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A:\Jan23\"/>
    </mc:Choice>
  </mc:AlternateContent>
  <bookViews>
    <workbookView xWindow="830" yWindow="950" windowWidth="10490" windowHeight="6090" tabRatio="824" firstSheet="1" activeTab="8"/>
  </bookViews>
  <sheets>
    <sheet name="Dates" sheetId="33" r:id="rId1"/>
    <sheet name="Contents" sheetId="41" r:id="rId2"/>
    <sheet name="1tab" sheetId="47"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1)tab" sheetId="43" r:id="rId18"/>
    <sheet name="7d(2)tab" sheetId="44" r:id="rId19"/>
    <sheet name="8atab" sheetId="45" r:id="rId20"/>
    <sheet name="8btab" sheetId="46" r:id="rId21"/>
    <sheet name="9atab" sheetId="17" r:id="rId22"/>
    <sheet name="9btab" sheetId="31" r:id="rId23"/>
    <sheet name="9ctab" sheetId="37" r:id="rId24"/>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1" hidden="1">1</definedName>
    <definedName name="_Regression_Int" localSheetId="22"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_xlnm.Print_Area" localSheetId="2">'1tab'!$B$1:$AL$69</definedName>
    <definedName name="_xlnm.Print_Area" localSheetId="3">'2tab'!$B$1:$AL$39</definedName>
    <definedName name="_xlnm.Print_Area" localSheetId="4">'3atab'!$B$1:$AL$46</definedName>
    <definedName name="_xlnm.Print_Area" localSheetId="5">'3btab'!$B$1:$AL$48</definedName>
    <definedName name="_xlnm.Print_Area" localSheetId="6">'3ctab'!$B$1:$AL$36</definedName>
    <definedName name="_xlnm.Print_Area" localSheetId="7">'3dtab'!$B$1:$BV$31</definedName>
    <definedName name="_xlnm.Print_Area" localSheetId="8">'4atab'!$B$1:$AL$63</definedName>
    <definedName name="_xlnm.Print_Area" localSheetId="9">'4btab'!$B$1:$AL$65</definedName>
    <definedName name="_xlnm.Print_Area" localSheetId="10">'4ctab'!$B$1:$AL$27</definedName>
    <definedName name="_xlnm.Print_Area" localSheetId="11">'5atab'!$B$1:$AL$38</definedName>
    <definedName name="_xlnm.Print_Area" localSheetId="12">'5btab'!$B$1:$AL$39</definedName>
    <definedName name="_xlnm.Print_Area" localSheetId="13">'6tab'!$B$1:$AL$45</definedName>
    <definedName name="_xlnm.Print_Area" localSheetId="14">'7atab'!$B$1:$AL$51</definedName>
    <definedName name="_xlnm.Print_Area" localSheetId="15">'7btab'!$B$1:$AL$52</definedName>
    <definedName name="_xlnm.Print_Area" localSheetId="16">'7ctab'!$B$1:$AL$48</definedName>
    <definedName name="_xlnm.Print_Area" localSheetId="17">'7d(1)tab'!$B$1:$N$70</definedName>
    <definedName name="_xlnm.Print_Area" localSheetId="18">'7d(2)tab'!$B$1:$N$63</definedName>
    <definedName name="_xlnm.Print_Area" localSheetId="19">'8atab'!$B$1:$N$59</definedName>
    <definedName name="_xlnm.Print_Area" localSheetId="21">'9atab'!$B$1:$AL$63</definedName>
    <definedName name="_xlnm.Print_Area" localSheetId="22">'9btab'!$B$1:$AL$54</definedName>
    <definedName name="_xlnm.Print_Area" localSheetId="23">'9ctab'!$B$1:$AL$48</definedName>
    <definedName name="_xlnm.Print_Area" localSheetId="1">Contents!$A$3:$B$30</definedName>
  </definedNames>
  <calcPr calcId="152511" iterateDelta="9.9999999999994451E-4"/>
</workbook>
</file>

<file path=xl/calcChain.xml><?xml version="1.0" encoding="utf-8"?>
<calcChain xmlns="http://schemas.openxmlformats.org/spreadsheetml/2006/main">
  <c r="A4" i="37" l="1"/>
  <c r="A4" i="31"/>
  <c r="A4" i="17"/>
  <c r="A4" i="46"/>
  <c r="A4" i="45"/>
  <c r="A4" i="44"/>
  <c r="A4" i="43"/>
  <c r="A4" i="24"/>
  <c r="A4" i="25"/>
  <c r="A4" i="18"/>
  <c r="A4" i="20"/>
  <c r="A4" i="26"/>
  <c r="A4" i="15"/>
  <c r="A4" i="30"/>
  <c r="A4" i="35"/>
  <c r="A4" i="13"/>
  <c r="A4" i="42"/>
  <c r="A4" i="40"/>
  <c r="A4" i="38"/>
  <c r="A4" i="39"/>
  <c r="A4" i="14"/>
  <c r="A4" i="47"/>
  <c r="B45" i="15" l="1"/>
  <c r="B50" i="37" l="1"/>
  <c r="B65" i="44"/>
  <c r="B74" i="13" l="1"/>
  <c r="B39" i="40" l="1"/>
  <c r="B78" i="47" l="1"/>
  <c r="B52" i="38" l="1"/>
  <c r="B57" i="39"/>
  <c r="B56" i="31" l="1"/>
  <c r="B75" i="17"/>
  <c r="B52" i="46"/>
  <c r="B55" i="45"/>
  <c r="B71" i="43"/>
  <c r="B51" i="24"/>
  <c r="B55" i="25"/>
  <c r="B58" i="18"/>
  <c r="B51" i="20"/>
  <c r="B41" i="26"/>
  <c r="B29" i="30"/>
  <c r="B68" i="35"/>
  <c r="B36" i="42"/>
  <c r="B44" i="14"/>
  <c r="G2" i="33"/>
  <c r="B2" i="47" l="1"/>
  <c r="D7" i="33" l="1"/>
  <c r="B2" i="46" l="1"/>
  <c r="D3" i="33" l="1"/>
  <c r="C3" i="46" l="1"/>
  <c r="O3" i="46" s="1"/>
  <c r="AA3" i="46" s="1"/>
  <c r="AM3" i="46" s="1"/>
  <c r="AY3" i="46" s="1"/>
  <c r="BK3" i="46" s="1"/>
  <c r="C3" i="47"/>
  <c r="O3" i="47" s="1"/>
  <c r="AA3" i="47" s="1"/>
  <c r="AM3" i="47" s="1"/>
  <c r="AY3" i="47" s="1"/>
  <c r="BK3" i="47" s="1"/>
  <c r="B2" i="37"/>
  <c r="B2" i="31"/>
  <c r="B2" i="17"/>
  <c r="B2" i="45"/>
  <c r="B2" i="44"/>
  <c r="B2" i="43"/>
  <c r="B2" i="24"/>
  <c r="B2" i="25"/>
  <c r="B2" i="18"/>
  <c r="B2" i="20"/>
  <c r="B2" i="26"/>
  <c r="B2" i="15"/>
  <c r="B2" i="30"/>
  <c r="B2" i="35"/>
  <c r="B2" i="13"/>
  <c r="B2" i="42"/>
  <c r="B2" i="40"/>
  <c r="B2" i="38"/>
  <c r="B2" i="39"/>
  <c r="B2" i="14"/>
  <c r="D5" i="33"/>
  <c r="C11" i="33" s="1"/>
  <c r="C3" i="45"/>
  <c r="O3" i="45" s="1"/>
  <c r="AA3" i="45" s="1"/>
  <c r="AM3" i="45" s="1"/>
  <c r="AY3" i="45" s="1"/>
  <c r="BK3" i="45" s="1"/>
  <c r="C3" i="44"/>
  <c r="O3" i="44" s="1"/>
  <c r="AA3" i="44" s="1"/>
  <c r="AM3" i="44" s="1"/>
  <c r="AY3" i="44" s="1"/>
  <c r="BK3" i="44" s="1"/>
  <c r="C3" i="43"/>
  <c r="O3" i="43" s="1"/>
  <c r="AA3" i="43" s="1"/>
  <c r="AM3" i="43" s="1"/>
  <c r="AY3" i="43" s="1"/>
  <c r="BK3" i="43" s="1"/>
  <c r="C3" i="42"/>
  <c r="O3" i="42" s="1"/>
  <c r="AA3" i="42" s="1"/>
  <c r="AM3" i="42" s="1"/>
  <c r="AY3" i="42" s="1"/>
  <c r="BK3" i="42"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s="1"/>
  <c r="AA3" i="26" s="1"/>
  <c r="AM3" i="26" s="1"/>
  <c r="AY3" i="26" s="1"/>
  <c r="BK3" i="26" s="1"/>
  <c r="C3" i="20"/>
  <c r="O3" i="20" s="1"/>
  <c r="AA3" i="20" s="1"/>
  <c r="AM3" i="20" s="1"/>
  <c r="AY3" i="20" s="1"/>
  <c r="BK3" i="20" s="1"/>
  <c r="C3" i="18"/>
  <c r="O3" i="18" s="1"/>
  <c r="AA3" i="18" s="1"/>
  <c r="AM3" i="18" s="1"/>
  <c r="AY3" i="18" s="1"/>
  <c r="BK3" i="18" s="1"/>
  <c r="C3" i="25"/>
  <c r="O3" i="25" s="1"/>
  <c r="AA3" i="25" s="1"/>
  <c r="AM3" i="25" s="1"/>
  <c r="AY3" i="25" s="1"/>
  <c r="BK3" i="25" s="1"/>
  <c r="C3" i="24"/>
  <c r="O3" i="24" s="1"/>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C13" i="33" l="1"/>
  <c r="D11" i="33"/>
  <c r="O11" i="33"/>
  <c r="E11" i="33" l="1"/>
  <c r="AA11" i="33"/>
  <c r="D13" i="33"/>
  <c r="O13" i="33"/>
  <c r="P11" i="33"/>
  <c r="E13" i="33" l="1"/>
  <c r="F11" i="33"/>
  <c r="AA13" i="33"/>
  <c r="AB11" i="33"/>
  <c r="AM11" i="33"/>
  <c r="F13" i="33"/>
  <c r="P13" i="33"/>
  <c r="Q11" i="33"/>
  <c r="G11" i="33"/>
  <c r="AB13" i="33" l="1"/>
  <c r="AC11" i="33"/>
  <c r="AY11" i="33"/>
  <c r="AN11" i="33"/>
  <c r="AM13" i="33"/>
  <c r="R11" i="33"/>
  <c r="G13" i="33"/>
  <c r="Q13" i="33"/>
  <c r="H11" i="33"/>
  <c r="AC13" i="33" l="1"/>
  <c r="AD11" i="33"/>
  <c r="AO11" i="33"/>
  <c r="BK11" i="33"/>
  <c r="AY13" i="33"/>
  <c r="AZ11" i="33"/>
  <c r="AN13" i="33"/>
  <c r="S11" i="33"/>
  <c r="R13" i="33"/>
  <c r="H13" i="33"/>
  <c r="BK13" i="33"/>
  <c r="AZ13" i="33"/>
  <c r="AO13" i="33"/>
  <c r="AD13" i="33"/>
  <c r="I11" i="33"/>
  <c r="AE11" i="33"/>
  <c r="AP11" i="33"/>
  <c r="BL11" i="33"/>
  <c r="BA11" i="33"/>
  <c r="T11" i="33" l="1"/>
  <c r="S13" i="33"/>
  <c r="I13" i="33"/>
  <c r="BL13" i="33"/>
  <c r="AE13" i="33"/>
  <c r="AP13" i="33"/>
  <c r="BA13" i="33"/>
  <c r="J11" i="33"/>
  <c r="AF11" i="33"/>
  <c r="BB11" i="33"/>
  <c r="BM11" i="33"/>
  <c r="AQ11" i="33"/>
  <c r="U11" i="33" l="1"/>
  <c r="T13" i="33"/>
  <c r="J13" i="33"/>
  <c r="AF13" i="33"/>
  <c r="BB13" i="33"/>
  <c r="BM13" i="33"/>
  <c r="AQ13" i="33"/>
  <c r="U13" i="33"/>
  <c r="K11" i="33"/>
  <c r="BC11" i="33"/>
  <c r="AG11" i="33"/>
  <c r="BN11" i="33"/>
  <c r="AR11" i="33"/>
  <c r="V11" i="33"/>
  <c r="K13" i="33" l="1"/>
  <c r="V13" i="33"/>
  <c r="AR13" i="33"/>
  <c r="AG13" i="33"/>
  <c r="BN13" i="33"/>
  <c r="BC13" i="33"/>
  <c r="L11" i="33"/>
  <c r="AS11" i="33"/>
  <c r="BO11" i="33"/>
  <c r="AH11" i="33"/>
  <c r="W11" i="33"/>
  <c r="BD11" i="33"/>
  <c r="L13" i="33" l="1"/>
  <c r="BO13" i="33"/>
  <c r="BD13" i="33"/>
  <c r="AS13" i="33"/>
  <c r="W13" i="33"/>
  <c r="AH13" i="33"/>
  <c r="M11" i="33"/>
  <c r="AI11" i="33"/>
  <c r="BP11" i="33"/>
  <c r="X11" i="33"/>
  <c r="BE11" i="33"/>
  <c r="AT11" i="33"/>
  <c r="M13" i="33" l="1"/>
  <c r="AT13" i="33"/>
  <c r="AI13" i="33"/>
  <c r="X13" i="33"/>
  <c r="BP13" i="33"/>
  <c r="BE13" i="33"/>
  <c r="N11" i="33"/>
  <c r="BQ11" i="33"/>
  <c r="BF11" i="33"/>
  <c r="AU11" i="33"/>
  <c r="Y11" i="33"/>
  <c r="AJ11" i="33"/>
  <c r="AJ13" i="33" l="1"/>
  <c r="BQ13" i="33"/>
  <c r="BF13" i="33"/>
  <c r="AU13" i="33"/>
  <c r="Y13" i="33"/>
  <c r="N13" i="33"/>
  <c r="AV11" i="33"/>
  <c r="AK11" i="33"/>
  <c r="BR11" i="33"/>
  <c r="Z11" i="33"/>
  <c r="BG11" i="33"/>
  <c r="BR13" i="33" l="1"/>
  <c r="AV13" i="33"/>
  <c r="Z13" i="33"/>
  <c r="AK13" i="33"/>
  <c r="BG13" i="33"/>
  <c r="BH11" i="33"/>
  <c r="BS11" i="33"/>
  <c r="AL11" i="33"/>
  <c r="AW11" i="33"/>
  <c r="AW13" i="33" l="1"/>
  <c r="BS13" i="33"/>
  <c r="BH13" i="33"/>
  <c r="AL13" i="33"/>
  <c r="AX11" i="33"/>
  <c r="BT11" i="33"/>
  <c r="BI11" i="33"/>
  <c r="BT13" i="33" l="1"/>
  <c r="BI13" i="33"/>
  <c r="AX13" i="33"/>
  <c r="BJ11" i="33"/>
  <c r="BU11" i="33"/>
  <c r="BU13" i="33" l="1"/>
  <c r="BJ13" i="33"/>
  <c r="BV11" i="33"/>
  <c r="BV13" i="33" l="1"/>
</calcChain>
</file>

<file path=xl/sharedStrings.xml><?xml version="1.0" encoding="utf-8"?>
<sst xmlns="http://schemas.openxmlformats.org/spreadsheetml/2006/main" count="3950" uniqueCount="1405">
  <si>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</si>
  <si>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</si>
  <si>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t>
    </r>
  </si>
  <si>
    <t>U.S. Cooling Degree-Days</t>
  </si>
  <si>
    <t>ESICUUS</t>
  </si>
  <si>
    <t>ESCMUUS</t>
  </si>
  <si>
    <t xml:space="preserve">   Henry Hub Spot Price</t>
  </si>
  <si>
    <t>Residential Sector</t>
  </si>
  <si>
    <t>Commercial Sector</t>
  </si>
  <si>
    <t>Percent change from prior year</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</si>
  <si>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</si>
  <si>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</si>
  <si>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</si>
  <si>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</si>
  <si>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</si>
  <si>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</si>
  <si>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</si>
  <si>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</si>
  <si>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</si>
  <si>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</si>
  <si>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</si>
  <si>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</si>
  <si>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</si>
  <si>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</si>
  <si>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</si>
  <si>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</si>
  <si>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</si>
  <si>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</si>
  <si>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</si>
  <si>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</si>
  <si>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</si>
  <si>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</si>
  <si>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</si>
  <si>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</si>
  <si>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</si>
  <si>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</si>
  <si>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</si>
  <si>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</si>
  <si>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</si>
  <si>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</si>
  <si>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</si>
  <si>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</si>
  <si>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</si>
  <si>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</si>
  <si>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ZWCD_MTN</t>
  </si>
  <si>
    <t>ZWCD_PAC</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</si>
  <si>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</si>
  <si>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</si>
  <si>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</si>
  <si>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</si>
  <si>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</si>
  <si>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</si>
  <si>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</si>
  <si>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</si>
  <si>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</si>
  <si>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</si>
  <si>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</si>
  <si>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</si>
  <si>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</si>
  <si>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</si>
  <si>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</si>
  <si>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</si>
  <si>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</si>
  <si>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</si>
  <si>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</si>
  <si>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</si>
  <si>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</si>
  <si>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</si>
  <si>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</si>
  <si>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</si>
  <si>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</si>
  <si>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</si>
  <si>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</si>
  <si>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RFPS_EP</t>
  </si>
  <si>
    <t>DKPS_EP</t>
  </si>
  <si>
    <t xml:space="preserve">   Residual Fuel (mmb)</t>
  </si>
  <si>
    <t xml:space="preserve">   Distillate Fuel (mmb)</t>
  </si>
  <si>
    <t xml:space="preserve">   Coal (mmst)</t>
  </si>
  <si>
    <t>Total non-OPEC liquids</t>
  </si>
  <si>
    <t xml:space="preserve">      OPEC Total</t>
  </si>
  <si>
    <t xml:space="preserve">   Coal</t>
  </si>
  <si>
    <t xml:space="preserve">   Natural Gas</t>
  </si>
  <si>
    <t xml:space="preserve">   Other Gases</t>
  </si>
  <si>
    <t xml:space="preserve">   Nuclear</t>
  </si>
  <si>
    <t xml:space="preserve">      Geothermal</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</si>
  <si>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</si>
  <si>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</si>
  <si>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</si>
  <si>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</si>
  <si>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</si>
  <si>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</si>
  <si>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</si>
  <si>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</si>
  <si>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</si>
  <si>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</si>
  <si>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</si>
  <si>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</si>
  <si>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</si>
  <si>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</si>
  <si>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</si>
  <si>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</si>
  <si>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</si>
  <si>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Crude Oil Production (a)</t>
  </si>
  <si>
    <t>Coal (b)</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</si>
  <si>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</si>
  <si>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</si>
  <si>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</si>
  <si>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</si>
  <si>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</si>
  <si>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</si>
  <si>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</si>
  <si>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</si>
  <si>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</si>
  <si>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</si>
  <si>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</si>
  <si>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</si>
  <si>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</si>
  <si>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</si>
  <si>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</si>
  <si>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</si>
  <si>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</si>
  <si>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</si>
  <si>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</si>
  <si>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</si>
  <si>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</si>
  <si>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Prices (cents per gallon)</t>
  </si>
  <si>
    <t>Prices are not adjusted for inflation.</t>
  </si>
  <si>
    <t>Prices</t>
  </si>
  <si>
    <t xml:space="preserve">   Henry Hub Spot (dollars per thousand cubic feet)</t>
  </si>
  <si>
    <r>
      <t>Natural Gas</t>
    </r>
    <r>
      <rPr>
        <sz val="8"/>
        <color indexed="8"/>
        <rFont val="Arial"/>
        <family val="2"/>
      </rPr>
      <t/>
    </r>
  </si>
  <si>
    <t>NGHHUUS</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</si>
  <si>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</si>
  <si>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</si>
  <si>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</si>
  <si>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</si>
  <si>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</si>
  <si>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</si>
  <si>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</si>
  <si>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</si>
  <si>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</si>
  <si>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</si>
  <si>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</si>
  <si>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</si>
  <si>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</si>
  <si>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</si>
  <si>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</si>
  <si>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</si>
  <si>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</si>
  <si>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</si>
  <si>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</si>
  <si>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</si>
  <si>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</si>
  <si>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</si>
  <si>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</si>
  <si>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</si>
  <si>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</si>
  <si>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</si>
  <si>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</si>
  <si>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</si>
  <si>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</si>
  <si>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</si>
  <si>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</si>
  <si>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</si>
  <si>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</si>
  <si>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</si>
  <si>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</si>
  <si>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</si>
  <si>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</si>
  <si>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</si>
  <si>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</si>
  <si>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</si>
  <si>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</si>
  <si>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</si>
  <si>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</si>
  <si>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</si>
  <si>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</si>
  <si>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</si>
  <si>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</si>
  <si>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</si>
  <si>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</si>
  <si>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</si>
  <si>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</si>
  <si>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</si>
  <si>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</si>
  <si>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</si>
  <si>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</si>
  <si>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</si>
  <si>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</si>
  <si>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</si>
  <si>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</si>
  <si>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</si>
  <si>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</si>
  <si>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</si>
  <si>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</si>
  <si>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</si>
  <si>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</si>
  <si>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</si>
  <si>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</si>
  <si>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</si>
  <si>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</si>
  <si>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</si>
  <si>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</si>
  <si>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</si>
  <si>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</si>
  <si>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</si>
  <si>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</si>
  <si>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</si>
  <si>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</si>
  <si>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</si>
  <si>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</si>
  <si>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</si>
  <si>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</si>
  <si>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</si>
  <si>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</si>
  <si>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</si>
  <si>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</si>
  <si>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</si>
  <si>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</si>
  <si>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</si>
  <si>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</si>
  <si>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</si>
  <si>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</si>
  <si>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</si>
  <si>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</si>
  <si>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</si>
  <si>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Total Energy Consumption (d)</t>
  </si>
  <si>
    <t xml:space="preserve">   Retail Prices Including Taxes</t>
  </si>
  <si>
    <t xml:space="preserve">      Gasoline Regular Grade (b)</t>
  </si>
  <si>
    <t xml:space="preserve">      Gasoline All Grades (b)</t>
  </si>
  <si>
    <t>Column</t>
  </si>
  <si>
    <t xml:space="preserve">         Federal Gulf of Mexico (b)</t>
  </si>
  <si>
    <t>North America</t>
  </si>
  <si>
    <t xml:space="preserve">Table 1.  U.S. Energy Markets Summary </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</si>
  <si>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</si>
  <si>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</si>
  <si>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</si>
  <si>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</si>
  <si>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</si>
  <si>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</si>
  <si>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</si>
  <si>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</si>
  <si>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</si>
  <si>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</si>
  <si>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</si>
  <si>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</si>
  <si>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</si>
  <si>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</si>
  <si>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</si>
  <si>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</si>
  <si>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</si>
  <si>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papr_NO</t>
  </si>
  <si>
    <t>papr_AJ</t>
  </si>
  <si>
    <t>papr_KZ</t>
  </si>
  <si>
    <t>papr_RS</t>
  </si>
  <si>
    <t>papr_MU</t>
  </si>
  <si>
    <t>papr_AS</t>
  </si>
  <si>
    <t>papr_CH</t>
  </si>
  <si>
    <t>papr_IN</t>
  </si>
  <si>
    <t>papr_MY</t>
  </si>
  <si>
    <t>papr_EG</t>
  </si>
  <si>
    <t>CXTCCO2</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</si>
  <si>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</si>
  <si>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</si>
  <si>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</si>
  <si>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</si>
  <si>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</si>
  <si>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</si>
  <si>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</si>
  <si>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</si>
  <si>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</si>
  <si>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</si>
  <si>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</si>
  <si>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</si>
  <si>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</si>
  <si>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</si>
  <si>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</si>
  <si>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</si>
  <si>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</si>
  <si>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</si>
  <si>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</si>
  <si>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</si>
  <si>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</si>
  <si>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</si>
  <si>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</si>
  <si>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</si>
  <si>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</si>
  <si>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</si>
  <si>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</si>
  <si>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</si>
  <si>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</si>
  <si>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papr_otheroecd</t>
  </si>
  <si>
    <t>papr_oecd</t>
  </si>
  <si>
    <t>papr_opec</t>
  </si>
  <si>
    <t>copr_opec</t>
  </si>
  <si>
    <t>papr_fsu</t>
  </si>
  <si>
    <t>papr_ch</t>
  </si>
  <si>
    <t>papr_other_nonoecd</t>
  </si>
  <si>
    <t>papr_nonoecd</t>
  </si>
  <si>
    <t>papr_world</t>
  </si>
  <si>
    <t xml:space="preserve">   U.S. Commercial Inventory</t>
  </si>
  <si>
    <t xml:space="preserve">   OECD Commercial Inventory</t>
  </si>
  <si>
    <t>pasc_oecd_t3</t>
  </si>
  <si>
    <t>t3_stchange_us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</si>
  <si>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</si>
  <si>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</si>
  <si>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</si>
  <si>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</si>
  <si>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</si>
  <si>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</si>
  <si>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</si>
  <si>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</si>
  <si>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</si>
  <si>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Saudi Arabia</t>
  </si>
  <si>
    <t xml:space="preserve">   United Arab Emirates</t>
  </si>
  <si>
    <t xml:space="preserve">   Venezuela</t>
  </si>
  <si>
    <t xml:space="preserve">   Angola</t>
  </si>
  <si>
    <t xml:space="preserve">   Iraq</t>
  </si>
  <si>
    <t>Crude Oil Production Capacity</t>
  </si>
  <si>
    <t>copr_ku</t>
  </si>
  <si>
    <t>copr_ly</t>
  </si>
  <si>
    <t>copr_ni</t>
  </si>
  <si>
    <t>copr_sa</t>
  </si>
  <si>
    <t>copr_tc</t>
  </si>
  <si>
    <t>copr_ve</t>
  </si>
  <si>
    <t>copr_ao</t>
  </si>
  <si>
    <t>copr_iz</t>
  </si>
  <si>
    <t>ZWCD_SAC</t>
  </si>
  <si>
    <t>ZWHD_SAC</t>
  </si>
  <si>
    <t>Australia</t>
  </si>
  <si>
    <t>China</t>
  </si>
  <si>
    <t>India</t>
  </si>
  <si>
    <t>Malaysia</t>
  </si>
  <si>
    <t>Canada</t>
  </si>
  <si>
    <t>Mexico</t>
  </si>
  <si>
    <t>United States</t>
  </si>
  <si>
    <t>Argentina</t>
  </si>
  <si>
    <t>Brazil</t>
  </si>
  <si>
    <t>Colombia</t>
  </si>
  <si>
    <t>Norway</t>
  </si>
  <si>
    <t>t3b_papr_r03</t>
  </si>
  <si>
    <t xml:space="preserve">   Losses and Unaccounted for (c) </t>
  </si>
  <si>
    <t xml:space="preserve">   Direct Use (d)</t>
  </si>
  <si>
    <t xml:space="preserve">   Renewable Energy Sources:</t>
  </si>
  <si>
    <t xml:space="preserve">   Total Generation</t>
  </si>
  <si>
    <t xml:space="preserve">      Conventional Hydropower</t>
  </si>
  <si>
    <t xml:space="preserve">   Pumped Storage Hydropower</t>
  </si>
  <si>
    <t>The approximate break between historical and forecast values is shown with historical data printed in bold; estimates and forecasts in italics.</t>
  </si>
  <si>
    <t xml:space="preserve">Electric Power Sector </t>
  </si>
  <si>
    <t xml:space="preserve">      Subtotal </t>
  </si>
  <si>
    <t xml:space="preserve">Industrial Sector </t>
  </si>
  <si>
    <t xml:space="preserve">Commercial Sector </t>
  </si>
  <si>
    <t xml:space="preserve">Residential Sector </t>
  </si>
  <si>
    <t xml:space="preserve">Transportation Sector </t>
  </si>
  <si>
    <t>EOACBUS</t>
  </si>
  <si>
    <t>BFACBUS</t>
  </si>
  <si>
    <t>All Sectors Total</t>
  </si>
  <si>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</si>
  <si>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t3b_papr_r02</t>
  </si>
  <si>
    <t>t3b_papr_r01</t>
  </si>
  <si>
    <t>Azerbaijan</t>
  </si>
  <si>
    <t>Kazakhstan</t>
  </si>
  <si>
    <t>Russia</t>
  </si>
  <si>
    <t>t3b_papr_r04</t>
  </si>
  <si>
    <t>Oman</t>
  </si>
  <si>
    <t>t3b_papr_r05</t>
  </si>
  <si>
    <t>t3b_papr_r07</t>
  </si>
  <si>
    <t>Egypt</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</si>
  <si>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</si>
  <si>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</si>
  <si>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</si>
  <si>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</si>
  <si>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</si>
  <si>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</si>
  <si>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</si>
  <si>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</si>
  <si>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</si>
  <si>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</si>
  <si>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</si>
  <si>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</si>
  <si>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</si>
  <si>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</si>
  <si>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</si>
  <si>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</si>
  <si>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</si>
  <si>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</si>
  <si>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</si>
  <si>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</si>
  <si>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</si>
  <si>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</si>
  <si>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</si>
  <si>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</si>
  <si>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</si>
  <si>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</si>
  <si>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</si>
  <si>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</si>
  <si>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</si>
  <si>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</si>
  <si>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</si>
  <si>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</si>
  <si>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</si>
  <si>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</si>
  <si>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</si>
  <si>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</si>
  <si>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</si>
  <si>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</si>
  <si>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</si>
  <si>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</si>
  <si>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</si>
  <si>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</si>
  <si>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</si>
  <si>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</si>
  <si>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</si>
  <si>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</si>
  <si>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</si>
  <si>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</si>
  <si>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</si>
  <si>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</si>
  <si>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</si>
  <si>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</si>
  <si>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</si>
  <si>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</si>
  <si>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</si>
  <si>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</si>
  <si>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</si>
  <si>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</si>
  <si>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</si>
  <si>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</si>
  <si>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</si>
  <si>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</si>
  <si>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</si>
  <si>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</si>
  <si>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</si>
  <si>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</si>
  <si>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</si>
  <si>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</si>
  <si>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</si>
  <si>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</si>
  <si>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</si>
  <si>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</si>
  <si>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</si>
  <si>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</si>
  <si>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</si>
  <si>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</si>
  <si>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</si>
  <si>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</si>
  <si>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</si>
  <si>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</si>
  <si>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Total Consumption </t>
  </si>
  <si>
    <t xml:space="preserve">      Natural Gas</t>
  </si>
  <si>
    <t xml:space="preserve">         U.S. Average</t>
  </si>
  <si>
    <t xml:space="preserve">   Geothermal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</si>
  <si>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</si>
  <si>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</si>
  <si>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</si>
  <si>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</si>
  <si>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</si>
  <si>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</si>
  <si>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</si>
  <si>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</si>
  <si>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</si>
  <si>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</si>
  <si>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</si>
  <si>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</si>
  <si>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</si>
  <si>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</si>
  <si>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</si>
  <si>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</si>
  <si>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</si>
  <si>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</si>
  <si>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</si>
  <si>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</si>
  <si>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</si>
  <si>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</si>
  <si>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</si>
  <si>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</si>
  <si>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</si>
  <si>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</si>
  <si>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</si>
  <si>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</si>
  <si>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</si>
  <si>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</si>
  <si>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</si>
  <si>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</si>
  <si>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</si>
  <si>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</si>
  <si>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</si>
  <si>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</si>
  <si>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</si>
  <si>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</si>
  <si>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</si>
  <si>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</si>
  <si>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</si>
  <si>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</si>
  <si>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</si>
  <si>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</si>
  <si>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</si>
  <si>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</si>
  <si>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</si>
  <si>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</si>
  <si>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</si>
  <si>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</si>
  <si>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</si>
  <si>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</si>
  <si>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</si>
  <si>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</si>
  <si>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</si>
  <si>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</si>
  <si>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</si>
  <si>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</si>
  <si>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</si>
  <si>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</si>
  <si>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</si>
  <si>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</si>
  <si>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</si>
  <si>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</si>
  <si>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</si>
  <si>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</si>
  <si>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</si>
  <si>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</si>
  <si>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</si>
  <si>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</si>
  <si>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</si>
  <si>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</si>
  <si>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</si>
  <si>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</si>
  <si>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</si>
  <si>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</si>
  <si>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</si>
  <si>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</si>
  <si>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</si>
  <si>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</si>
  <si>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</si>
  <si>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</si>
  <si>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</si>
  <si>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</si>
  <si>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</si>
  <si>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</si>
  <si>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</si>
  <si>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</si>
  <si>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</si>
  <si>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</si>
  <si>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copc_opec_r05</t>
  </si>
  <si>
    <t xml:space="preserve">   Middle East</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</si>
  <si>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</si>
  <si>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</si>
  <si>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</si>
  <si>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</si>
  <si>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</si>
  <si>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</si>
  <si>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</si>
  <si>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</si>
  <si>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</si>
  <si>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</si>
  <si>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</si>
  <si>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</si>
  <si>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</si>
  <si>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</si>
  <si>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</si>
  <si>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</si>
  <si>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</si>
  <si>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ZWCDPUS</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</si>
  <si>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</si>
  <si>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</si>
  <si>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</si>
  <si>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</si>
  <si>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</si>
  <si>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</si>
  <si>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</si>
  <si>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</si>
  <si>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</si>
  <si>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</si>
  <si>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</si>
  <si>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</si>
  <si>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</si>
  <si>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</si>
  <si>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</si>
  <si>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</si>
  <si>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</si>
  <si>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</si>
  <si>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</si>
  <si>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</si>
  <si>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</si>
  <si>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</si>
  <si>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</si>
  <si>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</si>
  <si>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</si>
  <si>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</si>
  <si>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</si>
  <si>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</si>
  <si>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</si>
  <si>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</si>
  <si>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</si>
  <si>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</si>
  <si>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</si>
  <si>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</si>
  <si>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</si>
  <si>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</si>
  <si>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ESTXPUS</t>
  </si>
  <si>
    <t>Petroleum</t>
  </si>
  <si>
    <t>Natural Gas</t>
  </si>
  <si>
    <t>TETCFUEL</t>
  </si>
  <si>
    <t>GERCBUS</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</si>
  <si>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</si>
  <si>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</si>
  <si>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</si>
  <si>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</si>
  <si>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</si>
  <si>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</si>
  <si>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</si>
  <si>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</si>
  <si>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</si>
  <si>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</si>
  <si>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</si>
  <si>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</si>
  <si>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</si>
  <si>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</si>
  <si>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</si>
  <si>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</si>
  <si>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</si>
  <si>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</si>
  <si>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</si>
  <si>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</si>
  <si>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</si>
  <si>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</si>
  <si>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</si>
  <si>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</si>
  <si>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</si>
  <si>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</si>
  <si>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</si>
  <si>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</si>
  <si>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</si>
  <si>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</si>
  <si>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</si>
  <si>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</si>
  <si>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</si>
  <si>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</si>
  <si>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</si>
  <si>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</si>
  <si>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 xml:space="preserve">OECD = Organization for Economic Cooperation and Development: Australia, Austria, Belgium, Canada, Chile, the Czech Republic, Denmark, Estonia, Finland, </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</si>
  <si>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</si>
  <si>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</si>
  <si>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</si>
  <si>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</si>
  <si>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</si>
  <si>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</si>
  <si>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</si>
  <si>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</si>
  <si>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</si>
  <si>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</si>
  <si>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</si>
  <si>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</si>
  <si>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</si>
  <si>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</si>
  <si>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</si>
  <si>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</si>
  <si>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</si>
  <si>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</si>
  <si>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</si>
  <si>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</si>
  <si>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</si>
  <si>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</si>
  <si>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</si>
  <si>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</si>
  <si>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</si>
  <si>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</si>
  <si>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</si>
  <si>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</si>
  <si>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</si>
  <si>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</si>
  <si>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</si>
  <si>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</si>
  <si>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</si>
  <si>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</si>
  <si>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</si>
  <si>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</si>
  <si>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</si>
  <si>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</si>
  <si>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t>CGSP_NEC</t>
  </si>
  <si>
    <t>CGSP_MAC</t>
  </si>
  <si>
    <t>CGSP_ENC</t>
  </si>
  <si>
    <t>CGSP_WNC</t>
  </si>
  <si>
    <t>CGSP_SAC</t>
  </si>
  <si>
    <t>CGSP_ESC</t>
  </si>
  <si>
    <t>CGSP_WSC</t>
  </si>
  <si>
    <t>CGSP_MTN</t>
  </si>
  <si>
    <t>CGSP_PAC</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</si>
  <si>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</si>
  <si>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</si>
  <si>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</si>
  <si>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</si>
  <si>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</si>
  <si>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</si>
  <si>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</si>
  <si>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</si>
  <si>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</si>
  <si>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</si>
  <si>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</si>
  <si>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</si>
  <si>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</si>
  <si>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</si>
  <si>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</si>
  <si>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</si>
  <si>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</si>
  <si>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</si>
  <si>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</si>
  <si>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</si>
  <si>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</si>
  <si>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</si>
  <si>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</si>
  <si>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</si>
  <si>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</si>
  <si>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</si>
  <si>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</si>
  <si>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</si>
  <si>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</si>
  <si>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</si>
  <si>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</si>
  <si>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</si>
  <si>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</si>
  <si>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</si>
  <si>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</si>
  <si>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</si>
  <si>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</si>
  <si>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</si>
  <si>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</si>
  <si>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CONIPUS</t>
  </si>
  <si>
    <t>COSX_DRAW</t>
  </si>
  <si>
    <t>COSQ_DRAW</t>
  </si>
  <si>
    <t xml:space="preserve">   Crude Oil Supply</t>
  </si>
  <si>
    <t xml:space="preserve">   Other Supply</t>
  </si>
  <si>
    <t>PROD_DRAW</t>
  </si>
  <si>
    <t>PPTCPUS</t>
  </si>
  <si>
    <t>UOTCPUS</t>
  </si>
  <si>
    <t>PSTCPUS</t>
  </si>
  <si>
    <t>PAIMPORT</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</si>
  <si>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</si>
  <si>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</si>
  <si>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</si>
  <si>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</si>
  <si>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</si>
  <si>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</si>
  <si>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</si>
  <si>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</si>
  <si>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</si>
  <si>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</si>
  <si>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</si>
  <si>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</si>
  <si>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</si>
  <si>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</si>
  <si>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</si>
  <si>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</si>
  <si>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</si>
  <si>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</si>
  <si>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</si>
  <si>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</si>
  <si>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</si>
  <si>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</si>
  <si>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</si>
  <si>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</si>
  <si>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</si>
  <si>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</si>
  <si>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</si>
  <si>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</si>
  <si>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</si>
  <si>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</si>
  <si>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PATCCO2</t>
  </si>
  <si>
    <t>NGTCCO2</t>
  </si>
  <si>
    <t>NGMPPGLF</t>
  </si>
  <si>
    <t>NGMP48NGOM</t>
  </si>
  <si>
    <t>Supply (billion cubic feet per day)</t>
  </si>
  <si>
    <t>Consumption (billion cubic feet per day)</t>
  </si>
  <si>
    <t>End-of-period Inventories (billion cubic feet)</t>
  </si>
  <si>
    <t>Total Consumption</t>
  </si>
  <si>
    <t>RACPUUS</t>
  </si>
  <si>
    <t>DSWHUUS</t>
  </si>
  <si>
    <t>JKTCUUS</t>
  </si>
  <si>
    <t>EOPRPUS</t>
  </si>
  <si>
    <t>Electricity</t>
  </si>
  <si>
    <t>Coal Production</t>
  </si>
  <si>
    <t xml:space="preserve">Energy Consumption  </t>
  </si>
  <si>
    <t>Coal</t>
  </si>
  <si>
    <t>Macroeconomic</t>
  </si>
  <si>
    <t>Manufacturing Production Index</t>
  </si>
  <si>
    <t>Weather</t>
  </si>
  <si>
    <t>U.S. Heating Degree-Days</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</si>
  <si>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</si>
  <si>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</si>
  <si>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</si>
  <si>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</si>
  <si>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</si>
  <si>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</si>
  <si>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(Available ton-miles/day, thousands)</t>
  </si>
  <si>
    <t xml:space="preserve">  (Revenue ton-miles/day, thousands)</t>
  </si>
  <si>
    <t>(million short tons)</t>
  </si>
  <si>
    <t xml:space="preserve">   Motor Gasoline Blend Components</t>
  </si>
  <si>
    <t xml:space="preserve">   Aviation Gasoline Blend Components</t>
  </si>
  <si>
    <t xml:space="preserve">      On-highway Diesel Fuel</t>
  </si>
  <si>
    <t xml:space="preserve">      Transportation Sector</t>
  </si>
  <si>
    <t>Table 7a.  U.S. Electricity Industry Overview</t>
  </si>
  <si>
    <t>cops_opec</t>
  </si>
  <si>
    <t xml:space="preserve">   Pipeline and Distribution Use</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</si>
  <si>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</si>
  <si>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</si>
  <si>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</si>
  <si>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</si>
  <si>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</si>
  <si>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</si>
  <si>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</si>
  <si>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</si>
  <si>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</si>
  <si>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</si>
  <si>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</si>
  <si>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</si>
  <si>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</si>
  <si>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</si>
  <si>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</si>
  <si>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Waste Biomass (c)</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</si>
  <si>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</si>
  <si>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</si>
  <si>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</si>
  <si>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(e) Refers to the refiner average acquisition cost (RAC) of crude oil.</t>
  </si>
  <si>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</si>
  <si>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</si>
  <si>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</si>
  <si>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</si>
  <si>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(a) Average for all sulfur contents.</t>
  </si>
  <si>
    <t>(b) Average self-service cash price.</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</si>
  <si>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</si>
  <si>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</si>
  <si>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</si>
  <si>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</si>
  <si>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</si>
  <si>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</si>
  <si>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</si>
  <si>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</si>
  <si>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</si>
  <si>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</si>
  <si>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</si>
  <si>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</si>
  <si>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</si>
  <si>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</si>
  <si>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</si>
  <si>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</si>
  <si>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</si>
  <si>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</si>
  <si>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</si>
  <si>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</si>
  <si>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</si>
  <si>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</si>
  <si>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</si>
  <si>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</si>
  <si>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</si>
  <si>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</si>
  <si>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</si>
  <si>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</si>
  <si>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</si>
  <si>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</si>
  <si>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</si>
  <si>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</si>
  <si>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</si>
  <si>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</si>
  <si>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</si>
  <si>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</si>
  <si>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</si>
  <si>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</si>
  <si>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</si>
  <si>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</si>
  <si>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(f) Petroleum products adjustment includes hydrogen/oxygenates/renewables/other hydrocarbons, motor gasoline blend components, and finished motor gasoline.</t>
  </si>
  <si>
    <t>OHRIPUS</t>
  </si>
  <si>
    <t xml:space="preserve">      OPEC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</si>
  <si>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</si>
  <si>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</si>
  <si>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</si>
  <si>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</si>
  <si>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</si>
  <si>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</si>
  <si>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</si>
  <si>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</si>
  <si>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</si>
  <si>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</si>
  <si>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</si>
  <si>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</si>
  <si>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</si>
  <si>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EOTCPUS</t>
  </si>
  <si>
    <t xml:space="preserve">         Fuel Ethanol blended into Motor Gasoline</t>
  </si>
  <si>
    <t xml:space="preserve">      Natural Gas Plant Liquids Production</t>
  </si>
  <si>
    <t>Table 3a. International Petroleum and Other Liquids Production, Consumption, and Inventories</t>
  </si>
  <si>
    <t>Table 4a.  U.S. Petroleum and Other Liquids Supply, Consumption, and Inventories</t>
  </si>
  <si>
    <t>padi_opec</t>
  </si>
  <si>
    <t>Unplanned OPEC Production Outages</t>
  </si>
  <si>
    <t>padi_nonopec</t>
  </si>
  <si>
    <t>Unplanned non-OPEC Production Outages</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</si>
  <si>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</si>
  <si>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</si>
  <si>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</si>
  <si>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</si>
  <si>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</si>
  <si>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</si>
  <si>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</si>
  <si>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</si>
  <si>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</si>
  <si>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</si>
  <si>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</si>
  <si>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</si>
  <si>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</si>
  <si>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</si>
  <si>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</si>
  <si>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</si>
  <si>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</si>
  <si>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</si>
  <si>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</si>
  <si>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</si>
  <si>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</si>
  <si>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</si>
  <si>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</si>
  <si>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</si>
  <si>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</si>
  <si>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</si>
  <si>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</si>
  <si>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</si>
  <si>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</si>
  <si>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</si>
  <si>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</si>
  <si>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</si>
  <si>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</si>
  <si>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</si>
  <si>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</si>
  <si>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</si>
  <si>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</si>
  <si>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</si>
  <si>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</si>
  <si>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</si>
  <si>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</si>
  <si>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</si>
  <si>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</si>
  <si>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</si>
  <si>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</si>
  <si>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</si>
  <si>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</si>
  <si>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</si>
  <si>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</si>
  <si>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</si>
  <si>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 xml:space="preserve">   Propane/Propylene</t>
  </si>
  <si>
    <t>C4TCPUS</t>
  </si>
  <si>
    <t>HGL Inventories (million barrels)</t>
  </si>
  <si>
    <t>ETPSPUS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</si>
  <si>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</si>
  <si>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</si>
  <si>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</si>
  <si>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</si>
  <si>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</si>
  <si>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</si>
  <si>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</si>
  <si>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</si>
  <si>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</si>
  <si>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</si>
  <si>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</si>
  <si>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</si>
  <si>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</si>
  <si>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</si>
  <si>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</si>
  <si>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</si>
  <si>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</si>
  <si>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</si>
  <si>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</si>
  <si>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</si>
  <si>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Table 4b.  U.S. Hydrocarbon Gas Liquids (HGL) and Petroleum Refinery Balances  (million barrels per day, except inventories and utilization factor)</t>
  </si>
  <si>
    <t>Table 4b.  U.S. Hydrocarbon Gas Liquids (HGL) and Petroleum Refinery Balances</t>
  </si>
  <si>
    <t>Total Energy (c)</t>
  </si>
  <si>
    <t>TETCCO2</t>
  </si>
  <si>
    <t>(c) Includes electric power sector use of geothermal energy and non-biomass waste.</t>
  </si>
  <si>
    <t>Total Crude Oil and Other Liquids Inventory Net Withdrawals (million barrels per day)</t>
  </si>
  <si>
    <t>Table 2.  Energy Prices</t>
  </si>
  <si>
    <t xml:space="preserve">   U.S. Refiner Average Acquisition Cost</t>
  </si>
  <si>
    <t xml:space="preserve">   U.S. Imported Average</t>
  </si>
  <si>
    <r>
      <t xml:space="preserve">U.S. Liquid Fuels </t>
    </r>
    <r>
      <rPr>
        <sz val="8"/>
        <color indexed="8"/>
        <rFont val="Arial"/>
        <family val="2"/>
      </rPr>
      <t>(cents per gallon)</t>
    </r>
  </si>
  <si>
    <t>U.S. Electricity</t>
  </si>
  <si>
    <t xml:space="preserve">      Residual Fuel Oil (c)</t>
  </si>
  <si>
    <t>(c) Includes fuel oils No. 4, No. 5, No. 6, and topped crude.</t>
  </si>
  <si>
    <t>.</t>
  </si>
  <si>
    <t>Crude Oil West Texas Intermediate Spot</t>
  </si>
  <si>
    <t>Other Liquids (a)</t>
  </si>
  <si>
    <t>NGWG_EAST</t>
  </si>
  <si>
    <t>NGWG_MW</t>
  </si>
  <si>
    <t>NGWG_SC</t>
  </si>
  <si>
    <t>NGWG_MTN</t>
  </si>
  <si>
    <t>NGWG_PAC</t>
  </si>
  <si>
    <t xml:space="preserve">      East Region (d)</t>
  </si>
  <si>
    <t xml:space="preserve">      Midwest Region (d)</t>
  </si>
  <si>
    <t xml:space="preserve">      South Central Region (d)</t>
  </si>
  <si>
    <t xml:space="preserve">      Mountain Region (d)</t>
  </si>
  <si>
    <t xml:space="preserve">      Pacific Region (d)</t>
  </si>
  <si>
    <t>NGWG_AK</t>
  </si>
  <si>
    <r>
      <t xml:space="preserve">(d) For a list of States in each inventory region refer to </t>
    </r>
    <r>
      <rPr>
        <i/>
        <sz val="8"/>
        <rFont val="Arial"/>
        <family val="2"/>
      </rPr>
      <t>Weekly Natural Gas Storage Report, Notes and Definitions (http://ir.eia.gov/ngs/notes.html)</t>
    </r>
    <r>
      <rPr>
        <sz val="8"/>
        <rFont val="Arial"/>
        <family val="2"/>
      </rPr>
      <t>.</t>
    </r>
  </si>
  <si>
    <t>copr_ir</t>
  </si>
  <si>
    <t>copr_ag</t>
  </si>
  <si>
    <r>
      <t xml:space="preserve">   U.S. Retail Prices</t>
    </r>
    <r>
      <rPr>
        <sz val="8"/>
        <rFont val="Arial"/>
        <family val="2"/>
      </rPr>
      <t xml:space="preserve"> (dollars per thousand cubic feet) </t>
    </r>
  </si>
  <si>
    <t>Residential Retail</t>
  </si>
  <si>
    <t>Commercial Retail</t>
  </si>
  <si>
    <t>Industrial Retail</t>
  </si>
  <si>
    <t>copr_gb</t>
  </si>
  <si>
    <t xml:space="preserve">   Gabon</t>
  </si>
  <si>
    <t>(a) Includes lease condensate, natural gas plant liquids, other liquids, refinery processing gain, and other unaccounted-for liquids.</t>
  </si>
  <si>
    <t>copc_opec_rot</t>
  </si>
  <si>
    <t>cops_opec_rot</t>
  </si>
  <si>
    <t>Indonesia</t>
  </si>
  <si>
    <t>papr_ID</t>
  </si>
  <si>
    <t xml:space="preserve">         Other Liquids (b)</t>
  </si>
  <si>
    <t>Consumption (million barrels per day) (c)</t>
  </si>
  <si>
    <t>papr_UK</t>
  </si>
  <si>
    <t>United Kingdom</t>
  </si>
  <si>
    <t>South Sudan</t>
  </si>
  <si>
    <t>papr_OD</t>
  </si>
  <si>
    <t xml:space="preserve">Table Beginning Month--- </t>
  </si>
  <si>
    <t>Historical</t>
  </si>
  <si>
    <t xml:space="preserve">Last Historical Month--- </t>
  </si>
  <si>
    <t xml:space="preserve">   Solar (b)</t>
  </si>
  <si>
    <t>SOICBUS</t>
  </si>
  <si>
    <t xml:space="preserve">   Solar (b)  </t>
  </si>
  <si>
    <t>SOCCBUS</t>
  </si>
  <si>
    <t xml:space="preserve">   Solar (b) </t>
  </si>
  <si>
    <t xml:space="preserve">   Wood Biomass </t>
  </si>
  <si>
    <t xml:space="preserve">   Biofuel Losses and Co-products (d)</t>
  </si>
  <si>
    <t xml:space="preserve">   Ethanol (f)</t>
  </si>
  <si>
    <t>(b) Solar consumption in the electric power, commercial, and industrial sectors includes energy produced from large scale (&gt;1 MW) solar thermal and photovoltaic generators and small-scale (&lt;1 MW) distributed solar photovoltaic systems.</t>
  </si>
  <si>
    <t>(d) Losses and co-products from the production of fuel ethanol and biomass-based diesel</t>
  </si>
  <si>
    <t>Table 8b.  U.S. Renewable Electricity Generation and Capacity</t>
  </si>
  <si>
    <t>BMEPCAP_US</t>
  </si>
  <si>
    <t>OWEPCAP_US</t>
  </si>
  <si>
    <t>WWEPCAP_US</t>
  </si>
  <si>
    <t>HVEPCAP_US</t>
  </si>
  <si>
    <t>GEEPCAP_US</t>
  </si>
  <si>
    <t>SOEPCAPX_US</t>
  </si>
  <si>
    <t>WNEPCAPX_US</t>
  </si>
  <si>
    <t>Renewable Energy Electric Generating Capacity (megawatts, end of period)</t>
  </si>
  <si>
    <t xml:space="preserve">   Electric Power Sector (a)</t>
  </si>
  <si>
    <t xml:space="preserve">      Biomass</t>
  </si>
  <si>
    <t xml:space="preserve">         Waste</t>
  </si>
  <si>
    <t xml:space="preserve">         Wood</t>
  </si>
  <si>
    <t xml:space="preserve">      Conventional Hydroelectric</t>
  </si>
  <si>
    <t xml:space="preserve">      Large-Scale Solar (b)</t>
  </si>
  <si>
    <t xml:space="preserve">   Other Sectors (c)</t>
  </si>
  <si>
    <t>BMCHCAP_US</t>
  </si>
  <si>
    <t>OWCHCAP_US</t>
  </si>
  <si>
    <t>WWCHCAP_US</t>
  </si>
  <si>
    <t>HVCHCAP_US</t>
  </si>
  <si>
    <t>SOCHCAP_US</t>
  </si>
  <si>
    <t>SODTC_US</t>
  </si>
  <si>
    <t xml:space="preserve">      Small-Scale Solar (d)</t>
  </si>
  <si>
    <t>SODRC_US</t>
  </si>
  <si>
    <t xml:space="preserve">         Residential Sector</t>
  </si>
  <si>
    <t>SODCC_US</t>
  </si>
  <si>
    <t xml:space="preserve">         Commercial Sector</t>
  </si>
  <si>
    <t>SODIC_US</t>
  </si>
  <si>
    <t xml:space="preserve">         Industrial Sector</t>
  </si>
  <si>
    <t>WNCHCAP_US</t>
  </si>
  <si>
    <t xml:space="preserve">      Geothermal  </t>
  </si>
  <si>
    <t xml:space="preserve">      Wind </t>
  </si>
  <si>
    <t>SODTP_US</t>
  </si>
  <si>
    <t>SODRP_US</t>
  </si>
  <si>
    <t xml:space="preserve">         Residential Sector </t>
  </si>
  <si>
    <t>SODCP_US</t>
  </si>
  <si>
    <t xml:space="preserve">         Commercial Sector </t>
  </si>
  <si>
    <t>SODIP_US</t>
  </si>
  <si>
    <t xml:space="preserve">         Industrial Sector </t>
  </si>
  <si>
    <t>(a) Power plants larger than or equal to one megawatt in size that are operated by electric utilities or independent power producers.</t>
  </si>
  <si>
    <t>(b) Solar thermal and photovoltaic generating units at power plants larger than or equal to 1 megawatt.</t>
  </si>
  <si>
    <t>(d) Solar photovoltaic systems smaller than one megawatt.</t>
  </si>
  <si>
    <r>
      <rPr>
        <b/>
        <sz val="8"/>
        <color theme="1"/>
        <rFont val="Arial"/>
        <family val="2"/>
      </rPr>
      <t>Historical data</t>
    </r>
    <r>
      <rPr>
        <sz val="8"/>
        <color theme="1"/>
        <rFont val="Arial"/>
        <family val="2"/>
      </rPr>
      <t xml:space="preserve">:  Latest data available from EIA databases supporting the Electric Power Monthly, DOE/EIA-0226. </t>
    </r>
  </si>
  <si>
    <t>Table 8a. U.S. Renewable Energy Consumption</t>
  </si>
  <si>
    <t>copr_ek</t>
  </si>
  <si>
    <t xml:space="preserve">   Equatorial Guinea</t>
  </si>
  <si>
    <t>(Index, 2012=100)</t>
  </si>
  <si>
    <t>C3ROPUS</t>
  </si>
  <si>
    <t>P3ROPUS</t>
  </si>
  <si>
    <t xml:space="preserve">      Propylene (refinery-grade)</t>
  </si>
  <si>
    <t>C3TCPUS</t>
  </si>
  <si>
    <t>P3TCPUS</t>
  </si>
  <si>
    <t xml:space="preserve">   Propane</t>
  </si>
  <si>
    <t xml:space="preserve">   Propylene (refinery-grade)</t>
  </si>
  <si>
    <t>C3PSPUS</t>
  </si>
  <si>
    <t>P3PSPUS</t>
  </si>
  <si>
    <t>End-of-period Commercial Crude Oil and Other Liquids Inventories (million barrels)</t>
  </si>
  <si>
    <t>copr_cf</t>
  </si>
  <si>
    <t xml:space="preserve">   Congo (Brazzaville)</t>
  </si>
  <si>
    <t xml:space="preserve">   (billion chained 2012 dollars - SAAR)</t>
  </si>
  <si>
    <t xml:space="preserve">  (index, 2012=100)</t>
  </si>
  <si>
    <t>(billion chained 2012 dollars - SAAR)</t>
  </si>
  <si>
    <t>Carbon Dioxide (CO2) Emissions (million metric tons)</t>
  </si>
  <si>
    <r>
      <t>Table 9a.  U.S. Macroeconomic Indicators and CO2</t>
    </r>
    <r>
      <rPr>
        <b/>
        <sz val="10"/>
        <color indexed="8"/>
        <rFont val="Arial"/>
        <family val="2"/>
      </rPr>
      <t xml:space="preserve"> Emissions</t>
    </r>
  </si>
  <si>
    <t>Real Private Fixed Investment</t>
  </si>
  <si>
    <t>Qatar</t>
  </si>
  <si>
    <t>papr_QA</t>
  </si>
  <si>
    <t xml:space="preserve">             the United Arab Emirates, Venezuela.</t>
  </si>
  <si>
    <t>(b) Includes lease condensate, natural gas plant liquids, other liquids, and refinery processing gain. Includes other unaccounted-for liquids.</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</si>
  <si>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t>
    </r>
  </si>
  <si>
    <t xml:space="preserve">      DOE/EIA-0109. Consumption of petroleum by the non-OECD countries is "apparent consumption," which includes internal consumption, refinery fuel and loss, and bunkering.</t>
  </si>
  <si>
    <t>TSEOTWH</t>
  </si>
  <si>
    <t>EPEOTWH</t>
  </si>
  <si>
    <t>ELNITWH</t>
  </si>
  <si>
    <t>ELSUTWH</t>
  </si>
  <si>
    <t>TDLOTWH</t>
  </si>
  <si>
    <t>Electricity Consumption (billion kilowatthours)</t>
  </si>
  <si>
    <t>Electricity Supply (billion kilowatthours)</t>
  </si>
  <si>
    <t>ELTCTWH</t>
  </si>
  <si>
    <t>ELDUTWH</t>
  </si>
  <si>
    <t>ELCOTWH</t>
  </si>
  <si>
    <t xml:space="preserve">   Wholesale Electricity Prices (dollars per megawatthour)</t>
  </si>
  <si>
    <t>ELWHU_TX</t>
  </si>
  <si>
    <t>ELWHU_CA</t>
  </si>
  <si>
    <t>ELWHU_NE</t>
  </si>
  <si>
    <t>ELWHU_NY</t>
  </si>
  <si>
    <t>ELWHU_PJ</t>
  </si>
  <si>
    <t>ELWHU_MW</t>
  </si>
  <si>
    <t>ELWHU_SP</t>
  </si>
  <si>
    <t>ELWHU_SE</t>
  </si>
  <si>
    <t>ELWHU_FL</t>
  </si>
  <si>
    <t>ELWHU_NW</t>
  </si>
  <si>
    <t>ELWHU_SW</t>
  </si>
  <si>
    <t xml:space="preserve">      ERCOT North hub</t>
  </si>
  <si>
    <t xml:space="preserve">      CAISO SP15 zone</t>
  </si>
  <si>
    <t xml:space="preserve">      ISO-NE Internal hub</t>
  </si>
  <si>
    <t xml:space="preserve">      NYISO Hudson Valley zone</t>
  </si>
  <si>
    <t xml:space="preserve">      PJM Western hub</t>
  </si>
  <si>
    <t xml:space="preserve">      Midcontinent ISO Illinois hub</t>
  </si>
  <si>
    <t xml:space="preserve">      SPP ISO South hub</t>
  </si>
  <si>
    <t xml:space="preserve">      SERC index, Into Southern</t>
  </si>
  <si>
    <t xml:space="preserve">      FRCC index, Florida Reliability</t>
  </si>
  <si>
    <t xml:space="preserve">      Northwest index, Mid-Columbia</t>
  </si>
  <si>
    <t xml:space="preserve">      Southwest index, Palo Verde</t>
  </si>
  <si>
    <t>ELRCP_NEC</t>
  </si>
  <si>
    <t>ELRCP_MAC</t>
  </si>
  <si>
    <t>ELRCP_ENC</t>
  </si>
  <si>
    <t>ELRCP_WNC</t>
  </si>
  <si>
    <t>ELRCP_SAC</t>
  </si>
  <si>
    <t>ELRCP_ESC</t>
  </si>
  <si>
    <t>ELRCP_WSC</t>
  </si>
  <si>
    <t>ELRCP_MTN</t>
  </si>
  <si>
    <t>ELRCP_PAC</t>
  </si>
  <si>
    <t>ELRCP_HAK</t>
  </si>
  <si>
    <t>ELRCP_US</t>
  </si>
  <si>
    <t>ELCCP_NEC</t>
  </si>
  <si>
    <t>ELCCP_MAC</t>
  </si>
  <si>
    <t>ELCCP_ENC</t>
  </si>
  <si>
    <t>ELCCP_WNC</t>
  </si>
  <si>
    <t>ELCCP_SAC</t>
  </si>
  <si>
    <t>ELCCP_ESC</t>
  </si>
  <si>
    <t>ELCCP_WSC</t>
  </si>
  <si>
    <t>ELCCP_MTN</t>
  </si>
  <si>
    <t>ELCCP_PAC</t>
  </si>
  <si>
    <t>ELCCP_HAK</t>
  </si>
  <si>
    <t>ELCCP_US</t>
  </si>
  <si>
    <t>ELICP_NEC</t>
  </si>
  <si>
    <t>ELICP_MAC</t>
  </si>
  <si>
    <t>ELICP_ENC</t>
  </si>
  <si>
    <t>ELICP_WNC</t>
  </si>
  <si>
    <t>ELICP_SAC</t>
  </si>
  <si>
    <t>ELICP_ESC</t>
  </si>
  <si>
    <t>ELICP_WSC</t>
  </si>
  <si>
    <t>ELICP_MTN</t>
  </si>
  <si>
    <t>ELICP_PAC</t>
  </si>
  <si>
    <t>ELICP_HAK</t>
  </si>
  <si>
    <t>ELICP_US</t>
  </si>
  <si>
    <t>ELTCP_NEC</t>
  </si>
  <si>
    <t>ELTCP_MAC</t>
  </si>
  <si>
    <t>ELTCP_ENC</t>
  </si>
  <si>
    <t>ELTCP_WNC</t>
  </si>
  <si>
    <t>ELTCP_SAC</t>
  </si>
  <si>
    <t>ELTCP_ESC</t>
  </si>
  <si>
    <t>ELTCP_WSC</t>
  </si>
  <si>
    <t>ELTCP_MTN</t>
  </si>
  <si>
    <t>ELTCP_PAC</t>
  </si>
  <si>
    <t>ELTCP_HAK</t>
  </si>
  <si>
    <t>ELTCP_US</t>
  </si>
  <si>
    <t>NGEPGEN_US</t>
  </si>
  <si>
    <t>CLEPGEN_US</t>
  </si>
  <si>
    <t>NUEPGEN_US</t>
  </si>
  <si>
    <t>RTEPGEN_US</t>
  </si>
  <si>
    <t>HVEPGEN_US</t>
  </si>
  <si>
    <t>WNEPGEN_US</t>
  </si>
  <si>
    <t>SOEPGEN_US</t>
  </si>
  <si>
    <t>BMEPGEN_US</t>
  </si>
  <si>
    <t>GEEPGEN_US</t>
  </si>
  <si>
    <t>HPEPGEN_US</t>
  </si>
  <si>
    <t>PAEPGEN_US</t>
  </si>
  <si>
    <t>OGEPGEN_US</t>
  </si>
  <si>
    <t>TOEPGEN_US</t>
  </si>
  <si>
    <t>NGEPGEN_NE</t>
  </si>
  <si>
    <t>CLEPGEN_NE</t>
  </si>
  <si>
    <t>NUEPGEN_NE</t>
  </si>
  <si>
    <t>HVEPGEN_NE</t>
  </si>
  <si>
    <t xml:space="preserve">   Conventional hydropower</t>
  </si>
  <si>
    <t>RNEPGEN_NE</t>
  </si>
  <si>
    <t>XXEPGEN_NE</t>
  </si>
  <si>
    <t>TOEPGEN_NE</t>
  </si>
  <si>
    <t xml:space="preserve">   Total generation</t>
  </si>
  <si>
    <t>ELLOAD_NE</t>
  </si>
  <si>
    <t>NGEPGEN_NY</t>
  </si>
  <si>
    <t>CLEPGEN_NY</t>
  </si>
  <si>
    <t>NUEPGEN_NY</t>
  </si>
  <si>
    <t>HVEPGEN_NY</t>
  </si>
  <si>
    <t>RNEPGEN_NY</t>
  </si>
  <si>
    <t>XXEPGEN_NY</t>
  </si>
  <si>
    <t>TOEPGEN_NY</t>
  </si>
  <si>
    <t>ELLOAD_NY</t>
  </si>
  <si>
    <t>NGEPGEN_PJ</t>
  </si>
  <si>
    <t>CLEPGEN_PJ</t>
  </si>
  <si>
    <t>NUEPGEN_PJ</t>
  </si>
  <si>
    <t>HVEPGEN_PJ</t>
  </si>
  <si>
    <t>RNEPGEN_PJ</t>
  </si>
  <si>
    <t>XXEPGEN_PJ</t>
  </si>
  <si>
    <t>TOEPGEN_PJ</t>
  </si>
  <si>
    <t>ELLOAD_PJ</t>
  </si>
  <si>
    <t>Southeast (SERC)</t>
  </si>
  <si>
    <t>NGEPGEN_SE</t>
  </si>
  <si>
    <t>CLEPGEN_SE</t>
  </si>
  <si>
    <t>NUEPGEN_SE</t>
  </si>
  <si>
    <t>HVEPGEN_SE</t>
  </si>
  <si>
    <t>RNEPGEN_SE</t>
  </si>
  <si>
    <t>XXEPGEN_SE</t>
  </si>
  <si>
    <t>TOEPGEN_SE</t>
  </si>
  <si>
    <t>ELLOAD_SE</t>
  </si>
  <si>
    <t>Florida (FRCC)</t>
  </si>
  <si>
    <t>NGEPGEN_FL</t>
  </si>
  <si>
    <t>CLEPGEN_FL</t>
  </si>
  <si>
    <t>NUEPGEN_FL</t>
  </si>
  <si>
    <t>HVEPGEN_FL</t>
  </si>
  <si>
    <t>RNEPGEN_FL</t>
  </si>
  <si>
    <t>XXEPGEN_FL</t>
  </si>
  <si>
    <t>TOEPGEN_FL</t>
  </si>
  <si>
    <t>ELLOAD_FL</t>
  </si>
  <si>
    <t>NGEPGEN_MW</t>
  </si>
  <si>
    <t>CLEPGEN_MW</t>
  </si>
  <si>
    <t>NUEPGEN_MW</t>
  </si>
  <si>
    <t>HVEPGEN_MW</t>
  </si>
  <si>
    <t>RNEPGEN_MW</t>
  </si>
  <si>
    <t>XXEPGEN_MW</t>
  </si>
  <si>
    <t>TOEPGEN_MW</t>
  </si>
  <si>
    <t>ELLOAD_MW</t>
  </si>
  <si>
    <t>NGEPGEN_SP</t>
  </si>
  <si>
    <t>CLEPGEN_SP</t>
  </si>
  <si>
    <t>NUEPGEN_SP</t>
  </si>
  <si>
    <t>HVEPGEN_SP</t>
  </si>
  <si>
    <t>RNEPGEN_SP</t>
  </si>
  <si>
    <t>XXEPGEN_SP</t>
  </si>
  <si>
    <t>TOEPGEN_SP</t>
  </si>
  <si>
    <t>ELLOAD_SP</t>
  </si>
  <si>
    <t>NGEPGEN_TX</t>
  </si>
  <si>
    <t>CLEPGEN_TX</t>
  </si>
  <si>
    <t>NUEPGEN_TX</t>
  </si>
  <si>
    <t>HVEPGEN_TX</t>
  </si>
  <si>
    <t>RNEPGEN_TX</t>
  </si>
  <si>
    <t>XXEPGEN_TX</t>
  </si>
  <si>
    <t>TOEPGEN_TX</t>
  </si>
  <si>
    <t>ELLOAD_TX</t>
  </si>
  <si>
    <t>NGEPGEN_NW</t>
  </si>
  <si>
    <t>CLEPGEN_NW</t>
  </si>
  <si>
    <t>NUEPGEN_NW</t>
  </si>
  <si>
    <t>HVEPGEN_NW</t>
  </si>
  <si>
    <t>RNEPGEN_NW</t>
  </si>
  <si>
    <t>XXEPGEN_NW</t>
  </si>
  <si>
    <t>TOEPGEN_NW</t>
  </si>
  <si>
    <t>ELLOAD_NW</t>
  </si>
  <si>
    <t>Southwest</t>
  </si>
  <si>
    <t>NGEPGEN_SW</t>
  </si>
  <si>
    <t>CLEPGEN_SW</t>
  </si>
  <si>
    <t>NUEPGEN_SW</t>
  </si>
  <si>
    <t>HVEPGEN_SW</t>
  </si>
  <si>
    <t>RNEPGEN_SW</t>
  </si>
  <si>
    <t>XXEPGEN_SW</t>
  </si>
  <si>
    <t>TOEPGEN_SW</t>
  </si>
  <si>
    <t>ELLOAD_SW</t>
  </si>
  <si>
    <t>California</t>
  </si>
  <si>
    <t>NGEPGEN_CA</t>
  </si>
  <si>
    <t>CLEPGEN_CA</t>
  </si>
  <si>
    <t>NUEPGEN_CA</t>
  </si>
  <si>
    <t>HVEPGEN_CA</t>
  </si>
  <si>
    <t>RNEPGEN_CA</t>
  </si>
  <si>
    <t>XXEPGEN_CA</t>
  </si>
  <si>
    <t>TOEPGEN_CA</t>
  </si>
  <si>
    <t>ELLOAD_CA</t>
  </si>
  <si>
    <t>OWEPGEN_US</t>
  </si>
  <si>
    <t>WWEPGEN_US</t>
  </si>
  <si>
    <t>BMCHGEN_US</t>
  </si>
  <si>
    <t>OWCHGEN_US</t>
  </si>
  <si>
    <t>WWCHGEN_US</t>
  </si>
  <si>
    <t>HVCHGEN_US</t>
  </si>
  <si>
    <t>SOCHGEN_US</t>
  </si>
  <si>
    <t>WNCHGEN_US</t>
  </si>
  <si>
    <t>Renewable Electricity Generation (billion kilowatthours)</t>
  </si>
  <si>
    <t xml:space="preserve">      Solar (a) </t>
  </si>
  <si>
    <t xml:space="preserve">   Petroleum (b) </t>
  </si>
  <si>
    <t xml:space="preserve">   Other Nonrenewable Fuels (c)</t>
  </si>
  <si>
    <t>New England (ISO-NE)</t>
  </si>
  <si>
    <t xml:space="preserve">   Nonhydro renewables (d) </t>
  </si>
  <si>
    <t xml:space="preserve">   Other energy sources (e) </t>
  </si>
  <si>
    <t xml:space="preserve">   Net energy for load (f) </t>
  </si>
  <si>
    <t>New York (NYISO)</t>
  </si>
  <si>
    <t>Mid-Atlantic (PJM)</t>
  </si>
  <si>
    <t>Texas (ERCOT)</t>
  </si>
  <si>
    <r>
      <t xml:space="preserve">Table 7d part 1.  U.S. Regional Electricity Generation, Electric Power Sector (billion kilowatthours), </t>
    </r>
    <r>
      <rPr>
        <i/>
        <sz val="10"/>
        <color indexed="8"/>
        <rFont val="Arial"/>
        <family val="2"/>
      </rPr>
      <t>continues on Table 7d part 2</t>
    </r>
  </si>
  <si>
    <t>Table 7d(1). U.S. Regional Electricity Generation, Electric Power Sector</t>
  </si>
  <si>
    <t>Table 7d(2). U.S. Regional Electricity Generation, Electric Power Sector, continued</t>
  </si>
  <si>
    <t>OBEPGEN_US</t>
  </si>
  <si>
    <t xml:space="preserve">     Electric Power Sector (a)</t>
  </si>
  <si>
    <t>INEOTWH</t>
  </si>
  <si>
    <t xml:space="preserve">     Industrial Sector (b)</t>
  </si>
  <si>
    <t>CMEOTWH</t>
  </si>
  <si>
    <t xml:space="preserve">     Commercial Sector (b)</t>
  </si>
  <si>
    <r>
      <t xml:space="preserve">         for which revenue information is not available. See Table 7.6 of the EIA </t>
    </r>
    <r>
      <rPr>
        <i/>
        <sz val="8"/>
        <rFont val="Arial"/>
        <family val="2"/>
      </rPr>
      <t>Monthly Energy Review</t>
    </r>
    <r>
      <rPr>
        <sz val="8"/>
        <rFont val="Arial"/>
        <family val="2"/>
      </rPr>
      <t>.</t>
    </r>
  </si>
  <si>
    <r>
      <rPr>
        <b/>
        <sz val="8"/>
        <rFont val="Arial"/>
        <family val="2"/>
      </rPr>
      <t xml:space="preserve">Historical data sources: </t>
    </r>
    <r>
      <rPr>
        <b/>
        <sz val="8"/>
        <rFont val="Arial"/>
        <family val="2"/>
      </rPr>
      <t/>
    </r>
  </si>
  <si>
    <r>
      <t xml:space="preserve">     (1) Electricity supply, consumption, fuel costs, and retail electricity prices: Latest data available from U.S. Energy Information Administration databases
           supporting the following reports: Electric Power Monthly, DOE/EIA-0226; and Electric Power Annual, DOE/EIA-0348</t>
    </r>
    <r>
      <rPr>
        <b/>
        <sz val="8"/>
        <rFont val="Arial"/>
        <family val="2"/>
      </rPr>
      <t/>
    </r>
  </si>
  <si>
    <r>
      <t xml:space="preserve">     (2) Wholesale electricity prices (except for PJM RTO price): S&amp;P Global Market Intelligence, SNL Energy Data
     (3) PJM ISO Western hub wholesale electricity prices: PJM Data Miner website.</t>
    </r>
    <r>
      <rPr>
        <b/>
        <sz val="8"/>
        <rFont val="Arial"/>
        <family val="2"/>
      </rPr>
      <t/>
    </r>
  </si>
  <si>
    <r>
      <t xml:space="preserve">     (3) PJM ISO Western Hub wholesale electricity prices: PJM Data Miner website</t>
    </r>
    <r>
      <rPr>
        <b/>
        <sz val="8"/>
        <rFont val="Arial"/>
        <family val="2"/>
      </rPr>
      <t/>
    </r>
  </si>
  <si>
    <t>Midwest (Midcontinent ISO)</t>
  </si>
  <si>
    <t>Central (Southwest Power Pool)</t>
  </si>
  <si>
    <t>Northwest</t>
  </si>
  <si>
    <t xml:space="preserve">             Poland, Portugal, Slovakia, Slovenia, South Korea, Spain, Sweden, Switzerland, Turkey, the United Kingdom, the United States.</t>
  </si>
  <si>
    <t xml:space="preserve">             France, Germany, Greece, Hungary, Iceland, Ireland, Israel, Italy, Japan, Latvia, Lithuania, Luxembourg, Mexico, the Netherlands, New Zealand, Norway,</t>
  </si>
  <si>
    <t xml:space="preserve">OPEC = Organization of the Petroleum Exporting Countries: Algeria, Angola, Congo (Brazzaville), Equatorial Guinea, Gabon, Iran, Iraq, Kuwait, Libya, Nigeria, Saudi Arabia, </t>
  </si>
  <si>
    <t>papr_EC</t>
  </si>
  <si>
    <t>Ecuador</t>
  </si>
  <si>
    <t>OPEC = Organization of the Petroleum Exporting Countries: Algeria, Angola, Congo (Brazzaville), Equatorial Guinea, Gabon, Iran, Iraq, Kuwait, Libya, Nigeria, Saudi Arabia,</t>
  </si>
  <si>
    <t xml:space="preserve">   Other</t>
  </si>
  <si>
    <t xml:space="preserve">              the United Arab Emirates, Venezuela.</t>
  </si>
  <si>
    <t>OPEC = Organization of the Petroleum Exporting Countries: Iran, Iraq, Kuwait, Saudi Arabia, and the United Arab Emirates (Middle East); Algeria, Angola, Congo (Brazzaville), Equatorial Guinea,</t>
  </si>
  <si>
    <t xml:space="preserve">             Gabon, Libya, Nigeria, and Venezuela (Other).</t>
  </si>
  <si>
    <t xml:space="preserve">   Propylene (at refineries only)</t>
  </si>
  <si>
    <t>Table 3a.  International Petroleum and Other Liquids Production, Consumption, and Inventories</t>
  </si>
  <si>
    <t>Table 3b.  Non-OPEC Petroleum and Other Liquids Production  (million barrels per day)</t>
  </si>
  <si>
    <t>Table 3c.  OPEC Crude Oil (excluding Condensates) Production (million barrels per day)</t>
  </si>
  <si>
    <t>Table 3d.  World Petroleum and Other Liquids Consumption (million barrels per day)</t>
  </si>
  <si>
    <t>Table 5c.  U.S. Regional Natural Gas Prices  (dollars per thousand cubic feet)</t>
  </si>
  <si>
    <r>
      <t xml:space="preserve">Table 7d part 2.  U.S. Regional Electricity Generation, Electric Power Sector (billion kilowatthours), </t>
    </r>
    <r>
      <rPr>
        <i/>
        <sz val="10"/>
        <color indexed="8"/>
        <rFont val="Arial"/>
        <family val="2"/>
      </rPr>
      <t>continued from Table 7d part 1</t>
    </r>
  </si>
  <si>
    <t>Table 9b.  U.S. Regional Macroeconomic Data</t>
  </si>
  <si>
    <t>Table 9c.  U.S. Regional Weather Data</t>
  </si>
  <si>
    <t>Table 3b. Non-OPEC Petroleum and Other Liquids Production</t>
  </si>
  <si>
    <t>Table 3c. OPEC Crude Oil (excluding Condensates) Production</t>
  </si>
  <si>
    <t xml:space="preserve">      Fuel Oil</t>
  </si>
  <si>
    <t xml:space="preserve">Modeling and analysis completion - </t>
  </si>
  <si>
    <t>Regional degree days for each period are calculated by EIA as contemporaneous period population-weighted averages of state degree day data published by the National Oceanic and Atmospheric Administration (NOAA).</t>
  </si>
  <si>
    <t xml:space="preserve">      Crude Oil</t>
  </si>
  <si>
    <r>
      <t xml:space="preserve">Historical data: </t>
    </r>
    <r>
      <rPr>
        <sz val="8"/>
        <rFont val="Arial"/>
        <family val="2"/>
      </rPr>
      <t xml:space="preserve">Latest data available from U.S.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</si>
  <si>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r>
      <rPr>
        <b/>
        <sz val="8"/>
        <rFont val="Arial"/>
        <family val="2"/>
      </rPr>
      <t>Historical data:</t>
    </r>
    <r>
      <rPr>
        <sz val="8"/>
        <rFont val="Arial"/>
        <family val="2"/>
      </rPr>
      <t xml:space="preserve"> Latest data available from U.S.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</si>
  <si>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(c) Businesses or individual households not primarily engaged in electric power production for sale to the public, whose generating capacity is at least one megawatt (except for small-scale solar photovoltaic data, which consists of systems smaller than 1 megawatt).</t>
  </si>
  <si>
    <r>
      <t>Historical data</t>
    </r>
    <r>
      <rPr>
        <sz val="8"/>
        <rFont val="Arial"/>
        <family val="2"/>
      </rPr>
      <t>: Latest data available from U.S. Department of Commerce, Bureau of Economic Analysis; Federal Reserve System, Statistical release G17; Federal Highway Administration; and Federal Aviation Administration.</t>
    </r>
  </si>
  <si>
    <r>
      <t>Forecasts:</t>
    </r>
    <r>
      <rPr>
        <sz val="8"/>
        <rFont val="Arial"/>
        <family val="2"/>
      </rPr>
      <t xml:space="preserve"> U.S. macroeconomic forecasts are based on the IHS Markit model of the U.S. Economy. </t>
    </r>
  </si>
  <si>
    <r>
      <t xml:space="preserve">Forecasts: </t>
    </r>
    <r>
      <rPr>
        <sz val="8"/>
        <rFont val="Arial"/>
        <family val="2"/>
      </rPr>
      <t>Based on forecasts by the NOAA Climate Prediction Center (http://www.cpc.ncep.noaa.gov/pacdir/DDdir/NHOME3.shtml).</t>
    </r>
  </si>
  <si>
    <t>Weather forecasts from National Oceanic and Atmospheric Administration.</t>
  </si>
  <si>
    <r>
      <t xml:space="preserve">Forecasts: </t>
    </r>
    <r>
      <rPr>
        <sz val="8"/>
        <rFont val="Arial"/>
        <family val="2"/>
      </rPr>
      <t xml:space="preserve">EIA Short-Term Integrated Forecasting System. </t>
    </r>
  </si>
  <si>
    <t>Table 4c.  U.S. Regional Gasoline Prices and Inventories</t>
  </si>
  <si>
    <t>Prices are not adjusted for inflation; prices exclude taxes unless otherwise noted.</t>
  </si>
  <si>
    <t>Data reflect generation supplied by power plants with a combined capacity of at least 1 megawatt operated by electric utilities and independent power producers.</t>
  </si>
  <si>
    <t>(a) Solar generation from large-scale power plants with more than 1 megawatt of capacity. Excludes generation from small-scale solar photovoltaic systems.</t>
  </si>
  <si>
    <t>(b) Residual fuel oil, distillate fuel oil, petroleum coke, and other petroleum liquids.</t>
  </si>
  <si>
    <t>(c) Batteries, chemicals, hydrogen, pitch, purchased steam, sulfur, nonrenewable waste, and miscellaneous technologies.</t>
  </si>
  <si>
    <t>(d) Wind, large-scale solar, biomass, and geothermal</t>
  </si>
  <si>
    <t>(e) Pumped storage hydroelectric, petroleum, other gases, batteries, and other nonrenewable fuels. See notes (b) and (c).</t>
  </si>
  <si>
    <t>(f) Regional generation from generating units operated by electric power sector, plus energy receipts from minus energy deliveries to U.S. balancing authorities outside region.</t>
  </si>
  <si>
    <t>(a) Large-scale solar generation from power plants with more than 1 megawatt of capacity. Excludes generation from small-scale solar photovoltaic systems.</t>
  </si>
  <si>
    <t>(a) Generation supplied by power plants with capacity of at least 1 megawatt operated by electric utilities and independent power producers.</t>
  </si>
  <si>
    <t>(b) Generation supplied by power plants with capacity of at least 1 megawatt operated by businesses in the commercial and industrial sectors, primarily for onsite use.</t>
  </si>
  <si>
    <t>(c) Includes transmission and distribution losses, data collection time-frame differences, and estimation error.</t>
  </si>
  <si>
    <t xml:space="preserve">(d) Direct Use represents commercial and industrial facility use of onsite net electricity generation; and electrical sales or transfers to adjacent or colocated facilities </t>
  </si>
  <si>
    <t>kWh = kilowatthours. Btu = British thermal units.</t>
  </si>
  <si>
    <t>(e) Renewables and oxygenate production includes pentanes plus, oxygenates (excluding fuel ethanol), and renewable fuels. Beginning in January 2021, renewable fuels includes biodiesel, renewable diesel, renewable jet fuel, renewable heating oil, renewable naphtha and gasoline, and other renewable fuels. For December 2020 and prior, renewable fuels includes only biodiesel.</t>
  </si>
  <si>
    <t>(Index, 2017=100)</t>
  </si>
  <si>
    <t>Industrial Output, Manufacturing (Index, Year 2017=100)</t>
  </si>
  <si>
    <t>Industrial Production Indices (Index, 2017=100)</t>
  </si>
  <si>
    <t>Real Gross State Product (Billion $2012)</t>
  </si>
  <si>
    <t>Real Personal Income (Billion $2012)</t>
  </si>
  <si>
    <t>Production (million barrels per day) (a)</t>
  </si>
  <si>
    <t>Energy Production</t>
  </si>
  <si>
    <t xml:space="preserve">   Total World Production</t>
  </si>
  <si>
    <t xml:space="preserve">   Non-OPEC Production</t>
  </si>
  <si>
    <t>Total OPEC Production</t>
  </si>
  <si>
    <t>ELACP_US</t>
  </si>
  <si>
    <t>OHTCPUS</t>
  </si>
  <si>
    <t>(g) “Other Oils" includes aviation gasoline blend components, finished aviation gasoline, kerosene, petrochemical feedstocks, special naphthas, lubricants, waxes, petroleum coke, asphalt and road oil, still gas, and miscellaneous products.</t>
  </si>
  <si>
    <t>BTTCBUS</t>
  </si>
  <si>
    <t>Table 8a.  U.S. Renewable Energy Consumption (Quadrillion Btu)</t>
  </si>
  <si>
    <t xml:space="preserve">      Subtotal (e)</t>
  </si>
  <si>
    <t xml:space="preserve">   Solar (f)</t>
  </si>
  <si>
    <t xml:space="preserve">   Biodiesel, Renewable Diesel, and Other (g)</t>
  </si>
  <si>
    <t xml:space="preserve">   Solar (b)(f) </t>
  </si>
  <si>
    <t>(f) Solar consumption in the residential sector includes energy from small-scale (&lt;1 MW) solar photovoltaic systems.  Also includes solar heating consumption in all sectors.</t>
  </si>
  <si>
    <t>(g) Fuel ethanol and biodiesel, renewable diesel, and other biofuels consumption in the transportation sector includes production, stock change, and imports less exports. Some biomass-based diesel may be consumed in the residential sector in heating oil.</t>
  </si>
  <si>
    <t xml:space="preserve">(e) Subtotals for the industrial and commercial sectors might not equal the sum of the components. The subtotal for the industrial sector includes ethanol consumption that is not shown separately. The subtotal for the commercial sector includes ethanol and hydroelectric consumption that are not shown separately. </t>
  </si>
  <si>
    <t xml:space="preserve">   Ethanol (g)</t>
  </si>
  <si>
    <r>
      <t>Forecasts:</t>
    </r>
    <r>
      <rPr>
        <sz val="8"/>
        <rFont val="Arial"/>
        <family val="2"/>
      </rPr>
      <t xml:space="preserve"> EIA Short-Term Integrated Forecasting System. U.S. macroeconomic forecasts are based on the S&amp;P Global model of the U.S. Economy. </t>
    </r>
  </si>
  <si>
    <r>
      <t xml:space="preserve">Forecasts: </t>
    </r>
    <r>
      <rPr>
        <sz val="8"/>
        <rFont val="Arial"/>
        <family val="2"/>
      </rPr>
      <t xml:space="preserve">EIA Short-Term Integrated Forecasting System. U.S. macroeconomic forecasts are based on the S&amp;P Global model of the U.S. Economy. </t>
    </r>
  </si>
  <si>
    <r>
      <t xml:space="preserve">   Prices to Ultimate Customers </t>
    </r>
    <r>
      <rPr>
        <sz val="8"/>
        <color indexed="8"/>
        <rFont val="Arial"/>
        <family val="2"/>
      </rPr>
      <t>(cents per kilowatthour)</t>
    </r>
  </si>
  <si>
    <t xml:space="preserve">   Prices to Ultimate Customers (cents per kilowatthour)</t>
  </si>
  <si>
    <t xml:space="preserve">    Sales to Ultimate Customers</t>
  </si>
  <si>
    <t>Table 7b.  U.S. Regional Electricity Sales to Ultimate Customers (billion kilowatthours)</t>
  </si>
  <si>
    <t>Table 7c.  U.S. Regional Electricity Prices to Ultimate Customers (Cents per Kilowatthour)</t>
  </si>
  <si>
    <t>Dry Natural Gas Production</t>
  </si>
  <si>
    <t>Forecast date:</t>
  </si>
  <si>
    <t>Table 2.  Nominal Energy Prices</t>
  </si>
  <si>
    <t>January 2023</t>
  </si>
  <si>
    <t>Thursday January 5, 2023</t>
  </si>
  <si>
    <t>papr_GY</t>
  </si>
  <si>
    <t>Guyana</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</si>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</sst>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 numFmtId="174" formatCode="0.0000000"/>
    <numFmt numFmtId="175" formatCode="0.0000"/>
    <numFmt numFmtId="176" formatCode="0.0000_)"/>
  </numFmts>
  <fonts count="58" x14ac:knownFonts="1">
    <font>
      <sz val="10"/>
      <name val="Arial"/>
    </font>
    <font>
      <sz val="11"/>
      <color theme="1"/>
      <name val="Calibri"/>
      <family val="2"/>
      <scheme val="minor"/>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8"/>
      <name val="Arial"/>
      <family val="2"/>
    </font>
    <font>
      <sz val="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Helvetica"/>
      <family val="2"/>
    </font>
    <font>
      <i/>
      <sz val="7"/>
      <name val="Arial"/>
      <family val="2"/>
    </font>
    <font>
      <i/>
      <sz val="8"/>
      <name val="Arial"/>
      <family val="2"/>
    </font>
    <font>
      <i/>
      <sz val="7"/>
      <name val="Helvetica"/>
      <family val="2"/>
    </font>
    <font>
      <u/>
      <vertAlign val="subscript"/>
      <sz val="10"/>
      <color indexed="12"/>
      <name val="Arial"/>
      <family val="2"/>
    </font>
    <font>
      <b/>
      <sz val="8"/>
      <name val="Courier"/>
      <family val="3"/>
    </font>
    <font>
      <b/>
      <sz val="7"/>
      <name val="Helvetica"/>
      <family val="2"/>
    </font>
    <font>
      <sz val="8"/>
      <name val="Helvetica"/>
      <family val="2"/>
    </font>
    <font>
      <b/>
      <i/>
      <sz val="8"/>
      <name val="Arial"/>
      <family val="2"/>
    </font>
    <font>
      <sz val="10"/>
      <color theme="1"/>
      <name val="Arial"/>
      <family val="2"/>
    </font>
    <font>
      <b/>
      <sz val="10"/>
      <color theme="1"/>
      <name val="Arial"/>
      <family val="2"/>
    </font>
    <font>
      <sz val="8"/>
      <color theme="1"/>
      <name val="Arial"/>
      <family val="2"/>
    </font>
    <font>
      <b/>
      <sz val="8"/>
      <color theme="1"/>
      <name val="Arial"/>
      <family val="2"/>
    </font>
    <font>
      <b/>
      <sz val="11"/>
      <color theme="1"/>
      <name val="Calibri"/>
      <family val="2"/>
      <scheme val="minor"/>
    </font>
    <font>
      <i/>
      <sz val="8"/>
      <color theme="1"/>
      <name val="Arial"/>
      <family val="2"/>
    </font>
    <font>
      <i/>
      <sz val="11"/>
      <color theme="1"/>
      <name val="Calibri"/>
      <family val="2"/>
      <scheme val="minor"/>
    </font>
    <font>
      <i/>
      <sz val="10"/>
      <color indexed="8"/>
      <name val="Arial"/>
      <family val="2"/>
    </font>
    <font>
      <sz val="10"/>
      <name val="Arial"/>
      <family val="2"/>
    </font>
    <font>
      <sz val="8"/>
      <name val="Calibri"/>
      <family val="2"/>
    </font>
    <font>
      <i/>
      <sz val="10"/>
      <name val="Arial"/>
      <family val="2"/>
    </font>
  </fonts>
  <fills count="8">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
      <patternFill patternType="solid">
        <fgColor rgb="FFBFBFBF"/>
        <bgColor indexed="64"/>
      </patternFill>
    </fill>
    <fill>
      <patternFill patternType="solid">
        <fgColor theme="0"/>
        <bgColor indexed="64"/>
      </patternFill>
    </fill>
    <fill>
      <patternFill patternType="solid">
        <fgColor theme="4" tint="0.79998168889431442"/>
        <bgColor indexed="64"/>
      </patternFill>
    </fill>
  </fills>
  <borders count="15">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auto="1"/>
      </right>
      <top style="thin">
        <color auto="1"/>
      </top>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s>
  <cellStyleXfs count="28">
    <xf numFmtId="0" fontId="0" fillId="0" borderId="0"/>
    <xf numFmtId="0" fontId="4" fillId="0" borderId="0">
      <protection locked="0"/>
    </xf>
    <xf numFmtId="168" fontId="4" fillId="0" borderId="0">
      <protection locked="0"/>
    </xf>
    <xf numFmtId="0" fontId="5" fillId="0" borderId="0">
      <protection locked="0"/>
    </xf>
    <xf numFmtId="0" fontId="5" fillId="0" borderId="0">
      <protection locked="0"/>
    </xf>
    <xf numFmtId="0" fontId="13" fillId="0" borderId="0" applyNumberFormat="0" applyFill="0" applyBorder="0" applyAlignment="0" applyProtection="0">
      <alignment vertical="top"/>
      <protection locked="0"/>
    </xf>
    <xf numFmtId="0"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1">
      <protection locked="0"/>
    </xf>
    <xf numFmtId="0" fontId="1" fillId="0" borderId="0"/>
    <xf numFmtId="9" fontId="55" fillId="0" borderId="0" applyFont="0" applyFill="0" applyBorder="0" applyAlignment="0" applyProtection="0"/>
  </cellStyleXfs>
  <cellXfs count="836">
    <xf numFmtId="0" fontId="0" fillId="0" borderId="0" xfId="0"/>
    <xf numFmtId="0" fontId="3" fillId="2" borderId="0" xfId="11" applyFont="1" applyFill="1"/>
    <xf numFmtId="0" fontId="6" fillId="0" borderId="0" xfId="11" applyFont="1"/>
    <xf numFmtId="0" fontId="3" fillId="2" borderId="0" xfId="11" applyFont="1" applyFill="1" applyBorder="1"/>
    <xf numFmtId="0" fontId="9" fillId="3" borderId="0" xfId="11" applyFont="1" applyFill="1" applyAlignment="1">
      <alignment horizontal="center"/>
    </xf>
    <xf numFmtId="0" fontId="6" fillId="0" borderId="0" xfId="23"/>
    <xf numFmtId="0" fontId="10" fillId="0" borderId="0" xfId="13" applyFont="1"/>
    <xf numFmtId="0" fontId="12" fillId="0" borderId="0" xfId="23" applyFont="1" applyFill="1" applyBorder="1" applyAlignment="1" applyProtection="1"/>
    <xf numFmtId="0" fontId="11" fillId="2" borderId="0" xfId="9" applyFont="1" applyFill="1" applyBorder="1"/>
    <xf numFmtId="0" fontId="11" fillId="2" borderId="0" xfId="9" applyFont="1" applyFill="1"/>
    <xf numFmtId="0" fontId="17" fillId="0" borderId="0" xfId="23" applyFont="1" applyAlignment="1" applyProtection="1">
      <alignment horizontal="left"/>
    </xf>
    <xf numFmtId="0" fontId="10" fillId="0" borderId="0" xfId="17" applyFont="1" applyBorder="1"/>
    <xf numFmtId="0" fontId="10" fillId="0" borderId="0" xfId="17" applyFont="1"/>
    <xf numFmtId="0" fontId="10" fillId="0" borderId="0" xfId="22" applyFont="1"/>
    <xf numFmtId="0" fontId="23" fillId="0" borderId="2" xfId="17" applyFont="1" applyFill="1" applyBorder="1" applyProtection="1"/>
    <xf numFmtId="0" fontId="10" fillId="2" borderId="0" xfId="17" applyFont="1" applyFill="1"/>
    <xf numFmtId="0" fontId="23" fillId="0" borderId="3" xfId="17" applyFont="1" applyFill="1" applyBorder="1" applyProtection="1"/>
    <xf numFmtId="0" fontId="23" fillId="0" borderId="4" xfId="19" applyFont="1" applyFill="1" applyBorder="1" applyAlignment="1" applyProtection="1">
      <alignment horizontal="center"/>
    </xf>
    <xf numFmtId="0" fontId="10" fillId="2" borderId="0" xfId="17" applyFont="1" applyFill="1" applyBorder="1" applyAlignment="1" applyProtection="1">
      <alignment horizontal="left"/>
    </xf>
    <xf numFmtId="0" fontId="23" fillId="0" borderId="0" xfId="17" applyFont="1" applyFill="1" applyAlignment="1" applyProtection="1"/>
    <xf numFmtId="1" fontId="23" fillId="0" borderId="0" xfId="23" applyNumberFormat="1" applyFont="1" applyFill="1" applyAlignment="1" applyProtection="1">
      <alignment horizontal="right" indent="1"/>
    </xf>
    <xf numFmtId="0" fontId="24" fillId="0" borderId="0" xfId="17" applyFont="1" applyFill="1" applyBorder="1" applyAlignment="1" applyProtection="1"/>
    <xf numFmtId="171" fontId="24" fillId="0" borderId="0" xfId="17" quotePrefix="1" applyNumberFormat="1" applyFont="1" applyFill="1" applyBorder="1" applyAlignment="1" applyProtection="1">
      <alignment wrapText="1"/>
    </xf>
    <xf numFmtId="0" fontId="24" fillId="0" borderId="0" xfId="17" quotePrefix="1" applyFont="1" applyFill="1" applyBorder="1" applyAlignment="1" applyProtection="1">
      <alignment wrapText="1"/>
    </xf>
    <xf numFmtId="0" fontId="24" fillId="0" borderId="0" xfId="17" applyFont="1" applyFill="1" applyProtection="1"/>
    <xf numFmtId="0" fontId="10" fillId="2" borderId="0" xfId="17" applyFont="1" applyFill="1" applyAlignment="1" applyProtection="1">
      <alignment horizontal="left"/>
    </xf>
    <xf numFmtId="171" fontId="24" fillId="0" borderId="0" xfId="17" quotePrefix="1" applyNumberFormat="1" applyFont="1" applyFill="1" applyAlignment="1" applyProtection="1">
      <alignment wrapText="1"/>
    </xf>
    <xf numFmtId="0" fontId="24" fillId="0" borderId="0" xfId="17" applyFont="1" applyFill="1" applyAlignment="1" applyProtection="1">
      <alignment wrapText="1"/>
    </xf>
    <xf numFmtId="0" fontId="24" fillId="0" borderId="0" xfId="17" applyFont="1" applyFill="1" applyAlignment="1" applyProtection="1"/>
    <xf numFmtId="171" fontId="24" fillId="0" borderId="0" xfId="17" quotePrefix="1" applyNumberFormat="1" applyFont="1" applyFill="1" applyAlignment="1" applyProtection="1"/>
    <xf numFmtId="0" fontId="23" fillId="0" borderId="0" xfId="17" applyFont="1" applyFill="1" applyProtection="1"/>
    <xf numFmtId="171" fontId="24" fillId="0" borderId="0" xfId="17" quotePrefix="1" applyNumberFormat="1" applyFont="1" applyFill="1" applyBorder="1" applyAlignment="1" applyProtection="1"/>
    <xf numFmtId="0" fontId="10" fillId="2" borderId="0" xfId="17" applyFont="1" applyFill="1" applyProtection="1"/>
    <xf numFmtId="0" fontId="24" fillId="0" borderId="0" xfId="17" quotePrefix="1" applyFont="1" applyFill="1" applyAlignment="1" applyProtection="1"/>
    <xf numFmtId="0" fontId="25" fillId="2" borderId="0" xfId="20" applyFont="1" applyFill="1" applyProtection="1"/>
    <xf numFmtId="0" fontId="24" fillId="0" borderId="0" xfId="20" applyFont="1" applyFill="1" applyAlignment="1" applyProtection="1"/>
    <xf numFmtId="0" fontId="25" fillId="2" borderId="0" xfId="20" applyFont="1" applyFill="1" applyAlignment="1" applyProtection="1"/>
    <xf numFmtId="171" fontId="24" fillId="0" borderId="0" xfId="20" quotePrefix="1" applyNumberFormat="1" applyFont="1" applyFill="1" applyAlignment="1" applyProtection="1">
      <alignment horizontal="left"/>
    </xf>
    <xf numFmtId="171" fontId="24" fillId="0" borderId="0" xfId="20" applyNumberFormat="1" applyFont="1" applyFill="1" applyAlignment="1" applyProtection="1">
      <alignment horizontal="left"/>
    </xf>
    <xf numFmtId="171" fontId="24" fillId="0" borderId="0" xfId="20" quotePrefix="1" applyNumberFormat="1" applyFont="1" applyFill="1" applyAlignment="1" applyProtection="1"/>
    <xf numFmtId="171" fontId="24" fillId="0" borderId="0" xfId="20" applyNumberFormat="1" applyFont="1" applyFill="1" applyAlignment="1" applyProtection="1"/>
    <xf numFmtId="171" fontId="24" fillId="0" borderId="3" xfId="20" applyNumberFormat="1" applyFont="1" applyFill="1" applyBorder="1" applyAlignment="1" applyProtection="1"/>
    <xf numFmtId="0" fontId="10" fillId="0" borderId="0" xfId="20" applyFont="1"/>
    <xf numFmtId="0" fontId="10" fillId="0" borderId="0" xfId="23" applyFont="1" applyAlignment="1" applyProtection="1">
      <alignment horizontal="left"/>
    </xf>
    <xf numFmtId="0" fontId="24" fillId="0" borderId="0" xfId="9" applyFont="1" applyFill="1" applyProtection="1"/>
    <xf numFmtId="0" fontId="22" fillId="0" borderId="0" xfId="9" applyFont="1" applyFill="1" applyProtection="1"/>
    <xf numFmtId="0" fontId="10" fillId="0" borderId="0" xfId="23" applyFont="1"/>
    <xf numFmtId="167" fontId="24" fillId="0" borderId="5" xfId="9" applyNumberFormat="1" applyFont="1" applyFill="1" applyBorder="1" applyProtection="1"/>
    <xf numFmtId="0" fontId="10" fillId="2" borderId="0" xfId="22" applyFont="1" applyFill="1"/>
    <xf numFmtId="0" fontId="23" fillId="0" borderId="0" xfId="22" applyFont="1" applyFill="1" applyAlignment="1" applyProtection="1"/>
    <xf numFmtId="166" fontId="22" fillId="0" borderId="0" xfId="22" applyNumberFormat="1" applyFont="1" applyFill="1" applyAlignment="1" applyProtection="1">
      <alignment horizontal="center"/>
    </xf>
    <xf numFmtId="0" fontId="10" fillId="2" borderId="0" xfId="22" applyFont="1" applyFill="1" applyAlignment="1" applyProtection="1">
      <alignment horizontal="left"/>
    </xf>
    <xf numFmtId="0" fontId="20" fillId="0" borderId="0" xfId="22" applyFont="1" applyAlignment="1" applyProtection="1">
      <alignment horizontal="left"/>
    </xf>
    <xf numFmtId="0" fontId="23" fillId="0" borderId="0" xfId="22" quotePrefix="1" applyFont="1" applyFill="1" applyAlignment="1" applyProtection="1">
      <alignment horizontal="left"/>
    </xf>
    <xf numFmtId="0" fontId="23" fillId="0" borderId="0" xfId="22" applyFont="1" applyFill="1" applyAlignment="1" applyProtection="1">
      <alignment horizontal="left"/>
    </xf>
    <xf numFmtId="0" fontId="10" fillId="2" borderId="0" xfId="22" applyFont="1" applyFill="1" applyBorder="1" applyAlignment="1" applyProtection="1">
      <alignment horizontal="left"/>
    </xf>
    <xf numFmtId="0" fontId="10" fillId="2" borderId="0" xfId="23" applyFont="1" applyFill="1"/>
    <xf numFmtId="0" fontId="23" fillId="0" borderId="2" xfId="23" applyFont="1" applyFill="1" applyBorder="1" applyAlignment="1" applyProtection="1">
      <alignment horizontal="center"/>
    </xf>
    <xf numFmtId="0" fontId="23" fillId="0" borderId="0" xfId="23" applyFont="1" applyFill="1" applyBorder="1" applyAlignment="1" applyProtection="1"/>
    <xf numFmtId="0" fontId="23" fillId="0" borderId="0" xfId="23" applyFont="1" applyFill="1" applyAlignment="1" applyProtection="1">
      <alignment horizontal="center"/>
    </xf>
    <xf numFmtId="0" fontId="10" fillId="2" borderId="0" xfId="23" applyFont="1" applyFill="1" applyAlignment="1" applyProtection="1">
      <alignment horizontal="left"/>
    </xf>
    <xf numFmtId="166" fontId="23" fillId="0" borderId="0" xfId="23" applyNumberFormat="1" applyFont="1" applyFill="1" applyAlignment="1" applyProtection="1">
      <alignment horizontal="right"/>
    </xf>
    <xf numFmtId="0" fontId="23" fillId="0" borderId="0" xfId="23" applyFont="1" applyFill="1" applyAlignment="1" applyProtection="1">
      <alignment horizontal="right"/>
    </xf>
    <xf numFmtId="0" fontId="27" fillId="0" borderId="0" xfId="23" applyFont="1"/>
    <xf numFmtId="0" fontId="23" fillId="0" borderId="0" xfId="23" applyFont="1" applyFill="1" applyAlignment="1" applyProtection="1"/>
    <xf numFmtId="0" fontId="24" fillId="0" borderId="0" xfId="23" applyFont="1" applyFill="1" applyAlignment="1" applyProtection="1"/>
    <xf numFmtId="0" fontId="20" fillId="0" borderId="0" xfId="23" quotePrefix="1" applyFont="1" applyAlignment="1" applyProtection="1">
      <alignment horizontal="left"/>
    </xf>
    <xf numFmtId="165" fontId="23" fillId="0" borderId="0" xfId="23" applyNumberFormat="1" applyFont="1" applyFill="1" applyAlignment="1" applyProtection="1">
      <alignment horizontal="right"/>
    </xf>
    <xf numFmtId="165" fontId="23" fillId="0" borderId="3" xfId="23" applyNumberFormat="1" applyFont="1" applyFill="1" applyBorder="1" applyAlignment="1" applyProtection="1">
      <alignment horizontal="right"/>
    </xf>
    <xf numFmtId="0" fontId="10" fillId="0" borderId="0" xfId="23" applyFont="1" applyFill="1"/>
    <xf numFmtId="0" fontId="10" fillId="2" borderId="0" xfId="21" applyFont="1" applyFill="1"/>
    <xf numFmtId="0" fontId="10" fillId="0" borderId="0" xfId="21" applyFont="1"/>
    <xf numFmtId="0" fontId="26" fillId="2" borderId="0" xfId="21" applyFont="1" applyFill="1" applyProtection="1"/>
    <xf numFmtId="0" fontId="23" fillId="0" borderId="0" xfId="21" applyFont="1" applyFill="1" applyBorder="1" applyAlignment="1" applyProtection="1"/>
    <xf numFmtId="0" fontId="23" fillId="0" borderId="2" xfId="21" applyFont="1" applyFill="1" applyBorder="1" applyAlignment="1" applyProtection="1">
      <alignment horizontal="right"/>
    </xf>
    <xf numFmtId="0" fontId="10" fillId="2" borderId="0" xfId="21" applyFont="1" applyFill="1" applyAlignment="1" applyProtection="1">
      <alignment horizontal="left"/>
    </xf>
    <xf numFmtId="0" fontId="10" fillId="2" borderId="0" xfId="21" applyFont="1" applyFill="1" applyBorder="1" applyAlignment="1" applyProtection="1">
      <alignment horizontal="left"/>
    </xf>
    <xf numFmtId="0" fontId="23" fillId="0" borderId="0" xfId="21" applyFont="1" applyFill="1" applyAlignment="1" applyProtection="1"/>
    <xf numFmtId="0" fontId="20" fillId="0" borderId="0" xfId="21" applyFont="1" applyAlignment="1" applyProtection="1">
      <alignment horizontal="left"/>
    </xf>
    <xf numFmtId="166" fontId="10" fillId="0" borderId="0" xfId="21" applyNumberFormat="1" applyFont="1" applyProtection="1"/>
    <xf numFmtId="166" fontId="24" fillId="0" borderId="0" xfId="21" applyNumberFormat="1" applyFont="1" applyFill="1" applyAlignment="1" applyProtection="1">
      <alignment horizontal="right"/>
    </xf>
    <xf numFmtId="166" fontId="23" fillId="0" borderId="0" xfId="21" applyNumberFormat="1" applyFont="1" applyFill="1" applyAlignment="1" applyProtection="1">
      <alignment horizontal="right"/>
    </xf>
    <xf numFmtId="0" fontId="24" fillId="0" borderId="0" xfId="21" applyFont="1" applyFill="1" applyAlignment="1" applyProtection="1">
      <alignment horizontal="right"/>
    </xf>
    <xf numFmtId="0" fontId="10" fillId="2" borderId="0" xfId="13" applyFont="1" applyFill="1"/>
    <xf numFmtId="0" fontId="10" fillId="0" borderId="0" xfId="13" applyFont="1" applyBorder="1"/>
    <xf numFmtId="0" fontId="20" fillId="3" borderId="0" xfId="13" applyFont="1" applyFill="1" applyBorder="1"/>
    <xf numFmtId="0" fontId="23" fillId="0" borderId="0" xfId="13" applyFont="1" applyFill="1" applyBorder="1" applyAlignment="1" applyProtection="1">
      <alignment horizontal="center"/>
    </xf>
    <xf numFmtId="0" fontId="20" fillId="0" borderId="0" xfId="13" applyFont="1" applyFill="1"/>
    <xf numFmtId="0" fontId="10" fillId="0" borderId="0" xfId="16" applyFont="1"/>
    <xf numFmtId="0" fontId="10" fillId="2" borderId="0" xfId="16" applyFont="1" applyFill="1"/>
    <xf numFmtId="0" fontId="23" fillId="0" borderId="0" xfId="16" applyFont="1" applyFill="1" applyBorder="1" applyAlignment="1" applyProtection="1"/>
    <xf numFmtId="0" fontId="23" fillId="0" borderId="2" xfId="16" applyFont="1" applyFill="1" applyBorder="1" applyAlignment="1" applyProtection="1">
      <alignment horizontal="right"/>
    </xf>
    <xf numFmtId="0" fontId="10" fillId="2" borderId="0" xfId="16" applyFont="1" applyFill="1" applyAlignment="1" applyProtection="1">
      <alignment horizontal="left"/>
    </xf>
    <xf numFmtId="0" fontId="24" fillId="0" borderId="0" xfId="16" applyFont="1" applyFill="1" applyAlignment="1" applyProtection="1"/>
    <xf numFmtId="169" fontId="10" fillId="2" borderId="0" xfId="16" applyNumberFormat="1" applyFont="1" applyFill="1" applyAlignment="1" applyProtection="1">
      <alignment horizontal="left"/>
    </xf>
    <xf numFmtId="0" fontId="23" fillId="0" borderId="0" xfId="16" applyFont="1" applyFill="1" applyAlignment="1" applyProtection="1"/>
    <xf numFmtId="0" fontId="24" fillId="0" borderId="0" xfId="16" applyFont="1" applyFill="1" applyBorder="1" applyAlignment="1" applyProtection="1"/>
    <xf numFmtId="0" fontId="10" fillId="2" borderId="0" xfId="16" applyFont="1" applyFill="1" applyBorder="1" applyAlignment="1" applyProtection="1">
      <alignment horizontal="left"/>
    </xf>
    <xf numFmtId="169" fontId="23" fillId="0" borderId="0" xfId="16" applyNumberFormat="1" applyFont="1" applyFill="1" applyBorder="1" applyAlignment="1" applyProtection="1">
      <alignment horizontal="right"/>
    </xf>
    <xf numFmtId="0" fontId="10" fillId="0" borderId="0" xfId="18" applyFont="1"/>
    <xf numFmtId="0" fontId="10" fillId="2" borderId="0" xfId="18" applyFont="1" applyFill="1"/>
    <xf numFmtId="0" fontId="23" fillId="0" borderId="0" xfId="18" applyFont="1" applyFill="1" applyBorder="1" applyAlignment="1" applyProtection="1">
      <alignment horizontal="left"/>
    </xf>
    <xf numFmtId="165" fontId="23" fillId="0" borderId="2" xfId="18" applyNumberFormat="1" applyFont="1" applyFill="1" applyBorder="1" applyAlignment="1" applyProtection="1">
      <alignment horizontal="right"/>
    </xf>
    <xf numFmtId="0" fontId="10" fillId="2" borderId="0" xfId="18" applyFont="1" applyFill="1" applyAlignment="1" applyProtection="1">
      <alignment horizontal="left"/>
    </xf>
    <xf numFmtId="0" fontId="10" fillId="0" borderId="0" xfId="18" applyFont="1" applyAlignment="1">
      <alignment horizontal="left"/>
    </xf>
    <xf numFmtId="0" fontId="20" fillId="0" borderId="0" xfId="18" applyFont="1" applyAlignment="1" applyProtection="1">
      <alignment horizontal="left"/>
    </xf>
    <xf numFmtId="0" fontId="10" fillId="2" borderId="0" xfId="18" applyFont="1" applyFill="1" applyBorder="1" applyAlignment="1" applyProtection="1">
      <alignment horizontal="left"/>
    </xf>
    <xf numFmtId="0" fontId="10" fillId="0" borderId="0" xfId="18" applyFont="1" applyBorder="1" applyAlignment="1" applyProtection="1">
      <alignment horizontal="left"/>
    </xf>
    <xf numFmtId="0" fontId="20" fillId="0" borderId="0" xfId="18" applyFont="1" applyBorder="1" applyAlignment="1" applyProtection="1">
      <alignment horizontal="left"/>
    </xf>
    <xf numFmtId="0" fontId="10" fillId="2" borderId="3" xfId="22" applyFont="1" applyFill="1" applyBorder="1" applyAlignment="1" applyProtection="1">
      <alignment horizontal="left"/>
    </xf>
    <xf numFmtId="0" fontId="10" fillId="2" borderId="0" xfId="7" applyFont="1" applyFill="1"/>
    <xf numFmtId="0" fontId="10" fillId="0" borderId="0" xfId="7" applyFont="1"/>
    <xf numFmtId="0" fontId="20" fillId="3" borderId="0" xfId="7" applyFont="1" applyFill="1"/>
    <xf numFmtId="0" fontId="20" fillId="0" borderId="0" xfId="7" applyFont="1" applyFill="1"/>
    <xf numFmtId="0" fontId="20" fillId="0" borderId="0" xfId="7" applyFont="1" applyFill="1" applyBorder="1" applyAlignment="1">
      <alignment horizontal="center"/>
    </xf>
    <xf numFmtId="0" fontId="10" fillId="0" borderId="0" xfId="7" applyFont="1" applyBorder="1"/>
    <xf numFmtId="0" fontId="10" fillId="2" borderId="0" xfId="7" applyFont="1" applyFill="1" applyBorder="1"/>
    <xf numFmtId="0" fontId="20" fillId="0" borderId="0" xfId="7" applyFont="1" applyFill="1" applyBorder="1"/>
    <xf numFmtId="0" fontId="10" fillId="2" borderId="0" xfId="8" applyFont="1" applyFill="1"/>
    <xf numFmtId="0" fontId="10" fillId="0" borderId="0" xfId="8" applyFont="1" applyBorder="1"/>
    <xf numFmtId="0" fontId="10" fillId="0" borderId="0" xfId="8" applyFont="1"/>
    <xf numFmtId="0" fontId="20" fillId="0" borderId="0" xfId="8" applyFont="1" applyFill="1"/>
    <xf numFmtId="0" fontId="20" fillId="0" borderId="0" xfId="8" applyFont="1" applyFill="1" applyBorder="1" applyAlignment="1">
      <alignment horizontal="center"/>
    </xf>
    <xf numFmtId="0" fontId="10" fillId="3" borderId="0" xfId="8" applyFont="1" applyFill="1"/>
    <xf numFmtId="165" fontId="24" fillId="0" borderId="0" xfId="8" applyNumberFormat="1" applyFont="1" applyFill="1" applyAlignment="1" applyProtection="1">
      <alignment horizontal="center"/>
    </xf>
    <xf numFmtId="0" fontId="10" fillId="0" borderId="0" xfId="8" quotePrefix="1" applyFont="1"/>
    <xf numFmtId="165" fontId="10" fillId="0" borderId="0" xfId="8" quotePrefix="1" applyNumberFormat="1" applyFont="1"/>
    <xf numFmtId="165" fontId="10" fillId="0" borderId="0" xfId="8" applyNumberFormat="1" applyFont="1"/>
    <xf numFmtId="0" fontId="23" fillId="0" borderId="0" xfId="14" applyFont="1" applyFill="1" applyBorder="1" applyAlignment="1" applyProtection="1">
      <alignment horizontal="left"/>
    </xf>
    <xf numFmtId="171" fontId="10" fillId="0" borderId="0" xfId="18" applyNumberFormat="1" applyFont="1" applyAlignment="1" applyProtection="1">
      <alignment horizontal="left"/>
    </xf>
    <xf numFmtId="0" fontId="20" fillId="0" borderId="0" xfId="14" applyFont="1" applyAlignment="1" applyProtection="1">
      <alignment horizontal="left"/>
    </xf>
    <xf numFmtId="0" fontId="20" fillId="2" borderId="0" xfId="15" applyFont="1" applyFill="1"/>
    <xf numFmtId="0" fontId="10" fillId="2" borderId="0" xfId="15" applyFont="1" applyFill="1" applyAlignment="1" applyProtection="1">
      <alignment horizontal="left"/>
    </xf>
    <xf numFmtId="0" fontId="10" fillId="2" borderId="0" xfId="19" applyFont="1" applyFill="1"/>
    <xf numFmtId="0" fontId="10" fillId="0" borderId="0" xfId="19" applyFont="1"/>
    <xf numFmtId="0" fontId="23" fillId="0" borderId="0" xfId="19" applyFont="1" applyFill="1" applyBorder="1" applyAlignment="1" applyProtection="1"/>
    <xf numFmtId="0" fontId="24" fillId="0" borderId="2" xfId="19" applyFont="1" applyFill="1" applyBorder="1" applyAlignment="1" applyProtection="1">
      <alignment horizontal="center"/>
    </xf>
    <xf numFmtId="0" fontId="24" fillId="0" borderId="0" xfId="19" applyFont="1" applyFill="1" applyBorder="1" applyAlignment="1" applyProtection="1">
      <alignment horizontal="center"/>
    </xf>
    <xf numFmtId="0" fontId="10" fillId="0" borderId="0" xfId="19" applyFont="1" applyAlignment="1" applyProtection="1">
      <alignment horizontal="left"/>
    </xf>
    <xf numFmtId="0" fontId="10" fillId="2" borderId="0" xfId="19" applyFont="1" applyFill="1" applyAlignment="1" applyProtection="1">
      <alignment horizontal="left"/>
    </xf>
    <xf numFmtId="0" fontId="24" fillId="0" borderId="0" xfId="19" applyFont="1"/>
    <xf numFmtId="165" fontId="10" fillId="2" borderId="0" xfId="19" applyNumberFormat="1" applyFont="1" applyFill="1" applyAlignment="1" applyProtection="1">
      <alignment horizontal="left"/>
    </xf>
    <xf numFmtId="165" fontId="10" fillId="0" borderId="0" xfId="19" applyNumberFormat="1" applyFont="1"/>
    <xf numFmtId="0" fontId="23" fillId="0" borderId="0" xfId="19" applyFont="1" applyFill="1" applyAlignment="1" applyProtection="1"/>
    <xf numFmtId="169" fontId="10" fillId="2" borderId="0" xfId="19" applyNumberFormat="1" applyFont="1" applyFill="1" applyProtection="1"/>
    <xf numFmtId="167" fontId="10" fillId="2" borderId="0" xfId="19" applyNumberFormat="1" applyFont="1" applyFill="1" applyAlignment="1" applyProtection="1">
      <alignment horizontal="left"/>
    </xf>
    <xf numFmtId="0" fontId="10" fillId="2" borderId="0" xfId="9" applyFont="1" applyFill="1" applyBorder="1"/>
    <xf numFmtId="0" fontId="10" fillId="2" borderId="0" xfId="9" applyFont="1" applyFill="1"/>
    <xf numFmtId="0" fontId="10" fillId="2" borderId="3" xfId="9" applyFont="1" applyFill="1" applyBorder="1"/>
    <xf numFmtId="171" fontId="10" fillId="0" borderId="0" xfId="22" applyNumberFormat="1" applyFont="1" applyAlignment="1" applyProtection="1">
      <alignment horizontal="left"/>
    </xf>
    <xf numFmtId="171" fontId="10" fillId="0" borderId="0" xfId="22" applyNumberFormat="1" applyFont="1" applyBorder="1" applyAlignment="1" applyProtection="1">
      <alignment horizontal="left"/>
    </xf>
    <xf numFmtId="0" fontId="3" fillId="4" borderId="0" xfId="0" applyFont="1" applyFill="1" applyBorder="1"/>
    <xf numFmtId="0" fontId="10" fillId="4" borderId="0" xfId="23" applyFont="1" applyFill="1"/>
    <xf numFmtId="0" fontId="23" fillId="4" borderId="0" xfId="23" applyFont="1" applyFill="1" applyBorder="1" applyAlignment="1" applyProtection="1"/>
    <xf numFmtId="0" fontId="10" fillId="4" borderId="0" xfId="23" applyFont="1" applyFill="1" applyAlignment="1" applyProtection="1">
      <alignment horizontal="left"/>
    </xf>
    <xf numFmtId="0" fontId="27" fillId="4" borderId="0" xfId="23" applyFont="1" applyFill="1"/>
    <xf numFmtId="0" fontId="20" fillId="4" borderId="0" xfId="23" applyFont="1" applyFill="1" applyAlignment="1" applyProtection="1">
      <alignment horizontal="left"/>
    </xf>
    <xf numFmtId="164" fontId="10" fillId="4" borderId="0" xfId="23" applyNumberFormat="1" applyFont="1" applyFill="1"/>
    <xf numFmtId="0" fontId="3" fillId="2" borderId="0" xfId="0" applyFont="1" applyFill="1" applyBorder="1"/>
    <xf numFmtId="0" fontId="10" fillId="0" borderId="0" xfId="9" applyFont="1" applyFill="1" applyBorder="1"/>
    <xf numFmtId="0" fontId="10" fillId="0" borderId="0" xfId="9" applyFont="1" applyFill="1"/>
    <xf numFmtId="0" fontId="10" fillId="0" borderId="0" xfId="22" applyFont="1" applyFill="1"/>
    <xf numFmtId="0" fontId="20" fillId="0" borderId="0" xfId="9" applyFont="1" applyFill="1" applyAlignment="1"/>
    <xf numFmtId="0" fontId="20" fillId="0" borderId="0" xfId="9" applyFont="1" applyFill="1" applyBorder="1" applyAlignment="1">
      <alignment horizontal="center"/>
    </xf>
    <xf numFmtId="0" fontId="20" fillId="0" borderId="0" xfId="9" applyFont="1" applyFill="1"/>
    <xf numFmtId="0" fontId="20" fillId="4" borderId="0" xfId="15" applyFont="1" applyFill="1"/>
    <xf numFmtId="0" fontId="23" fillId="4" borderId="0" xfId="24" applyFont="1" applyFill="1" applyBorder="1" applyAlignment="1" applyProtection="1"/>
    <xf numFmtId="0" fontId="23" fillId="4" borderId="0" xfId="15" applyFont="1" applyFill="1" applyBorder="1" applyAlignment="1" applyProtection="1">
      <alignment horizontal="center"/>
    </xf>
    <xf numFmtId="171" fontId="20" fillId="4" borderId="0" xfId="0" applyNumberFormat="1" applyFont="1" applyFill="1" applyBorder="1"/>
    <xf numFmtId="171" fontId="3" fillId="4" borderId="0" xfId="0" applyNumberFormat="1" applyFont="1" applyFill="1" applyBorder="1"/>
    <xf numFmtId="171" fontId="20" fillId="4" borderId="3" xfId="0" applyNumberFormat="1" applyFont="1" applyFill="1" applyBorder="1"/>
    <xf numFmtId="171" fontId="10" fillId="0" borderId="0" xfId="23" applyNumberFormat="1" applyFont="1" applyAlignment="1" applyProtection="1">
      <alignment horizontal="left"/>
    </xf>
    <xf numFmtId="171" fontId="24" fillId="0" borderId="0" xfId="23" applyNumberFormat="1" applyFont="1" applyFill="1" applyAlignment="1" applyProtection="1"/>
    <xf numFmtId="171" fontId="20" fillId="0" borderId="0" xfId="23" quotePrefix="1" applyNumberFormat="1" applyFont="1" applyAlignment="1" applyProtection="1">
      <alignment horizontal="left"/>
    </xf>
    <xf numFmtId="171" fontId="10" fillId="0" borderId="3" xfId="23" applyNumberFormat="1" applyFont="1" applyBorder="1" applyAlignment="1" applyProtection="1">
      <alignment horizontal="left"/>
    </xf>
    <xf numFmtId="171" fontId="10" fillId="4" borderId="0" xfId="23" applyNumberFormat="1" applyFont="1" applyFill="1" applyAlignment="1" applyProtection="1">
      <alignment horizontal="left"/>
    </xf>
    <xf numFmtId="171" fontId="20" fillId="4" borderId="0" xfId="23" applyNumberFormat="1" applyFont="1" applyFill="1" applyAlignment="1" applyProtection="1">
      <alignment horizontal="left"/>
    </xf>
    <xf numFmtId="171" fontId="20" fillId="4" borderId="3" xfId="23" applyNumberFormat="1" applyFont="1" applyFill="1" applyBorder="1" applyAlignment="1" applyProtection="1">
      <alignment horizontal="left"/>
    </xf>
    <xf numFmtId="171" fontId="12" fillId="0" borderId="0" xfId="23" applyNumberFormat="1" applyFont="1" applyFill="1" applyBorder="1" applyAlignment="1" applyProtection="1"/>
    <xf numFmtId="171" fontId="11" fillId="0" borderId="0" xfId="23" applyNumberFormat="1" applyFont="1" applyAlignment="1" applyProtection="1">
      <alignment horizontal="left"/>
    </xf>
    <xf numFmtId="171" fontId="11" fillId="0" borderId="3" xfId="23" applyNumberFormat="1" applyFont="1" applyBorder="1" applyAlignment="1" applyProtection="1">
      <alignment horizontal="left"/>
    </xf>
    <xf numFmtId="171" fontId="10" fillId="0" borderId="0" xfId="21" applyNumberFormat="1" applyFont="1" applyAlignment="1" applyProtection="1">
      <alignment horizontal="left"/>
    </xf>
    <xf numFmtId="171" fontId="10" fillId="0" borderId="0" xfId="21" applyNumberFormat="1" applyFont="1" applyBorder="1" applyAlignment="1" applyProtection="1">
      <alignment horizontal="left"/>
    </xf>
    <xf numFmtId="171" fontId="10" fillId="3" borderId="0" xfId="12" applyNumberFormat="1" applyFont="1" applyFill="1" applyBorder="1"/>
    <xf numFmtId="171" fontId="10" fillId="3" borderId="0" xfId="13" applyNumberFormat="1" applyFont="1" applyFill="1" applyBorder="1"/>
    <xf numFmtId="171" fontId="10" fillId="3" borderId="0" xfId="13" applyNumberFormat="1" applyFont="1" applyFill="1"/>
    <xf numFmtId="171" fontId="10" fillId="3" borderId="3" xfId="13" applyNumberFormat="1" applyFont="1" applyFill="1" applyBorder="1"/>
    <xf numFmtId="0" fontId="6" fillId="4" borderId="0" xfId="9" applyFont="1" applyFill="1"/>
    <xf numFmtId="0" fontId="6" fillId="4" borderId="0" xfId="22" applyFill="1"/>
    <xf numFmtId="0" fontId="15" fillId="4" borderId="0" xfId="9" applyFont="1" applyFill="1" applyAlignment="1"/>
    <xf numFmtId="0" fontId="15" fillId="4" borderId="0" xfId="9" applyFont="1" applyFill="1" applyBorder="1" applyAlignment="1">
      <alignment horizontal="center"/>
    </xf>
    <xf numFmtId="0" fontId="6" fillId="4" borderId="0" xfId="9" applyFont="1" applyFill="1" applyBorder="1"/>
    <xf numFmtId="0" fontId="10" fillId="2" borderId="0" xfId="13" applyFont="1" applyFill="1" applyAlignment="1">
      <alignment wrapText="1"/>
    </xf>
    <xf numFmtId="171" fontId="24" fillId="0" borderId="0" xfId="16" applyNumberFormat="1" applyFont="1" applyFill="1" applyAlignment="1" applyProtection="1"/>
    <xf numFmtId="171" fontId="24" fillId="0" borderId="0" xfId="16" applyNumberFormat="1" applyFont="1" applyFill="1" applyBorder="1" applyAlignment="1" applyProtection="1"/>
    <xf numFmtId="171" fontId="24" fillId="0" borderId="3" xfId="16" applyNumberFormat="1" applyFont="1" applyFill="1" applyBorder="1" applyAlignment="1" applyProtection="1"/>
    <xf numFmtId="171" fontId="24" fillId="0" borderId="0" xfId="18" applyNumberFormat="1" applyFont="1" applyFill="1" applyBorder="1" applyAlignment="1" applyProtection="1">
      <alignment horizontal="left"/>
    </xf>
    <xf numFmtId="171" fontId="10" fillId="0" borderId="0" xfId="18" applyNumberFormat="1" applyFont="1" applyBorder="1" applyAlignment="1" applyProtection="1">
      <alignment horizontal="left"/>
    </xf>
    <xf numFmtId="171" fontId="10" fillId="3" borderId="0" xfId="7" applyNumberFormat="1" applyFont="1" applyFill="1"/>
    <xf numFmtId="171" fontId="10" fillId="3" borderId="3" xfId="7" applyNumberFormat="1" applyFont="1" applyFill="1" applyBorder="1"/>
    <xf numFmtId="171" fontId="10" fillId="3" borderId="0" xfId="8" applyNumberFormat="1" applyFont="1" applyFill="1"/>
    <xf numFmtId="171" fontId="10" fillId="3" borderId="3" xfId="8" applyNumberFormat="1" applyFont="1" applyFill="1" applyBorder="1"/>
    <xf numFmtId="171" fontId="10" fillId="0" borderId="0" xfId="19" applyNumberFormat="1" applyFont="1" applyAlignment="1" applyProtection="1">
      <alignment horizontal="left"/>
    </xf>
    <xf numFmtId="171" fontId="10" fillId="0" borderId="0" xfId="9" applyNumberFormat="1" applyFont="1" applyFill="1"/>
    <xf numFmtId="171" fontId="10" fillId="0" borderId="3" xfId="9" applyNumberFormat="1" applyFont="1" applyFill="1" applyBorder="1"/>
    <xf numFmtId="171" fontId="11" fillId="4" borderId="0" xfId="9" applyNumberFormat="1" applyFont="1" applyFill="1"/>
    <xf numFmtId="171" fontId="11" fillId="4" borderId="3" xfId="9" applyNumberFormat="1" applyFont="1" applyFill="1" applyBorder="1"/>
    <xf numFmtId="2" fontId="23" fillId="4" borderId="0" xfId="23" applyNumberFormat="1" applyFont="1" applyFill="1" applyAlignment="1" applyProtection="1">
      <alignment horizontal="right"/>
    </xf>
    <xf numFmtId="2" fontId="23" fillId="4" borderId="3" xfId="23" applyNumberFormat="1" applyFont="1" applyFill="1" applyBorder="1" applyAlignment="1" applyProtection="1">
      <alignment horizontal="right"/>
    </xf>
    <xf numFmtId="2" fontId="23" fillId="0" borderId="0" xfId="23" applyNumberFormat="1" applyFont="1" applyFill="1" applyAlignment="1" applyProtection="1">
      <alignment horizontal="right"/>
    </xf>
    <xf numFmtId="1" fontId="23" fillId="0" borderId="0" xfId="23" applyNumberFormat="1" applyFont="1" applyFill="1" applyAlignment="1" applyProtection="1">
      <alignment horizontal="right"/>
    </xf>
    <xf numFmtId="2" fontId="23" fillId="0" borderId="0" xfId="19" applyNumberFormat="1" applyFont="1" applyFill="1" applyAlignment="1" applyProtection="1">
      <alignment horizontal="right"/>
    </xf>
    <xf numFmtId="0" fontId="23" fillId="0" borderId="0" xfId="19" applyFont="1" applyFill="1" applyAlignment="1" applyProtection="1">
      <alignment horizontal="right"/>
    </xf>
    <xf numFmtId="166" fontId="23" fillId="0" borderId="0" xfId="19" applyNumberFormat="1" applyFont="1" applyFill="1" applyAlignment="1" applyProtection="1">
      <alignment horizontal="right"/>
    </xf>
    <xf numFmtId="0" fontId="23" fillId="0" borderId="0" xfId="22" applyFont="1" applyFill="1" applyAlignment="1" applyProtection="1">
      <alignment horizontal="right"/>
    </xf>
    <xf numFmtId="0" fontId="10" fillId="0" borderId="0" xfId="22" applyFont="1" applyAlignment="1">
      <alignment horizontal="right"/>
    </xf>
    <xf numFmtId="0" fontId="3" fillId="4" borderId="0" xfId="0" applyFont="1" applyFill="1" applyBorder="1" applyAlignment="1">
      <alignment horizontal="right"/>
    </xf>
    <xf numFmtId="1" fontId="12" fillId="0" borderId="0" xfId="23" applyNumberFormat="1" applyFont="1" applyFill="1" applyAlignment="1" applyProtection="1">
      <alignment horizontal="right"/>
    </xf>
    <xf numFmtId="1" fontId="8" fillId="0" borderId="0" xfId="11" applyNumberFormat="1" applyFont="1" applyFill="1" applyAlignment="1" applyProtection="1">
      <alignment horizontal="right"/>
    </xf>
    <xf numFmtId="165" fontId="8" fillId="0" borderId="0" xfId="11" applyNumberFormat="1" applyFont="1" applyFill="1" applyBorder="1" applyAlignment="1" applyProtection="1">
      <alignment horizontal="right"/>
    </xf>
    <xf numFmtId="0" fontId="7" fillId="0" borderId="0" xfId="11" applyFont="1" applyFill="1" applyBorder="1" applyAlignment="1">
      <alignment horizontal="right"/>
    </xf>
    <xf numFmtId="165" fontId="8" fillId="0" borderId="0" xfId="11" applyNumberFormat="1" applyFont="1" applyFill="1" applyAlignment="1" applyProtection="1">
      <alignment horizontal="right"/>
    </xf>
    <xf numFmtId="2" fontId="23" fillId="0" borderId="0" xfId="21" applyNumberFormat="1" applyFont="1" applyFill="1" applyAlignment="1" applyProtection="1">
      <alignment horizontal="right"/>
    </xf>
    <xf numFmtId="0" fontId="20" fillId="0" borderId="0" xfId="13" applyFont="1" applyFill="1" applyBorder="1" applyAlignment="1">
      <alignment horizontal="right"/>
    </xf>
    <xf numFmtId="2" fontId="20" fillId="0" borderId="0" xfId="13" applyNumberFormat="1" applyFont="1" applyFill="1" applyAlignment="1">
      <alignment horizontal="right"/>
    </xf>
    <xf numFmtId="2" fontId="23" fillId="0" borderId="0" xfId="16" applyNumberFormat="1" applyFont="1" applyFill="1" applyAlignment="1" applyProtection="1">
      <alignment horizontal="right"/>
    </xf>
    <xf numFmtId="169" fontId="23" fillId="0" borderId="0" xfId="16" applyNumberFormat="1" applyFont="1" applyFill="1" applyAlignment="1" applyProtection="1">
      <alignment horizontal="right"/>
    </xf>
    <xf numFmtId="165" fontId="23" fillId="0" borderId="0" xfId="18" applyNumberFormat="1" applyFont="1" applyFill="1" applyAlignment="1" applyProtection="1">
      <alignment horizontal="right"/>
    </xf>
    <xf numFmtId="2" fontId="23" fillId="0" borderId="0" xfId="18" applyNumberFormat="1" applyFont="1" applyFill="1" applyBorder="1" applyAlignment="1" applyProtection="1">
      <alignment horizontal="right"/>
    </xf>
    <xf numFmtId="164" fontId="23" fillId="4" borderId="0" xfId="15" applyNumberFormat="1" applyFont="1" applyFill="1" applyAlignment="1" applyProtection="1">
      <alignment horizontal="right"/>
    </xf>
    <xf numFmtId="2" fontId="23" fillId="4" borderId="0" xfId="15" applyNumberFormat="1" applyFont="1" applyFill="1" applyAlignment="1" applyProtection="1">
      <alignment horizontal="right"/>
    </xf>
    <xf numFmtId="3" fontId="23" fillId="0" borderId="0" xfId="23" applyNumberFormat="1" applyFont="1" applyFill="1" applyAlignment="1" applyProtection="1">
      <alignment horizontal="right"/>
    </xf>
    <xf numFmtId="3" fontId="24" fillId="0" borderId="0" xfId="19" applyNumberFormat="1" applyFont="1" applyFill="1" applyBorder="1" applyAlignment="1" applyProtection="1">
      <alignment horizontal="right"/>
    </xf>
    <xf numFmtId="3" fontId="23" fillId="0" borderId="0" xfId="19" applyNumberFormat="1" applyFont="1" applyFill="1" applyAlignment="1" applyProtection="1">
      <alignment horizontal="right"/>
    </xf>
    <xf numFmtId="165" fontId="23" fillId="0" borderId="0" xfId="19" applyNumberFormat="1" applyFont="1" applyFill="1" applyAlignment="1" applyProtection="1">
      <alignment horizontal="right"/>
    </xf>
    <xf numFmtId="170" fontId="23" fillId="0" borderId="0" xfId="19" applyNumberFormat="1" applyFont="1" applyFill="1" applyAlignment="1" applyProtection="1">
      <alignment horizontal="right"/>
    </xf>
    <xf numFmtId="165" fontId="20" fillId="0" borderId="0" xfId="9" applyNumberFormat="1" applyFont="1" applyFill="1" applyAlignment="1">
      <alignment horizontal="right"/>
    </xf>
    <xf numFmtId="164" fontId="20" fillId="0" borderId="0" xfId="9" applyNumberFormat="1" applyFont="1" applyFill="1" applyAlignment="1">
      <alignment horizontal="right"/>
    </xf>
    <xf numFmtId="3" fontId="23" fillId="0" borderId="0" xfId="9" applyNumberFormat="1" applyFont="1" applyFill="1" applyBorder="1" applyAlignment="1" applyProtection="1">
      <alignment horizontal="right"/>
    </xf>
    <xf numFmtId="164" fontId="23" fillId="0" borderId="0" xfId="9" applyNumberFormat="1" applyFont="1" applyFill="1" applyAlignment="1" applyProtection="1">
      <alignment horizontal="right"/>
    </xf>
    <xf numFmtId="3" fontId="17" fillId="4" borderId="0" xfId="9" applyNumberFormat="1" applyFont="1" applyFill="1" applyAlignment="1">
      <alignment horizontal="right"/>
    </xf>
    <xf numFmtId="0" fontId="15" fillId="4" borderId="0" xfId="9" applyFont="1" applyFill="1" applyBorder="1" applyAlignment="1">
      <alignment horizontal="right"/>
    </xf>
    <xf numFmtId="164" fontId="23" fillId="0" borderId="0" xfId="14" applyNumberFormat="1" applyFont="1" applyFill="1" applyAlignment="1" applyProtection="1">
      <alignment horizontal="right"/>
    </xf>
    <xf numFmtId="166" fontId="23" fillId="4" borderId="0" xfId="23" applyNumberFormat="1" applyFont="1" applyFill="1" applyBorder="1" applyAlignment="1" applyProtection="1">
      <alignment horizontal="right"/>
    </xf>
    <xf numFmtId="166" fontId="23" fillId="4" borderId="3" xfId="23" applyNumberFormat="1" applyFont="1" applyFill="1" applyBorder="1" applyAlignment="1" applyProtection="1">
      <alignment horizontal="right"/>
    </xf>
    <xf numFmtId="49" fontId="20" fillId="4" borderId="0" xfId="0" applyNumberFormat="1" applyFont="1" applyFill="1" applyBorder="1"/>
    <xf numFmtId="3" fontId="23" fillId="4" borderId="3" xfId="23" applyNumberFormat="1" applyFont="1" applyFill="1" applyBorder="1" applyAlignment="1" applyProtection="1">
      <alignment horizontal="right"/>
    </xf>
    <xf numFmtId="171" fontId="3" fillId="4" borderId="3" xfId="0" applyNumberFormat="1" applyFont="1" applyFill="1" applyBorder="1"/>
    <xf numFmtId="3" fontId="23" fillId="4" borderId="0" xfId="23" applyNumberFormat="1" applyFont="1" applyFill="1" applyBorder="1" applyAlignment="1" applyProtection="1">
      <alignment horizontal="right"/>
    </xf>
    <xf numFmtId="165" fontId="23" fillId="0" borderId="0" xfId="23" applyNumberFormat="1" applyFont="1" applyFill="1" applyBorder="1" applyAlignment="1" applyProtection="1">
      <alignment horizontal="right"/>
    </xf>
    <xf numFmtId="3" fontId="23" fillId="0" borderId="0" xfId="23" applyNumberFormat="1" applyFont="1" applyFill="1" applyBorder="1" applyAlignment="1" applyProtection="1">
      <alignment horizontal="right"/>
    </xf>
    <xf numFmtId="0" fontId="10" fillId="0" borderId="0" xfId="19" applyFont="1" applyBorder="1"/>
    <xf numFmtId="2" fontId="23" fillId="4" borderId="0" xfId="23" applyNumberFormat="1" applyFont="1" applyFill="1" applyBorder="1" applyAlignment="1" applyProtection="1">
      <alignment horizontal="right"/>
    </xf>
    <xf numFmtId="0" fontId="10" fillId="0" borderId="0" xfId="22" applyFont="1" applyBorder="1"/>
    <xf numFmtId="171" fontId="10" fillId="0" borderId="3" xfId="22" applyNumberFormat="1" applyFont="1" applyBorder="1" applyAlignment="1" applyProtection="1">
      <alignment horizontal="left"/>
    </xf>
    <xf numFmtId="0" fontId="11" fillId="2" borderId="0" xfId="8" applyFont="1" applyFill="1"/>
    <xf numFmtId="0" fontId="0" fillId="0" borderId="0" xfId="0" applyAlignment="1">
      <alignment horizontal="left"/>
    </xf>
    <xf numFmtId="172" fontId="23" fillId="0" borderId="0" xfId="16" applyNumberFormat="1" applyFont="1" applyFill="1" applyAlignment="1" applyProtection="1">
      <alignment horizontal="right"/>
    </xf>
    <xf numFmtId="0" fontId="21" fillId="0" borderId="0" xfId="22" applyFont="1" applyBorder="1" applyAlignment="1"/>
    <xf numFmtId="0" fontId="0" fillId="0" borderId="0" xfId="0" applyBorder="1" applyAlignment="1"/>
    <xf numFmtId="3" fontId="23" fillId="0" borderId="3" xfId="23" applyNumberFormat="1" applyFont="1" applyFill="1" applyBorder="1" applyAlignment="1" applyProtection="1">
      <alignment horizontal="right"/>
    </xf>
    <xf numFmtId="164" fontId="23" fillId="4" borderId="0" xfId="23" applyNumberFormat="1" applyFont="1" applyFill="1" applyBorder="1" applyAlignment="1" applyProtection="1">
      <alignment horizontal="right"/>
    </xf>
    <xf numFmtId="164" fontId="23" fillId="4" borderId="0" xfId="23" applyNumberFormat="1" applyFont="1" applyFill="1" applyAlignment="1" applyProtection="1">
      <alignment horizontal="right"/>
    </xf>
    <xf numFmtId="164" fontId="23" fillId="4" borderId="3" xfId="23" applyNumberFormat="1" applyFont="1" applyFill="1" applyBorder="1" applyAlignment="1" applyProtection="1">
      <alignment horizontal="right"/>
    </xf>
    <xf numFmtId="0" fontId="10" fillId="4" borderId="0" xfId="18" applyFont="1" applyFill="1"/>
    <xf numFmtId="3" fontId="23" fillId="4" borderId="0" xfId="23" applyNumberFormat="1" applyFont="1" applyFill="1" applyAlignment="1" applyProtection="1">
      <alignment horizontal="right"/>
    </xf>
    <xf numFmtId="0" fontId="6" fillId="4" borderId="0" xfId="11" applyFont="1" applyFill="1"/>
    <xf numFmtId="0" fontId="10" fillId="4" borderId="0" xfId="21" applyFont="1" applyFill="1"/>
    <xf numFmtId="0" fontId="10" fillId="4" borderId="0" xfId="13" applyFont="1" applyFill="1" applyBorder="1"/>
    <xf numFmtId="0" fontId="10" fillId="4" borderId="0" xfId="16" applyFont="1" applyFill="1"/>
    <xf numFmtId="0" fontId="21" fillId="0" borderId="0" xfId="0" applyFont="1"/>
    <xf numFmtId="0" fontId="24" fillId="0" borderId="0" xfId="20" applyFont="1" applyFill="1" applyProtection="1"/>
    <xf numFmtId="0" fontId="6" fillId="4" borderId="0" xfId="22" applyFill="1" applyBorder="1"/>
    <xf numFmtId="0" fontId="10" fillId="0" borderId="0" xfId="22" applyFont="1" applyFill="1" applyBorder="1"/>
    <xf numFmtId="0" fontId="10" fillId="0" borderId="0" xfId="23" applyFont="1" applyBorder="1"/>
    <xf numFmtId="0" fontId="10" fillId="0" borderId="0" xfId="18" applyFont="1" applyBorder="1"/>
    <xf numFmtId="0" fontId="10" fillId="0" borderId="0" xfId="16" applyFont="1" applyBorder="1"/>
    <xf numFmtId="0" fontId="10" fillId="0" borderId="0" xfId="21" applyFont="1" applyBorder="1"/>
    <xf numFmtId="0" fontId="6" fillId="0" borderId="0" xfId="11" applyFont="1" applyBorder="1"/>
    <xf numFmtId="0" fontId="6" fillId="0" borderId="0" xfId="23" applyBorder="1"/>
    <xf numFmtId="0" fontId="10" fillId="4" borderId="0" xfId="23" applyFont="1" applyFill="1" applyBorder="1"/>
    <xf numFmtId="0" fontId="0" fillId="4" borderId="0" xfId="0" applyFill="1" applyBorder="1"/>
    <xf numFmtId="173" fontId="28" fillId="4" borderId="0" xfId="0" applyNumberFormat="1" applyFont="1" applyFill="1" applyBorder="1"/>
    <xf numFmtId="0" fontId="21" fillId="4" borderId="0" xfId="0" applyFont="1" applyFill="1" applyBorder="1"/>
    <xf numFmtId="0" fontId="31" fillId="4" borderId="0" xfId="5" applyFont="1" applyFill="1" applyBorder="1" applyAlignment="1" applyProtection="1"/>
    <xf numFmtId="0" fontId="21" fillId="4" borderId="0" xfId="0" applyFont="1" applyFill="1" applyBorder="1" applyAlignment="1"/>
    <xf numFmtId="0" fontId="29" fillId="4" borderId="0" xfId="0" applyFont="1" applyFill="1" applyBorder="1" applyAlignment="1"/>
    <xf numFmtId="0" fontId="10" fillId="4" borderId="0" xfId="23" applyFont="1" applyFill="1" applyBorder="1" applyAlignment="1"/>
    <xf numFmtId="0" fontId="21" fillId="4" borderId="0" xfId="23" applyFont="1" applyFill="1" applyBorder="1" applyAlignment="1"/>
    <xf numFmtId="0" fontId="10" fillId="4" borderId="0" xfId="21" applyFont="1" applyFill="1" applyBorder="1" applyAlignment="1"/>
    <xf numFmtId="0" fontId="31" fillId="4" borderId="0" xfId="5" applyFont="1" applyFill="1" applyBorder="1" applyAlignment="1" applyProtection="1">
      <alignment horizontal="left"/>
    </xf>
    <xf numFmtId="0" fontId="21" fillId="4" borderId="0" xfId="16" applyFont="1" applyFill="1" applyBorder="1" applyAlignment="1"/>
    <xf numFmtId="0" fontId="29" fillId="4" borderId="0" xfId="0" applyFont="1" applyFill="1" applyBorder="1" applyAlignment="1">
      <alignment horizontal="left"/>
    </xf>
    <xf numFmtId="0" fontId="10" fillId="4" borderId="0" xfId="24" applyFont="1" applyFill="1" applyBorder="1" applyAlignment="1"/>
    <xf numFmtId="0" fontId="30" fillId="4" borderId="0" xfId="0" applyFont="1" applyFill="1" applyBorder="1" applyAlignment="1"/>
    <xf numFmtId="0" fontId="20" fillId="0" borderId="0" xfId="19" applyFont="1" applyAlignment="1" applyProtection="1">
      <alignment horizontal="left"/>
    </xf>
    <xf numFmtId="0" fontId="24" fillId="2" borderId="0" xfId="20" applyFont="1" applyFill="1" applyAlignment="1" applyProtection="1"/>
    <xf numFmtId="165" fontId="23" fillId="4" borderId="3" xfId="23" applyNumberFormat="1" applyFont="1" applyFill="1" applyBorder="1" applyAlignment="1" applyProtection="1">
      <alignment horizontal="right"/>
    </xf>
    <xf numFmtId="2" fontId="22" fillId="0" borderId="0" xfId="23" applyNumberFormat="1" applyFont="1" applyFill="1" applyAlignment="1" applyProtection="1">
      <alignment horizontal="right"/>
    </xf>
    <xf numFmtId="1" fontId="22" fillId="0" borderId="0" xfId="23" applyNumberFormat="1" applyFont="1" applyFill="1" applyAlignment="1" applyProtection="1">
      <alignment horizontal="right"/>
    </xf>
    <xf numFmtId="165" fontId="22" fillId="0" borderId="0" xfId="23" applyNumberFormat="1" applyFont="1" applyFill="1" applyAlignment="1" applyProtection="1">
      <alignment horizontal="right"/>
    </xf>
    <xf numFmtId="166" fontId="22" fillId="0" borderId="0" xfId="23" applyNumberFormat="1" applyFont="1" applyFill="1" applyAlignment="1" applyProtection="1">
      <alignment horizontal="right"/>
    </xf>
    <xf numFmtId="2" fontId="22" fillId="0" borderId="0" xfId="19" applyNumberFormat="1" applyFont="1" applyFill="1" applyAlignment="1" applyProtection="1">
      <alignment horizontal="right"/>
    </xf>
    <xf numFmtId="0" fontId="22" fillId="0" borderId="0" xfId="19" applyFont="1" applyFill="1" applyAlignment="1" applyProtection="1">
      <alignment horizontal="right"/>
    </xf>
    <xf numFmtId="3" fontId="22" fillId="0" borderId="0" xfId="23" applyNumberFormat="1" applyFont="1" applyFill="1" applyAlignment="1" applyProtection="1">
      <alignment horizontal="right"/>
    </xf>
    <xf numFmtId="166" fontId="22" fillId="0" borderId="0" xfId="19" applyNumberFormat="1" applyFont="1" applyFill="1" applyAlignment="1" applyProtection="1">
      <alignment horizontal="right"/>
    </xf>
    <xf numFmtId="3" fontId="22" fillId="0" borderId="3" xfId="23" applyNumberFormat="1" applyFont="1" applyFill="1" applyBorder="1" applyAlignment="1" applyProtection="1">
      <alignment horizontal="right"/>
    </xf>
    <xf numFmtId="0" fontId="34" fillId="0" borderId="0" xfId="17" applyFont="1"/>
    <xf numFmtId="3" fontId="22" fillId="4" borderId="0" xfId="23" applyNumberFormat="1" applyFont="1" applyFill="1" applyAlignment="1" applyProtection="1">
      <alignment horizontal="right"/>
    </xf>
    <xf numFmtId="3" fontId="35" fillId="4" borderId="0" xfId="9" applyNumberFormat="1" applyFont="1" applyFill="1" applyAlignment="1">
      <alignment horizontal="right"/>
    </xf>
    <xf numFmtId="0" fontId="36" fillId="4" borderId="0" xfId="9" applyFont="1" applyFill="1" applyBorder="1" applyAlignment="1">
      <alignment horizontal="right"/>
    </xf>
    <xf numFmtId="3" fontId="22" fillId="4" borderId="0" xfId="23" applyNumberFormat="1" applyFont="1" applyFill="1" applyBorder="1" applyAlignment="1" applyProtection="1">
      <alignment horizontal="right"/>
    </xf>
    <xf numFmtId="3" fontId="22" fillId="4" borderId="3" xfId="23" applyNumberFormat="1" applyFont="1" applyFill="1" applyBorder="1" applyAlignment="1" applyProtection="1">
      <alignment horizontal="right"/>
    </xf>
    <xf numFmtId="0" fontId="37" fillId="4" borderId="0" xfId="9" applyFont="1" applyFill="1"/>
    <xf numFmtId="165" fontId="34" fillId="0" borderId="0" xfId="9" applyNumberFormat="1" applyFont="1" applyFill="1" applyAlignment="1">
      <alignment horizontal="right"/>
    </xf>
    <xf numFmtId="165" fontId="22" fillId="0" borderId="0" xfId="23" applyNumberFormat="1" applyFont="1" applyFill="1" applyBorder="1" applyAlignment="1" applyProtection="1">
      <alignment horizontal="right"/>
    </xf>
    <xf numFmtId="164" fontId="34" fillId="0" borderId="0" xfId="9" applyNumberFormat="1" applyFont="1" applyFill="1" applyAlignment="1">
      <alignment horizontal="right"/>
    </xf>
    <xf numFmtId="3" fontId="22" fillId="0" borderId="0" xfId="9" applyNumberFormat="1" applyFont="1" applyFill="1" applyBorder="1" applyAlignment="1" applyProtection="1">
      <alignment horizontal="right"/>
    </xf>
    <xf numFmtId="164" fontId="22" fillId="0" borderId="0" xfId="9" applyNumberFormat="1" applyFont="1" applyFill="1" applyAlignment="1" applyProtection="1">
      <alignment horizontal="right"/>
    </xf>
    <xf numFmtId="165" fontId="22" fillId="0" borderId="3" xfId="23" applyNumberFormat="1" applyFont="1" applyFill="1" applyBorder="1" applyAlignment="1" applyProtection="1">
      <alignment horizontal="right"/>
    </xf>
    <xf numFmtId="0" fontId="34" fillId="0" borderId="0" xfId="9" applyFont="1" applyFill="1"/>
    <xf numFmtId="3" fontId="22" fillId="0" borderId="0" xfId="19" applyNumberFormat="1" applyFont="1" applyFill="1" applyBorder="1" applyAlignment="1" applyProtection="1">
      <alignment horizontal="right"/>
    </xf>
    <xf numFmtId="3" fontId="22" fillId="0" borderId="0" xfId="19" applyNumberFormat="1" applyFont="1" applyFill="1" applyAlignment="1" applyProtection="1">
      <alignment horizontal="right"/>
    </xf>
    <xf numFmtId="2" fontId="22" fillId="4" borderId="0" xfId="23" applyNumberFormat="1" applyFont="1" applyFill="1" applyAlignment="1" applyProtection="1">
      <alignment horizontal="right"/>
    </xf>
    <xf numFmtId="165" fontId="22" fillId="0" borderId="0" xfId="19" applyNumberFormat="1" applyFont="1" applyFill="1" applyAlignment="1" applyProtection="1">
      <alignment horizontal="right"/>
    </xf>
    <xf numFmtId="170" fontId="22" fillId="0" borderId="0" xfId="19" applyNumberFormat="1" applyFont="1" applyFill="1" applyAlignment="1" applyProtection="1">
      <alignment horizontal="right"/>
    </xf>
    <xf numFmtId="164" fontId="22" fillId="4" borderId="3" xfId="23" applyNumberFormat="1" applyFont="1" applyFill="1" applyBorder="1" applyAlignment="1" applyProtection="1">
      <alignment horizontal="right"/>
    </xf>
    <xf numFmtId="0" fontId="34" fillId="0" borderId="0" xfId="19" applyFont="1"/>
    <xf numFmtId="164" fontId="22" fillId="4" borderId="0" xfId="23" applyNumberFormat="1" applyFont="1" applyFill="1" applyAlignment="1" applyProtection="1">
      <alignment horizontal="right"/>
    </xf>
    <xf numFmtId="164" fontId="22" fillId="4" borderId="0" xfId="15" applyNumberFormat="1" applyFont="1" applyFill="1" applyAlignment="1" applyProtection="1">
      <alignment horizontal="right"/>
    </xf>
    <xf numFmtId="2" fontId="22" fillId="4" borderId="0" xfId="15" applyNumberFormat="1" applyFont="1" applyFill="1" applyAlignment="1" applyProtection="1">
      <alignment horizontal="right"/>
    </xf>
    <xf numFmtId="165" fontId="22" fillId="4" borderId="3" xfId="23" applyNumberFormat="1" applyFont="1" applyFill="1" applyBorder="1" applyAlignment="1" applyProtection="1">
      <alignment horizontal="right"/>
    </xf>
    <xf numFmtId="164" fontId="22" fillId="0" borderId="0" xfId="14" applyNumberFormat="1" applyFont="1" applyFill="1" applyAlignment="1" applyProtection="1">
      <alignment horizontal="right"/>
    </xf>
    <xf numFmtId="164" fontId="22" fillId="4" borderId="0" xfId="23" applyNumberFormat="1" applyFont="1" applyFill="1" applyBorder="1" applyAlignment="1" applyProtection="1">
      <alignment horizontal="right"/>
    </xf>
    <xf numFmtId="165" fontId="22" fillId="0" borderId="0" xfId="8" applyNumberFormat="1" applyFont="1" applyFill="1" applyAlignment="1" applyProtection="1">
      <alignment horizontal="center"/>
    </xf>
    <xf numFmtId="0" fontId="34" fillId="0" borderId="0" xfId="8" applyFont="1"/>
    <xf numFmtId="0" fontId="34" fillId="0" borderId="0" xfId="8" quotePrefix="1" applyFont="1"/>
    <xf numFmtId="165" fontId="34" fillId="0" borderId="0" xfId="8" quotePrefix="1" applyNumberFormat="1" applyFont="1"/>
    <xf numFmtId="165" fontId="34" fillId="0" borderId="0" xfId="8" applyNumberFormat="1" applyFont="1"/>
    <xf numFmtId="3" fontId="22" fillId="0" borderId="0" xfId="23" applyNumberFormat="1" applyFont="1" applyFill="1" applyBorder="1" applyAlignment="1" applyProtection="1">
      <alignment horizontal="right"/>
    </xf>
    <xf numFmtId="0" fontId="34" fillId="0" borderId="0" xfId="7" applyFont="1"/>
    <xf numFmtId="165" fontId="22" fillId="0" borderId="0" xfId="18" applyNumberFormat="1" applyFont="1" applyFill="1" applyAlignment="1" applyProtection="1">
      <alignment horizontal="right"/>
    </xf>
    <xf numFmtId="2" fontId="22" fillId="0" borderId="0" xfId="18" applyNumberFormat="1" applyFont="1" applyFill="1" applyBorder="1" applyAlignment="1" applyProtection="1">
      <alignment horizontal="right"/>
    </xf>
    <xf numFmtId="0" fontId="34" fillId="0" borderId="0" xfId="18" applyFont="1"/>
    <xf numFmtId="172" fontId="22" fillId="0" borderId="0" xfId="16" applyNumberFormat="1" applyFont="1" applyFill="1" applyAlignment="1" applyProtection="1">
      <alignment horizontal="right"/>
    </xf>
    <xf numFmtId="169" fontId="22" fillId="0" borderId="0" xfId="16" applyNumberFormat="1" applyFont="1" applyFill="1" applyAlignment="1" applyProtection="1">
      <alignment horizontal="right"/>
    </xf>
    <xf numFmtId="169" fontId="22" fillId="0" borderId="0" xfId="16" applyNumberFormat="1" applyFont="1" applyFill="1" applyBorder="1" applyAlignment="1" applyProtection="1">
      <alignment horizontal="right"/>
    </xf>
    <xf numFmtId="2" fontId="22" fillId="4" borderId="0" xfId="23" applyNumberFormat="1" applyFont="1" applyFill="1" applyBorder="1" applyAlignment="1" applyProtection="1">
      <alignment horizontal="right"/>
    </xf>
    <xf numFmtId="2" fontId="22" fillId="0" borderId="0" xfId="16" applyNumberFormat="1" applyFont="1" applyFill="1" applyAlignment="1" applyProtection="1">
      <alignment horizontal="right"/>
    </xf>
    <xf numFmtId="2" fontId="22" fillId="4" borderId="3" xfId="23" applyNumberFormat="1" applyFont="1" applyFill="1" applyBorder="1" applyAlignment="1" applyProtection="1">
      <alignment horizontal="right"/>
    </xf>
    <xf numFmtId="0" fontId="34" fillId="0" borderId="0" xfId="16" applyFont="1"/>
    <xf numFmtId="0" fontId="34" fillId="0" borderId="0" xfId="13" applyFont="1" applyFill="1" applyBorder="1" applyAlignment="1">
      <alignment horizontal="right"/>
    </xf>
    <xf numFmtId="2" fontId="34" fillId="0" borderId="0" xfId="13" applyNumberFormat="1" applyFont="1" applyFill="1" applyAlignment="1">
      <alignment horizontal="right"/>
    </xf>
    <xf numFmtId="0" fontId="34" fillId="0" borderId="0" xfId="13" applyFont="1"/>
    <xf numFmtId="2" fontId="22" fillId="0" borderId="0" xfId="21" applyNumberFormat="1" applyFont="1" applyFill="1" applyAlignment="1" applyProtection="1">
      <alignment horizontal="right"/>
    </xf>
    <xf numFmtId="166" fontId="22" fillId="0" borderId="0" xfId="21" applyNumberFormat="1" applyFont="1" applyFill="1" applyAlignment="1" applyProtection="1">
      <alignment horizontal="right"/>
    </xf>
    <xf numFmtId="0" fontId="34" fillId="0" borderId="0" xfId="21" applyFont="1"/>
    <xf numFmtId="1" fontId="38" fillId="0" borderId="0" xfId="11" applyNumberFormat="1" applyFont="1" applyFill="1" applyAlignment="1" applyProtection="1">
      <alignment horizontal="right"/>
    </xf>
    <xf numFmtId="1" fontId="33" fillId="0" borderId="0" xfId="23" applyNumberFormat="1" applyFont="1" applyFill="1" applyAlignment="1" applyProtection="1">
      <alignment horizontal="right"/>
    </xf>
    <xf numFmtId="165" fontId="38" fillId="0" borderId="0" xfId="11" applyNumberFormat="1" applyFont="1" applyFill="1" applyBorder="1" applyAlignment="1" applyProtection="1">
      <alignment horizontal="right"/>
    </xf>
    <xf numFmtId="0" fontId="39" fillId="0" borderId="0" xfId="11" applyFont="1" applyFill="1" applyBorder="1" applyAlignment="1">
      <alignment horizontal="right"/>
    </xf>
    <xf numFmtId="165" fontId="38" fillId="0" borderId="0" xfId="11" applyNumberFormat="1" applyFont="1" applyFill="1" applyAlignment="1" applyProtection="1">
      <alignment horizontal="right"/>
    </xf>
    <xf numFmtId="0" fontId="37" fillId="0" borderId="0" xfId="11" applyFont="1"/>
    <xf numFmtId="164" fontId="34" fillId="4" borderId="0" xfId="23" applyNumberFormat="1" applyFont="1" applyFill="1"/>
    <xf numFmtId="0" fontId="34" fillId="4" borderId="0" xfId="23" applyFont="1" applyFill="1"/>
    <xf numFmtId="0" fontId="22" fillId="0" borderId="0" xfId="23" applyFont="1" applyFill="1" applyAlignment="1" applyProtection="1">
      <alignment horizontal="right"/>
    </xf>
    <xf numFmtId="0" fontId="34" fillId="0" borderId="0" xfId="23" applyFont="1"/>
    <xf numFmtId="166" fontId="22" fillId="4" borderId="0" xfId="23" applyNumberFormat="1" applyFont="1" applyFill="1" applyBorder="1" applyAlignment="1" applyProtection="1">
      <alignment horizontal="right"/>
    </xf>
    <xf numFmtId="0" fontId="40" fillId="4" borderId="0" xfId="0" applyFont="1" applyFill="1" applyBorder="1" applyAlignment="1">
      <alignment horizontal="right"/>
    </xf>
    <xf numFmtId="0" fontId="40" fillId="4" borderId="0" xfId="0" applyFont="1" applyFill="1" applyBorder="1"/>
    <xf numFmtId="0" fontId="22" fillId="0" borderId="0" xfId="22" applyFont="1" applyFill="1" applyAlignment="1" applyProtection="1">
      <alignment horizontal="right"/>
    </xf>
    <xf numFmtId="0" fontId="34" fillId="0" borderId="0" xfId="22" applyFont="1" applyAlignment="1">
      <alignment horizontal="right"/>
    </xf>
    <xf numFmtId="0" fontId="34" fillId="0" borderId="0" xfId="22" applyFont="1"/>
    <xf numFmtId="165" fontId="22" fillId="0" borderId="2" xfId="18" applyNumberFormat="1" applyFont="1" applyFill="1" applyBorder="1" applyAlignment="1" applyProtection="1">
      <alignment horizontal="right"/>
    </xf>
    <xf numFmtId="0" fontId="36" fillId="4" borderId="0" xfId="9" applyFont="1" applyFill="1" applyBorder="1" applyAlignment="1">
      <alignment horizontal="center"/>
    </xf>
    <xf numFmtId="0" fontId="34" fillId="0" borderId="0" xfId="9" applyFont="1" applyFill="1" applyBorder="1" applyAlignment="1">
      <alignment horizontal="center"/>
    </xf>
    <xf numFmtId="0" fontId="22" fillId="0" borderId="2" xfId="19" applyFont="1" applyFill="1" applyBorder="1" applyAlignment="1" applyProtection="1">
      <alignment horizontal="center"/>
    </xf>
    <xf numFmtId="0" fontId="22" fillId="0" borderId="0" xfId="19" applyFont="1" applyFill="1" applyBorder="1" applyAlignment="1" applyProtection="1">
      <alignment horizontal="center"/>
    </xf>
    <xf numFmtId="0" fontId="22" fillId="4" borderId="0" xfId="15" applyFont="1" applyFill="1" applyBorder="1" applyAlignment="1" applyProtection="1">
      <alignment horizontal="center"/>
    </xf>
    <xf numFmtId="0" fontId="34" fillId="0" borderId="0" xfId="8" applyFont="1" applyFill="1" applyBorder="1" applyAlignment="1">
      <alignment horizontal="center"/>
    </xf>
    <xf numFmtId="0" fontId="34" fillId="0" borderId="0" xfId="7" applyFont="1" applyFill="1" applyBorder="1" applyAlignment="1">
      <alignment horizontal="center"/>
    </xf>
    <xf numFmtId="0" fontId="22" fillId="0" borderId="2" xfId="16" applyFont="1" applyFill="1" applyBorder="1" applyAlignment="1" applyProtection="1">
      <alignment horizontal="right"/>
    </xf>
    <xf numFmtId="0" fontId="22" fillId="0" borderId="0" xfId="13" applyFont="1" applyFill="1" applyBorder="1" applyAlignment="1" applyProtection="1">
      <alignment horizontal="center"/>
    </xf>
    <xf numFmtId="0" fontId="22" fillId="0" borderId="2" xfId="21" applyFont="1" applyFill="1" applyBorder="1" applyAlignment="1" applyProtection="1">
      <alignment horizontal="right"/>
    </xf>
    <xf numFmtId="0" fontId="41" fillId="3" borderId="0" xfId="11" applyFont="1" applyFill="1" applyAlignment="1">
      <alignment horizontal="center"/>
    </xf>
    <xf numFmtId="0" fontId="22" fillId="0" borderId="2" xfId="23" applyFont="1" applyFill="1" applyBorder="1" applyAlignment="1" applyProtection="1">
      <alignment horizontal="center"/>
    </xf>
    <xf numFmtId="1" fontId="22" fillId="0" borderId="0" xfId="23" applyNumberFormat="1" applyFont="1" applyFill="1" applyAlignment="1" applyProtection="1">
      <alignment horizontal="right" indent="1"/>
    </xf>
    <xf numFmtId="0" fontId="10" fillId="2" borderId="0" xfId="17" applyFont="1" applyFill="1" applyAlignment="1">
      <alignment vertical="top"/>
    </xf>
    <xf numFmtId="0" fontId="10" fillId="4" borderId="0" xfId="17" applyFont="1" applyFill="1" applyAlignment="1">
      <alignment vertical="top"/>
    </xf>
    <xf numFmtId="0" fontId="10" fillId="0" borderId="0" xfId="17" applyFont="1" applyAlignment="1">
      <alignment vertical="top"/>
    </xf>
    <xf numFmtId="0" fontId="10" fillId="2" borderId="0" xfId="22" applyFont="1" applyFill="1" applyBorder="1" applyAlignment="1" applyProtection="1">
      <alignment horizontal="left" vertical="top"/>
    </xf>
    <xf numFmtId="0" fontId="10" fillId="4" borderId="0" xfId="22" applyFont="1" applyFill="1" applyAlignment="1">
      <alignment vertical="top"/>
    </xf>
    <xf numFmtId="0" fontId="10" fillId="2" borderId="0" xfId="15" applyFont="1" applyFill="1" applyAlignment="1" applyProtection="1">
      <alignment horizontal="left" vertical="top"/>
    </xf>
    <xf numFmtId="0" fontId="10" fillId="0" borderId="0" xfId="22" applyFont="1" applyAlignment="1">
      <alignment vertical="top"/>
    </xf>
    <xf numFmtId="0" fontId="3" fillId="2" borderId="0" xfId="0" applyFont="1" applyFill="1" applyBorder="1" applyAlignment="1">
      <alignment vertical="top" wrapText="1"/>
    </xf>
    <xf numFmtId="0" fontId="3" fillId="4" borderId="0" xfId="0" applyFont="1" applyFill="1" applyBorder="1" applyAlignment="1">
      <alignment vertical="top" wrapText="1"/>
    </xf>
    <xf numFmtId="0" fontId="3" fillId="4" borderId="0" xfId="0" applyFont="1" applyFill="1" applyBorder="1" applyAlignment="1">
      <alignment vertical="top"/>
    </xf>
    <xf numFmtId="0" fontId="3" fillId="2" borderId="0" xfId="0" applyFont="1" applyFill="1" applyBorder="1" applyAlignment="1">
      <alignment vertical="top"/>
    </xf>
    <xf numFmtId="0" fontId="10" fillId="2" borderId="0" xfId="23" applyFont="1" applyFill="1" applyAlignment="1" applyProtection="1">
      <alignment horizontal="left" vertical="top"/>
    </xf>
    <xf numFmtId="0" fontId="10" fillId="4" borderId="0" xfId="23" applyFont="1" applyFill="1" applyAlignment="1">
      <alignment vertical="top"/>
    </xf>
    <xf numFmtId="0" fontId="10" fillId="0" borderId="0" xfId="23" applyFont="1" applyAlignment="1">
      <alignment vertical="top"/>
    </xf>
    <xf numFmtId="0" fontId="6" fillId="2" borderId="0" xfId="11" applyFont="1" applyFill="1" applyAlignment="1">
      <alignment vertical="top"/>
    </xf>
    <xf numFmtId="0" fontId="6" fillId="4" borderId="0" xfId="11" applyFont="1" applyFill="1" applyAlignment="1">
      <alignment vertical="top"/>
    </xf>
    <xf numFmtId="0" fontId="6" fillId="0" borderId="0" xfId="11" applyFont="1" applyAlignment="1">
      <alignment vertical="top"/>
    </xf>
    <xf numFmtId="0" fontId="26" fillId="2" borderId="0" xfId="21" applyFont="1" applyFill="1" applyAlignment="1" applyProtection="1">
      <alignment vertical="top"/>
    </xf>
    <xf numFmtId="0" fontId="10" fillId="4" borderId="0" xfId="21" applyFont="1" applyFill="1" applyAlignment="1">
      <alignment vertical="top"/>
    </xf>
    <xf numFmtId="0" fontId="10" fillId="0" borderId="0" xfId="21" applyFont="1" applyAlignment="1">
      <alignment vertical="top"/>
    </xf>
    <xf numFmtId="0" fontId="10" fillId="2" borderId="0" xfId="13" applyFont="1" applyFill="1" applyAlignment="1">
      <alignment vertical="top" wrapText="1"/>
    </xf>
    <xf numFmtId="0" fontId="10" fillId="4" borderId="0" xfId="13" applyFont="1" applyFill="1" applyBorder="1" applyAlignment="1">
      <alignment vertical="top"/>
    </xf>
    <xf numFmtId="0" fontId="10" fillId="2" borderId="0" xfId="13" applyFont="1" applyFill="1" applyAlignment="1">
      <alignment vertical="top"/>
    </xf>
    <xf numFmtId="0" fontId="10" fillId="0" borderId="0" xfId="13" applyFont="1" applyAlignment="1">
      <alignment vertical="top"/>
    </xf>
    <xf numFmtId="0" fontId="10" fillId="2" borderId="0" xfId="16" applyFont="1" applyFill="1" applyAlignment="1" applyProtection="1">
      <alignment horizontal="left" vertical="top"/>
    </xf>
    <xf numFmtId="0" fontId="10" fillId="4" borderId="0" xfId="16" applyFont="1" applyFill="1" applyAlignment="1">
      <alignment vertical="top"/>
    </xf>
    <xf numFmtId="0" fontId="10" fillId="0" borderId="0" xfId="16" applyFont="1" applyAlignment="1">
      <alignment vertical="top"/>
    </xf>
    <xf numFmtId="0" fontId="10" fillId="2" borderId="0" xfId="18" applyFont="1" applyFill="1" applyAlignment="1">
      <alignment vertical="top"/>
    </xf>
    <xf numFmtId="0" fontId="10" fillId="4" borderId="0" xfId="18" applyFont="1" applyFill="1" applyAlignment="1">
      <alignment vertical="top"/>
    </xf>
    <xf numFmtId="0" fontId="10" fillId="2" borderId="0" xfId="18" applyFont="1" applyFill="1" applyBorder="1" applyAlignment="1" applyProtection="1">
      <alignment horizontal="left" vertical="top"/>
    </xf>
    <xf numFmtId="0" fontId="10" fillId="0" borderId="0" xfId="15" applyFont="1" applyAlignment="1">
      <alignment vertical="top"/>
    </xf>
    <xf numFmtId="0" fontId="10" fillId="2" borderId="0" xfId="7" applyFont="1" applyFill="1" applyBorder="1" applyAlignment="1">
      <alignment vertical="top"/>
    </xf>
    <xf numFmtId="0" fontId="10" fillId="4" borderId="0" xfId="7" applyFont="1" applyFill="1" applyBorder="1" applyAlignment="1">
      <alignment vertical="top"/>
    </xf>
    <xf numFmtId="0" fontId="10" fillId="2" borderId="0" xfId="8" applyFont="1" applyFill="1" applyAlignment="1">
      <alignment vertical="top"/>
    </xf>
    <xf numFmtId="0" fontId="10" fillId="4" borderId="0" xfId="8" applyFont="1" applyFill="1" applyBorder="1" applyAlignment="1">
      <alignment vertical="top"/>
    </xf>
    <xf numFmtId="0" fontId="10" fillId="2" borderId="0" xfId="8" applyFont="1" applyFill="1" applyBorder="1" applyAlignment="1">
      <alignment vertical="top"/>
    </xf>
    <xf numFmtId="0" fontId="10" fillId="2" borderId="0" xfId="19" applyFont="1" applyFill="1" applyAlignment="1">
      <alignment vertical="top"/>
    </xf>
    <xf numFmtId="0" fontId="10" fillId="0" borderId="0" xfId="19" applyFont="1" applyAlignment="1">
      <alignment vertical="top"/>
    </xf>
    <xf numFmtId="0" fontId="10" fillId="2" borderId="0" xfId="9" applyFont="1" applyFill="1" applyAlignment="1">
      <alignment vertical="top"/>
    </xf>
    <xf numFmtId="0" fontId="10" fillId="0" borderId="0" xfId="9" applyFont="1" applyFill="1" applyBorder="1" applyAlignment="1">
      <alignment vertical="top"/>
    </xf>
    <xf numFmtId="0" fontId="10" fillId="0" borderId="0" xfId="9" applyFont="1" applyFill="1" applyAlignment="1">
      <alignment vertical="top"/>
    </xf>
    <xf numFmtId="0" fontId="6" fillId="4" borderId="0" xfId="9" applyFont="1" applyFill="1" applyBorder="1" applyAlignment="1">
      <alignment vertical="top"/>
    </xf>
    <xf numFmtId="0" fontId="11" fillId="2" borderId="0" xfId="9" applyFont="1" applyFill="1" applyAlignment="1">
      <alignment vertical="top"/>
    </xf>
    <xf numFmtId="0" fontId="6" fillId="4" borderId="0" xfId="9" applyFont="1" applyFill="1" applyAlignment="1">
      <alignment vertical="top"/>
    </xf>
    <xf numFmtId="0" fontId="24" fillId="4" borderId="2" xfId="22" applyFont="1" applyFill="1" applyBorder="1" applyProtection="1"/>
    <xf numFmtId="0" fontId="10" fillId="4" borderId="3" xfId="22" applyFont="1" applyFill="1" applyBorder="1"/>
    <xf numFmtId="166" fontId="3" fillId="4" borderId="0" xfId="0" applyNumberFormat="1" applyFont="1" applyFill="1" applyBorder="1" applyAlignment="1">
      <alignment horizontal="right"/>
    </xf>
    <xf numFmtId="0" fontId="10" fillId="2" borderId="0" xfId="19" applyFont="1" applyFill="1" applyBorder="1" applyAlignment="1" applyProtection="1">
      <alignment horizontal="left"/>
    </xf>
    <xf numFmtId="171" fontId="10" fillId="0" borderId="0" xfId="19" applyNumberFormat="1" applyFont="1" applyBorder="1" applyAlignment="1" applyProtection="1">
      <alignment horizontal="left"/>
    </xf>
    <xf numFmtId="2" fontId="23" fillId="0" borderId="0" xfId="23" applyNumberFormat="1" applyFont="1" applyFill="1" applyBorder="1" applyAlignment="1" applyProtection="1">
      <alignment horizontal="right"/>
    </xf>
    <xf numFmtId="2" fontId="22" fillId="0" borderId="0" xfId="23" applyNumberFormat="1" applyFont="1" applyFill="1" applyBorder="1" applyAlignment="1" applyProtection="1">
      <alignment horizontal="right"/>
    </xf>
    <xf numFmtId="2" fontId="23" fillId="0" borderId="3" xfId="23" applyNumberFormat="1" applyFont="1" applyFill="1" applyBorder="1" applyAlignment="1" applyProtection="1">
      <alignment horizontal="right"/>
    </xf>
    <xf numFmtId="2" fontId="22" fillId="0" borderId="3" xfId="23" applyNumberFormat="1" applyFont="1" applyFill="1" applyBorder="1" applyAlignment="1" applyProtection="1">
      <alignment horizontal="right"/>
    </xf>
    <xf numFmtId="2" fontId="20" fillId="0" borderId="0" xfId="8" applyNumberFormat="1" applyFont="1" applyFill="1" applyAlignment="1">
      <alignment horizontal="right"/>
    </xf>
    <xf numFmtId="2" fontId="34" fillId="0" borderId="0" xfId="8" applyNumberFormat="1" applyFont="1" applyFill="1" applyAlignment="1">
      <alignment horizontal="right"/>
    </xf>
    <xf numFmtId="0" fontId="34" fillId="4" borderId="0" xfId="0" applyFont="1" applyFill="1" applyBorder="1" applyAlignment="1">
      <alignment horizontal="right"/>
    </xf>
    <xf numFmtId="166" fontId="22" fillId="4" borderId="0" xfId="23" quotePrefix="1" applyNumberFormat="1" applyFont="1" applyFill="1" applyBorder="1" applyAlignment="1" applyProtection="1">
      <alignment horizontal="right"/>
    </xf>
    <xf numFmtId="0" fontId="34" fillId="4" borderId="0" xfId="0" applyFont="1" applyFill="1" applyBorder="1"/>
    <xf numFmtId="164" fontId="3" fillId="3" borderId="0" xfId="0" applyNumberFormat="1" applyFont="1" applyFill="1"/>
    <xf numFmtId="0" fontId="34" fillId="0" borderId="0" xfId="17" applyFont="1" applyBorder="1"/>
    <xf numFmtId="0" fontId="34" fillId="4" borderId="0" xfId="17" applyFont="1" applyFill="1" applyAlignment="1">
      <alignment vertical="top"/>
    </xf>
    <xf numFmtId="0" fontId="34" fillId="0" borderId="0" xfId="17" applyFont="1" applyAlignment="1">
      <alignment vertical="top"/>
    </xf>
    <xf numFmtId="0" fontId="35" fillId="4" borderId="0" xfId="9" applyFont="1" applyFill="1" applyBorder="1" applyAlignment="1">
      <alignment horizontal="center"/>
    </xf>
    <xf numFmtId="0" fontId="34" fillId="4" borderId="0" xfId="22" applyFont="1" applyFill="1" applyAlignment="1">
      <alignment vertical="top"/>
    </xf>
    <xf numFmtId="0" fontId="34" fillId="0" borderId="0" xfId="22" applyFont="1" applyAlignment="1">
      <alignment vertical="top"/>
    </xf>
    <xf numFmtId="0" fontId="37" fillId="4" borderId="0" xfId="22" applyFont="1" applyFill="1"/>
    <xf numFmtId="0" fontId="37" fillId="4" borderId="0" xfId="9" applyFont="1" applyFill="1" applyBorder="1"/>
    <xf numFmtId="0" fontId="37" fillId="4" borderId="0" xfId="9" applyFont="1" applyFill="1" applyBorder="1" applyAlignment="1">
      <alignment vertical="top"/>
    </xf>
    <xf numFmtId="0" fontId="37" fillId="4" borderId="0" xfId="9" applyFont="1" applyFill="1" applyAlignment="1">
      <alignment vertical="top"/>
    </xf>
    <xf numFmtId="0" fontId="34" fillId="0" borderId="0" xfId="22" applyFont="1" applyFill="1"/>
    <xf numFmtId="0" fontId="34" fillId="0" borderId="0" xfId="9" applyFont="1" applyFill="1" applyBorder="1"/>
    <xf numFmtId="0" fontId="34" fillId="0" borderId="0" xfId="9" applyFont="1" applyFill="1" applyBorder="1" applyAlignment="1">
      <alignment vertical="top"/>
    </xf>
    <xf numFmtId="0" fontId="34" fillId="0" borderId="0" xfId="9" applyFont="1" applyFill="1" applyAlignment="1">
      <alignment vertical="top"/>
    </xf>
    <xf numFmtId="0" fontId="34" fillId="0" borderId="0" xfId="19" applyFont="1" applyAlignment="1">
      <alignment vertical="top"/>
    </xf>
    <xf numFmtId="0" fontId="34" fillId="0" borderId="0" xfId="15" applyFont="1" applyAlignment="1">
      <alignment vertical="top"/>
    </xf>
    <xf numFmtId="0" fontId="34" fillId="4" borderId="0" xfId="8" applyFont="1" applyFill="1" applyBorder="1" applyAlignment="1">
      <alignment vertical="top"/>
    </xf>
    <xf numFmtId="0" fontId="34" fillId="4" borderId="0" xfId="7" applyFont="1" applyFill="1" applyBorder="1" applyAlignment="1">
      <alignment vertical="top"/>
    </xf>
    <xf numFmtId="0" fontId="34" fillId="4" borderId="0" xfId="18" applyFont="1" applyFill="1"/>
    <xf numFmtId="0" fontId="34" fillId="4" borderId="0" xfId="18" applyFont="1" applyFill="1" applyAlignment="1">
      <alignment vertical="top"/>
    </xf>
    <xf numFmtId="0" fontId="34" fillId="4" borderId="0" xfId="16" applyFont="1" applyFill="1"/>
    <xf numFmtId="0" fontId="34" fillId="4" borderId="0" xfId="16" applyFont="1" applyFill="1" applyAlignment="1">
      <alignment vertical="top"/>
    </xf>
    <xf numFmtId="0" fontId="34" fillId="0" borderId="0" xfId="16" applyFont="1" applyAlignment="1">
      <alignment vertical="top"/>
    </xf>
    <xf numFmtId="0" fontId="34" fillId="4" borderId="0" xfId="13" applyFont="1" applyFill="1" applyBorder="1"/>
    <xf numFmtId="0" fontId="34" fillId="4" borderId="0" xfId="13" applyFont="1" applyFill="1" applyBorder="1" applyAlignment="1">
      <alignment vertical="top"/>
    </xf>
    <xf numFmtId="0" fontId="34" fillId="0" borderId="0" xfId="13" applyFont="1" applyAlignment="1">
      <alignment vertical="top"/>
    </xf>
    <xf numFmtId="0" fontId="34" fillId="4" borderId="0" xfId="21" applyFont="1" applyFill="1"/>
    <xf numFmtId="0" fontId="34" fillId="4" borderId="0" xfId="21" applyFont="1" applyFill="1" applyAlignment="1">
      <alignment vertical="top"/>
    </xf>
    <xf numFmtId="0" fontId="34" fillId="0" borderId="0" xfId="21" applyFont="1" applyAlignment="1">
      <alignment vertical="top"/>
    </xf>
    <xf numFmtId="0" fontId="22" fillId="0" borderId="0" xfId="21" applyFont="1" applyFill="1" applyAlignment="1" applyProtection="1">
      <alignment horizontal="right"/>
    </xf>
    <xf numFmtId="0" fontId="37" fillId="0" borderId="0" xfId="23" applyFont="1"/>
    <xf numFmtId="0" fontId="37" fillId="4" borderId="0" xfId="11" applyFont="1" applyFill="1"/>
    <xf numFmtId="0" fontId="37" fillId="4" borderId="0" xfId="11" applyFont="1" applyFill="1" applyAlignment="1">
      <alignment vertical="top"/>
    </xf>
    <xf numFmtId="0" fontId="37" fillId="0" borderId="0" xfId="11" applyFont="1" applyAlignment="1">
      <alignment vertical="top"/>
    </xf>
    <xf numFmtId="0" fontId="34" fillId="4" borderId="0" xfId="23" applyFont="1" applyFill="1" applyAlignment="1">
      <alignment vertical="top"/>
    </xf>
    <xf numFmtId="0" fontId="34" fillId="0" borderId="0" xfId="23" applyFont="1" applyAlignment="1">
      <alignment vertical="top"/>
    </xf>
    <xf numFmtId="0" fontId="34" fillId="4" borderId="0" xfId="0" applyFont="1" applyFill="1" applyBorder="1" applyAlignment="1">
      <alignment vertical="top"/>
    </xf>
    <xf numFmtId="0" fontId="34" fillId="4" borderId="0" xfId="0" applyFont="1" applyFill="1" applyBorder="1" applyAlignment="1">
      <alignment vertical="top" wrapText="1"/>
    </xf>
    <xf numFmtId="0" fontId="23" fillId="4" borderId="0" xfId="15" applyFont="1" applyFill="1" applyAlignment="1" applyProtection="1">
      <alignment horizontal="right"/>
    </xf>
    <xf numFmtId="0" fontId="21" fillId="0" borderId="3" xfId="22" applyFont="1" applyBorder="1" applyAlignment="1"/>
    <xf numFmtId="0" fontId="0" fillId="0" borderId="3" xfId="0" applyBorder="1" applyAlignment="1"/>
    <xf numFmtId="0" fontId="21" fillId="0" borderId="3" xfId="22" applyFont="1" applyBorder="1" applyAlignment="1">
      <alignment wrapText="1"/>
    </xf>
    <xf numFmtId="0" fontId="0" fillId="0" borderId="3" xfId="0" applyBorder="1" applyAlignment="1">
      <alignment wrapText="1"/>
    </xf>
    <xf numFmtId="0" fontId="19" fillId="0" borderId="0" xfId="14" applyFont="1" applyFill="1" applyBorder="1" applyAlignment="1" applyProtection="1"/>
    <xf numFmtId="0" fontId="3" fillId="0" borderId="0" xfId="14" applyFont="1"/>
    <xf numFmtId="0" fontId="21" fillId="0" borderId="3" xfId="6" applyBorder="1" applyAlignment="1"/>
    <xf numFmtId="0" fontId="3" fillId="2" borderId="0" xfId="14" applyFont="1" applyFill="1" applyAlignment="1"/>
    <xf numFmtId="0" fontId="24" fillId="0" borderId="2" xfId="14" applyFont="1" applyFill="1" applyBorder="1" applyAlignment="1" applyProtection="1">
      <alignment horizontal="center"/>
    </xf>
    <xf numFmtId="0" fontId="3" fillId="0" borderId="3" xfId="14" applyFont="1" applyBorder="1" applyAlignment="1">
      <alignment horizontal="center"/>
    </xf>
    <xf numFmtId="0" fontId="3" fillId="0" borderId="2" xfId="14" applyFont="1" applyBorder="1" applyAlignment="1">
      <alignment horizontal="right"/>
    </xf>
    <xf numFmtId="0" fontId="23" fillId="0" borderId="2" xfId="14" applyFont="1" applyFill="1" applyBorder="1" applyAlignment="1" applyProtection="1">
      <alignment horizontal="right"/>
    </xf>
    <xf numFmtId="0" fontId="22" fillId="0" borderId="2" xfId="14" applyFont="1" applyFill="1" applyBorder="1" applyAlignment="1" applyProtection="1">
      <alignment horizontal="right"/>
    </xf>
    <xf numFmtId="0" fontId="3" fillId="2" borderId="0" xfId="14" applyFont="1" applyFill="1" applyAlignment="1" applyProtection="1">
      <alignment horizontal="left"/>
    </xf>
    <xf numFmtId="171" fontId="3" fillId="0" borderId="0" xfId="14" applyNumberFormat="1" applyFont="1" applyAlignment="1" applyProtection="1">
      <alignment horizontal="left"/>
    </xf>
    <xf numFmtId="0" fontId="3" fillId="2" borderId="0" xfId="18" applyFont="1" applyFill="1" applyAlignment="1" applyProtection="1">
      <alignment horizontal="left"/>
    </xf>
    <xf numFmtId="171" fontId="3" fillId="0" borderId="0" xfId="18" applyNumberFormat="1" applyFont="1" applyAlignment="1" applyProtection="1">
      <alignment horizontal="left"/>
    </xf>
    <xf numFmtId="0" fontId="3" fillId="0" borderId="0" xfId="14" applyFont="1" applyAlignment="1" applyProtection="1">
      <alignment horizontal="left"/>
    </xf>
    <xf numFmtId="0" fontId="3" fillId="2" borderId="3" xfId="14" applyFont="1" applyFill="1" applyBorder="1" applyAlignment="1" applyProtection="1">
      <alignment horizontal="left"/>
    </xf>
    <xf numFmtId="171" fontId="3" fillId="0" borderId="3" xfId="14" applyNumberFormat="1" applyFont="1" applyBorder="1" applyAlignment="1" applyProtection="1">
      <alignment horizontal="left"/>
    </xf>
    <xf numFmtId="0" fontId="21" fillId="0" borderId="0" xfId="6" applyBorder="1" applyAlignment="1">
      <alignment horizontal="left"/>
    </xf>
    <xf numFmtId="0" fontId="22" fillId="2" borderId="0" xfId="14" applyFont="1" applyFill="1" applyAlignment="1" applyProtection="1"/>
    <xf numFmtId="0" fontId="21" fillId="0" borderId="0" xfId="6" applyBorder="1" applyAlignment="1"/>
    <xf numFmtId="0" fontId="21" fillId="0" borderId="0" xfId="6" applyAlignment="1">
      <alignment horizontal="left"/>
    </xf>
    <xf numFmtId="0" fontId="3" fillId="0" borderId="0" xfId="23" applyFont="1"/>
    <xf numFmtId="0" fontId="3" fillId="0" borderId="0" xfId="18" applyFont="1"/>
    <xf numFmtId="0" fontId="3" fillId="0" borderId="0" xfId="23" applyFont="1" applyAlignment="1" applyProtection="1">
      <alignment horizontal="left"/>
    </xf>
    <xf numFmtId="1" fontId="3" fillId="0" borderId="0" xfId="23" applyNumberFormat="1" applyFont="1"/>
    <xf numFmtId="1" fontId="3" fillId="0" borderId="0" xfId="14" applyNumberFormat="1" applyFont="1"/>
    <xf numFmtId="164" fontId="3" fillId="0" borderId="0" xfId="14" applyNumberFormat="1" applyFont="1"/>
    <xf numFmtId="3" fontId="3" fillId="0" borderId="0" xfId="14" applyNumberFormat="1" applyFont="1"/>
    <xf numFmtId="0" fontId="3" fillId="2" borderId="0" xfId="14" applyFont="1" applyFill="1"/>
    <xf numFmtId="0" fontId="3" fillId="2" borderId="0" xfId="14" applyFont="1" applyFill="1" applyBorder="1" applyAlignment="1" applyProtection="1">
      <alignment horizontal="left"/>
    </xf>
    <xf numFmtId="171" fontId="3" fillId="0" borderId="0" xfId="18" applyNumberFormat="1" applyFont="1" applyBorder="1" applyAlignment="1" applyProtection="1">
      <alignment horizontal="left"/>
    </xf>
    <xf numFmtId="171" fontId="3" fillId="0" borderId="3" xfId="15" applyNumberFormat="1" applyFont="1" applyBorder="1" applyAlignment="1" applyProtection="1">
      <alignment horizontal="left"/>
    </xf>
    <xf numFmtId="172" fontId="23" fillId="4" borderId="3" xfId="23" applyNumberFormat="1" applyFont="1" applyFill="1" applyBorder="1" applyAlignment="1" applyProtection="1">
      <alignment horizontal="right"/>
    </xf>
    <xf numFmtId="172" fontId="22" fillId="4" borderId="3" xfId="23" applyNumberFormat="1" applyFont="1" applyFill="1" applyBorder="1" applyAlignment="1" applyProtection="1">
      <alignment horizontal="right"/>
    </xf>
    <xf numFmtId="0" fontId="21" fillId="0" borderId="2" xfId="6" applyBorder="1" applyAlignment="1">
      <alignment horizontal="left"/>
    </xf>
    <xf numFmtId="0" fontId="22" fillId="2" borderId="0" xfId="14" applyFont="1" applyFill="1" applyProtection="1"/>
    <xf numFmtId="0" fontId="19" fillId="4" borderId="0" xfId="24" applyFont="1" applyFill="1" applyBorder="1" applyAlignment="1" applyProtection="1"/>
    <xf numFmtId="0" fontId="3" fillId="4" borderId="0" xfId="24" applyFont="1" applyFill="1" applyBorder="1" applyAlignment="1"/>
    <xf numFmtId="0" fontId="3" fillId="4" borderId="0" xfId="15" applyFont="1" applyFill="1"/>
    <xf numFmtId="0" fontId="3" fillId="2" borderId="0" xfId="15" applyFont="1" applyFill="1"/>
    <xf numFmtId="0" fontId="24" fillId="4" borderId="2" xfId="15" applyFont="1" applyFill="1" applyBorder="1" applyAlignment="1" applyProtection="1">
      <alignment horizontal="center"/>
    </xf>
    <xf numFmtId="0" fontId="20" fillId="4" borderId="3" xfId="15" applyFont="1" applyFill="1" applyBorder="1" applyAlignment="1">
      <alignment horizontal="center"/>
    </xf>
    <xf numFmtId="0" fontId="3" fillId="2" borderId="0" xfId="24" applyFont="1" applyFill="1"/>
    <xf numFmtId="0" fontId="3" fillId="2" borderId="0" xfId="24" applyFont="1" applyFill="1" applyAlignment="1" applyProtection="1">
      <alignment horizontal="left"/>
    </xf>
    <xf numFmtId="171" fontId="3" fillId="4" borderId="0" xfId="24" applyNumberFormat="1" applyFont="1" applyFill="1" applyAlignment="1" applyProtection="1">
      <alignment horizontal="left"/>
    </xf>
    <xf numFmtId="0" fontId="3" fillId="2" borderId="0" xfId="15" applyFont="1" applyFill="1" applyAlignment="1" applyProtection="1">
      <alignment horizontal="left"/>
    </xf>
    <xf numFmtId="171" fontId="20" fillId="4" borderId="3" xfId="24" applyNumberFormat="1" applyFont="1" applyFill="1" applyBorder="1" applyAlignment="1" applyProtection="1">
      <alignment horizontal="left"/>
    </xf>
    <xf numFmtId="49" fontId="3" fillId="4" borderId="0" xfId="6" quotePrefix="1" applyNumberFormat="1" applyFont="1" applyFill="1" applyBorder="1" applyAlignment="1"/>
    <xf numFmtId="0" fontId="3" fillId="2" borderId="0" xfId="15" applyFont="1" applyFill="1" applyAlignment="1" applyProtection="1">
      <alignment horizontal="left" vertical="top"/>
    </xf>
    <xf numFmtId="0" fontId="3" fillId="4" borderId="0" xfId="15" quotePrefix="1" applyFont="1" applyFill="1" applyAlignment="1">
      <alignment vertical="top"/>
    </xf>
    <xf numFmtId="0" fontId="21" fillId="4" borderId="0" xfId="6" applyFill="1" applyAlignment="1">
      <alignment vertical="top"/>
    </xf>
    <xf numFmtId="0" fontId="3" fillId="4" borderId="0" xfId="15" applyFont="1" applyFill="1" applyAlignment="1">
      <alignment vertical="top"/>
    </xf>
    <xf numFmtId="0" fontId="3" fillId="4" borderId="0" xfId="15" quotePrefix="1" applyFont="1" applyFill="1" applyAlignment="1">
      <alignment horizontal="left" vertical="top"/>
    </xf>
    <xf numFmtId="0" fontId="20" fillId="4" borderId="0" xfId="17" applyFont="1" applyFill="1" applyAlignment="1">
      <alignment vertical="top"/>
    </xf>
    <xf numFmtId="0" fontId="3" fillId="4" borderId="0" xfId="17" applyFont="1" applyFill="1" applyAlignment="1">
      <alignment vertical="top"/>
    </xf>
    <xf numFmtId="0" fontId="21" fillId="0" borderId="0" xfId="6" applyFont="1" applyAlignment="1">
      <alignment vertical="top"/>
    </xf>
    <xf numFmtId="0" fontId="21" fillId="0" borderId="0" xfId="6" applyAlignment="1">
      <alignment vertical="top"/>
    </xf>
    <xf numFmtId="0" fontId="0" fillId="0" borderId="6" xfId="0" applyBorder="1" applyAlignment="1"/>
    <xf numFmtId="0" fontId="0" fillId="0" borderId="7" xfId="0" applyBorder="1" applyAlignment="1"/>
    <xf numFmtId="0" fontId="10" fillId="0" borderId="7" xfId="23" applyFont="1" applyBorder="1"/>
    <xf numFmtId="0" fontId="34" fillId="0" borderId="7" xfId="23" applyFont="1" applyBorder="1"/>
    <xf numFmtId="0" fontId="10" fillId="0" borderId="8" xfId="23" applyFont="1" applyBorder="1"/>
    <xf numFmtId="0" fontId="3" fillId="2" borderId="0" xfId="17" applyFont="1" applyFill="1" applyProtection="1"/>
    <xf numFmtId="0" fontId="3" fillId="2" borderId="0" xfId="17" applyFont="1" applyFill="1" applyAlignment="1" applyProtection="1">
      <alignment horizontal="left"/>
    </xf>
    <xf numFmtId="0" fontId="0" fillId="0" borderId="0" xfId="0" applyAlignment="1"/>
    <xf numFmtId="49" fontId="3" fillId="4" borderId="0" xfId="0" applyNumberFormat="1" applyFont="1" applyFill="1" applyBorder="1" applyAlignment="1"/>
    <xf numFmtId="0" fontId="3" fillId="2" borderId="0" xfId="19" applyFont="1" applyFill="1" applyAlignment="1" applyProtection="1">
      <alignment horizontal="left"/>
    </xf>
    <xf numFmtId="171" fontId="3" fillId="0" borderId="0" xfId="19" applyNumberFormat="1" applyFont="1" applyAlignment="1" applyProtection="1">
      <alignment horizontal="left"/>
    </xf>
    <xf numFmtId="0" fontId="3" fillId="2" borderId="0" xfId="10" applyFont="1" applyFill="1"/>
    <xf numFmtId="171" fontId="11" fillId="3" borderId="0" xfId="10" applyNumberFormat="1" applyFont="1" applyFill="1" applyAlignment="1">
      <alignment vertical="center"/>
    </xf>
    <xf numFmtId="166" fontId="22" fillId="4" borderId="3" xfId="23" applyNumberFormat="1" applyFont="1" applyFill="1" applyBorder="1" applyAlignment="1" applyProtection="1">
      <alignment horizontal="right"/>
    </xf>
    <xf numFmtId="1" fontId="23" fillId="4" borderId="0" xfId="23" applyNumberFormat="1" applyFont="1" applyFill="1" applyAlignment="1" applyProtection="1">
      <alignment horizontal="right"/>
    </xf>
    <xf numFmtId="1" fontId="22" fillId="4" borderId="0" xfId="23" applyNumberFormat="1" applyFont="1" applyFill="1" applyAlignment="1" applyProtection="1">
      <alignment horizontal="right"/>
    </xf>
    <xf numFmtId="0" fontId="3" fillId="2" borderId="0" xfId="21" applyFont="1" applyFill="1" applyAlignment="1" applyProtection="1">
      <alignment horizontal="left"/>
    </xf>
    <xf numFmtId="171" fontId="3" fillId="0" borderId="0" xfId="21" applyNumberFormat="1" applyFont="1" applyAlignment="1" applyProtection="1">
      <alignment horizontal="left"/>
    </xf>
    <xf numFmtId="0" fontId="3" fillId="2" borderId="0" xfId="23" applyFont="1" applyFill="1"/>
    <xf numFmtId="0" fontId="3" fillId="2" borderId="0" xfId="23" applyFont="1" applyFill="1" applyAlignment="1" applyProtection="1">
      <alignment horizontal="left"/>
    </xf>
    <xf numFmtId="171" fontId="3" fillId="4" borderId="0" xfId="23" applyNumberFormat="1" applyFont="1" applyFill="1" applyAlignment="1" applyProtection="1">
      <alignment horizontal="left"/>
    </xf>
    <xf numFmtId="0" fontId="23" fillId="4" borderId="0" xfId="23" applyFont="1" applyFill="1" applyBorder="1" applyAlignment="1" applyProtection="1">
      <alignment horizontal="center"/>
    </xf>
    <xf numFmtId="0" fontId="22" fillId="4" borderId="0" xfId="23" applyFont="1" applyFill="1" applyBorder="1" applyAlignment="1" applyProtection="1">
      <alignment horizontal="center"/>
    </xf>
    <xf numFmtId="164" fontId="10" fillId="4" borderId="0" xfId="23" applyNumberFormat="1" applyFont="1" applyFill="1" applyBorder="1"/>
    <xf numFmtId="164" fontId="34" fillId="4" borderId="0" xfId="23" applyNumberFormat="1" applyFont="1" applyFill="1" applyBorder="1"/>
    <xf numFmtId="171" fontId="3" fillId="0" borderId="0" xfId="23" applyNumberFormat="1" applyFont="1" applyAlignment="1" applyProtection="1">
      <alignment horizontal="left"/>
    </xf>
    <xf numFmtId="0" fontId="20" fillId="4" borderId="0" xfId="0" applyFont="1" applyFill="1" applyBorder="1"/>
    <xf numFmtId="164" fontId="20" fillId="4" borderId="0" xfId="23" applyNumberFormat="1" applyFont="1" applyFill="1"/>
    <xf numFmtId="3" fontId="34" fillId="4" borderId="0" xfId="21" applyNumberFormat="1" applyFont="1" applyFill="1" applyAlignment="1">
      <alignment vertical="top"/>
    </xf>
    <xf numFmtId="171" fontId="3" fillId="0" borderId="3" xfId="19" applyNumberFormat="1" applyFont="1" applyBorder="1" applyAlignment="1" applyProtection="1">
      <alignment horizontal="left"/>
    </xf>
    <xf numFmtId="171" fontId="3" fillId="0" borderId="0" xfId="22" applyNumberFormat="1" applyFont="1" applyAlignment="1" applyProtection="1">
      <alignment horizontal="left"/>
    </xf>
    <xf numFmtId="0" fontId="20" fillId="4" borderId="0" xfId="0" applyFont="1" applyFill="1" applyBorder="1" applyAlignment="1">
      <alignment vertical="top"/>
    </xf>
    <xf numFmtId="0" fontId="20" fillId="4" borderId="0" xfId="0" applyFont="1" applyFill="1" applyBorder="1" applyAlignment="1">
      <alignment vertical="top" wrapText="1"/>
    </xf>
    <xf numFmtId="0" fontId="20" fillId="0" borderId="0" xfId="22" applyFont="1"/>
    <xf numFmtId="166" fontId="23" fillId="0" borderId="0" xfId="22" applyNumberFormat="1" applyFont="1" applyFill="1" applyAlignment="1" applyProtection="1">
      <alignment horizontal="center"/>
    </xf>
    <xf numFmtId="0" fontId="20" fillId="4" borderId="0" xfId="22" applyFont="1" applyFill="1" applyAlignment="1">
      <alignment vertical="top"/>
    </xf>
    <xf numFmtId="0" fontId="20" fillId="0" borderId="0" xfId="22" applyFont="1" applyAlignment="1">
      <alignment vertical="top"/>
    </xf>
    <xf numFmtId="0" fontId="20" fillId="0" borderId="7" xfId="23" applyFont="1" applyBorder="1"/>
    <xf numFmtId="0" fontId="20" fillId="0" borderId="0" xfId="23" applyFont="1"/>
    <xf numFmtId="0" fontId="20" fillId="4" borderId="0" xfId="23" applyFont="1" applyFill="1"/>
    <xf numFmtId="0" fontId="43" fillId="0" borderId="0" xfId="11" applyFont="1"/>
    <xf numFmtId="0" fontId="43" fillId="0" borderId="0" xfId="23" applyFont="1"/>
    <xf numFmtId="0" fontId="44" fillId="3" borderId="0" xfId="11" applyFont="1" applyFill="1" applyAlignment="1">
      <alignment horizontal="center"/>
    </xf>
    <xf numFmtId="0" fontId="20" fillId="0" borderId="0" xfId="21" applyFont="1"/>
    <xf numFmtId="0" fontId="20" fillId="4" borderId="0" xfId="21" applyFont="1" applyFill="1" applyAlignment="1">
      <alignment vertical="top"/>
    </xf>
    <xf numFmtId="0" fontId="20" fillId="0" borderId="0" xfId="21" applyFont="1" applyAlignment="1">
      <alignment vertical="top"/>
    </xf>
    <xf numFmtId="0" fontId="23" fillId="0" borderId="0" xfId="21" applyFont="1" applyFill="1" applyAlignment="1" applyProtection="1">
      <alignment horizontal="right"/>
    </xf>
    <xf numFmtId="0" fontId="20" fillId="0" borderId="0" xfId="13" applyFont="1"/>
    <xf numFmtId="0" fontId="20" fillId="4" borderId="0" xfId="13" applyFont="1" applyFill="1" applyBorder="1"/>
    <xf numFmtId="0" fontId="20" fillId="4" borderId="0" xfId="13" applyFont="1" applyFill="1" applyBorder="1" applyAlignment="1">
      <alignment vertical="top"/>
    </xf>
    <xf numFmtId="0" fontId="20" fillId="0" borderId="0" xfId="13" applyFont="1" applyAlignment="1">
      <alignment vertical="top"/>
    </xf>
    <xf numFmtId="0" fontId="20" fillId="0" borderId="0" xfId="16" applyFont="1"/>
    <xf numFmtId="0" fontId="20" fillId="0" borderId="0" xfId="18" applyFont="1"/>
    <xf numFmtId="0" fontId="20" fillId="4" borderId="0" xfId="18" applyFont="1" applyFill="1"/>
    <xf numFmtId="0" fontId="20" fillId="4" borderId="0" xfId="18" applyFont="1" applyFill="1" applyAlignment="1">
      <alignment vertical="top"/>
    </xf>
    <xf numFmtId="0" fontId="20" fillId="0" borderId="0" xfId="15" applyFont="1" applyAlignment="1">
      <alignment vertical="top"/>
    </xf>
    <xf numFmtId="0" fontId="20" fillId="0" borderId="0" xfId="7" applyFont="1"/>
    <xf numFmtId="0" fontId="20" fillId="4" borderId="0" xfId="7" applyFont="1" applyFill="1" applyBorder="1" applyAlignment="1">
      <alignment vertical="top"/>
    </xf>
    <xf numFmtId="0" fontId="20" fillId="0" borderId="0" xfId="8" applyFont="1"/>
    <xf numFmtId="0" fontId="20" fillId="4" borderId="0" xfId="8" applyFont="1" applyFill="1" applyBorder="1" applyAlignment="1">
      <alignment vertical="top"/>
    </xf>
    <xf numFmtId="165" fontId="23" fillId="0" borderId="0" xfId="8" applyNumberFormat="1" applyFont="1" applyFill="1" applyAlignment="1" applyProtection="1">
      <alignment horizontal="center"/>
    </xf>
    <xf numFmtId="0" fontId="20" fillId="0" borderId="0" xfId="8" quotePrefix="1" applyFont="1"/>
    <xf numFmtId="165" fontId="20" fillId="0" borderId="0" xfId="8" quotePrefix="1" applyNumberFormat="1" applyFont="1"/>
    <xf numFmtId="165" fontId="20" fillId="0" borderId="0" xfId="8" applyNumberFormat="1" applyFont="1"/>
    <xf numFmtId="0" fontId="18" fillId="0" borderId="3" xfId="6" applyFont="1" applyBorder="1" applyAlignment="1"/>
    <xf numFmtId="0" fontId="18" fillId="0" borderId="0" xfId="6" applyFont="1" applyBorder="1" applyAlignment="1">
      <alignment horizontal="left"/>
    </xf>
    <xf numFmtId="0" fontId="18" fillId="0" borderId="0" xfId="6" applyFont="1" applyBorder="1" applyAlignment="1"/>
    <xf numFmtId="0" fontId="18" fillId="0" borderId="0" xfId="6" applyFont="1" applyAlignment="1">
      <alignment horizontal="left"/>
    </xf>
    <xf numFmtId="1" fontId="20" fillId="0" borderId="0" xfId="23" applyNumberFormat="1" applyFont="1"/>
    <xf numFmtId="1" fontId="20" fillId="0" borderId="0" xfId="14" applyNumberFormat="1" applyFont="1"/>
    <xf numFmtId="164" fontId="20" fillId="0" borderId="0" xfId="14" applyNumberFormat="1" applyFont="1"/>
    <xf numFmtId="3" fontId="20" fillId="0" borderId="0" xfId="14" applyNumberFormat="1" applyFont="1"/>
    <xf numFmtId="0" fontId="20" fillId="0" borderId="0" xfId="14" applyFont="1"/>
    <xf numFmtId="0" fontId="20" fillId="0" borderId="2" xfId="14" applyFont="1" applyBorder="1" applyAlignment="1">
      <alignment horizontal="right"/>
    </xf>
    <xf numFmtId="0" fontId="20" fillId="4" borderId="0" xfId="24" applyFont="1" applyFill="1" applyBorder="1" applyAlignment="1"/>
    <xf numFmtId="0" fontId="18" fillId="4" borderId="0" xfId="6" applyFont="1" applyFill="1" applyAlignment="1">
      <alignment vertical="top"/>
    </xf>
    <xf numFmtId="0" fontId="18" fillId="0" borderId="0" xfId="6" applyFont="1" applyAlignment="1">
      <alignment vertical="top"/>
    </xf>
    <xf numFmtId="0" fontId="20" fillId="0" borderId="0" xfId="19" applyFont="1"/>
    <xf numFmtId="0" fontId="23" fillId="0" borderId="2" xfId="19" applyFont="1" applyFill="1" applyBorder="1" applyAlignment="1" applyProtection="1">
      <alignment horizontal="center"/>
    </xf>
    <xf numFmtId="0" fontId="20" fillId="0" borderId="0" xfId="19" applyFont="1" applyAlignment="1">
      <alignment vertical="top"/>
    </xf>
    <xf numFmtId="0" fontId="20" fillId="0" borderId="0" xfId="22" applyFont="1" applyFill="1"/>
    <xf numFmtId="0" fontId="20" fillId="0" borderId="0" xfId="9" applyFont="1" applyFill="1" applyBorder="1" applyAlignment="1">
      <alignment vertical="top"/>
    </xf>
    <xf numFmtId="0" fontId="20" fillId="0" borderId="0" xfId="9" applyFont="1" applyFill="1" applyAlignment="1">
      <alignment vertical="top"/>
    </xf>
    <xf numFmtId="0" fontId="45" fillId="4" borderId="0" xfId="9" applyFont="1" applyFill="1" applyBorder="1" applyAlignment="1">
      <alignment horizontal="center"/>
    </xf>
    <xf numFmtId="0" fontId="43" fillId="4" borderId="0" xfId="9" applyFont="1" applyFill="1"/>
    <xf numFmtId="0" fontId="43" fillId="4" borderId="0" xfId="22" applyFont="1" applyFill="1"/>
    <xf numFmtId="0" fontId="43" fillId="4" borderId="0" xfId="9" applyFont="1" applyFill="1" applyBorder="1" applyAlignment="1">
      <alignment vertical="top"/>
    </xf>
    <xf numFmtId="0" fontId="43" fillId="4" borderId="0" xfId="9" applyFont="1" applyFill="1" applyAlignment="1">
      <alignment vertical="top"/>
    </xf>
    <xf numFmtId="2" fontId="22" fillId="0" borderId="0" xfId="23" applyNumberFormat="1" applyFont="1" applyFill="1" applyAlignment="1" applyProtection="1">
      <alignment horizontal="right" indent="1"/>
    </xf>
    <xf numFmtId="0" fontId="3" fillId="2" borderId="0" xfId="17" applyFont="1" applyFill="1" applyBorder="1" applyAlignment="1" applyProtection="1">
      <alignment horizontal="left"/>
    </xf>
    <xf numFmtId="0" fontId="3" fillId="4" borderId="0" xfId="0" applyFont="1" applyFill="1" applyBorder="1" applyAlignment="1">
      <alignment vertical="top" wrapText="1"/>
    </xf>
    <xf numFmtId="171" fontId="3" fillId="0" borderId="3" xfId="21" applyNumberFormat="1" applyFont="1" applyBorder="1" applyAlignment="1" applyProtection="1">
      <alignment horizontal="left"/>
    </xf>
    <xf numFmtId="171" fontId="3" fillId="0" borderId="0" xfId="21" applyNumberFormat="1" applyFont="1" applyBorder="1" applyAlignment="1" applyProtection="1">
      <alignment horizontal="left"/>
    </xf>
    <xf numFmtId="3" fontId="10" fillId="4" borderId="0" xfId="21" applyNumberFormat="1" applyFont="1" applyFill="1" applyAlignment="1">
      <alignment vertical="top"/>
    </xf>
    <xf numFmtId="166" fontId="24" fillId="4" borderId="0" xfId="23" applyNumberFormat="1" applyFont="1" applyFill="1" applyBorder="1" applyAlignment="1" applyProtection="1">
      <alignment horizontal="right"/>
    </xf>
    <xf numFmtId="2" fontId="22" fillId="0" borderId="2" xfId="21" applyNumberFormat="1" applyFont="1" applyFill="1" applyBorder="1" applyAlignment="1" applyProtection="1">
      <alignment horizontal="right"/>
    </xf>
    <xf numFmtId="164" fontId="46" fillId="4" borderId="0" xfId="23" applyNumberFormat="1" applyFont="1" applyFill="1"/>
    <xf numFmtId="0" fontId="0" fillId="0" borderId="0" xfId="0" applyAlignment="1">
      <alignment horizontal="left"/>
    </xf>
    <xf numFmtId="49" fontId="0" fillId="0" borderId="0" xfId="0" applyNumberFormat="1" applyAlignment="1">
      <alignment horizontal="left"/>
    </xf>
    <xf numFmtId="0" fontId="1" fillId="0" borderId="0" xfId="26"/>
    <xf numFmtId="0" fontId="49" fillId="0" borderId="0" xfId="26" applyFont="1"/>
    <xf numFmtId="0" fontId="47" fillId="0" borderId="0" xfId="26" applyFont="1"/>
    <xf numFmtId="0" fontId="48" fillId="0" borderId="0" xfId="26" applyFont="1"/>
    <xf numFmtId="171" fontId="49" fillId="0" borderId="0" xfId="26" applyNumberFormat="1" applyFont="1"/>
    <xf numFmtId="0" fontId="50" fillId="0" borderId="0" xfId="26" applyFont="1"/>
    <xf numFmtId="0" fontId="49" fillId="5" borderId="0" xfId="26" applyFont="1" applyFill="1"/>
    <xf numFmtId="0" fontId="49" fillId="0" borderId="12" xfId="26" applyFont="1" applyBorder="1"/>
    <xf numFmtId="0" fontId="49" fillId="0" borderId="13" xfId="26" applyFont="1" applyBorder="1"/>
    <xf numFmtId="0" fontId="50" fillId="0" borderId="14" xfId="26" applyFont="1" applyBorder="1" applyAlignment="1">
      <alignment horizontal="center"/>
    </xf>
    <xf numFmtId="0" fontId="49" fillId="5" borderId="3" xfId="26" applyFont="1" applyFill="1" applyBorder="1"/>
    <xf numFmtId="171" fontId="49" fillId="0" borderId="3" xfId="26" applyNumberFormat="1" applyFont="1" applyBorder="1"/>
    <xf numFmtId="0" fontId="49" fillId="5" borderId="0" xfId="26" applyFont="1" applyFill="1" applyBorder="1"/>
    <xf numFmtId="0" fontId="1" fillId="0" borderId="0" xfId="26" applyBorder="1"/>
    <xf numFmtId="3" fontId="50" fillId="0" borderId="0" xfId="26" applyNumberFormat="1" applyFont="1"/>
    <xf numFmtId="0" fontId="51" fillId="0" borderId="0" xfId="26" applyFont="1"/>
    <xf numFmtId="3" fontId="52" fillId="0" borderId="0" xfId="26" applyNumberFormat="1" applyFont="1"/>
    <xf numFmtId="0" fontId="52" fillId="0" borderId="0" xfId="26" applyFont="1"/>
    <xf numFmtId="0" fontId="53" fillId="0" borderId="0" xfId="26" applyFont="1"/>
    <xf numFmtId="0" fontId="20" fillId="0" borderId="0" xfId="17" applyFont="1" applyBorder="1"/>
    <xf numFmtId="0" fontId="20" fillId="0" borderId="0" xfId="17" applyFont="1" applyAlignment="1">
      <alignment vertical="top"/>
    </xf>
    <xf numFmtId="0" fontId="20" fillId="0" borderId="0" xfId="17" applyFont="1"/>
    <xf numFmtId="0" fontId="51" fillId="0" borderId="0" xfId="26" applyFont="1" applyBorder="1"/>
    <xf numFmtId="2" fontId="23" fillId="0" borderId="2" xfId="21" applyNumberFormat="1" applyFont="1" applyFill="1" applyBorder="1" applyAlignment="1" applyProtection="1">
      <alignment horizontal="right"/>
    </xf>
    <xf numFmtId="2" fontId="34" fillId="4" borderId="0" xfId="23" applyNumberFormat="1" applyFont="1" applyFill="1"/>
    <xf numFmtId="2" fontId="23" fillId="0" borderId="0" xfId="23" applyNumberFormat="1" applyFont="1" applyFill="1" applyAlignment="1" applyProtection="1">
      <alignment horizontal="center"/>
    </xf>
    <xf numFmtId="0" fontId="21" fillId="6" borderId="3" xfId="22" applyFont="1" applyFill="1" applyBorder="1" applyAlignment="1"/>
    <xf numFmtId="0" fontId="0" fillId="6" borderId="3" xfId="0" applyFill="1" applyBorder="1" applyAlignment="1"/>
    <xf numFmtId="3" fontId="43" fillId="4" borderId="0" xfId="9" applyNumberFormat="1" applyFont="1" applyFill="1" applyBorder="1"/>
    <xf numFmtId="0" fontId="3" fillId="0" borderId="0" xfId="19" applyFont="1" applyAlignment="1" applyProtection="1">
      <alignment horizontal="left"/>
    </xf>
    <xf numFmtId="170" fontId="23" fillId="0" borderId="0" xfId="23" applyNumberFormat="1" applyFont="1" applyFill="1" applyAlignment="1" applyProtection="1">
      <alignment horizontal="right"/>
    </xf>
    <xf numFmtId="0" fontId="3" fillId="4" borderId="0" xfId="0" applyFont="1" applyFill="1" applyBorder="1" applyAlignment="1">
      <alignment vertical="top" wrapText="1"/>
    </xf>
    <xf numFmtId="0" fontId="3" fillId="4" borderId="0" xfId="0" applyFont="1" applyFill="1" applyBorder="1" applyAlignment="1">
      <alignment horizontal="left" vertical="top" wrapText="1"/>
    </xf>
    <xf numFmtId="0" fontId="20" fillId="0" borderId="0" xfId="22" applyFont="1" applyFill="1" applyAlignment="1" applyProtection="1"/>
    <xf numFmtId="171" fontId="3" fillId="0" borderId="3" xfId="18" applyNumberFormat="1" applyFont="1" applyBorder="1" applyAlignment="1" applyProtection="1">
      <alignment horizontal="left"/>
    </xf>
    <xf numFmtId="172" fontId="23" fillId="0" borderId="0" xfId="23" applyNumberFormat="1" applyFont="1" applyFill="1" applyAlignment="1" applyProtection="1">
      <alignment horizontal="right"/>
    </xf>
    <xf numFmtId="172" fontId="22" fillId="0" borderId="0" xfId="23" applyNumberFormat="1" applyFont="1" applyFill="1" applyAlignment="1" applyProtection="1">
      <alignment horizontal="right"/>
    </xf>
    <xf numFmtId="172" fontId="20" fillId="3" borderId="0" xfId="7" applyNumberFormat="1" applyFont="1" applyFill="1" applyAlignment="1">
      <alignment horizontal="right"/>
    </xf>
    <xf numFmtId="172" fontId="34" fillId="3" borderId="0" xfId="7" applyNumberFormat="1" applyFont="1" applyFill="1" applyAlignment="1">
      <alignment horizontal="right"/>
    </xf>
    <xf numFmtId="172" fontId="23" fillId="0" borderId="0" xfId="7" applyNumberFormat="1" applyFont="1" applyFill="1" applyBorder="1" applyAlignment="1" applyProtection="1">
      <alignment horizontal="right"/>
    </xf>
    <xf numFmtId="172" fontId="22" fillId="0" borderId="0" xfId="7" applyNumberFormat="1" applyFont="1" applyFill="1" applyBorder="1" applyAlignment="1" applyProtection="1">
      <alignment horizontal="right"/>
    </xf>
    <xf numFmtId="172" fontId="23" fillId="0" borderId="0" xfId="23" applyNumberFormat="1" applyFont="1" applyFill="1" applyBorder="1" applyAlignment="1" applyProtection="1">
      <alignment horizontal="right"/>
    </xf>
    <xf numFmtId="172" fontId="22" fillId="0" borderId="0" xfId="23" applyNumberFormat="1" applyFont="1" applyFill="1" applyBorder="1" applyAlignment="1" applyProtection="1">
      <alignment horizontal="right"/>
    </xf>
    <xf numFmtId="172" fontId="23" fillId="0" borderId="3" xfId="23" applyNumberFormat="1" applyFont="1" applyFill="1" applyBorder="1" applyAlignment="1" applyProtection="1">
      <alignment horizontal="right"/>
    </xf>
    <xf numFmtId="172" fontId="22" fillId="0" borderId="3" xfId="23" applyNumberFormat="1" applyFont="1" applyFill="1" applyBorder="1" applyAlignment="1" applyProtection="1">
      <alignment horizontal="right"/>
    </xf>
    <xf numFmtId="172" fontId="23" fillId="4" borderId="0" xfId="23" applyNumberFormat="1" applyFont="1" applyFill="1" applyAlignment="1" applyProtection="1">
      <alignment horizontal="right"/>
    </xf>
    <xf numFmtId="172" fontId="22" fillId="4" borderId="0" xfId="23" applyNumberFormat="1" applyFont="1" applyFill="1" applyAlignment="1" applyProtection="1">
      <alignment horizontal="right"/>
    </xf>
    <xf numFmtId="4" fontId="50" fillId="0" borderId="0" xfId="26" applyNumberFormat="1" applyFont="1"/>
    <xf numFmtId="4" fontId="52" fillId="0" borderId="0" xfId="26" applyNumberFormat="1" applyFont="1"/>
    <xf numFmtId="4" fontId="50" fillId="0" borderId="3" xfId="26" applyNumberFormat="1" applyFont="1" applyBorder="1"/>
    <xf numFmtId="4" fontId="52" fillId="0" borderId="3" xfId="26" applyNumberFormat="1" applyFont="1" applyBorder="1"/>
    <xf numFmtId="165" fontId="23" fillId="0" borderId="2" xfId="16" applyNumberFormat="1" applyFont="1" applyFill="1" applyBorder="1" applyAlignment="1" applyProtection="1">
      <alignment horizontal="right"/>
    </xf>
    <xf numFmtId="0" fontId="3" fillId="4" borderId="0" xfId="23" applyFont="1" applyFill="1"/>
    <xf numFmtId="2" fontId="10" fillId="4" borderId="0" xfId="23" applyNumberFormat="1" applyFont="1" applyFill="1"/>
    <xf numFmtId="9" fontId="3" fillId="4" borderId="0" xfId="27" applyFont="1" applyFill="1"/>
    <xf numFmtId="2" fontId="3" fillId="4" borderId="0" xfId="23" applyNumberFormat="1" applyFont="1" applyFill="1"/>
    <xf numFmtId="174" fontId="34" fillId="0" borderId="0" xfId="22" applyNumberFormat="1" applyFont="1" applyAlignment="1">
      <alignment horizontal="right"/>
    </xf>
    <xf numFmtId="0" fontId="10" fillId="6" borderId="0" xfId="23" applyFont="1" applyFill="1" applyBorder="1"/>
    <xf numFmtId="0" fontId="10" fillId="6" borderId="0" xfId="23" applyFont="1" applyFill="1"/>
    <xf numFmtId="0" fontId="0" fillId="0" borderId="0" xfId="0" applyAlignment="1">
      <alignment vertical="top" wrapText="1"/>
    </xf>
    <xf numFmtId="0" fontId="23" fillId="6" borderId="2" xfId="17" applyFont="1" applyFill="1" applyBorder="1" applyProtection="1"/>
    <xf numFmtId="0" fontId="0" fillId="6" borderId="3" xfId="0" applyFill="1" applyBorder="1" applyAlignment="1">
      <alignment wrapText="1"/>
    </xf>
    <xf numFmtId="0" fontId="2" fillId="0" borderId="0" xfId="0" applyFont="1"/>
    <xf numFmtId="0" fontId="56" fillId="0" borderId="0" xfId="0" applyFont="1" applyAlignment="1">
      <alignment horizontal="left" vertical="center" indent="15"/>
    </xf>
    <xf numFmtId="0" fontId="10" fillId="0" borderId="0" xfId="17" applyFont="1" applyFill="1" applyAlignment="1">
      <alignment horizontal="left"/>
    </xf>
    <xf numFmtId="49" fontId="2" fillId="7" borderId="0" xfId="0" applyNumberFormat="1" applyFont="1" applyFill="1" applyBorder="1" applyAlignment="1"/>
    <xf numFmtId="0" fontId="0" fillId="7" borderId="0" xfId="0" applyFill="1" applyBorder="1" applyAlignment="1"/>
    <xf numFmtId="49" fontId="2" fillId="7" borderId="0" xfId="0" applyNumberFormat="1" applyFont="1" applyFill="1"/>
    <xf numFmtId="0" fontId="0" fillId="7" borderId="0" xfId="0" applyFill="1"/>
    <xf numFmtId="0" fontId="3" fillId="4" borderId="0" xfId="0" applyFont="1" applyFill="1" applyBorder="1" applyAlignment="1">
      <alignment vertical="top" wrapText="1"/>
    </xf>
    <xf numFmtId="0" fontId="21" fillId="0" borderId="0" xfId="6" applyBorder="1" applyAlignment="1">
      <alignment horizontal="left"/>
    </xf>
    <xf numFmtId="165" fontId="23" fillId="4" borderId="0" xfId="23" applyNumberFormat="1" applyFont="1" applyFill="1" applyAlignment="1" applyProtection="1">
      <alignment horizontal="right"/>
    </xf>
    <xf numFmtId="165" fontId="22" fillId="4" borderId="0" xfId="23" applyNumberFormat="1" applyFont="1" applyFill="1" applyAlignment="1" applyProtection="1">
      <alignment horizontal="right"/>
    </xf>
    <xf numFmtId="0" fontId="3" fillId="4" borderId="0" xfId="0" applyFont="1" applyFill="1" applyBorder="1" applyAlignment="1">
      <alignment vertical="top" wrapText="1"/>
    </xf>
    <xf numFmtId="0" fontId="0" fillId="0" borderId="0" xfId="0" applyAlignment="1">
      <alignment vertical="top" wrapText="1"/>
    </xf>
    <xf numFmtId="0" fontId="0" fillId="4" borderId="0" xfId="0" applyFill="1" applyAlignment="1">
      <alignment vertical="top" wrapText="1"/>
    </xf>
    <xf numFmtId="0" fontId="3" fillId="0" borderId="0" xfId="14" quotePrefix="1" applyFont="1" applyBorder="1" applyAlignment="1" applyProtection="1">
      <alignment horizontal="left"/>
    </xf>
    <xf numFmtId="0" fontId="21" fillId="0" borderId="0" xfId="6" applyBorder="1" applyAlignment="1">
      <alignment horizontal="left"/>
    </xf>
    <xf numFmtId="0" fontId="21" fillId="0" borderId="0" xfId="6" applyBorder="1" applyAlignment="1"/>
    <xf numFmtId="171" fontId="3" fillId="0" borderId="0" xfId="23" applyNumberFormat="1" applyFont="1" applyFill="1" applyAlignment="1" applyProtection="1">
      <alignment horizontal="left"/>
    </xf>
    <xf numFmtId="170" fontId="22" fillId="0" borderId="0" xfId="23" applyNumberFormat="1" applyFont="1" applyFill="1" applyAlignment="1" applyProtection="1">
      <alignment horizontal="right"/>
    </xf>
    <xf numFmtId="0" fontId="57" fillId="0" borderId="0" xfId="6" applyFont="1" applyBorder="1" applyAlignment="1">
      <alignment horizontal="left"/>
    </xf>
    <xf numFmtId="0" fontId="57" fillId="0" borderId="2" xfId="6" applyFont="1" applyBorder="1" applyAlignment="1">
      <alignment horizontal="left"/>
    </xf>
    <xf numFmtId="0" fontId="3" fillId="2" borderId="0" xfId="7" applyFont="1" applyFill="1"/>
    <xf numFmtId="175" fontId="23" fillId="4" borderId="0" xfId="23" applyNumberFormat="1" applyFont="1" applyFill="1" applyAlignment="1" applyProtection="1">
      <alignment horizontal="right"/>
    </xf>
    <xf numFmtId="176" fontId="23" fillId="0" borderId="0" xfId="23" applyNumberFormat="1" applyFont="1" applyFill="1" applyAlignment="1" applyProtection="1">
      <alignment horizontal="right"/>
    </xf>
    <xf numFmtId="0" fontId="20" fillId="2" borderId="0" xfId="17" applyFont="1" applyFill="1" applyBorder="1" applyAlignment="1" applyProtection="1">
      <alignment horizontal="left"/>
    </xf>
    <xf numFmtId="49" fontId="20" fillId="2" borderId="0" xfId="17" applyNumberFormat="1" applyFont="1" applyFill="1"/>
    <xf numFmtId="2" fontId="22" fillId="0" borderId="0" xfId="22" applyNumberFormat="1" applyFont="1" applyFill="1" applyAlignment="1" applyProtection="1">
      <alignment horizontal="right"/>
    </xf>
    <xf numFmtId="0" fontId="35" fillId="4" borderId="0" xfId="9" applyFont="1" applyFill="1" applyBorder="1" applyAlignment="1">
      <alignment horizontal="right"/>
    </xf>
    <xf numFmtId="0" fontId="32" fillId="4" borderId="0" xfId="5" applyFont="1" applyFill="1" applyBorder="1" applyAlignment="1" applyProtection="1">
      <alignment horizontal="center" vertical="center" wrapText="1"/>
    </xf>
    <xf numFmtId="0" fontId="32" fillId="4" borderId="0" xfId="5" applyFont="1" applyFill="1" applyAlignment="1" applyProtection="1">
      <alignment horizontal="center" vertical="center" wrapText="1"/>
    </xf>
    <xf numFmtId="0" fontId="19" fillId="0" borderId="0" xfId="17" applyFont="1" applyFill="1" applyBorder="1" applyAlignment="1" applyProtection="1"/>
    <xf numFmtId="0" fontId="0" fillId="0" borderId="0" xfId="0" applyAlignment="1"/>
    <xf numFmtId="0" fontId="23" fillId="0" borderId="4" xfId="8" applyFont="1" applyFill="1" applyBorder="1" applyAlignment="1" applyProtection="1">
      <alignment horizontal="center"/>
    </xf>
    <xf numFmtId="0" fontId="0" fillId="0" borderId="9" xfId="0" applyBorder="1" applyAlignment="1">
      <alignment horizontal="center"/>
    </xf>
    <xf numFmtId="0" fontId="0" fillId="0" borderId="10" xfId="0" applyBorder="1" applyAlignment="1">
      <alignment horizontal="center"/>
    </xf>
    <xf numFmtId="0" fontId="23" fillId="0" borderId="9" xfId="8" applyFont="1" applyFill="1" applyBorder="1" applyAlignment="1" applyProtection="1">
      <alignment horizontal="center"/>
    </xf>
    <xf numFmtId="0" fontId="20" fillId="3" borderId="4" xfId="8" applyFont="1" applyFill="1" applyBorder="1" applyAlignment="1">
      <alignment horizontal="center"/>
    </xf>
    <xf numFmtId="0" fontId="18" fillId="0" borderId="9" xfId="0" applyFont="1" applyBorder="1" applyAlignment="1">
      <alignment horizontal="center"/>
    </xf>
    <xf numFmtId="0" fontId="18" fillId="0" borderId="10" xfId="0" applyFont="1" applyBorder="1" applyAlignment="1">
      <alignment horizontal="center"/>
    </xf>
    <xf numFmtId="49" fontId="10" fillId="4" borderId="0" xfId="0" quotePrefix="1" applyNumberFormat="1" applyFont="1" applyFill="1" applyBorder="1" applyAlignment="1"/>
    <xf numFmtId="49" fontId="10" fillId="4" borderId="0" xfId="0" applyNumberFormat="1" applyFont="1" applyFill="1" applyBorder="1" applyAlignment="1"/>
    <xf numFmtId="0" fontId="10" fillId="4" borderId="0" xfId="17" quotePrefix="1" applyFont="1" applyFill="1" applyAlignment="1">
      <alignment horizontal="left" vertical="top" wrapText="1"/>
    </xf>
    <xf numFmtId="0" fontId="21" fillId="4" borderId="0" xfId="0" applyFont="1" applyFill="1" applyAlignment="1">
      <alignment horizontal="left" vertical="top" wrapText="1"/>
    </xf>
    <xf numFmtId="0" fontId="0" fillId="0" borderId="0" xfId="0" applyAlignment="1">
      <alignment horizontal="left" vertical="top" wrapText="1"/>
    </xf>
    <xf numFmtId="0" fontId="0" fillId="4" borderId="0" xfId="0" applyFill="1" applyAlignment="1">
      <alignment horizontal="left" vertical="top" wrapText="1"/>
    </xf>
    <xf numFmtId="0" fontId="3" fillId="0" borderId="0" xfId="17" applyFont="1" applyAlignment="1">
      <alignment vertical="top" wrapText="1"/>
    </xf>
    <xf numFmtId="0" fontId="0" fillId="0" borderId="0" xfId="0" applyAlignment="1">
      <alignment vertical="top" wrapText="1"/>
    </xf>
    <xf numFmtId="0" fontId="3" fillId="4" borderId="0" xfId="17" quotePrefix="1" applyFont="1" applyFill="1" applyAlignment="1">
      <alignment horizontal="left" vertical="top" wrapText="1"/>
    </xf>
    <xf numFmtId="0" fontId="10" fillId="4" borderId="0" xfId="17" quotePrefix="1" applyFont="1" applyFill="1" applyAlignment="1">
      <alignment vertical="top" wrapText="1"/>
    </xf>
    <xf numFmtId="0" fontId="0" fillId="4" borderId="0" xfId="0" applyFill="1" applyAlignment="1">
      <alignment vertical="top" wrapText="1"/>
    </xf>
    <xf numFmtId="0" fontId="20" fillId="4" borderId="0" xfId="17" applyFont="1" applyFill="1" applyAlignment="1">
      <alignment vertical="top" wrapText="1"/>
    </xf>
    <xf numFmtId="0" fontId="34" fillId="4" borderId="0" xfId="17" applyFont="1" applyFill="1" applyAlignment="1">
      <alignment vertical="top" wrapText="1"/>
    </xf>
    <xf numFmtId="0" fontId="10" fillId="4" borderId="0" xfId="17" applyFont="1" applyFill="1" applyAlignment="1">
      <alignment vertical="top" wrapText="1"/>
    </xf>
    <xf numFmtId="0" fontId="21" fillId="0" borderId="0" xfId="0" applyFont="1" applyAlignment="1">
      <alignment vertical="top" wrapText="1"/>
    </xf>
    <xf numFmtId="0" fontId="20" fillId="0" borderId="0" xfId="17" applyFont="1" applyAlignment="1">
      <alignment vertical="top" wrapText="1"/>
    </xf>
    <xf numFmtId="0" fontId="3" fillId="0" borderId="0" xfId="17" quotePrefix="1" applyFont="1" applyFill="1" applyAlignment="1">
      <alignment vertical="top"/>
    </xf>
    <xf numFmtId="0" fontId="0" fillId="0" borderId="0" xfId="0" applyAlignment="1">
      <alignment vertical="top"/>
    </xf>
    <xf numFmtId="0" fontId="3" fillId="4" borderId="0" xfId="17" applyFont="1" applyFill="1" applyAlignment="1">
      <alignment vertical="top"/>
    </xf>
    <xf numFmtId="0" fontId="20" fillId="0" borderId="0" xfId="18" applyFont="1" applyAlignment="1">
      <alignment vertical="top" wrapText="1"/>
    </xf>
    <xf numFmtId="0" fontId="34" fillId="0" borderId="0" xfId="22" applyFont="1" applyAlignment="1">
      <alignment vertical="top" wrapText="1"/>
    </xf>
    <xf numFmtId="0" fontId="19" fillId="0" borderId="0" xfId="22" applyFont="1" applyFill="1" applyAlignment="1" applyProtection="1"/>
    <xf numFmtId="0" fontId="10" fillId="0" borderId="0" xfId="22" applyFont="1" applyAlignment="1">
      <alignment vertical="top" wrapText="1"/>
    </xf>
    <xf numFmtId="0" fontId="3" fillId="4" borderId="0" xfId="22" quotePrefix="1" applyFont="1" applyFill="1" applyBorder="1" applyAlignment="1">
      <alignment horizontal="justify" vertical="top" wrapText="1"/>
    </xf>
    <xf numFmtId="49" fontId="3" fillId="4" borderId="0" xfId="0" applyNumberFormat="1" applyFont="1" applyFill="1" applyBorder="1" applyAlignment="1"/>
    <xf numFmtId="0" fontId="10" fillId="4" borderId="0" xfId="22" quotePrefix="1" applyFont="1" applyFill="1" applyBorder="1" applyAlignment="1">
      <alignment horizontal="justify" vertical="top" wrapText="1"/>
    </xf>
    <xf numFmtId="0" fontId="10" fillId="0" borderId="0" xfId="17" applyFont="1" applyFill="1" applyAlignment="1">
      <alignment horizontal="left" vertical="top"/>
    </xf>
    <xf numFmtId="0" fontId="20" fillId="4" borderId="0" xfId="0" applyNumberFormat="1" applyFont="1" applyFill="1" applyBorder="1" applyAlignment="1">
      <alignment vertical="top" wrapText="1"/>
    </xf>
    <xf numFmtId="0" fontId="3" fillId="4" borderId="0" xfId="17" applyFont="1" applyFill="1" applyAlignment="1">
      <alignment vertical="top" wrapText="1"/>
    </xf>
    <xf numFmtId="0" fontId="2" fillId="0" borderId="0" xfId="0" applyFont="1" applyAlignment="1">
      <alignment vertical="top" wrapText="1"/>
    </xf>
    <xf numFmtId="0" fontId="3" fillId="4" borderId="0" xfId="0" quotePrefix="1" applyFont="1" applyFill="1" applyBorder="1" applyAlignment="1">
      <alignment vertical="top" wrapText="1"/>
    </xf>
    <xf numFmtId="0" fontId="3" fillId="4" borderId="0" xfId="0" applyFont="1" applyFill="1" applyBorder="1" applyAlignment="1">
      <alignment vertical="top" wrapText="1"/>
    </xf>
    <xf numFmtId="0" fontId="3" fillId="4" borderId="0" xfId="0" applyFont="1" applyFill="1" applyBorder="1" applyAlignment="1">
      <alignment horizontal="left" vertical="top" wrapText="1"/>
    </xf>
    <xf numFmtId="0" fontId="3" fillId="4" borderId="0" xfId="17" quotePrefix="1" applyFont="1" applyFill="1" applyAlignment="1">
      <alignment vertical="top"/>
    </xf>
    <xf numFmtId="0" fontId="16" fillId="4" borderId="11" xfId="0" applyFont="1" applyFill="1" applyBorder="1" applyAlignment="1"/>
    <xf numFmtId="49" fontId="3" fillId="4" borderId="0" xfId="0" quotePrefix="1" applyNumberFormat="1" applyFont="1" applyFill="1" applyBorder="1" applyAlignment="1"/>
    <xf numFmtId="0" fontId="16" fillId="6" borderId="11" xfId="0" applyFont="1" applyFill="1" applyBorder="1" applyAlignment="1"/>
    <xf numFmtId="0" fontId="0" fillId="6" borderId="0" xfId="0" applyFill="1" applyAlignment="1"/>
    <xf numFmtId="0" fontId="10" fillId="0" borderId="0" xfId="17" applyFont="1" applyFill="1" applyAlignment="1">
      <alignment horizontal="left"/>
    </xf>
    <xf numFmtId="0" fontId="16" fillId="4" borderId="0" xfId="0" applyFont="1" applyFill="1" applyBorder="1" applyAlignment="1">
      <alignment horizontal="left"/>
    </xf>
    <xf numFmtId="0" fontId="3" fillId="4" borderId="0" xfId="23" applyFont="1" applyFill="1" applyBorder="1" applyAlignment="1" applyProtection="1">
      <alignment horizontal="left" vertical="top" wrapText="1"/>
    </xf>
    <xf numFmtId="0" fontId="10" fillId="4" borderId="0" xfId="23" applyFont="1" applyFill="1" applyBorder="1" applyAlignment="1" applyProtection="1">
      <alignment horizontal="left" vertical="top" wrapText="1"/>
    </xf>
    <xf numFmtId="0" fontId="3" fillId="4" borderId="0" xfId="23" quotePrefix="1" applyFont="1" applyFill="1" applyBorder="1" applyAlignment="1" applyProtection="1">
      <alignment horizontal="left" vertical="top" wrapText="1"/>
    </xf>
    <xf numFmtId="0" fontId="10" fillId="4" borderId="0" xfId="23" quotePrefix="1" applyFont="1" applyFill="1" applyBorder="1" applyAlignment="1" applyProtection="1">
      <alignment horizontal="left" vertical="top" wrapText="1"/>
    </xf>
    <xf numFmtId="0" fontId="19" fillId="0" borderId="0" xfId="23" applyFont="1" applyFill="1" applyAlignment="1" applyProtection="1"/>
    <xf numFmtId="0" fontId="10" fillId="0" borderId="0" xfId="23" applyFont="1" applyAlignment="1"/>
    <xf numFmtId="0" fontId="19" fillId="4" borderId="0" xfId="23" applyFont="1" applyFill="1" applyAlignment="1" applyProtection="1"/>
    <xf numFmtId="0" fontId="21" fillId="4" borderId="0" xfId="23" applyFont="1" applyFill="1" applyAlignment="1"/>
    <xf numFmtId="0" fontId="10" fillId="0" borderId="0" xfId="0" applyFont="1" applyAlignment="1">
      <alignment vertical="top" wrapText="1"/>
    </xf>
    <xf numFmtId="0" fontId="18" fillId="0" borderId="0" xfId="11" applyFont="1" applyBorder="1" applyAlignment="1"/>
    <xf numFmtId="0" fontId="3" fillId="4" borderId="0" xfId="21" quotePrefix="1" applyFont="1" applyFill="1" applyAlignment="1">
      <alignment vertical="top" wrapText="1"/>
    </xf>
    <xf numFmtId="0" fontId="2" fillId="4" borderId="0" xfId="0" applyFont="1" applyFill="1" applyAlignment="1">
      <alignment vertical="top" wrapText="1"/>
    </xf>
    <xf numFmtId="0" fontId="10" fillId="4" borderId="0" xfId="21" quotePrefix="1" applyFont="1" applyFill="1" applyAlignment="1">
      <alignment vertical="top" wrapText="1"/>
    </xf>
    <xf numFmtId="0" fontId="10" fillId="4" borderId="0" xfId="21" applyFont="1" applyFill="1" applyAlignment="1">
      <alignment vertical="top" wrapText="1"/>
    </xf>
    <xf numFmtId="0" fontId="19" fillId="0" borderId="0" xfId="21" applyFont="1" applyFill="1" applyAlignment="1" applyProtection="1"/>
    <xf numFmtId="0" fontId="10" fillId="0" borderId="0" xfId="21" applyFont="1" applyAlignment="1"/>
    <xf numFmtId="0" fontId="19" fillId="0" borderId="0" xfId="13" applyFont="1" applyFill="1" applyBorder="1" applyAlignment="1" applyProtection="1">
      <alignment horizontal="left" readingOrder="1"/>
    </xf>
    <xf numFmtId="0" fontId="24" fillId="4" borderId="0" xfId="16" quotePrefix="1" applyFont="1" applyFill="1" applyBorder="1" applyAlignment="1" applyProtection="1">
      <alignment vertical="top" wrapText="1"/>
    </xf>
    <xf numFmtId="0" fontId="19" fillId="0" borderId="0" xfId="16" applyFont="1" applyFill="1" applyAlignment="1" applyProtection="1"/>
    <xf numFmtId="0" fontId="21" fillId="0" borderId="0" xfId="16" applyFont="1" applyAlignment="1"/>
    <xf numFmtId="0" fontId="19" fillId="0" borderId="0" xfId="18" applyFont="1" applyFill="1" applyBorder="1" applyAlignment="1" applyProtection="1"/>
    <xf numFmtId="0" fontId="24" fillId="4" borderId="0" xfId="16" quotePrefix="1" applyFont="1" applyFill="1" applyBorder="1" applyAlignment="1" applyProtection="1">
      <alignment vertical="top"/>
    </xf>
    <xf numFmtId="0" fontId="3" fillId="0" borderId="0" xfId="0" quotePrefix="1" applyFont="1" applyAlignment="1">
      <alignment vertical="top" wrapText="1"/>
    </xf>
    <xf numFmtId="0" fontId="19" fillId="0" borderId="0" xfId="7" applyFont="1" applyFill="1" applyBorder="1" applyAlignment="1" applyProtection="1">
      <alignment horizontal="left"/>
    </xf>
    <xf numFmtId="0" fontId="0" fillId="0" borderId="0" xfId="0" applyAlignment="1">
      <alignment horizontal="left"/>
    </xf>
    <xf numFmtId="49" fontId="10" fillId="4" borderId="0" xfId="8" quotePrefix="1" applyNumberFormat="1" applyFont="1" applyFill="1" applyBorder="1" applyAlignment="1">
      <alignment vertical="top" wrapText="1"/>
    </xf>
    <xf numFmtId="0" fontId="19" fillId="0" borderId="0" xfId="8" applyFont="1" applyFill="1" applyBorder="1" applyAlignment="1" applyProtection="1">
      <alignment horizontal="left"/>
    </xf>
    <xf numFmtId="0" fontId="23" fillId="0" borderId="10" xfId="8" applyFont="1" applyFill="1" applyBorder="1" applyAlignment="1" applyProtection="1">
      <alignment horizontal="center"/>
    </xf>
    <xf numFmtId="0" fontId="3" fillId="0" borderId="0" xfId="14" quotePrefix="1" applyFont="1" applyBorder="1" applyAlignment="1" applyProtection="1">
      <alignment horizontal="left" wrapText="1"/>
    </xf>
    <xf numFmtId="0" fontId="3" fillId="0" borderId="0" xfId="14" quotePrefix="1" applyFont="1" applyBorder="1" applyAlignment="1" applyProtection="1">
      <alignment horizontal="left"/>
    </xf>
    <xf numFmtId="0" fontId="21" fillId="0" borderId="0" xfId="6" applyBorder="1" applyAlignment="1">
      <alignment horizontal="left"/>
    </xf>
    <xf numFmtId="0" fontId="24" fillId="0" borderId="0" xfId="14" applyFont="1" applyFill="1" applyBorder="1" applyAlignment="1" applyProtection="1"/>
    <xf numFmtId="0" fontId="2" fillId="0" borderId="0" xfId="6" applyFont="1" applyBorder="1" applyAlignment="1"/>
    <xf numFmtId="0" fontId="21" fillId="0" borderId="0" xfId="6" applyBorder="1" applyAlignment="1"/>
    <xf numFmtId="0" fontId="3" fillId="4" borderId="0" xfId="15" quotePrefix="1" applyFont="1" applyFill="1" applyAlignment="1">
      <alignment vertical="top" wrapText="1"/>
    </xf>
    <xf numFmtId="0" fontId="20" fillId="4" borderId="0" xfId="6" applyFont="1" applyFill="1" applyAlignment="1">
      <alignment vertical="top" wrapText="1"/>
    </xf>
    <xf numFmtId="0" fontId="49" fillId="0" borderId="0" xfId="26" applyFont="1" applyAlignment="1">
      <alignment vertical="center" wrapText="1"/>
    </xf>
    <xf numFmtId="0" fontId="0" fillId="0" borderId="0" xfId="0" applyAlignment="1">
      <alignment vertical="center" wrapText="1"/>
    </xf>
    <xf numFmtId="0" fontId="49" fillId="0" borderId="0" xfId="26" applyFont="1" applyAlignment="1"/>
    <xf numFmtId="0" fontId="32" fillId="0" borderId="0" xfId="5" applyFont="1" applyAlignment="1" applyProtection="1">
      <alignment horizontal="center" vertical="center" wrapText="1"/>
    </xf>
    <xf numFmtId="49" fontId="50" fillId="0" borderId="4" xfId="26" applyNumberFormat="1" applyFont="1" applyBorder="1" applyAlignment="1">
      <alignment horizontal="center"/>
    </xf>
    <xf numFmtId="0" fontId="50" fillId="0" borderId="9" xfId="26" applyFont="1" applyBorder="1" applyAlignment="1">
      <alignment horizontal="center"/>
    </xf>
    <xf numFmtId="0" fontId="50" fillId="0" borderId="10" xfId="26" applyFont="1" applyBorder="1" applyAlignment="1">
      <alignment horizontal="center"/>
    </xf>
    <xf numFmtId="0" fontId="19" fillId="0" borderId="0" xfId="19" applyFont="1" applyFill="1" applyAlignment="1" applyProtection="1">
      <alignment wrapText="1"/>
    </xf>
    <xf numFmtId="0" fontId="0" fillId="0" borderId="0" xfId="0" applyAlignment="1">
      <alignment wrapText="1"/>
    </xf>
    <xf numFmtId="0" fontId="3" fillId="0" borderId="0" xfId="19" quotePrefix="1" applyFont="1" applyBorder="1" applyAlignment="1" applyProtection="1">
      <alignment horizontal="left" vertical="top" wrapText="1"/>
    </xf>
    <xf numFmtId="0" fontId="10" fillId="0" borderId="0" xfId="19" quotePrefix="1" applyFont="1" applyBorder="1" applyAlignment="1" applyProtection="1">
      <alignment horizontal="left" vertical="top" wrapText="1"/>
    </xf>
    <xf numFmtId="0" fontId="19" fillId="0" borderId="0" xfId="9" applyFont="1" applyFill="1" applyBorder="1" applyAlignment="1" applyProtection="1">
      <alignment horizontal="left" wrapText="1" readingOrder="1"/>
    </xf>
    <xf numFmtId="0" fontId="0" fillId="0" borderId="0" xfId="0" applyAlignment="1">
      <alignment wrapText="1" readingOrder="1"/>
    </xf>
    <xf numFmtId="0" fontId="14" fillId="6" borderId="0" xfId="9" applyFont="1" applyFill="1" applyBorder="1" applyAlignment="1" applyProtection="1">
      <alignment horizontal="left" wrapText="1" readingOrder="1"/>
    </xf>
    <xf numFmtId="0" fontId="0" fillId="6" borderId="0" xfId="0" applyFill="1" applyAlignment="1">
      <alignment wrapText="1"/>
    </xf>
  </cellXfs>
  <cellStyles count="28">
    <cellStyle name="Date" xfId="1"/>
    <cellStyle name="Fixed" xfId="2"/>
    <cellStyle name="Heading1" xfId="3"/>
    <cellStyle name="Heading2" xfId="4"/>
    <cellStyle name="Hyperlink" xfId="5" builtinId="8"/>
    <cellStyle name="Normal" xfId="0" builtinId="0"/>
    <cellStyle name="Normal 2" xfId="6"/>
    <cellStyle name="Normal 3" xfId="2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Percent" xfId="27" builtinId="5"/>
    <cellStyle name="Total" xfId="25" builtinId="25" customBuiltin="1"/>
  </cellStyles>
  <dxfs count="2">
    <dxf>
      <font>
        <b/>
        <i val="0"/>
        <condense val="0"/>
        <extend val="0"/>
        <color indexed="10"/>
      </font>
    </dxf>
    <dxf>
      <font>
        <b/>
        <i val="0"/>
        <condense val="0"/>
        <extend val="0"/>
        <color indexed="10"/>
      </font>
    </dxf>
  </dxfs>
  <tableStyles count="0" defaultTableStyle="TableStyleMedium9"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ia.gov/"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workbookViewId="0">
      <selection activeCell="D12" sqref="D12"/>
    </sheetView>
  </sheetViews>
  <sheetFormatPr defaultRowHeight="12.5" x14ac:dyDescent="0.25"/>
  <cols>
    <col min="1" max="1" width="6.453125" customWidth="1"/>
    <col min="2" max="2" width="14" customWidth="1"/>
    <col min="3" max="3" width="10.81640625" customWidth="1"/>
  </cols>
  <sheetData>
    <row r="1" spans="1:74" x14ac:dyDescent="0.25">
      <c r="A1" s="258" t="s">
        <v>222</v>
      </c>
      <c r="B1" s="259"/>
      <c r="C1" s="259"/>
      <c r="D1" s="709" t="s">
        <v>1399</v>
      </c>
      <c r="E1" s="710"/>
      <c r="F1" s="710"/>
      <c r="G1" s="259"/>
      <c r="H1" s="259"/>
      <c r="I1" s="259"/>
      <c r="J1" s="259"/>
      <c r="K1" s="259"/>
      <c r="L1" s="259"/>
      <c r="M1" s="259"/>
      <c r="N1" s="259"/>
      <c r="O1" s="259"/>
      <c r="P1" s="259"/>
    </row>
    <row r="2" spans="1:74" x14ac:dyDescent="0.25">
      <c r="A2" s="706" t="s">
        <v>1339</v>
      </c>
      <c r="D2" s="711" t="s">
        <v>1400</v>
      </c>
      <c r="E2" s="712"/>
      <c r="F2" s="712"/>
      <c r="G2" s="708" t="str">
        <f>"EIA completed modeling and analysis for this report on "&amp;Dates!D2&amp;"."</f>
        <v>EIA completed modeling and analysis for this report on Thursday January 5, 2023.</v>
      </c>
      <c r="H2" s="708"/>
      <c r="I2" s="708"/>
      <c r="J2" s="708"/>
      <c r="K2" s="708"/>
      <c r="L2" s="708"/>
      <c r="M2" s="708"/>
    </row>
    <row r="3" spans="1:74" x14ac:dyDescent="0.25">
      <c r="A3" t="s">
        <v>101</v>
      </c>
      <c r="D3" s="643">
        <f>YEAR(D1)-4</f>
        <v>2019</v>
      </c>
      <c r="G3" s="707"/>
      <c r="H3" s="12"/>
      <c r="I3" s="12"/>
      <c r="J3" s="12"/>
      <c r="K3" s="12"/>
      <c r="L3" s="12"/>
      <c r="M3" s="12"/>
    </row>
    <row r="4" spans="1:74" x14ac:dyDescent="0.25">
      <c r="D4" s="256"/>
    </row>
    <row r="5" spans="1:74" x14ac:dyDescent="0.25">
      <c r="A5" t="s">
        <v>1013</v>
      </c>
      <c r="D5" s="256">
        <f>+D3*100+1</f>
        <v>201901</v>
      </c>
    </row>
    <row r="7" spans="1:74" x14ac:dyDescent="0.25">
      <c r="A7" t="s">
        <v>1015</v>
      </c>
      <c r="D7" s="642">
        <f>IF(MONTH(D1)&gt;1,100*YEAR(D1)+MONTH(D1)-1,100*(YEAR(D1)-1)+12)</f>
        <v>202212</v>
      </c>
    </row>
    <row r="10" spans="1:74" s="270" customFormat="1" x14ac:dyDescent="0.25">
      <c r="A10" s="270" t="s">
        <v>223</v>
      </c>
    </row>
    <row r="11" spans="1:74" s="12" customFormat="1" ht="10" x14ac:dyDescent="0.2">
      <c r="A11" s="42"/>
      <c r="B11" s="43" t="s">
        <v>741</v>
      </c>
      <c r="C11" s="271">
        <f>+D5</f>
        <v>201901</v>
      </c>
      <c r="D11" s="44">
        <f>C11+1</f>
        <v>201902</v>
      </c>
      <c r="E11" s="44">
        <f>D11+1</f>
        <v>201903</v>
      </c>
      <c r="F11" s="45">
        <f>E11+1</f>
        <v>201904</v>
      </c>
      <c r="G11" s="45">
        <f t="shared" ref="G11:BR11" si="0">F11+1</f>
        <v>201905</v>
      </c>
      <c r="H11" s="45">
        <f t="shared" si="0"/>
        <v>201906</v>
      </c>
      <c r="I11" s="45">
        <f t="shared" si="0"/>
        <v>201907</v>
      </c>
      <c r="J11" s="45">
        <f t="shared" si="0"/>
        <v>201908</v>
      </c>
      <c r="K11" s="45">
        <f t="shared" si="0"/>
        <v>201909</v>
      </c>
      <c r="L11" s="45">
        <f t="shared" si="0"/>
        <v>201910</v>
      </c>
      <c r="M11" s="45">
        <f t="shared" si="0"/>
        <v>201911</v>
      </c>
      <c r="N11" s="45">
        <f t="shared" si="0"/>
        <v>201912</v>
      </c>
      <c r="O11" s="45">
        <f>+C11+100</f>
        <v>202001</v>
      </c>
      <c r="P11" s="45">
        <f t="shared" si="0"/>
        <v>202002</v>
      </c>
      <c r="Q11" s="45">
        <f t="shared" si="0"/>
        <v>202003</v>
      </c>
      <c r="R11" s="45">
        <f t="shared" si="0"/>
        <v>202004</v>
      </c>
      <c r="S11" s="45">
        <f t="shared" si="0"/>
        <v>202005</v>
      </c>
      <c r="T11" s="45">
        <f t="shared" si="0"/>
        <v>202006</v>
      </c>
      <c r="U11" s="45">
        <f t="shared" si="0"/>
        <v>202007</v>
      </c>
      <c r="V11" s="45">
        <f t="shared" si="0"/>
        <v>202008</v>
      </c>
      <c r="W11" s="45">
        <f t="shared" si="0"/>
        <v>202009</v>
      </c>
      <c r="X11" s="45">
        <f t="shared" si="0"/>
        <v>202010</v>
      </c>
      <c r="Y11" s="45">
        <f t="shared" si="0"/>
        <v>202011</v>
      </c>
      <c r="Z11" s="45">
        <f t="shared" si="0"/>
        <v>202012</v>
      </c>
      <c r="AA11" s="45">
        <f>+O11+100</f>
        <v>202101</v>
      </c>
      <c r="AB11" s="45">
        <f t="shared" si="0"/>
        <v>202102</v>
      </c>
      <c r="AC11" s="45">
        <f t="shared" si="0"/>
        <v>202103</v>
      </c>
      <c r="AD11" s="45">
        <f t="shared" si="0"/>
        <v>202104</v>
      </c>
      <c r="AE11" s="45">
        <f t="shared" si="0"/>
        <v>202105</v>
      </c>
      <c r="AF11" s="45">
        <f t="shared" si="0"/>
        <v>202106</v>
      </c>
      <c r="AG11" s="45">
        <f t="shared" si="0"/>
        <v>202107</v>
      </c>
      <c r="AH11" s="45">
        <f t="shared" si="0"/>
        <v>202108</v>
      </c>
      <c r="AI11" s="45">
        <f t="shared" si="0"/>
        <v>202109</v>
      </c>
      <c r="AJ11" s="45">
        <f t="shared" si="0"/>
        <v>202110</v>
      </c>
      <c r="AK11" s="45">
        <f t="shared" si="0"/>
        <v>202111</v>
      </c>
      <c r="AL11" s="45">
        <f t="shared" si="0"/>
        <v>202112</v>
      </c>
      <c r="AM11" s="45">
        <f>+AA11+100</f>
        <v>202201</v>
      </c>
      <c r="AN11" s="45">
        <f t="shared" si="0"/>
        <v>202202</v>
      </c>
      <c r="AO11" s="45">
        <f t="shared" si="0"/>
        <v>202203</v>
      </c>
      <c r="AP11" s="45">
        <f t="shared" si="0"/>
        <v>202204</v>
      </c>
      <c r="AQ11" s="45">
        <f t="shared" si="0"/>
        <v>202205</v>
      </c>
      <c r="AR11" s="45">
        <f t="shared" si="0"/>
        <v>202206</v>
      </c>
      <c r="AS11" s="45">
        <f t="shared" si="0"/>
        <v>202207</v>
      </c>
      <c r="AT11" s="45">
        <f t="shared" si="0"/>
        <v>202208</v>
      </c>
      <c r="AU11" s="45">
        <f t="shared" si="0"/>
        <v>202209</v>
      </c>
      <c r="AV11" s="45">
        <f t="shared" si="0"/>
        <v>202210</v>
      </c>
      <c r="AW11" s="45">
        <f t="shared" si="0"/>
        <v>202211</v>
      </c>
      <c r="AX11" s="45">
        <f t="shared" si="0"/>
        <v>202212</v>
      </c>
      <c r="AY11" s="45">
        <f>+AM11+100</f>
        <v>202301</v>
      </c>
      <c r="AZ11" s="45">
        <f t="shared" si="0"/>
        <v>202302</v>
      </c>
      <c r="BA11" s="45">
        <f t="shared" si="0"/>
        <v>202303</v>
      </c>
      <c r="BB11" s="45">
        <f t="shared" si="0"/>
        <v>202304</v>
      </c>
      <c r="BC11" s="45">
        <f t="shared" si="0"/>
        <v>202305</v>
      </c>
      <c r="BD11" s="45">
        <f t="shared" si="0"/>
        <v>202306</v>
      </c>
      <c r="BE11" s="45">
        <f t="shared" si="0"/>
        <v>202307</v>
      </c>
      <c r="BF11" s="45">
        <f t="shared" si="0"/>
        <v>202308</v>
      </c>
      <c r="BG11" s="45">
        <f t="shared" si="0"/>
        <v>202309</v>
      </c>
      <c r="BH11" s="45">
        <f t="shared" si="0"/>
        <v>202310</v>
      </c>
      <c r="BI11" s="45">
        <f t="shared" si="0"/>
        <v>202311</v>
      </c>
      <c r="BJ11" s="45">
        <f t="shared" si="0"/>
        <v>202312</v>
      </c>
      <c r="BK11" s="45">
        <f>+AY11+100</f>
        <v>202401</v>
      </c>
      <c r="BL11" s="45">
        <f t="shared" si="0"/>
        <v>202402</v>
      </c>
      <c r="BM11" s="45">
        <f t="shared" si="0"/>
        <v>202403</v>
      </c>
      <c r="BN11" s="45">
        <f t="shared" si="0"/>
        <v>202404</v>
      </c>
      <c r="BO11" s="45">
        <f t="shared" si="0"/>
        <v>202405</v>
      </c>
      <c r="BP11" s="45">
        <f t="shared" si="0"/>
        <v>202406</v>
      </c>
      <c r="BQ11" s="45">
        <f t="shared" si="0"/>
        <v>202407</v>
      </c>
      <c r="BR11" s="45">
        <f t="shared" si="0"/>
        <v>202408</v>
      </c>
      <c r="BS11" s="45">
        <f>BR11+1</f>
        <v>202409</v>
      </c>
      <c r="BT11" s="45">
        <f>BS11+1</f>
        <v>202410</v>
      </c>
      <c r="BU11" s="45">
        <f>BT11+1</f>
        <v>202411</v>
      </c>
      <c r="BV11" s="45">
        <f>BU11+1</f>
        <v>202412</v>
      </c>
    </row>
    <row r="12" spans="1:74" s="12" customFormat="1" ht="10" x14ac:dyDescent="0.2">
      <c r="A12" s="42"/>
      <c r="B12" s="46" t="s">
        <v>229</v>
      </c>
      <c r="C12" s="47">
        <v>301</v>
      </c>
      <c r="D12" s="47">
        <v>302</v>
      </c>
      <c r="E12" s="47">
        <v>303</v>
      </c>
      <c r="F12" s="47">
        <v>304</v>
      </c>
      <c r="G12" s="47">
        <v>305</v>
      </c>
      <c r="H12" s="47">
        <v>306</v>
      </c>
      <c r="I12" s="47">
        <v>307</v>
      </c>
      <c r="J12" s="47">
        <v>308</v>
      </c>
      <c r="K12" s="47">
        <v>309</v>
      </c>
      <c r="L12" s="47">
        <v>310</v>
      </c>
      <c r="M12" s="47">
        <v>311</v>
      </c>
      <c r="N12" s="47">
        <v>312</v>
      </c>
      <c r="O12" s="47">
        <v>313</v>
      </c>
      <c r="P12" s="47">
        <v>314</v>
      </c>
      <c r="Q12" s="47">
        <v>315</v>
      </c>
      <c r="R12" s="47">
        <v>316</v>
      </c>
      <c r="S12" s="47">
        <v>317</v>
      </c>
      <c r="T12" s="47">
        <v>318</v>
      </c>
      <c r="U12" s="47">
        <v>319</v>
      </c>
      <c r="V12" s="47">
        <v>320</v>
      </c>
      <c r="W12" s="47">
        <v>321</v>
      </c>
      <c r="X12" s="47">
        <v>322</v>
      </c>
      <c r="Y12" s="47">
        <v>323</v>
      </c>
      <c r="Z12" s="47">
        <v>324</v>
      </c>
      <c r="AA12" s="47">
        <v>325</v>
      </c>
      <c r="AB12" s="47">
        <v>326</v>
      </c>
      <c r="AC12" s="47">
        <v>327</v>
      </c>
      <c r="AD12" s="47">
        <v>328</v>
      </c>
      <c r="AE12" s="47">
        <v>329</v>
      </c>
      <c r="AF12" s="47">
        <v>330</v>
      </c>
      <c r="AG12" s="47">
        <v>331</v>
      </c>
      <c r="AH12" s="47">
        <v>332</v>
      </c>
      <c r="AI12" s="47">
        <v>333</v>
      </c>
      <c r="AJ12" s="47">
        <v>334</v>
      </c>
      <c r="AK12" s="47">
        <v>335</v>
      </c>
      <c r="AL12" s="47">
        <v>336</v>
      </c>
      <c r="AM12" s="47">
        <v>337</v>
      </c>
      <c r="AN12" s="47">
        <v>338</v>
      </c>
      <c r="AO12" s="47">
        <v>339</v>
      </c>
      <c r="AP12" s="47">
        <v>340</v>
      </c>
      <c r="AQ12" s="47">
        <v>341</v>
      </c>
      <c r="AR12" s="47">
        <v>342</v>
      </c>
      <c r="AS12" s="47">
        <v>343</v>
      </c>
      <c r="AT12" s="47">
        <v>344</v>
      </c>
      <c r="AU12" s="47">
        <v>345</v>
      </c>
      <c r="AV12" s="47">
        <v>346</v>
      </c>
      <c r="AW12" s="47">
        <v>347</v>
      </c>
      <c r="AX12" s="47">
        <v>348</v>
      </c>
      <c r="AY12" s="47">
        <v>349</v>
      </c>
      <c r="AZ12" s="47">
        <v>350</v>
      </c>
      <c r="BA12" s="47">
        <v>351</v>
      </c>
      <c r="BB12" s="47">
        <v>352</v>
      </c>
      <c r="BC12" s="47">
        <v>353</v>
      </c>
      <c r="BD12" s="47">
        <v>354</v>
      </c>
      <c r="BE12" s="47">
        <v>355</v>
      </c>
      <c r="BF12" s="47">
        <v>356</v>
      </c>
      <c r="BG12" s="47">
        <v>357</v>
      </c>
      <c r="BH12" s="47">
        <v>358</v>
      </c>
      <c r="BI12" s="47">
        <v>359</v>
      </c>
      <c r="BJ12" s="47">
        <v>360</v>
      </c>
      <c r="BK12" s="47">
        <v>361</v>
      </c>
      <c r="BL12" s="47">
        <v>362</v>
      </c>
      <c r="BM12" s="47">
        <v>363</v>
      </c>
      <c r="BN12" s="47">
        <v>364</v>
      </c>
      <c r="BO12" s="47">
        <v>365</v>
      </c>
      <c r="BP12" s="47">
        <v>366</v>
      </c>
      <c r="BQ12" s="47">
        <v>367</v>
      </c>
      <c r="BR12" s="47">
        <v>368</v>
      </c>
      <c r="BS12" s="47">
        <v>369</v>
      </c>
      <c r="BT12" s="47">
        <v>370</v>
      </c>
      <c r="BU12" s="47">
        <v>371</v>
      </c>
      <c r="BV12" s="47">
        <v>372</v>
      </c>
    </row>
    <row r="13" spans="1:74" s="270" customFormat="1" x14ac:dyDescent="0.25">
      <c r="B13" s="46" t="s">
        <v>1014</v>
      </c>
      <c r="C13" s="47">
        <f>IF(C11&lt;=$D$7,1,0)</f>
        <v>1</v>
      </c>
      <c r="D13" s="47">
        <f t="shared" ref="D13:BO13" si="1">IF(D11&lt;=$D$7,1,0)</f>
        <v>1</v>
      </c>
      <c r="E13" s="47">
        <f t="shared" si="1"/>
        <v>1</v>
      </c>
      <c r="F13" s="47">
        <f t="shared" si="1"/>
        <v>1</v>
      </c>
      <c r="G13" s="47">
        <f t="shared" si="1"/>
        <v>1</v>
      </c>
      <c r="H13" s="47">
        <f t="shared" si="1"/>
        <v>1</v>
      </c>
      <c r="I13" s="47">
        <f t="shared" si="1"/>
        <v>1</v>
      </c>
      <c r="J13" s="47">
        <f t="shared" si="1"/>
        <v>1</v>
      </c>
      <c r="K13" s="47">
        <f t="shared" si="1"/>
        <v>1</v>
      </c>
      <c r="L13" s="47">
        <f t="shared" si="1"/>
        <v>1</v>
      </c>
      <c r="M13" s="47">
        <f t="shared" si="1"/>
        <v>1</v>
      </c>
      <c r="N13" s="47">
        <f t="shared" si="1"/>
        <v>1</v>
      </c>
      <c r="O13" s="47">
        <f t="shared" si="1"/>
        <v>1</v>
      </c>
      <c r="P13" s="47">
        <f t="shared" si="1"/>
        <v>1</v>
      </c>
      <c r="Q13" s="47">
        <f t="shared" si="1"/>
        <v>1</v>
      </c>
      <c r="R13" s="47">
        <f t="shared" si="1"/>
        <v>1</v>
      </c>
      <c r="S13" s="47">
        <f t="shared" si="1"/>
        <v>1</v>
      </c>
      <c r="T13" s="47">
        <f t="shared" si="1"/>
        <v>1</v>
      </c>
      <c r="U13" s="47">
        <f t="shared" si="1"/>
        <v>1</v>
      </c>
      <c r="V13" s="47">
        <f t="shared" si="1"/>
        <v>1</v>
      </c>
      <c r="W13" s="47">
        <f t="shared" si="1"/>
        <v>1</v>
      </c>
      <c r="X13" s="47">
        <f t="shared" si="1"/>
        <v>1</v>
      </c>
      <c r="Y13" s="47">
        <f t="shared" si="1"/>
        <v>1</v>
      </c>
      <c r="Z13" s="47">
        <f t="shared" si="1"/>
        <v>1</v>
      </c>
      <c r="AA13" s="47">
        <f t="shared" si="1"/>
        <v>1</v>
      </c>
      <c r="AB13" s="47">
        <f t="shared" si="1"/>
        <v>1</v>
      </c>
      <c r="AC13" s="47">
        <f t="shared" si="1"/>
        <v>1</v>
      </c>
      <c r="AD13" s="47">
        <f t="shared" si="1"/>
        <v>1</v>
      </c>
      <c r="AE13" s="47">
        <f t="shared" si="1"/>
        <v>1</v>
      </c>
      <c r="AF13" s="47">
        <f t="shared" si="1"/>
        <v>1</v>
      </c>
      <c r="AG13" s="47">
        <f t="shared" si="1"/>
        <v>1</v>
      </c>
      <c r="AH13" s="47">
        <f t="shared" si="1"/>
        <v>1</v>
      </c>
      <c r="AI13" s="47">
        <f t="shared" si="1"/>
        <v>1</v>
      </c>
      <c r="AJ13" s="47">
        <f t="shared" si="1"/>
        <v>1</v>
      </c>
      <c r="AK13" s="47">
        <f t="shared" si="1"/>
        <v>1</v>
      </c>
      <c r="AL13" s="47">
        <f t="shared" si="1"/>
        <v>1</v>
      </c>
      <c r="AM13" s="47">
        <f t="shared" si="1"/>
        <v>1</v>
      </c>
      <c r="AN13" s="47">
        <f t="shared" si="1"/>
        <v>1</v>
      </c>
      <c r="AO13" s="47">
        <f t="shared" si="1"/>
        <v>1</v>
      </c>
      <c r="AP13" s="47">
        <f t="shared" si="1"/>
        <v>1</v>
      </c>
      <c r="AQ13" s="47">
        <f t="shared" si="1"/>
        <v>1</v>
      </c>
      <c r="AR13" s="47">
        <f t="shared" si="1"/>
        <v>1</v>
      </c>
      <c r="AS13" s="47">
        <f t="shared" si="1"/>
        <v>1</v>
      </c>
      <c r="AT13" s="47">
        <f t="shared" si="1"/>
        <v>1</v>
      </c>
      <c r="AU13" s="47">
        <f t="shared" si="1"/>
        <v>1</v>
      </c>
      <c r="AV13" s="47">
        <f t="shared" si="1"/>
        <v>1</v>
      </c>
      <c r="AW13" s="47">
        <f t="shared" si="1"/>
        <v>1</v>
      </c>
      <c r="AX13" s="47">
        <f t="shared" si="1"/>
        <v>1</v>
      </c>
      <c r="AY13" s="47">
        <f t="shared" si="1"/>
        <v>0</v>
      </c>
      <c r="AZ13" s="47">
        <f t="shared" si="1"/>
        <v>0</v>
      </c>
      <c r="BA13" s="47">
        <f t="shared" si="1"/>
        <v>0</v>
      </c>
      <c r="BB13" s="47">
        <f t="shared" si="1"/>
        <v>0</v>
      </c>
      <c r="BC13" s="47">
        <f t="shared" si="1"/>
        <v>0</v>
      </c>
      <c r="BD13" s="47">
        <f t="shared" si="1"/>
        <v>0</v>
      </c>
      <c r="BE13" s="47">
        <f t="shared" si="1"/>
        <v>0</v>
      </c>
      <c r="BF13" s="47">
        <f t="shared" si="1"/>
        <v>0</v>
      </c>
      <c r="BG13" s="47">
        <f t="shared" si="1"/>
        <v>0</v>
      </c>
      <c r="BH13" s="47">
        <f t="shared" si="1"/>
        <v>0</v>
      </c>
      <c r="BI13" s="47">
        <f t="shared" si="1"/>
        <v>0</v>
      </c>
      <c r="BJ13" s="47">
        <f t="shared" si="1"/>
        <v>0</v>
      </c>
      <c r="BK13" s="47">
        <f t="shared" si="1"/>
        <v>0</v>
      </c>
      <c r="BL13" s="47">
        <f t="shared" si="1"/>
        <v>0</v>
      </c>
      <c r="BM13" s="47">
        <f t="shared" si="1"/>
        <v>0</v>
      </c>
      <c r="BN13" s="47">
        <f t="shared" si="1"/>
        <v>0</v>
      </c>
      <c r="BO13" s="47">
        <f t="shared" si="1"/>
        <v>0</v>
      </c>
      <c r="BP13" s="47">
        <f t="shared" ref="BP13:BV13" si="2">IF(BP11&lt;=$D$7,1,0)</f>
        <v>0</v>
      </c>
      <c r="BQ13" s="47">
        <f t="shared" si="2"/>
        <v>0</v>
      </c>
      <c r="BR13" s="47">
        <f t="shared" si="2"/>
        <v>0</v>
      </c>
      <c r="BS13" s="47">
        <f t="shared" si="2"/>
        <v>0</v>
      </c>
      <c r="BT13" s="47">
        <f t="shared" si="2"/>
        <v>0</v>
      </c>
      <c r="BU13" s="47">
        <f t="shared" si="2"/>
        <v>0</v>
      </c>
      <c r="BV13" s="47">
        <f t="shared" si="2"/>
        <v>0</v>
      </c>
    </row>
  </sheetData>
  <phoneticPr fontId="3"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CA180"/>
  <sheetViews>
    <sheetView workbookViewId="0">
      <pane xSplit="2" ySplit="4" topLeftCell="AO5" activePane="bottomRight" state="frozen"/>
      <selection activeCell="BF63" sqref="BF63"/>
      <selection pane="topRight" activeCell="BF63" sqref="BF63"/>
      <selection pane="bottomLeft" activeCell="BF63" sqref="BF63"/>
      <selection pane="bottomRight" activeCell="B1" sqref="B1:AL1"/>
    </sheetView>
  </sheetViews>
  <sheetFormatPr defaultColWidth="9.54296875" defaultRowHeight="10.5" x14ac:dyDescent="0.25"/>
  <cols>
    <col min="1" max="1" width="12" style="152" customWidth="1"/>
    <col min="2" max="2" width="32.453125" style="152" customWidth="1"/>
    <col min="3" max="3" width="7.54296875" style="152" customWidth="1"/>
    <col min="4" max="50" width="6.54296875" style="152" customWidth="1"/>
    <col min="51" max="55" width="6.54296875" style="364" customWidth="1"/>
    <col min="56" max="58" width="6.54296875" style="584" customWidth="1"/>
    <col min="59" max="59" width="6.54296875" style="364" customWidth="1"/>
    <col min="60" max="60" width="6.54296875" style="668" customWidth="1"/>
    <col min="61" max="62" width="6.54296875" style="364" customWidth="1"/>
    <col min="63" max="74" width="6.54296875" style="152" customWidth="1"/>
    <col min="75" max="75" width="9.54296875" style="152"/>
    <col min="76" max="77" width="11.54296875" style="152" bestFit="1" customWidth="1"/>
    <col min="78" max="16384" width="9.54296875" style="152"/>
  </cols>
  <sheetData>
    <row r="1" spans="1:74" ht="13.4" customHeight="1" x14ac:dyDescent="0.3">
      <c r="A1" s="734" t="s">
        <v>785</v>
      </c>
      <c r="B1" s="791" t="s">
        <v>966</v>
      </c>
      <c r="C1" s="792"/>
      <c r="D1" s="792"/>
      <c r="E1" s="792"/>
      <c r="F1" s="792"/>
      <c r="G1" s="792"/>
      <c r="H1" s="792"/>
      <c r="I1" s="792"/>
      <c r="J1" s="792"/>
      <c r="K1" s="792"/>
      <c r="L1" s="792"/>
      <c r="M1" s="792"/>
      <c r="N1" s="792"/>
      <c r="O1" s="792"/>
      <c r="P1" s="792"/>
      <c r="Q1" s="792"/>
      <c r="R1" s="792"/>
      <c r="S1" s="792"/>
      <c r="T1" s="792"/>
      <c r="U1" s="792"/>
      <c r="V1" s="792"/>
      <c r="W1" s="792"/>
      <c r="X1" s="792"/>
      <c r="Y1" s="792"/>
      <c r="Z1" s="792"/>
      <c r="AA1" s="792"/>
      <c r="AB1" s="792"/>
      <c r="AC1" s="792"/>
      <c r="AD1" s="792"/>
      <c r="AE1" s="792"/>
      <c r="AF1" s="792"/>
      <c r="AG1" s="792"/>
      <c r="AH1" s="792"/>
      <c r="AI1" s="792"/>
      <c r="AJ1" s="792"/>
      <c r="AK1" s="792"/>
      <c r="AL1" s="792"/>
      <c r="AM1" s="280"/>
    </row>
    <row r="2" spans="1:74" ht="12.5" x14ac:dyDescent="0.25">
      <c r="A2" s="735"/>
      <c r="B2" s="485" t="str">
        <f>"U.S. Energy Information Administration  |  Short-Term Energy Outlook  - "&amp;Dates!D1</f>
        <v>U.S. Energy Information Administration  |  Short-Term Energy Outlook  - January 2023</v>
      </c>
      <c r="C2" s="486"/>
      <c r="D2" s="486"/>
      <c r="E2" s="486"/>
      <c r="F2" s="486"/>
      <c r="G2" s="486"/>
      <c r="H2" s="486"/>
      <c r="I2" s="671"/>
      <c r="J2" s="671"/>
      <c r="K2" s="671"/>
      <c r="L2" s="671"/>
      <c r="M2" s="671"/>
      <c r="N2" s="671"/>
      <c r="O2" s="671"/>
      <c r="P2" s="671"/>
      <c r="Q2" s="671"/>
      <c r="R2" s="671"/>
      <c r="S2" s="671"/>
      <c r="T2" s="671"/>
      <c r="U2" s="671"/>
      <c r="V2" s="671"/>
      <c r="W2" s="671"/>
      <c r="X2" s="671"/>
      <c r="Y2" s="671"/>
      <c r="Z2" s="671"/>
      <c r="AA2" s="671"/>
      <c r="AB2" s="671"/>
      <c r="AC2" s="671"/>
      <c r="AD2" s="671"/>
      <c r="AE2" s="671"/>
      <c r="AF2" s="671"/>
      <c r="AG2" s="671"/>
      <c r="AH2" s="671"/>
      <c r="AI2" s="671"/>
      <c r="AJ2" s="671"/>
      <c r="AK2" s="671"/>
      <c r="AL2" s="671"/>
      <c r="AM2" s="701"/>
      <c r="AN2" s="702"/>
      <c r="AO2" s="702"/>
      <c r="AP2" s="702"/>
      <c r="AQ2" s="702"/>
      <c r="AR2" s="702"/>
      <c r="AS2" s="702"/>
      <c r="AT2" s="702"/>
    </row>
    <row r="3" spans="1:74" s="12" customFormat="1" ht="13" x14ac:dyDescent="0.3">
      <c r="A3" s="730" t="s">
        <v>1397</v>
      </c>
      <c r="B3" s="14"/>
      <c r="C3" s="738">
        <f>Dates!D3</f>
        <v>2019</v>
      </c>
      <c r="D3" s="739"/>
      <c r="E3" s="739"/>
      <c r="F3" s="739"/>
      <c r="G3" s="739"/>
      <c r="H3" s="739"/>
      <c r="I3" s="739"/>
      <c r="J3" s="739"/>
      <c r="K3" s="739"/>
      <c r="L3" s="739"/>
      <c r="M3" s="739"/>
      <c r="N3" s="740"/>
      <c r="O3" s="738">
        <f>C3+1</f>
        <v>2020</v>
      </c>
      <c r="P3" s="741"/>
      <c r="Q3" s="741"/>
      <c r="R3" s="741"/>
      <c r="S3" s="741"/>
      <c r="T3" s="741"/>
      <c r="U3" s="741"/>
      <c r="V3" s="741"/>
      <c r="W3" s="741"/>
      <c r="X3" s="739"/>
      <c r="Y3" s="739"/>
      <c r="Z3" s="740"/>
      <c r="AA3" s="742">
        <f>O3+1</f>
        <v>2021</v>
      </c>
      <c r="AB3" s="739"/>
      <c r="AC3" s="739"/>
      <c r="AD3" s="739"/>
      <c r="AE3" s="739"/>
      <c r="AF3" s="739"/>
      <c r="AG3" s="739"/>
      <c r="AH3" s="739"/>
      <c r="AI3" s="739"/>
      <c r="AJ3" s="739"/>
      <c r="AK3" s="739"/>
      <c r="AL3" s="740"/>
      <c r="AM3" s="742">
        <f>AA3+1</f>
        <v>2022</v>
      </c>
      <c r="AN3" s="739"/>
      <c r="AO3" s="739"/>
      <c r="AP3" s="739"/>
      <c r="AQ3" s="739"/>
      <c r="AR3" s="739"/>
      <c r="AS3" s="739"/>
      <c r="AT3" s="739"/>
      <c r="AU3" s="739"/>
      <c r="AV3" s="739"/>
      <c r="AW3" s="739"/>
      <c r="AX3" s="740"/>
      <c r="AY3" s="742">
        <f>AM3+1</f>
        <v>2023</v>
      </c>
      <c r="AZ3" s="743"/>
      <c r="BA3" s="743"/>
      <c r="BB3" s="743"/>
      <c r="BC3" s="743"/>
      <c r="BD3" s="743"/>
      <c r="BE3" s="743"/>
      <c r="BF3" s="743"/>
      <c r="BG3" s="743"/>
      <c r="BH3" s="743"/>
      <c r="BI3" s="743"/>
      <c r="BJ3" s="744"/>
      <c r="BK3" s="742">
        <f>AY3+1</f>
        <v>2024</v>
      </c>
      <c r="BL3" s="739"/>
      <c r="BM3" s="739"/>
      <c r="BN3" s="739"/>
      <c r="BO3" s="739"/>
      <c r="BP3" s="739"/>
      <c r="BQ3" s="739"/>
      <c r="BR3" s="739"/>
      <c r="BS3" s="739"/>
      <c r="BT3" s="739"/>
      <c r="BU3" s="739"/>
      <c r="BV3" s="740"/>
    </row>
    <row r="4" spans="1:74" s="12" customFormat="1" x14ac:dyDescent="0.25">
      <c r="A4" s="731" t="str">
        <f>Dates!$D$2</f>
        <v>Thursday January 5, 2023</v>
      </c>
      <c r="B4" s="16"/>
      <c r="C4" s="17" t="s">
        <v>463</v>
      </c>
      <c r="D4" s="17" t="s">
        <v>464</v>
      </c>
      <c r="E4" s="17" t="s">
        <v>465</v>
      </c>
      <c r="F4" s="17" t="s">
        <v>466</v>
      </c>
      <c r="G4" s="17" t="s">
        <v>467</v>
      </c>
      <c r="H4" s="17" t="s">
        <v>468</v>
      </c>
      <c r="I4" s="17" t="s">
        <v>469</v>
      </c>
      <c r="J4" s="17" t="s">
        <v>470</v>
      </c>
      <c r="K4" s="17" t="s">
        <v>471</v>
      </c>
      <c r="L4" s="17" t="s">
        <v>472</v>
      </c>
      <c r="M4" s="17" t="s">
        <v>473</v>
      </c>
      <c r="N4" s="17" t="s">
        <v>474</v>
      </c>
      <c r="O4" s="17" t="s">
        <v>463</v>
      </c>
      <c r="P4" s="17" t="s">
        <v>464</v>
      </c>
      <c r="Q4" s="17" t="s">
        <v>465</v>
      </c>
      <c r="R4" s="17" t="s">
        <v>466</v>
      </c>
      <c r="S4" s="17" t="s">
        <v>467</v>
      </c>
      <c r="T4" s="17" t="s">
        <v>468</v>
      </c>
      <c r="U4" s="17" t="s">
        <v>469</v>
      </c>
      <c r="V4" s="17" t="s">
        <v>470</v>
      </c>
      <c r="W4" s="17" t="s">
        <v>471</v>
      </c>
      <c r="X4" s="17" t="s">
        <v>472</v>
      </c>
      <c r="Y4" s="17" t="s">
        <v>473</v>
      </c>
      <c r="Z4" s="17" t="s">
        <v>474</v>
      </c>
      <c r="AA4" s="17" t="s">
        <v>463</v>
      </c>
      <c r="AB4" s="17" t="s">
        <v>464</v>
      </c>
      <c r="AC4" s="17" t="s">
        <v>465</v>
      </c>
      <c r="AD4" s="17" t="s">
        <v>466</v>
      </c>
      <c r="AE4" s="17" t="s">
        <v>467</v>
      </c>
      <c r="AF4" s="17" t="s">
        <v>468</v>
      </c>
      <c r="AG4" s="17" t="s">
        <v>469</v>
      </c>
      <c r="AH4" s="17" t="s">
        <v>470</v>
      </c>
      <c r="AI4" s="17" t="s">
        <v>471</v>
      </c>
      <c r="AJ4" s="17" t="s">
        <v>472</v>
      </c>
      <c r="AK4" s="17" t="s">
        <v>473</v>
      </c>
      <c r="AL4" s="17" t="s">
        <v>474</v>
      </c>
      <c r="AM4" s="17" t="s">
        <v>463</v>
      </c>
      <c r="AN4" s="17" t="s">
        <v>464</v>
      </c>
      <c r="AO4" s="17" t="s">
        <v>465</v>
      </c>
      <c r="AP4" s="17" t="s">
        <v>466</v>
      </c>
      <c r="AQ4" s="17" t="s">
        <v>467</v>
      </c>
      <c r="AR4" s="17" t="s">
        <v>468</v>
      </c>
      <c r="AS4" s="17" t="s">
        <v>469</v>
      </c>
      <c r="AT4" s="17" t="s">
        <v>470</v>
      </c>
      <c r="AU4" s="17" t="s">
        <v>471</v>
      </c>
      <c r="AV4" s="17" t="s">
        <v>472</v>
      </c>
      <c r="AW4" s="17" t="s">
        <v>473</v>
      </c>
      <c r="AX4" s="17" t="s">
        <v>474</v>
      </c>
      <c r="AY4" s="17" t="s">
        <v>463</v>
      </c>
      <c r="AZ4" s="17" t="s">
        <v>464</v>
      </c>
      <c r="BA4" s="17" t="s">
        <v>465</v>
      </c>
      <c r="BB4" s="17" t="s">
        <v>466</v>
      </c>
      <c r="BC4" s="17" t="s">
        <v>467</v>
      </c>
      <c r="BD4" s="17" t="s">
        <v>468</v>
      </c>
      <c r="BE4" s="17" t="s">
        <v>469</v>
      </c>
      <c r="BF4" s="17" t="s">
        <v>470</v>
      </c>
      <c r="BG4" s="17" t="s">
        <v>471</v>
      </c>
      <c r="BH4" s="17" t="s">
        <v>472</v>
      </c>
      <c r="BI4" s="17" t="s">
        <v>473</v>
      </c>
      <c r="BJ4" s="17" t="s">
        <v>474</v>
      </c>
      <c r="BK4" s="17" t="s">
        <v>463</v>
      </c>
      <c r="BL4" s="17" t="s">
        <v>464</v>
      </c>
      <c r="BM4" s="17" t="s">
        <v>465</v>
      </c>
      <c r="BN4" s="17" t="s">
        <v>466</v>
      </c>
      <c r="BO4" s="17" t="s">
        <v>467</v>
      </c>
      <c r="BP4" s="17" t="s">
        <v>468</v>
      </c>
      <c r="BQ4" s="17" t="s">
        <v>469</v>
      </c>
      <c r="BR4" s="17" t="s">
        <v>470</v>
      </c>
      <c r="BS4" s="17" t="s">
        <v>471</v>
      </c>
      <c r="BT4" s="17" t="s">
        <v>472</v>
      </c>
      <c r="BU4" s="17" t="s">
        <v>473</v>
      </c>
      <c r="BV4" s="17" t="s">
        <v>474</v>
      </c>
    </row>
    <row r="5" spans="1:74" x14ac:dyDescent="0.25">
      <c r="A5" s="563"/>
      <c r="B5" s="153" t="s">
        <v>914</v>
      </c>
      <c r="C5" s="157"/>
      <c r="D5" s="157"/>
      <c r="E5" s="157"/>
      <c r="F5" s="157"/>
      <c r="G5" s="157"/>
      <c r="H5" s="157"/>
      <c r="I5" s="157"/>
      <c r="J5" s="157"/>
      <c r="K5" s="157"/>
      <c r="L5" s="157"/>
      <c r="M5" s="157"/>
      <c r="N5" s="157"/>
      <c r="O5" s="157"/>
      <c r="P5" s="157"/>
      <c r="Q5" s="157"/>
      <c r="R5" s="157"/>
      <c r="S5" s="157"/>
      <c r="T5" s="157"/>
      <c r="U5" s="157"/>
      <c r="V5" s="157"/>
      <c r="W5" s="157"/>
      <c r="X5" s="157"/>
      <c r="Y5" s="157"/>
      <c r="Z5" s="157"/>
      <c r="AA5" s="157"/>
      <c r="AB5" s="157"/>
      <c r="AC5" s="157"/>
      <c r="AD5" s="157"/>
      <c r="AE5" s="157"/>
      <c r="AF5" s="157"/>
      <c r="AG5" s="157"/>
      <c r="AH5" s="157"/>
      <c r="AI5" s="157"/>
      <c r="AJ5" s="157"/>
      <c r="AK5" s="157"/>
      <c r="AL5" s="157"/>
      <c r="AM5" s="157"/>
      <c r="AN5" s="157"/>
      <c r="AO5" s="157"/>
      <c r="AP5" s="157"/>
      <c r="AQ5" s="157"/>
      <c r="AR5" s="157"/>
      <c r="AS5" s="157"/>
      <c r="AT5" s="157"/>
      <c r="AU5" s="157"/>
      <c r="AV5" s="157"/>
      <c r="AW5" s="157"/>
      <c r="AX5" s="157"/>
      <c r="AY5" s="363"/>
      <c r="AZ5" s="363"/>
      <c r="BA5" s="363"/>
      <c r="BB5" s="363"/>
      <c r="BC5" s="363"/>
      <c r="BD5" s="572"/>
      <c r="BE5" s="572"/>
      <c r="BF5" s="572"/>
      <c r="BG5" s="572"/>
      <c r="BH5" s="572"/>
      <c r="BI5" s="572"/>
      <c r="BJ5" s="363"/>
      <c r="BK5" s="363"/>
      <c r="BL5" s="363"/>
      <c r="BM5" s="363"/>
      <c r="BN5" s="363"/>
      <c r="BO5" s="363"/>
      <c r="BP5" s="363"/>
      <c r="BQ5" s="363"/>
      <c r="BR5" s="363"/>
      <c r="BS5" s="363"/>
      <c r="BT5" s="363"/>
      <c r="BU5" s="363"/>
      <c r="BV5" s="363"/>
    </row>
    <row r="6" spans="1:74" x14ac:dyDescent="0.25">
      <c r="A6" s="564"/>
      <c r="B6" s="153" t="s">
        <v>915</v>
      </c>
      <c r="C6" s="157"/>
      <c r="D6" s="157"/>
      <c r="E6" s="157"/>
      <c r="F6" s="157"/>
      <c r="G6" s="157"/>
      <c r="H6" s="157"/>
      <c r="I6" s="157"/>
      <c r="J6" s="157"/>
      <c r="K6" s="157"/>
      <c r="L6" s="157"/>
      <c r="M6" s="157"/>
      <c r="N6" s="157"/>
      <c r="O6" s="157"/>
      <c r="P6" s="157"/>
      <c r="Q6" s="157"/>
      <c r="R6" s="157"/>
      <c r="S6" s="157"/>
      <c r="T6" s="157"/>
      <c r="U6" s="157"/>
      <c r="V6" s="157"/>
      <c r="W6" s="157"/>
      <c r="X6" s="157"/>
      <c r="Y6" s="157"/>
      <c r="Z6" s="157"/>
      <c r="AA6" s="157"/>
      <c r="AB6" s="157"/>
      <c r="AC6" s="157"/>
      <c r="AD6" s="157"/>
      <c r="AE6" s="157"/>
      <c r="AF6" s="157"/>
      <c r="AG6" s="157"/>
      <c r="AH6" s="157"/>
      <c r="AI6" s="157"/>
      <c r="AJ6" s="157"/>
      <c r="AK6" s="157"/>
      <c r="AL6" s="157"/>
      <c r="AM6" s="157"/>
      <c r="AN6" s="157"/>
      <c r="AO6" s="157"/>
      <c r="AP6" s="157"/>
      <c r="AQ6" s="157"/>
      <c r="AR6" s="157"/>
      <c r="AS6" s="157"/>
      <c r="AT6" s="157"/>
      <c r="AU6" s="157"/>
      <c r="AV6" s="157"/>
      <c r="AW6" s="157"/>
      <c r="AX6" s="157"/>
      <c r="AY6" s="363"/>
      <c r="AZ6" s="363"/>
      <c r="BA6" s="363"/>
      <c r="BB6" s="363"/>
      <c r="BC6" s="363"/>
      <c r="BD6" s="572"/>
      <c r="BE6" s="572"/>
      <c r="BF6" s="572"/>
      <c r="BG6" s="572"/>
      <c r="BH6" s="572"/>
      <c r="BI6" s="572"/>
      <c r="BJ6" s="363"/>
      <c r="BK6" s="363"/>
      <c r="BL6" s="363"/>
      <c r="BM6" s="363"/>
      <c r="BN6" s="363"/>
      <c r="BO6" s="363"/>
      <c r="BP6" s="363"/>
      <c r="BQ6" s="363"/>
      <c r="BR6" s="363"/>
      <c r="BS6" s="363"/>
      <c r="BT6" s="363"/>
      <c r="BU6" s="363"/>
      <c r="BV6" s="363"/>
    </row>
    <row r="7" spans="1:74" x14ac:dyDescent="0.25">
      <c r="A7" s="564" t="s">
        <v>916</v>
      </c>
      <c r="B7" s="565" t="s">
        <v>917</v>
      </c>
      <c r="C7" s="207">
        <v>1.801871</v>
      </c>
      <c r="D7" s="207">
        <v>1.928464</v>
      </c>
      <c r="E7" s="207">
        <v>1.9012899999999999</v>
      </c>
      <c r="F7" s="207">
        <v>1.879167</v>
      </c>
      <c r="G7" s="207">
        <v>1.8852580000000001</v>
      </c>
      <c r="H7" s="207">
        <v>1.8316669999999999</v>
      </c>
      <c r="I7" s="207">
        <v>1.678226</v>
      </c>
      <c r="J7" s="207">
        <v>1.677484</v>
      </c>
      <c r="K7" s="207">
        <v>1.8148</v>
      </c>
      <c r="L7" s="207">
        <v>1.873839</v>
      </c>
      <c r="M7" s="207">
        <v>1.839167</v>
      </c>
      <c r="N7" s="207">
        <v>1.8487420000000001</v>
      </c>
      <c r="O7" s="207">
        <v>1.9553229999999999</v>
      </c>
      <c r="P7" s="207">
        <v>1.898862</v>
      </c>
      <c r="Q7" s="207">
        <v>1.978129</v>
      </c>
      <c r="R7" s="207">
        <v>1.766</v>
      </c>
      <c r="S7" s="207">
        <v>1.863097</v>
      </c>
      <c r="T7" s="207">
        <v>2.1326000000000001</v>
      </c>
      <c r="U7" s="207">
        <v>2.1820650000000001</v>
      </c>
      <c r="V7" s="207">
        <v>2.1460970000000001</v>
      </c>
      <c r="W7" s="207">
        <v>2.0971329999999999</v>
      </c>
      <c r="X7" s="207">
        <v>2.1388389999999999</v>
      </c>
      <c r="Y7" s="207">
        <v>2.1138330000000001</v>
      </c>
      <c r="Z7" s="207">
        <v>1.913645</v>
      </c>
      <c r="AA7" s="207">
        <v>2.0436450000000002</v>
      </c>
      <c r="AB7" s="207">
        <v>1.5646789999999999</v>
      </c>
      <c r="AC7" s="207">
        <v>1.990194</v>
      </c>
      <c r="AD7" s="207">
        <v>2.2159330000000002</v>
      </c>
      <c r="AE7" s="207">
        <v>2.1895479999999998</v>
      </c>
      <c r="AF7" s="207">
        <v>2.1941670000000002</v>
      </c>
      <c r="AG7" s="207">
        <v>2.1732260000000001</v>
      </c>
      <c r="AH7" s="207">
        <v>2.2170969999999999</v>
      </c>
      <c r="AI7" s="207">
        <v>2.1905999999999999</v>
      </c>
      <c r="AJ7" s="207">
        <v>2.2895159999999999</v>
      </c>
      <c r="AK7" s="207">
        <v>2.3473329999999999</v>
      </c>
      <c r="AL7" s="207">
        <v>2.3301289999999999</v>
      </c>
      <c r="AM7" s="207">
        <v>2.226613</v>
      </c>
      <c r="AN7" s="207">
        <v>2.2351429999999999</v>
      </c>
      <c r="AO7" s="207">
        <v>2.5068389999999998</v>
      </c>
      <c r="AP7" s="207">
        <v>2.4458329999999999</v>
      </c>
      <c r="AQ7" s="207">
        <v>2.424677</v>
      </c>
      <c r="AR7" s="207">
        <v>2.4279999999999999</v>
      </c>
      <c r="AS7" s="207">
        <v>2.4976449999999999</v>
      </c>
      <c r="AT7" s="207">
        <v>2.361936</v>
      </c>
      <c r="AU7" s="207">
        <v>2.366733</v>
      </c>
      <c r="AV7" s="207">
        <v>2.4451290000000001</v>
      </c>
      <c r="AW7" s="207">
        <v>2.5587695466999998</v>
      </c>
      <c r="AX7" s="207">
        <v>2.4440703583999999</v>
      </c>
      <c r="AY7" s="323">
        <v>2.3738329999999999</v>
      </c>
      <c r="AZ7" s="323">
        <v>2.5250430000000001</v>
      </c>
      <c r="BA7" s="323">
        <v>2.6959469999999999</v>
      </c>
      <c r="BB7" s="323">
        <v>2.6936520000000002</v>
      </c>
      <c r="BC7" s="323">
        <v>2.6930670000000001</v>
      </c>
      <c r="BD7" s="323">
        <v>2.5904410000000002</v>
      </c>
      <c r="BE7" s="323">
        <v>2.5292240000000001</v>
      </c>
      <c r="BF7" s="323">
        <v>2.5494180000000002</v>
      </c>
      <c r="BG7" s="323">
        <v>2.549461</v>
      </c>
      <c r="BH7" s="323">
        <v>2.5975899999999998</v>
      </c>
      <c r="BI7" s="323">
        <v>2.6216819999999998</v>
      </c>
      <c r="BJ7" s="323">
        <v>2.52678</v>
      </c>
      <c r="BK7" s="323">
        <v>2.5312950000000001</v>
      </c>
      <c r="BL7" s="323">
        <v>2.5789529999999998</v>
      </c>
      <c r="BM7" s="323">
        <v>2.6161469999999998</v>
      </c>
      <c r="BN7" s="323">
        <v>2.6567530000000001</v>
      </c>
      <c r="BO7" s="323">
        <v>2.6818780000000002</v>
      </c>
      <c r="BP7" s="323">
        <v>2.5870479999999998</v>
      </c>
      <c r="BQ7" s="323">
        <v>2.5332270000000001</v>
      </c>
      <c r="BR7" s="323">
        <v>2.569223</v>
      </c>
      <c r="BS7" s="323">
        <v>2.5869239999999998</v>
      </c>
      <c r="BT7" s="323">
        <v>2.6457959999999998</v>
      </c>
      <c r="BU7" s="323">
        <v>2.6862979999999999</v>
      </c>
      <c r="BV7" s="323">
        <v>2.6256249999999999</v>
      </c>
    </row>
    <row r="8" spans="1:74" x14ac:dyDescent="0.25">
      <c r="A8" s="564" t="s">
        <v>918</v>
      </c>
      <c r="B8" s="565" t="s">
        <v>919</v>
      </c>
      <c r="C8" s="207">
        <v>1.4865159999999999</v>
      </c>
      <c r="D8" s="207">
        <v>1.502429</v>
      </c>
      <c r="E8" s="207">
        <v>1.522742</v>
      </c>
      <c r="F8" s="207">
        <v>1.5525</v>
      </c>
      <c r="G8" s="207">
        <v>1.562452</v>
      </c>
      <c r="H8" s="207">
        <v>1.5563670000000001</v>
      </c>
      <c r="I8" s="207">
        <v>1.5777099999999999</v>
      </c>
      <c r="J8" s="207">
        <v>1.6048070000000001</v>
      </c>
      <c r="K8" s="207">
        <v>1.6611</v>
      </c>
      <c r="L8" s="207">
        <v>1.6659999999999999</v>
      </c>
      <c r="M8" s="207">
        <v>1.6822330000000001</v>
      </c>
      <c r="N8" s="207">
        <v>1.6844190000000001</v>
      </c>
      <c r="O8" s="207">
        <v>1.754419</v>
      </c>
      <c r="P8" s="207">
        <v>1.7032069999999999</v>
      </c>
      <c r="Q8" s="207">
        <v>1.760032</v>
      </c>
      <c r="R8" s="207">
        <v>1.6914</v>
      </c>
      <c r="S8" s="207">
        <v>1.530645</v>
      </c>
      <c r="T8" s="207">
        <v>1.6140000000000001</v>
      </c>
      <c r="U8" s="207">
        <v>1.671516</v>
      </c>
      <c r="V8" s="207">
        <v>1.679419</v>
      </c>
      <c r="W8" s="207">
        <v>1.6924999999999999</v>
      </c>
      <c r="X8" s="207">
        <v>1.680677</v>
      </c>
      <c r="Y8" s="207">
        <v>1.7154670000000001</v>
      </c>
      <c r="Z8" s="207">
        <v>1.696194</v>
      </c>
      <c r="AA8" s="207">
        <v>1.7184839999999999</v>
      </c>
      <c r="AB8" s="207">
        <v>1.44425</v>
      </c>
      <c r="AC8" s="207">
        <v>1.7052579999999999</v>
      </c>
      <c r="AD8" s="207">
        <v>1.7537670000000001</v>
      </c>
      <c r="AE8" s="207">
        <v>1.764645</v>
      </c>
      <c r="AF8" s="207">
        <v>1.7539</v>
      </c>
      <c r="AG8" s="207">
        <v>1.754516</v>
      </c>
      <c r="AH8" s="207">
        <v>1.7724519999999999</v>
      </c>
      <c r="AI8" s="207">
        <v>1.7761</v>
      </c>
      <c r="AJ8" s="207">
        <v>1.8143229999999999</v>
      </c>
      <c r="AK8" s="207">
        <v>1.8260670000000001</v>
      </c>
      <c r="AL8" s="207">
        <v>1.824516</v>
      </c>
      <c r="AM8" s="207">
        <v>1.736613</v>
      </c>
      <c r="AN8" s="207">
        <v>1.75275</v>
      </c>
      <c r="AO8" s="207">
        <v>1.8310649999999999</v>
      </c>
      <c r="AP8" s="207">
        <v>1.830633</v>
      </c>
      <c r="AQ8" s="207">
        <v>1.842581</v>
      </c>
      <c r="AR8" s="207">
        <v>1.8631329999999999</v>
      </c>
      <c r="AS8" s="207">
        <v>1.898936</v>
      </c>
      <c r="AT8" s="207">
        <v>1.914677</v>
      </c>
      <c r="AU8" s="207">
        <v>1.9601999999999999</v>
      </c>
      <c r="AV8" s="207">
        <v>1.9417420000000001</v>
      </c>
      <c r="AW8" s="207">
        <v>1.9483732</v>
      </c>
      <c r="AX8" s="207">
        <v>1.7929884181</v>
      </c>
      <c r="AY8" s="323">
        <v>1.97357</v>
      </c>
      <c r="AZ8" s="323">
        <v>1.975994</v>
      </c>
      <c r="BA8" s="323">
        <v>1.9645140000000001</v>
      </c>
      <c r="BB8" s="323">
        <v>1.9638409999999999</v>
      </c>
      <c r="BC8" s="323">
        <v>1.946337</v>
      </c>
      <c r="BD8" s="323">
        <v>1.9436310000000001</v>
      </c>
      <c r="BE8" s="323">
        <v>1.9479869999999999</v>
      </c>
      <c r="BF8" s="323">
        <v>1.9673229999999999</v>
      </c>
      <c r="BG8" s="323">
        <v>1.9811559999999999</v>
      </c>
      <c r="BH8" s="323">
        <v>2.0082909999999998</v>
      </c>
      <c r="BI8" s="323">
        <v>2.0217510000000001</v>
      </c>
      <c r="BJ8" s="323">
        <v>2.037067</v>
      </c>
      <c r="BK8" s="323">
        <v>1.978507</v>
      </c>
      <c r="BL8" s="323">
        <v>1.9778279999999999</v>
      </c>
      <c r="BM8" s="323">
        <v>2.0037790000000002</v>
      </c>
      <c r="BN8" s="323">
        <v>2.0332870000000001</v>
      </c>
      <c r="BO8" s="323">
        <v>2.038494</v>
      </c>
      <c r="BP8" s="323">
        <v>2.0535960000000002</v>
      </c>
      <c r="BQ8" s="323">
        <v>2.0583119999999999</v>
      </c>
      <c r="BR8" s="323">
        <v>2.077947</v>
      </c>
      <c r="BS8" s="323">
        <v>2.0789789999999999</v>
      </c>
      <c r="BT8" s="323">
        <v>2.111599</v>
      </c>
      <c r="BU8" s="323">
        <v>2.1221739999999998</v>
      </c>
      <c r="BV8" s="323">
        <v>2.129394</v>
      </c>
    </row>
    <row r="9" spans="1:74" x14ac:dyDescent="0.25">
      <c r="A9" s="564" t="s">
        <v>920</v>
      </c>
      <c r="B9" s="565" t="s">
        <v>947</v>
      </c>
      <c r="C9" s="207">
        <v>0.78051700000000002</v>
      </c>
      <c r="D9" s="207">
        <v>0.79078599999999999</v>
      </c>
      <c r="E9" s="207">
        <v>0.80561300000000002</v>
      </c>
      <c r="F9" s="207">
        <v>0.82973300000000005</v>
      </c>
      <c r="G9" s="207">
        <v>0.84028999999999998</v>
      </c>
      <c r="H9" s="207">
        <v>0.83819900000000003</v>
      </c>
      <c r="I9" s="207">
        <v>0.85619299999999998</v>
      </c>
      <c r="J9" s="207">
        <v>0.87145099999999998</v>
      </c>
      <c r="K9" s="207">
        <v>0.89729999999999999</v>
      </c>
      <c r="L9" s="207">
        <v>0.89119300000000001</v>
      </c>
      <c r="M9" s="207">
        <v>0.89553300000000002</v>
      </c>
      <c r="N9" s="207">
        <v>0.89803200000000005</v>
      </c>
      <c r="O9" s="207">
        <v>0.92532300000000001</v>
      </c>
      <c r="P9" s="207">
        <v>0.89779399999999998</v>
      </c>
      <c r="Q9" s="207">
        <v>0.93471000000000004</v>
      </c>
      <c r="R9" s="207">
        <v>0.90430100000000002</v>
      </c>
      <c r="S9" s="207">
        <v>0.81274299999999999</v>
      </c>
      <c r="T9" s="207">
        <v>0.86003399999999997</v>
      </c>
      <c r="U9" s="207">
        <v>0.89222599999999996</v>
      </c>
      <c r="V9" s="207">
        <v>0.89803299999999997</v>
      </c>
      <c r="W9" s="207">
        <v>0.90116700000000005</v>
      </c>
      <c r="X9" s="207">
        <v>0.88754900000000003</v>
      </c>
      <c r="Y9" s="207">
        <v>0.90626700000000004</v>
      </c>
      <c r="Z9" s="207">
        <v>0.89058099999999996</v>
      </c>
      <c r="AA9" s="207">
        <v>0.89838700000000005</v>
      </c>
      <c r="AB9" s="207">
        <v>0.76403500000000002</v>
      </c>
      <c r="AC9" s="207">
        <v>0.89412899999999995</v>
      </c>
      <c r="AD9" s="207">
        <v>0.92030000000000001</v>
      </c>
      <c r="AE9" s="207">
        <v>0.93145199999999995</v>
      </c>
      <c r="AF9" s="207">
        <v>0.93006699999999998</v>
      </c>
      <c r="AG9" s="207">
        <v>0.92961300000000002</v>
      </c>
      <c r="AH9" s="207">
        <v>0.94483799999999996</v>
      </c>
      <c r="AI9" s="207">
        <v>0.94526600000000005</v>
      </c>
      <c r="AJ9" s="207">
        <v>0.96541900000000003</v>
      </c>
      <c r="AK9" s="207">
        <v>0.96460000000000001</v>
      </c>
      <c r="AL9" s="207">
        <v>0.96193600000000001</v>
      </c>
      <c r="AM9" s="207">
        <v>0.90716200000000002</v>
      </c>
      <c r="AN9" s="207">
        <v>0.91235699999999997</v>
      </c>
      <c r="AO9" s="207">
        <v>0.95812900000000001</v>
      </c>
      <c r="AP9" s="207">
        <v>0.96690100000000001</v>
      </c>
      <c r="AQ9" s="207">
        <v>0.97925799999999996</v>
      </c>
      <c r="AR9" s="207">
        <v>0.99493399999999999</v>
      </c>
      <c r="AS9" s="207">
        <v>1.014807</v>
      </c>
      <c r="AT9" s="207">
        <v>1.0175479999999999</v>
      </c>
      <c r="AU9" s="207">
        <v>1.031101</v>
      </c>
      <c r="AV9" s="207">
        <v>1.0263549999999999</v>
      </c>
      <c r="AW9" s="207">
        <v>1.0488522</v>
      </c>
      <c r="AX9" s="207">
        <v>1.0078229755999999</v>
      </c>
      <c r="AY9" s="323">
        <v>1.0584279999999999</v>
      </c>
      <c r="AZ9" s="323">
        <v>1.0673900000000001</v>
      </c>
      <c r="BA9" s="323">
        <v>1.0454330000000001</v>
      </c>
      <c r="BB9" s="323">
        <v>1.038797</v>
      </c>
      <c r="BC9" s="323">
        <v>1.0386899999999999</v>
      </c>
      <c r="BD9" s="323">
        <v>1.050394</v>
      </c>
      <c r="BE9" s="323">
        <v>1.051742</v>
      </c>
      <c r="BF9" s="323">
        <v>1.0633319999999999</v>
      </c>
      <c r="BG9" s="323">
        <v>1.073054</v>
      </c>
      <c r="BH9" s="323">
        <v>1.0834060000000001</v>
      </c>
      <c r="BI9" s="323">
        <v>1.088201</v>
      </c>
      <c r="BJ9" s="323">
        <v>1.1018669999999999</v>
      </c>
      <c r="BK9" s="323">
        <v>1.090916</v>
      </c>
      <c r="BL9" s="323">
        <v>1.088314</v>
      </c>
      <c r="BM9" s="323">
        <v>1.080222</v>
      </c>
      <c r="BN9" s="323">
        <v>1.093796</v>
      </c>
      <c r="BO9" s="323">
        <v>1.095135</v>
      </c>
      <c r="BP9" s="323">
        <v>1.1058129999999999</v>
      </c>
      <c r="BQ9" s="323">
        <v>1.107343</v>
      </c>
      <c r="BR9" s="323">
        <v>1.119084</v>
      </c>
      <c r="BS9" s="323">
        <v>1.112355</v>
      </c>
      <c r="BT9" s="323">
        <v>1.1254710000000001</v>
      </c>
      <c r="BU9" s="323">
        <v>1.1288119999999999</v>
      </c>
      <c r="BV9" s="323">
        <v>1.1383970000000001</v>
      </c>
    </row>
    <row r="10" spans="1:74" x14ac:dyDescent="0.25">
      <c r="A10" s="564" t="s">
        <v>922</v>
      </c>
      <c r="B10" s="565" t="s">
        <v>923</v>
      </c>
      <c r="C10" s="207">
        <v>0.48516100000000001</v>
      </c>
      <c r="D10" s="207">
        <v>0.49107099999999998</v>
      </c>
      <c r="E10" s="207">
        <v>0.49983899999999998</v>
      </c>
      <c r="F10" s="207">
        <v>0.528833</v>
      </c>
      <c r="G10" s="207">
        <v>0.55180700000000005</v>
      </c>
      <c r="H10" s="207">
        <v>0.56846699999999994</v>
      </c>
      <c r="I10" s="207">
        <v>0.595194</v>
      </c>
      <c r="J10" s="207">
        <v>0.61212900000000003</v>
      </c>
      <c r="K10" s="207">
        <v>0.61629999999999996</v>
      </c>
      <c r="L10" s="207">
        <v>0.59122600000000003</v>
      </c>
      <c r="M10" s="207">
        <v>0.57756700000000005</v>
      </c>
      <c r="N10" s="207">
        <v>0.56032300000000002</v>
      </c>
      <c r="O10" s="207">
        <v>0.57070900000000002</v>
      </c>
      <c r="P10" s="207">
        <v>0.552172</v>
      </c>
      <c r="Q10" s="207">
        <v>0.57999999999999996</v>
      </c>
      <c r="R10" s="207">
        <v>0.57256600000000002</v>
      </c>
      <c r="S10" s="207">
        <v>0.53896699999999997</v>
      </c>
      <c r="T10" s="207">
        <v>0.58803300000000003</v>
      </c>
      <c r="U10" s="207">
        <v>0.62177400000000005</v>
      </c>
      <c r="V10" s="207">
        <v>0.62790299999999999</v>
      </c>
      <c r="W10" s="207">
        <v>0.61703300000000005</v>
      </c>
      <c r="X10" s="207">
        <v>0.59019299999999997</v>
      </c>
      <c r="Y10" s="207">
        <v>0.58589999999999998</v>
      </c>
      <c r="Z10" s="207">
        <v>0.55783799999999995</v>
      </c>
      <c r="AA10" s="207">
        <v>0.55674199999999996</v>
      </c>
      <c r="AB10" s="207">
        <v>0.47389300000000001</v>
      </c>
      <c r="AC10" s="207">
        <v>0.55838699999999997</v>
      </c>
      <c r="AD10" s="207">
        <v>0.58746699999999996</v>
      </c>
      <c r="AE10" s="207">
        <v>0.61099999999999999</v>
      </c>
      <c r="AF10" s="207">
        <v>0.63703299999999996</v>
      </c>
      <c r="AG10" s="207">
        <v>0.64438700000000004</v>
      </c>
      <c r="AH10" s="207">
        <v>0.66174200000000005</v>
      </c>
      <c r="AI10" s="207">
        <v>0.65926700000000005</v>
      </c>
      <c r="AJ10" s="207">
        <v>0.65174200000000004</v>
      </c>
      <c r="AK10" s="207">
        <v>0.63483299999999998</v>
      </c>
      <c r="AL10" s="207">
        <v>0.62435499999999999</v>
      </c>
      <c r="AM10" s="207">
        <v>0.57580600000000004</v>
      </c>
      <c r="AN10" s="207">
        <v>0.57442899999999997</v>
      </c>
      <c r="AO10" s="207">
        <v>0.61277400000000004</v>
      </c>
      <c r="AP10" s="207">
        <v>0.63323300000000005</v>
      </c>
      <c r="AQ10" s="207">
        <v>0.66603199999999996</v>
      </c>
      <c r="AR10" s="207">
        <v>0.69603300000000001</v>
      </c>
      <c r="AS10" s="207">
        <v>0.73296700000000004</v>
      </c>
      <c r="AT10" s="207">
        <v>0.73638700000000001</v>
      </c>
      <c r="AU10" s="207">
        <v>0.73753299999999999</v>
      </c>
      <c r="AV10" s="207">
        <v>0.70525800000000005</v>
      </c>
      <c r="AW10" s="207">
        <v>0.65661973333000001</v>
      </c>
      <c r="AX10" s="207">
        <v>0.64266685483999997</v>
      </c>
      <c r="AY10" s="323">
        <v>0.63567039999999997</v>
      </c>
      <c r="AZ10" s="323">
        <v>0.63690749999999996</v>
      </c>
      <c r="BA10" s="323">
        <v>0.64545090000000005</v>
      </c>
      <c r="BB10" s="323">
        <v>0.65222440000000004</v>
      </c>
      <c r="BC10" s="323">
        <v>0.66035169999999999</v>
      </c>
      <c r="BD10" s="323">
        <v>0.67563010000000001</v>
      </c>
      <c r="BE10" s="323">
        <v>0.6862201</v>
      </c>
      <c r="BF10" s="323">
        <v>0.68779889999999999</v>
      </c>
      <c r="BG10" s="323">
        <v>0.69209319999999996</v>
      </c>
      <c r="BH10" s="323">
        <v>0.68464639999999999</v>
      </c>
      <c r="BI10" s="323">
        <v>0.67217729999999998</v>
      </c>
      <c r="BJ10" s="323">
        <v>0.66051800000000005</v>
      </c>
      <c r="BK10" s="323">
        <v>0.63621300000000003</v>
      </c>
      <c r="BL10" s="323">
        <v>0.6364805</v>
      </c>
      <c r="BM10" s="323">
        <v>0.65547900000000003</v>
      </c>
      <c r="BN10" s="323">
        <v>0.67087450000000004</v>
      </c>
      <c r="BO10" s="323">
        <v>0.68533449999999996</v>
      </c>
      <c r="BP10" s="323">
        <v>0.70562219999999998</v>
      </c>
      <c r="BQ10" s="323">
        <v>0.71632340000000005</v>
      </c>
      <c r="BR10" s="323">
        <v>0.71819129999999998</v>
      </c>
      <c r="BS10" s="323">
        <v>0.71870990000000001</v>
      </c>
      <c r="BT10" s="323">
        <v>0.71277210000000002</v>
      </c>
      <c r="BU10" s="323">
        <v>0.69948149999999998</v>
      </c>
      <c r="BV10" s="323">
        <v>0.68546810000000002</v>
      </c>
    </row>
    <row r="11" spans="1:74" x14ac:dyDescent="0.25">
      <c r="A11" s="564"/>
      <c r="B11" s="153" t="s">
        <v>924</v>
      </c>
      <c r="C11" s="157"/>
      <c r="D11" s="157"/>
      <c r="E11" s="157"/>
      <c r="F11" s="157"/>
      <c r="G11" s="157"/>
      <c r="H11" s="157"/>
      <c r="I11" s="157"/>
      <c r="J11" s="157"/>
      <c r="K11" s="157"/>
      <c r="L11" s="157"/>
      <c r="M11" s="157"/>
      <c r="N11" s="157"/>
      <c r="O11" s="157"/>
      <c r="P11" s="157"/>
      <c r="Q11" s="157"/>
      <c r="R11" s="157"/>
      <c r="S11" s="157"/>
      <c r="T11" s="157"/>
      <c r="U11" s="157"/>
      <c r="V11" s="157"/>
      <c r="W11" s="157"/>
      <c r="X11" s="157"/>
      <c r="Y11" s="157"/>
      <c r="Z11" s="157"/>
      <c r="AA11" s="157"/>
      <c r="AB11" s="157"/>
      <c r="AC11" s="157"/>
      <c r="AD11" s="157"/>
      <c r="AE11" s="157"/>
      <c r="AF11" s="157"/>
      <c r="AG11" s="157"/>
      <c r="AH11" s="157"/>
      <c r="AI11" s="157"/>
      <c r="AJ11" s="157"/>
      <c r="AK11" s="157"/>
      <c r="AL11" s="157"/>
      <c r="AM11" s="157"/>
      <c r="AN11" s="157"/>
      <c r="AO11" s="157"/>
      <c r="AP11" s="157"/>
      <c r="AQ11" s="157"/>
      <c r="AR11" s="157"/>
      <c r="AS11" s="157"/>
      <c r="AT11" s="157"/>
      <c r="AU11" s="157"/>
      <c r="AV11" s="157"/>
      <c r="AW11" s="157"/>
      <c r="AX11" s="157"/>
      <c r="AY11" s="363"/>
      <c r="AZ11" s="363"/>
      <c r="BA11" s="363"/>
      <c r="BB11" s="363"/>
      <c r="BC11" s="363"/>
      <c r="BD11" s="363"/>
      <c r="BE11" s="363"/>
      <c r="BF11" s="363"/>
      <c r="BG11" s="363"/>
      <c r="BH11" s="363"/>
      <c r="BI11" s="363"/>
      <c r="BJ11" s="363"/>
      <c r="BK11" s="363"/>
      <c r="BL11" s="363"/>
      <c r="BM11" s="363"/>
      <c r="BN11" s="363"/>
      <c r="BO11" s="363"/>
      <c r="BP11" s="363"/>
      <c r="BQ11" s="363"/>
      <c r="BR11" s="363"/>
      <c r="BS11" s="363"/>
      <c r="BT11" s="363"/>
      <c r="BU11" s="363"/>
      <c r="BV11" s="363"/>
    </row>
    <row r="12" spans="1:74" x14ac:dyDescent="0.25">
      <c r="A12" s="564" t="s">
        <v>925</v>
      </c>
      <c r="B12" s="565" t="s">
        <v>926</v>
      </c>
      <c r="C12" s="207">
        <v>1.8389999999999999E-3</v>
      </c>
      <c r="D12" s="207">
        <v>6.8929999999999998E-3</v>
      </c>
      <c r="E12" s="207">
        <v>6.097E-3</v>
      </c>
      <c r="F12" s="207">
        <v>5.0670000000000003E-3</v>
      </c>
      <c r="G12" s="207">
        <v>5.2900000000000004E-3</v>
      </c>
      <c r="H12" s="207">
        <v>4.5999999999999999E-3</v>
      </c>
      <c r="I12" s="207">
        <v>6.0000000000000001E-3</v>
      </c>
      <c r="J12" s="207">
        <v>7.4190000000000002E-3</v>
      </c>
      <c r="K12" s="207">
        <v>5.5999999999999999E-3</v>
      </c>
      <c r="L12" s="207">
        <v>4.1609999999999998E-3</v>
      </c>
      <c r="M12" s="207">
        <v>5.5329999999999997E-3</v>
      </c>
      <c r="N12" s="207">
        <v>5.1939999999999998E-3</v>
      </c>
      <c r="O12" s="207">
        <v>5.6759999999999996E-3</v>
      </c>
      <c r="P12" s="207">
        <v>5.8609999999999999E-3</v>
      </c>
      <c r="Q12" s="207">
        <v>8.0960000000000008E-3</v>
      </c>
      <c r="R12" s="207">
        <v>7.8659999999999997E-3</v>
      </c>
      <c r="S12" s="207">
        <v>6.2570000000000004E-3</v>
      </c>
      <c r="T12" s="207">
        <v>9.3989999999999994E-3</v>
      </c>
      <c r="U12" s="207">
        <v>8.4180000000000001E-3</v>
      </c>
      <c r="V12" s="207">
        <v>6.5799999999999999E-3</v>
      </c>
      <c r="W12" s="207">
        <v>5.0000000000000001E-3</v>
      </c>
      <c r="X12" s="207">
        <v>5.6759999999999996E-3</v>
      </c>
      <c r="Y12" s="207">
        <v>5.2659999999999998E-3</v>
      </c>
      <c r="Z12" s="207">
        <v>6.5799999999999999E-3</v>
      </c>
      <c r="AA12" s="207">
        <v>5.0000000000000001E-3</v>
      </c>
      <c r="AB12" s="207">
        <v>2.6080000000000001E-3</v>
      </c>
      <c r="AC12" s="207">
        <v>4.0000000000000001E-3</v>
      </c>
      <c r="AD12" s="207">
        <v>3.3E-3</v>
      </c>
      <c r="AE12" s="207">
        <v>6.7099999999999998E-3</v>
      </c>
      <c r="AF12" s="207">
        <v>4.9329999999999999E-3</v>
      </c>
      <c r="AG12" s="207">
        <v>3.0330000000000001E-3</v>
      </c>
      <c r="AH12" s="207">
        <v>4.6449999999999998E-3</v>
      </c>
      <c r="AI12" s="207">
        <v>6.1659999999999996E-3</v>
      </c>
      <c r="AJ12" s="207">
        <v>2.967E-3</v>
      </c>
      <c r="AK12" s="207">
        <v>8.5000000000000006E-3</v>
      </c>
      <c r="AL12" s="207">
        <v>6.613E-3</v>
      </c>
      <c r="AM12" s="207">
        <v>9.6439999999999998E-3</v>
      </c>
      <c r="AN12" s="207">
        <v>7.1780000000000004E-3</v>
      </c>
      <c r="AO12" s="207">
        <v>5.581E-3</v>
      </c>
      <c r="AP12" s="207">
        <v>6.3330000000000001E-3</v>
      </c>
      <c r="AQ12" s="207">
        <v>5.9670000000000001E-3</v>
      </c>
      <c r="AR12" s="207">
        <v>7.8329999999999997E-3</v>
      </c>
      <c r="AS12" s="207">
        <v>9.0310000000000008E-3</v>
      </c>
      <c r="AT12" s="207">
        <v>7.2259999999999998E-3</v>
      </c>
      <c r="AU12" s="207">
        <v>6.3E-3</v>
      </c>
      <c r="AV12" s="207">
        <v>5.7419999999999997E-3</v>
      </c>
      <c r="AW12" s="207">
        <v>5.2989200000000004E-3</v>
      </c>
      <c r="AX12" s="207">
        <v>5.2905900000000004E-3</v>
      </c>
      <c r="AY12" s="323">
        <v>4.5737399999999998E-3</v>
      </c>
      <c r="AZ12" s="323">
        <v>4.6400199999999999E-3</v>
      </c>
      <c r="BA12" s="323">
        <v>5.5309499999999998E-3</v>
      </c>
      <c r="BB12" s="323">
        <v>5.9209299999999996E-3</v>
      </c>
      <c r="BC12" s="323">
        <v>5.9364300000000004E-3</v>
      </c>
      <c r="BD12" s="323">
        <v>4.5726300000000003E-3</v>
      </c>
      <c r="BE12" s="323">
        <v>5.2586899999999999E-3</v>
      </c>
      <c r="BF12" s="323">
        <v>6.5064500000000004E-3</v>
      </c>
      <c r="BG12" s="323">
        <v>5.3701599999999997E-3</v>
      </c>
      <c r="BH12" s="323">
        <v>5.9447800000000002E-3</v>
      </c>
      <c r="BI12" s="323">
        <v>5.6513700000000002E-3</v>
      </c>
      <c r="BJ12" s="323">
        <v>5.2549500000000004E-3</v>
      </c>
      <c r="BK12" s="323">
        <v>4.7789699999999996E-3</v>
      </c>
      <c r="BL12" s="323">
        <v>4.8754200000000001E-3</v>
      </c>
      <c r="BM12" s="323">
        <v>5.5786200000000003E-3</v>
      </c>
      <c r="BN12" s="323">
        <v>5.8205799999999997E-3</v>
      </c>
      <c r="BO12" s="323">
        <v>5.6920800000000004E-3</v>
      </c>
      <c r="BP12" s="323">
        <v>4.2653300000000003E-3</v>
      </c>
      <c r="BQ12" s="323">
        <v>5.0229899999999997E-3</v>
      </c>
      <c r="BR12" s="323">
        <v>6.3464899999999998E-3</v>
      </c>
      <c r="BS12" s="323">
        <v>5.1359300000000004E-3</v>
      </c>
      <c r="BT12" s="323">
        <v>5.6608600000000002E-3</v>
      </c>
      <c r="BU12" s="323">
        <v>5.4368100000000003E-3</v>
      </c>
      <c r="BV12" s="323">
        <v>4.8797700000000003E-3</v>
      </c>
    </row>
    <row r="13" spans="1:74" x14ac:dyDescent="0.25">
      <c r="A13" s="564" t="s">
        <v>1073</v>
      </c>
      <c r="B13" s="565" t="s">
        <v>919</v>
      </c>
      <c r="C13" s="207">
        <v>0.29712899999999998</v>
      </c>
      <c r="D13" s="207">
        <v>0.25678600000000001</v>
      </c>
      <c r="E13" s="207">
        <v>0.28761300000000001</v>
      </c>
      <c r="F13" s="207">
        <v>0.29503299999999999</v>
      </c>
      <c r="G13" s="207">
        <v>0.294516</v>
      </c>
      <c r="H13" s="207">
        <v>0.3004</v>
      </c>
      <c r="I13" s="207">
        <v>0.29238700000000001</v>
      </c>
      <c r="J13" s="207">
        <v>0.29493599999999998</v>
      </c>
      <c r="K13" s="207">
        <v>0.27179999999999999</v>
      </c>
      <c r="L13" s="207">
        <v>0.251774</v>
      </c>
      <c r="M13" s="207">
        <v>0.293933</v>
      </c>
      <c r="N13" s="207">
        <v>0.315807</v>
      </c>
      <c r="O13" s="207">
        <v>0.29654799999999998</v>
      </c>
      <c r="P13" s="207">
        <v>0.28072399999999997</v>
      </c>
      <c r="Q13" s="207">
        <v>0.27848299999999998</v>
      </c>
      <c r="R13" s="207">
        <v>0.22989999999999999</v>
      </c>
      <c r="S13" s="207">
        <v>0.23354800000000001</v>
      </c>
      <c r="T13" s="207">
        <v>0.2485</v>
      </c>
      <c r="U13" s="207">
        <v>0.26451599999999997</v>
      </c>
      <c r="V13" s="207">
        <v>0.27438699999999999</v>
      </c>
      <c r="W13" s="207">
        <v>0.25993300000000003</v>
      </c>
      <c r="X13" s="207">
        <v>0.25819300000000001</v>
      </c>
      <c r="Y13" s="207">
        <v>0.27479999999999999</v>
      </c>
      <c r="Z13" s="207">
        <v>0.26587100000000002</v>
      </c>
      <c r="AA13" s="207">
        <v>0.259129</v>
      </c>
      <c r="AB13" s="207">
        <v>0.219107</v>
      </c>
      <c r="AC13" s="207">
        <v>0.27074199999999998</v>
      </c>
      <c r="AD13" s="207">
        <v>0.28010000000000002</v>
      </c>
      <c r="AE13" s="207">
        <v>0.30106500000000003</v>
      </c>
      <c r="AF13" s="207">
        <v>0.30146699999999998</v>
      </c>
      <c r="AG13" s="207">
        <v>0.28899999999999998</v>
      </c>
      <c r="AH13" s="207">
        <v>0.28812900000000002</v>
      </c>
      <c r="AI13" s="207">
        <v>0.25973299999999999</v>
      </c>
      <c r="AJ13" s="207">
        <v>0.27648400000000001</v>
      </c>
      <c r="AK13" s="207">
        <v>0.28670000000000001</v>
      </c>
      <c r="AL13" s="207">
        <v>0.29448400000000002</v>
      </c>
      <c r="AM13" s="207">
        <v>0.268451</v>
      </c>
      <c r="AN13" s="207">
        <v>0.26864300000000002</v>
      </c>
      <c r="AO13" s="207">
        <v>0.28435500000000002</v>
      </c>
      <c r="AP13" s="207">
        <v>0.29849999999999999</v>
      </c>
      <c r="AQ13" s="207">
        <v>0.28871000000000002</v>
      </c>
      <c r="AR13" s="207">
        <v>0.2959</v>
      </c>
      <c r="AS13" s="207">
        <v>0.29119299999999998</v>
      </c>
      <c r="AT13" s="207">
        <v>0.294097</v>
      </c>
      <c r="AU13" s="207">
        <v>0.28260000000000002</v>
      </c>
      <c r="AV13" s="207">
        <v>0.274065</v>
      </c>
      <c r="AW13" s="207">
        <v>0.28915940000000001</v>
      </c>
      <c r="AX13" s="207">
        <v>0.3168049</v>
      </c>
      <c r="AY13" s="323">
        <v>0.27739940000000002</v>
      </c>
      <c r="AZ13" s="323">
        <v>0.2715611</v>
      </c>
      <c r="BA13" s="323">
        <v>0.28145429999999999</v>
      </c>
      <c r="BB13" s="323">
        <v>0.26365179999999999</v>
      </c>
      <c r="BC13" s="323">
        <v>0.25629479999999999</v>
      </c>
      <c r="BD13" s="323">
        <v>0.29982789999999998</v>
      </c>
      <c r="BE13" s="323">
        <v>0.29084510000000002</v>
      </c>
      <c r="BF13" s="323">
        <v>0.28609069999999998</v>
      </c>
      <c r="BG13" s="323">
        <v>0.2769952</v>
      </c>
      <c r="BH13" s="323">
        <v>0.26110939999999999</v>
      </c>
      <c r="BI13" s="323">
        <v>0.2825358</v>
      </c>
      <c r="BJ13" s="323">
        <v>0.29327429999999999</v>
      </c>
      <c r="BK13" s="323">
        <v>0.27413189999999998</v>
      </c>
      <c r="BL13" s="323">
        <v>0.27034190000000002</v>
      </c>
      <c r="BM13" s="323">
        <v>0.28252690000000003</v>
      </c>
      <c r="BN13" s="323">
        <v>0.26787490000000003</v>
      </c>
      <c r="BO13" s="323">
        <v>0.27877829999999998</v>
      </c>
      <c r="BP13" s="323">
        <v>0.3034153</v>
      </c>
      <c r="BQ13" s="323">
        <v>0.29753859999999999</v>
      </c>
      <c r="BR13" s="323">
        <v>0.29284559999999998</v>
      </c>
      <c r="BS13" s="323">
        <v>0.2852712</v>
      </c>
      <c r="BT13" s="323">
        <v>0.26881820000000001</v>
      </c>
      <c r="BU13" s="323">
        <v>0.2813407</v>
      </c>
      <c r="BV13" s="323">
        <v>0.2895855</v>
      </c>
    </row>
    <row r="14" spans="1:74" x14ac:dyDescent="0.25">
      <c r="A14" s="564" t="s">
        <v>1074</v>
      </c>
      <c r="B14" s="565" t="s">
        <v>1075</v>
      </c>
      <c r="C14" s="207">
        <v>0.29183900000000002</v>
      </c>
      <c r="D14" s="207">
        <v>0.28857100000000002</v>
      </c>
      <c r="E14" s="207">
        <v>0.26148399999999999</v>
      </c>
      <c r="F14" s="207">
        <v>0.2717</v>
      </c>
      <c r="G14" s="207">
        <v>0.28290300000000002</v>
      </c>
      <c r="H14" s="207">
        <v>0.29016700000000001</v>
      </c>
      <c r="I14" s="207">
        <v>0.28641899999999998</v>
      </c>
      <c r="J14" s="207">
        <v>0.28412900000000002</v>
      </c>
      <c r="K14" s="207">
        <v>0.28163300000000002</v>
      </c>
      <c r="L14" s="207">
        <v>0.28090300000000001</v>
      </c>
      <c r="M14" s="207">
        <v>0.28713300000000003</v>
      </c>
      <c r="N14" s="207">
        <v>0.28022599999999998</v>
      </c>
      <c r="O14" s="207">
        <v>0.269096</v>
      </c>
      <c r="P14" s="207">
        <v>0.23361999999999999</v>
      </c>
      <c r="Q14" s="207">
        <v>0.245451</v>
      </c>
      <c r="R14" s="207">
        <v>0.26440000000000002</v>
      </c>
      <c r="S14" s="207">
        <v>0.25838699999999998</v>
      </c>
      <c r="T14" s="207">
        <v>0.25569999999999998</v>
      </c>
      <c r="U14" s="207">
        <v>0.25790299999999999</v>
      </c>
      <c r="V14" s="207">
        <v>0.25235400000000002</v>
      </c>
      <c r="W14" s="207">
        <v>0.2697</v>
      </c>
      <c r="X14" s="207">
        <v>0.27961200000000003</v>
      </c>
      <c r="Y14" s="207">
        <v>0.28489999999999999</v>
      </c>
      <c r="Z14" s="207">
        <v>0.29206399999999999</v>
      </c>
      <c r="AA14" s="207">
        <v>0.296097</v>
      </c>
      <c r="AB14" s="207">
        <v>0.24482100000000001</v>
      </c>
      <c r="AC14" s="207">
        <v>0.267484</v>
      </c>
      <c r="AD14" s="207">
        <v>0.29909999999999998</v>
      </c>
      <c r="AE14" s="207">
        <v>0.32403199999999999</v>
      </c>
      <c r="AF14" s="207">
        <v>0.30640000000000001</v>
      </c>
      <c r="AG14" s="207">
        <v>0.29829</v>
      </c>
      <c r="AH14" s="207">
        <v>0.29590300000000003</v>
      </c>
      <c r="AI14" s="207">
        <v>0.27873300000000001</v>
      </c>
      <c r="AJ14" s="207">
        <v>0.26900000000000002</v>
      </c>
      <c r="AK14" s="207">
        <v>0.30080000000000001</v>
      </c>
      <c r="AL14" s="207">
        <v>0.304645</v>
      </c>
      <c r="AM14" s="207">
        <v>0.27854800000000002</v>
      </c>
      <c r="AN14" s="207">
        <v>0.27917900000000001</v>
      </c>
      <c r="AO14" s="207">
        <v>0.27422600000000003</v>
      </c>
      <c r="AP14" s="207">
        <v>0.28453299999999998</v>
      </c>
      <c r="AQ14" s="207">
        <v>0.28990300000000002</v>
      </c>
      <c r="AR14" s="207">
        <v>0.27313300000000001</v>
      </c>
      <c r="AS14" s="207">
        <v>0.27683799999999997</v>
      </c>
      <c r="AT14" s="207">
        <v>0.26300000000000001</v>
      </c>
      <c r="AU14" s="207">
        <v>0.252</v>
      </c>
      <c r="AV14" s="207">
        <v>0.22364500000000001</v>
      </c>
      <c r="AW14" s="207">
        <v>0.27586739999999998</v>
      </c>
      <c r="AX14" s="207">
        <v>0.29102169999999999</v>
      </c>
      <c r="AY14" s="323">
        <v>0.27644030000000003</v>
      </c>
      <c r="AZ14" s="323">
        <v>0.2707637</v>
      </c>
      <c r="BA14" s="323">
        <v>0.27808500000000003</v>
      </c>
      <c r="BB14" s="323">
        <v>0.28174510000000003</v>
      </c>
      <c r="BC14" s="323">
        <v>0.28767470000000001</v>
      </c>
      <c r="BD14" s="323">
        <v>0.28864200000000001</v>
      </c>
      <c r="BE14" s="323">
        <v>0.28863460000000002</v>
      </c>
      <c r="BF14" s="323">
        <v>0.28630149999999999</v>
      </c>
      <c r="BG14" s="323">
        <v>0.27925820000000001</v>
      </c>
      <c r="BH14" s="323">
        <v>0.27996480000000001</v>
      </c>
      <c r="BI14" s="323">
        <v>0.2811921</v>
      </c>
      <c r="BJ14" s="323">
        <v>0.29578379999999999</v>
      </c>
      <c r="BK14" s="323">
        <v>0.28051730000000002</v>
      </c>
      <c r="BL14" s="323">
        <v>0.27647909999999998</v>
      </c>
      <c r="BM14" s="323">
        <v>0.28158440000000001</v>
      </c>
      <c r="BN14" s="323">
        <v>0.28332540000000001</v>
      </c>
      <c r="BO14" s="323">
        <v>0.28469739999999999</v>
      </c>
      <c r="BP14" s="323">
        <v>0.28601729999999997</v>
      </c>
      <c r="BQ14" s="323">
        <v>0.2835897</v>
      </c>
      <c r="BR14" s="323">
        <v>0.2806245</v>
      </c>
      <c r="BS14" s="323">
        <v>0.27264929999999998</v>
      </c>
      <c r="BT14" s="323">
        <v>0.27283420000000003</v>
      </c>
      <c r="BU14" s="323">
        <v>0.2768021</v>
      </c>
      <c r="BV14" s="323">
        <v>0.28971980000000003</v>
      </c>
    </row>
    <row r="15" spans="1:74" x14ac:dyDescent="0.25">
      <c r="A15" s="564" t="s">
        <v>927</v>
      </c>
      <c r="B15" s="565" t="s">
        <v>921</v>
      </c>
      <c r="C15" s="207">
        <v>-0.22313</v>
      </c>
      <c r="D15" s="207">
        <v>-0.1235</v>
      </c>
      <c r="E15" s="207">
        <v>7.3451000000000002E-2</v>
      </c>
      <c r="F15" s="207">
        <v>0.23236699999999999</v>
      </c>
      <c r="G15" s="207">
        <v>0.28464600000000001</v>
      </c>
      <c r="H15" s="207">
        <v>0.264233</v>
      </c>
      <c r="I15" s="207">
        <v>0.26719399999999999</v>
      </c>
      <c r="J15" s="207">
        <v>0.21970999999999999</v>
      </c>
      <c r="K15" s="207">
        <v>5.4033999999999999E-2</v>
      </c>
      <c r="L15" s="207">
        <v>-0.127612</v>
      </c>
      <c r="M15" s="207">
        <v>-0.314299</v>
      </c>
      <c r="N15" s="207">
        <v>-0.25332399999999999</v>
      </c>
      <c r="O15" s="207">
        <v>-0.18348200000000001</v>
      </c>
      <c r="P15" s="207">
        <v>-0.138964</v>
      </c>
      <c r="Q15" s="207">
        <v>8.8969999999999994E-2</v>
      </c>
      <c r="R15" s="207">
        <v>0.18063399999999999</v>
      </c>
      <c r="S15" s="207">
        <v>0.17283999999999999</v>
      </c>
      <c r="T15" s="207">
        <v>0.196801</v>
      </c>
      <c r="U15" s="207">
        <v>0.201324</v>
      </c>
      <c r="V15" s="207">
        <v>0.17871100000000001</v>
      </c>
      <c r="W15" s="207">
        <v>2.0833000000000001E-2</v>
      </c>
      <c r="X15" s="207">
        <v>-0.13364300000000001</v>
      </c>
      <c r="Y15" s="207">
        <v>-0.23166600000000001</v>
      </c>
      <c r="Z15" s="207">
        <v>-0.21754799999999999</v>
      </c>
      <c r="AA15" s="207">
        <v>-0.192968</v>
      </c>
      <c r="AB15" s="207">
        <v>-0.12385699999999999</v>
      </c>
      <c r="AC15" s="207">
        <v>5.1999999999999998E-2</v>
      </c>
      <c r="AD15" s="207">
        <v>0.19616700000000001</v>
      </c>
      <c r="AE15" s="207">
        <v>0.26793499999999998</v>
      </c>
      <c r="AF15" s="207">
        <v>0.2681</v>
      </c>
      <c r="AG15" s="207">
        <v>0.25948399999999999</v>
      </c>
      <c r="AH15" s="207">
        <v>0.216807</v>
      </c>
      <c r="AI15" s="207">
        <v>6.2067999999999998E-2</v>
      </c>
      <c r="AJ15" s="207">
        <v>-6.1870000000000001E-2</v>
      </c>
      <c r="AK15" s="207">
        <v>-0.21283299999999999</v>
      </c>
      <c r="AL15" s="207">
        <v>-0.21764500000000001</v>
      </c>
      <c r="AM15" s="207">
        <v>-0.17716000000000001</v>
      </c>
      <c r="AN15" s="207">
        <v>-9.9750000000000005E-2</v>
      </c>
      <c r="AO15" s="207">
        <v>6.7547999999999997E-2</v>
      </c>
      <c r="AP15" s="207">
        <v>0.220334</v>
      </c>
      <c r="AQ15" s="207">
        <v>0.26006499999999999</v>
      </c>
      <c r="AR15" s="207">
        <v>0.28386699999999998</v>
      </c>
      <c r="AS15" s="207">
        <v>0.26977600000000002</v>
      </c>
      <c r="AT15" s="207">
        <v>0.236096</v>
      </c>
      <c r="AU15" s="207">
        <v>7.0133000000000001E-2</v>
      </c>
      <c r="AV15" s="207">
        <v>-9.8741999999999996E-2</v>
      </c>
      <c r="AW15" s="207">
        <v>-0.2159951</v>
      </c>
      <c r="AX15" s="207">
        <v>-0.2498467</v>
      </c>
      <c r="AY15" s="323">
        <v>-0.19900760000000001</v>
      </c>
      <c r="AZ15" s="323">
        <v>-0.1247234</v>
      </c>
      <c r="BA15" s="323">
        <v>7.9062099999999996E-2</v>
      </c>
      <c r="BB15" s="323">
        <v>0.2351483</v>
      </c>
      <c r="BC15" s="323">
        <v>0.28113339999999998</v>
      </c>
      <c r="BD15" s="323">
        <v>0.27711570000000002</v>
      </c>
      <c r="BE15" s="323">
        <v>0.27323380000000003</v>
      </c>
      <c r="BF15" s="323">
        <v>0.24918419999999999</v>
      </c>
      <c r="BG15" s="323">
        <v>4.7880699999999998E-2</v>
      </c>
      <c r="BH15" s="323">
        <v>-9.94921E-2</v>
      </c>
      <c r="BI15" s="323">
        <v>-0.24570719999999999</v>
      </c>
      <c r="BJ15" s="323">
        <v>-0.25691259999999999</v>
      </c>
      <c r="BK15" s="323">
        <v>-0.20074249999999999</v>
      </c>
      <c r="BL15" s="323">
        <v>-0.1290849</v>
      </c>
      <c r="BM15" s="323">
        <v>7.6305600000000001E-2</v>
      </c>
      <c r="BN15" s="323">
        <v>0.23421929999999999</v>
      </c>
      <c r="BO15" s="323">
        <v>0.28421780000000002</v>
      </c>
      <c r="BP15" s="323">
        <v>0.27960689999999999</v>
      </c>
      <c r="BQ15" s="323">
        <v>0.27663189999999999</v>
      </c>
      <c r="BR15" s="323">
        <v>0.25269999999999998</v>
      </c>
      <c r="BS15" s="323">
        <v>5.3547299999999999E-2</v>
      </c>
      <c r="BT15" s="323">
        <v>-9.2984499999999998E-2</v>
      </c>
      <c r="BU15" s="323">
        <v>-0.24176700000000001</v>
      </c>
      <c r="BV15" s="323">
        <v>-0.25120189999999998</v>
      </c>
    </row>
    <row r="16" spans="1:74" x14ac:dyDescent="0.25">
      <c r="A16" s="564"/>
      <c r="B16" s="153" t="s">
        <v>928</v>
      </c>
      <c r="C16" s="157"/>
      <c r="D16" s="157"/>
      <c r="E16" s="157"/>
      <c r="F16" s="157"/>
      <c r="G16" s="157"/>
      <c r="H16" s="157"/>
      <c r="I16" s="157"/>
      <c r="J16" s="157"/>
      <c r="K16" s="157"/>
      <c r="L16" s="157"/>
      <c r="M16" s="157"/>
      <c r="N16" s="157"/>
      <c r="O16" s="157"/>
      <c r="P16" s="157"/>
      <c r="Q16" s="157"/>
      <c r="R16" s="157"/>
      <c r="S16" s="157"/>
      <c r="T16" s="157"/>
      <c r="U16" s="157"/>
      <c r="V16" s="157"/>
      <c r="W16" s="157"/>
      <c r="X16" s="157"/>
      <c r="Y16" s="157"/>
      <c r="Z16" s="157"/>
      <c r="AA16" s="157"/>
      <c r="AB16" s="157"/>
      <c r="AC16" s="157"/>
      <c r="AD16" s="157"/>
      <c r="AE16" s="157"/>
      <c r="AF16" s="157"/>
      <c r="AG16" s="157"/>
      <c r="AH16" s="157"/>
      <c r="AI16" s="157"/>
      <c r="AJ16" s="157"/>
      <c r="AK16" s="157"/>
      <c r="AL16" s="157"/>
      <c r="AM16" s="157"/>
      <c r="AN16" s="157"/>
      <c r="AO16" s="157"/>
      <c r="AP16" s="157"/>
      <c r="AQ16" s="157"/>
      <c r="AR16" s="157"/>
      <c r="AS16" s="157"/>
      <c r="AT16" s="157"/>
      <c r="AU16" s="157"/>
      <c r="AV16" s="157"/>
      <c r="AW16" s="157"/>
      <c r="AX16" s="157"/>
      <c r="AY16" s="363"/>
      <c r="AZ16" s="363"/>
      <c r="BA16" s="363"/>
      <c r="BB16" s="363"/>
      <c r="BC16" s="363"/>
      <c r="BD16" s="363"/>
      <c r="BE16" s="363"/>
      <c r="BF16" s="363"/>
      <c r="BG16" s="363"/>
      <c r="BH16" s="363"/>
      <c r="BI16" s="363"/>
      <c r="BJ16" s="363"/>
      <c r="BK16" s="363"/>
      <c r="BL16" s="363"/>
      <c r="BM16" s="363"/>
      <c r="BN16" s="363"/>
      <c r="BO16" s="363"/>
      <c r="BP16" s="363"/>
      <c r="BQ16" s="363"/>
      <c r="BR16" s="363"/>
      <c r="BS16" s="363"/>
      <c r="BT16" s="363"/>
      <c r="BU16" s="363"/>
      <c r="BV16" s="363"/>
    </row>
    <row r="17" spans="1:74" x14ac:dyDescent="0.25">
      <c r="A17" s="564" t="s">
        <v>929</v>
      </c>
      <c r="B17" s="565" t="s">
        <v>923</v>
      </c>
      <c r="C17" s="207">
        <v>-2.0226000000000001E-2</v>
      </c>
      <c r="D17" s="207">
        <v>-2.0678999999999999E-2</v>
      </c>
      <c r="E17" s="207">
        <v>-1.9193999999999999E-2</v>
      </c>
      <c r="F17" s="207">
        <v>-1.9833E-2</v>
      </c>
      <c r="G17" s="207">
        <v>-2.0289999999999999E-2</v>
      </c>
      <c r="H17" s="207">
        <v>-2.1132999999999999E-2</v>
      </c>
      <c r="I17" s="207">
        <v>-2.1225999999999998E-2</v>
      </c>
      <c r="J17" s="207">
        <v>-2.0903000000000001E-2</v>
      </c>
      <c r="K17" s="207">
        <v>-2.01E-2</v>
      </c>
      <c r="L17" s="207">
        <v>-2.0645E-2</v>
      </c>
      <c r="M17" s="207">
        <v>-2.1100000000000001E-2</v>
      </c>
      <c r="N17" s="207">
        <v>-2.1451999999999999E-2</v>
      </c>
      <c r="O17" s="207">
        <v>-2.0516E-2</v>
      </c>
      <c r="P17" s="207">
        <v>-1.9827999999999998E-2</v>
      </c>
      <c r="Q17" s="207">
        <v>-1.8096999999999999E-2</v>
      </c>
      <c r="R17" s="207">
        <v>-1.1133000000000001E-2</v>
      </c>
      <c r="S17" s="207">
        <v>-1.3644999999999999E-2</v>
      </c>
      <c r="T17" s="207">
        <v>-1.7867000000000001E-2</v>
      </c>
      <c r="U17" s="207">
        <v>-1.9484000000000001E-2</v>
      </c>
      <c r="V17" s="207">
        <v>-1.8903E-2</v>
      </c>
      <c r="W17" s="207">
        <v>-1.9266999999999999E-2</v>
      </c>
      <c r="X17" s="207">
        <v>-2.0487999999999999E-2</v>
      </c>
      <c r="Y17" s="207">
        <v>-2.1024000000000001E-2</v>
      </c>
      <c r="Z17" s="207">
        <v>-2.0570999999999999E-2</v>
      </c>
      <c r="AA17" s="207">
        <v>-1.9303000000000001E-2</v>
      </c>
      <c r="AB17" s="207">
        <v>-1.8078E-2</v>
      </c>
      <c r="AC17" s="207">
        <v>-2.0549000000000001E-2</v>
      </c>
      <c r="AD17" s="207">
        <v>-2.0841999999999999E-2</v>
      </c>
      <c r="AE17" s="207">
        <v>-2.2662000000000002E-2</v>
      </c>
      <c r="AF17" s="207">
        <v>-2.3705E-2</v>
      </c>
      <c r="AG17" s="207">
        <v>-2.3311999999999999E-2</v>
      </c>
      <c r="AH17" s="207">
        <v>-2.1728000000000001E-2</v>
      </c>
      <c r="AI17" s="207">
        <v>-2.1631999999999998E-2</v>
      </c>
      <c r="AJ17" s="207">
        <v>-2.2270000000000002E-2</v>
      </c>
      <c r="AK17" s="207">
        <v>-2.3389E-2</v>
      </c>
      <c r="AL17" s="207">
        <v>-2.3397999999999999E-2</v>
      </c>
      <c r="AM17" s="207">
        <v>-2.2343999999999999E-2</v>
      </c>
      <c r="AN17" s="207">
        <v>-2.1153000000000002E-2</v>
      </c>
      <c r="AO17" s="207">
        <v>-2.2384999999999999E-2</v>
      </c>
      <c r="AP17" s="207">
        <v>-2.0142E-2</v>
      </c>
      <c r="AQ17" s="207">
        <v>-2.1826000000000002E-2</v>
      </c>
      <c r="AR17" s="207">
        <v>-2.3643999999999998E-2</v>
      </c>
      <c r="AS17" s="207">
        <v>-2.2442E-2</v>
      </c>
      <c r="AT17" s="207">
        <v>-2.2522E-2</v>
      </c>
      <c r="AU17" s="207">
        <v>-2.0823999999999999E-2</v>
      </c>
      <c r="AV17" s="207">
        <v>-2.3115E-2</v>
      </c>
      <c r="AW17" s="207">
        <v>-2.0540200000000002E-2</v>
      </c>
      <c r="AX17" s="207">
        <v>-2.0722299999999999E-2</v>
      </c>
      <c r="AY17" s="323">
        <v>-1.9973000000000001E-2</v>
      </c>
      <c r="AZ17" s="323">
        <v>-1.9505600000000001E-2</v>
      </c>
      <c r="BA17" s="323">
        <v>-1.96337E-2</v>
      </c>
      <c r="BB17" s="323">
        <v>-1.92967E-2</v>
      </c>
      <c r="BC17" s="323">
        <v>-2.0081100000000001E-2</v>
      </c>
      <c r="BD17" s="323">
        <v>-1.99323E-2</v>
      </c>
      <c r="BE17" s="323">
        <v>-1.9592399999999999E-2</v>
      </c>
      <c r="BF17" s="323">
        <v>-1.9445500000000001E-2</v>
      </c>
      <c r="BG17" s="323">
        <v>-1.9575100000000002E-2</v>
      </c>
      <c r="BH17" s="323">
        <v>-1.9681400000000002E-2</v>
      </c>
      <c r="BI17" s="323">
        <v>-2.0629600000000001E-2</v>
      </c>
      <c r="BJ17" s="323">
        <v>-2.0436300000000001E-2</v>
      </c>
      <c r="BK17" s="323">
        <v>-2.0237600000000001E-2</v>
      </c>
      <c r="BL17" s="323">
        <v>-1.9619899999999999E-2</v>
      </c>
      <c r="BM17" s="323">
        <v>-1.9938299999999999E-2</v>
      </c>
      <c r="BN17" s="323">
        <v>-1.9552199999999999E-2</v>
      </c>
      <c r="BO17" s="323">
        <v>-2.0288199999999999E-2</v>
      </c>
      <c r="BP17" s="323">
        <v>-2.03337E-2</v>
      </c>
      <c r="BQ17" s="323">
        <v>-2.0122299999999999E-2</v>
      </c>
      <c r="BR17" s="323">
        <v>-1.9713100000000001E-2</v>
      </c>
      <c r="BS17" s="323">
        <v>-1.98231E-2</v>
      </c>
      <c r="BT17" s="323">
        <v>-2.0031299999999998E-2</v>
      </c>
      <c r="BU17" s="323">
        <v>-2.1016799999999999E-2</v>
      </c>
      <c r="BV17" s="323">
        <v>-2.08151E-2</v>
      </c>
    </row>
    <row r="18" spans="1:74" ht="10" x14ac:dyDescent="0.2">
      <c r="A18" s="564"/>
      <c r="B18" s="565"/>
      <c r="C18" s="157"/>
      <c r="D18" s="157"/>
      <c r="E18" s="157"/>
      <c r="F18" s="157"/>
      <c r="G18" s="157"/>
      <c r="H18" s="157"/>
      <c r="I18" s="157"/>
      <c r="J18" s="157"/>
      <c r="K18" s="157"/>
      <c r="L18" s="157"/>
      <c r="M18" s="157"/>
      <c r="N18" s="157"/>
      <c r="O18" s="157"/>
      <c r="P18" s="157"/>
      <c r="Q18" s="157"/>
      <c r="R18" s="157"/>
      <c r="S18" s="157"/>
      <c r="T18" s="157"/>
      <c r="U18" s="157"/>
      <c r="V18" s="157"/>
      <c r="W18" s="157"/>
      <c r="X18" s="157"/>
      <c r="Y18" s="157"/>
      <c r="Z18" s="157"/>
      <c r="AA18" s="157"/>
      <c r="AB18" s="157"/>
      <c r="AC18" s="157"/>
      <c r="AD18" s="157"/>
      <c r="AE18" s="157"/>
      <c r="AF18" s="157"/>
      <c r="AG18" s="157"/>
      <c r="AH18" s="157"/>
      <c r="AI18" s="157"/>
      <c r="AJ18" s="157"/>
      <c r="AK18" s="157"/>
      <c r="AL18" s="157"/>
      <c r="AM18" s="157"/>
      <c r="AN18" s="157"/>
      <c r="AO18" s="157"/>
      <c r="AP18" s="157"/>
      <c r="AQ18" s="157"/>
      <c r="AR18" s="157"/>
      <c r="AS18" s="157"/>
      <c r="AT18" s="157"/>
      <c r="AU18" s="157"/>
      <c r="AV18" s="157"/>
      <c r="AW18" s="157"/>
      <c r="AX18" s="157"/>
      <c r="AY18" s="363"/>
      <c r="AZ18" s="363"/>
      <c r="BA18" s="363"/>
      <c r="BB18" s="363"/>
      <c r="BC18" s="363"/>
      <c r="BD18" s="363"/>
      <c r="BE18" s="363"/>
      <c r="BF18" s="363"/>
      <c r="BG18" s="363"/>
      <c r="BH18" s="363"/>
      <c r="BI18" s="363"/>
      <c r="BJ18" s="363"/>
      <c r="BK18" s="363"/>
      <c r="BL18" s="363"/>
      <c r="BM18" s="363"/>
      <c r="BN18" s="363"/>
      <c r="BO18" s="363"/>
      <c r="BP18" s="363"/>
      <c r="BQ18" s="363"/>
      <c r="BR18" s="363"/>
      <c r="BS18" s="363"/>
      <c r="BT18" s="363"/>
      <c r="BU18" s="363"/>
      <c r="BV18" s="363"/>
    </row>
    <row r="19" spans="1:74" x14ac:dyDescent="0.25">
      <c r="A19" s="563"/>
      <c r="B19" s="153" t="s">
        <v>930</v>
      </c>
      <c r="C19" s="157"/>
      <c r="D19" s="157"/>
      <c r="E19" s="157"/>
      <c r="F19" s="157"/>
      <c r="G19" s="157"/>
      <c r="H19" s="157"/>
      <c r="I19" s="157"/>
      <c r="J19" s="157"/>
      <c r="K19" s="157"/>
      <c r="L19" s="157"/>
      <c r="M19" s="157"/>
      <c r="N19" s="157"/>
      <c r="O19" s="157"/>
      <c r="P19" s="157"/>
      <c r="Q19" s="157"/>
      <c r="R19" s="157"/>
      <c r="S19" s="157"/>
      <c r="T19" s="157"/>
      <c r="U19" s="157"/>
      <c r="V19" s="157"/>
      <c r="W19" s="157"/>
      <c r="X19" s="157"/>
      <c r="Y19" s="157"/>
      <c r="Z19" s="157"/>
      <c r="AA19" s="157"/>
      <c r="AB19" s="157"/>
      <c r="AC19" s="157"/>
      <c r="AD19" s="157"/>
      <c r="AE19" s="157"/>
      <c r="AF19" s="157"/>
      <c r="AG19" s="157"/>
      <c r="AH19" s="157"/>
      <c r="AI19" s="157"/>
      <c r="AJ19" s="157"/>
      <c r="AK19" s="157"/>
      <c r="AL19" s="157"/>
      <c r="AM19" s="157"/>
      <c r="AN19" s="157"/>
      <c r="AO19" s="157"/>
      <c r="AP19" s="157"/>
      <c r="AQ19" s="157"/>
      <c r="AR19" s="157"/>
      <c r="AS19" s="157"/>
      <c r="AT19" s="157"/>
      <c r="AU19" s="157"/>
      <c r="AV19" s="157"/>
      <c r="AW19" s="157"/>
      <c r="AX19" s="157"/>
      <c r="AY19" s="363"/>
      <c r="AZ19" s="363"/>
      <c r="BA19" s="363"/>
      <c r="BB19" s="363"/>
      <c r="BC19" s="363"/>
      <c r="BD19" s="363"/>
      <c r="BE19" s="363"/>
      <c r="BF19" s="363"/>
      <c r="BG19" s="363"/>
      <c r="BH19" s="363"/>
      <c r="BI19" s="363"/>
      <c r="BJ19" s="363"/>
      <c r="BK19" s="363"/>
      <c r="BL19" s="363"/>
      <c r="BM19" s="363"/>
      <c r="BN19" s="363"/>
      <c r="BO19" s="363"/>
      <c r="BP19" s="363"/>
      <c r="BQ19" s="363"/>
      <c r="BR19" s="363"/>
      <c r="BS19" s="363"/>
      <c r="BT19" s="363"/>
      <c r="BU19" s="363"/>
      <c r="BV19" s="363"/>
    </row>
    <row r="20" spans="1:74" x14ac:dyDescent="0.25">
      <c r="A20" s="564" t="s">
        <v>931</v>
      </c>
      <c r="B20" s="565" t="s">
        <v>932</v>
      </c>
      <c r="C20" s="207">
        <v>-0.26598300000000002</v>
      </c>
      <c r="D20" s="207">
        <v>-0.25472499999999998</v>
      </c>
      <c r="E20" s="207">
        <v>-0.245562</v>
      </c>
      <c r="F20" s="207">
        <v>-0.25165999999999999</v>
      </c>
      <c r="G20" s="207">
        <v>-0.28347899999999998</v>
      </c>
      <c r="H20" s="207">
        <v>-0.27490900000000001</v>
      </c>
      <c r="I20" s="207">
        <v>-0.27798800000000001</v>
      </c>
      <c r="J20" s="207">
        <v>-0.31239800000000001</v>
      </c>
      <c r="K20" s="207">
        <v>-0.24643300000000001</v>
      </c>
      <c r="L20" s="207">
        <v>-0.33849000000000001</v>
      </c>
      <c r="M20" s="207">
        <v>-0.26636700000000002</v>
      </c>
      <c r="N20" s="207">
        <v>-0.30124299999999998</v>
      </c>
      <c r="O20" s="207">
        <v>-0.32342599999999999</v>
      </c>
      <c r="P20" s="207">
        <v>-0.27740300000000001</v>
      </c>
      <c r="Q20" s="207">
        <v>-0.29536699999999999</v>
      </c>
      <c r="R20" s="207">
        <v>-0.229573</v>
      </c>
      <c r="S20" s="207">
        <v>-0.240928</v>
      </c>
      <c r="T20" s="207">
        <v>-0.26357599999999998</v>
      </c>
      <c r="U20" s="207">
        <v>-0.25139899999999998</v>
      </c>
      <c r="V20" s="207">
        <v>-0.30333300000000002</v>
      </c>
      <c r="W20" s="207">
        <v>-0.23763400000000001</v>
      </c>
      <c r="X20" s="207">
        <v>-0.29858400000000002</v>
      </c>
      <c r="Y20" s="207">
        <v>-0.26036799999999999</v>
      </c>
      <c r="Z20" s="207">
        <v>-0.26413900000000001</v>
      </c>
      <c r="AA20" s="207">
        <v>-0.31598799999999999</v>
      </c>
      <c r="AB20" s="207">
        <v>-0.24326400000000001</v>
      </c>
      <c r="AC20" s="207">
        <v>-0.35239900000000002</v>
      </c>
      <c r="AD20" s="207">
        <v>-0.32882800000000001</v>
      </c>
      <c r="AE20" s="207">
        <v>-0.392899</v>
      </c>
      <c r="AF20" s="207">
        <v>-0.41834199999999999</v>
      </c>
      <c r="AG20" s="207">
        <v>-0.31873699999999999</v>
      </c>
      <c r="AH20" s="207">
        <v>-0.44159100000000001</v>
      </c>
      <c r="AI20" s="207">
        <v>-0.364145</v>
      </c>
      <c r="AJ20" s="207">
        <v>-0.39275199999999999</v>
      </c>
      <c r="AK20" s="207">
        <v>-0.398511</v>
      </c>
      <c r="AL20" s="207">
        <v>-0.45266699999999999</v>
      </c>
      <c r="AM20" s="207">
        <v>-0.50758300000000001</v>
      </c>
      <c r="AN20" s="207">
        <v>-0.46747899999999998</v>
      </c>
      <c r="AO20" s="207">
        <v>-0.52847100000000002</v>
      </c>
      <c r="AP20" s="207">
        <v>-0.42259400000000003</v>
      </c>
      <c r="AQ20" s="207">
        <v>-0.31481599999999998</v>
      </c>
      <c r="AR20" s="207">
        <v>-0.47932900000000001</v>
      </c>
      <c r="AS20" s="207">
        <v>-0.39277000000000001</v>
      </c>
      <c r="AT20" s="207">
        <v>-0.49010999999999999</v>
      </c>
      <c r="AU20" s="207">
        <v>-0.3957</v>
      </c>
      <c r="AV20" s="207">
        <v>-0.44228400000000001</v>
      </c>
      <c r="AW20" s="207">
        <v>-0.43394280000000002</v>
      </c>
      <c r="AX20" s="207">
        <v>-0.45143840000000002</v>
      </c>
      <c r="AY20" s="323">
        <v>-0.4608256</v>
      </c>
      <c r="AZ20" s="323">
        <v>-0.44664290000000001</v>
      </c>
      <c r="BA20" s="323">
        <v>-0.43763239999999998</v>
      </c>
      <c r="BB20" s="323">
        <v>-0.43141990000000002</v>
      </c>
      <c r="BC20" s="323">
        <v>-0.4562968</v>
      </c>
      <c r="BD20" s="323">
        <v>-0.44979219999999998</v>
      </c>
      <c r="BE20" s="323">
        <v>-0.4380734</v>
      </c>
      <c r="BF20" s="323">
        <v>-0.45449460000000003</v>
      </c>
      <c r="BG20" s="323">
        <v>-0.44402419999999998</v>
      </c>
      <c r="BH20" s="323">
        <v>-0.44574710000000001</v>
      </c>
      <c r="BI20" s="323">
        <v>-0.44351040000000003</v>
      </c>
      <c r="BJ20" s="323">
        <v>-0.45028509999999999</v>
      </c>
      <c r="BK20" s="323">
        <v>-0.46863500000000002</v>
      </c>
      <c r="BL20" s="323">
        <v>-0.46505619999999998</v>
      </c>
      <c r="BM20" s="323">
        <v>-0.47351670000000001</v>
      </c>
      <c r="BN20" s="323">
        <v>-0.46698659999999997</v>
      </c>
      <c r="BO20" s="323">
        <v>-0.48178369999999998</v>
      </c>
      <c r="BP20" s="323">
        <v>-0.47563800000000001</v>
      </c>
      <c r="BQ20" s="323">
        <v>-0.44371699999999997</v>
      </c>
      <c r="BR20" s="323">
        <v>-0.46090609999999999</v>
      </c>
      <c r="BS20" s="323">
        <v>-0.47035270000000001</v>
      </c>
      <c r="BT20" s="323">
        <v>-0.48425570000000001</v>
      </c>
      <c r="BU20" s="323">
        <v>-0.48450690000000002</v>
      </c>
      <c r="BV20" s="323">
        <v>-0.51369969999999998</v>
      </c>
    </row>
    <row r="21" spans="1:74" x14ac:dyDescent="0.25">
      <c r="A21" s="564" t="s">
        <v>933</v>
      </c>
      <c r="B21" s="565" t="s">
        <v>942</v>
      </c>
      <c r="C21" s="207">
        <v>-0.80049899999999996</v>
      </c>
      <c r="D21" s="207">
        <v>-0.70601499999999995</v>
      </c>
      <c r="E21" s="207">
        <v>-0.73214999999999997</v>
      </c>
      <c r="F21" s="207">
        <v>-1.023512</v>
      </c>
      <c r="G21" s="207">
        <v>-0.95669999999999999</v>
      </c>
      <c r="H21" s="207">
        <v>-1.0334300000000001</v>
      </c>
      <c r="I21" s="207">
        <v>-1.066152</v>
      </c>
      <c r="J21" s="207">
        <v>-0.913327</v>
      </c>
      <c r="K21" s="207">
        <v>-1.0048490000000001</v>
      </c>
      <c r="L21" s="207">
        <v>-1.0374110000000001</v>
      </c>
      <c r="M21" s="207">
        <v>-1.0142910000000001</v>
      </c>
      <c r="N21" s="207">
        <v>-1.0858749999999999</v>
      </c>
      <c r="O21" s="207">
        <v>-1.0311790000000001</v>
      </c>
      <c r="P21" s="207">
        <v>-1.0643549999999999</v>
      </c>
      <c r="Q21" s="207">
        <v>-1.137583</v>
      </c>
      <c r="R21" s="207">
        <v>-1.1718329999999999</v>
      </c>
      <c r="S21" s="207">
        <v>-0.95726100000000003</v>
      </c>
      <c r="T21" s="207">
        <v>-1.1572720000000001</v>
      </c>
      <c r="U21" s="207">
        <v>-1.134045</v>
      </c>
      <c r="V21" s="207">
        <v>-1.033169</v>
      </c>
      <c r="W21" s="207">
        <v>-1.013131</v>
      </c>
      <c r="X21" s="207">
        <v>-1.2844390000000001</v>
      </c>
      <c r="Y21" s="207">
        <v>-1.181886</v>
      </c>
      <c r="Z21" s="207">
        <v>-1.457379</v>
      </c>
      <c r="AA21" s="207">
        <v>-1.201052</v>
      </c>
      <c r="AB21" s="207">
        <v>-0.96134900000000001</v>
      </c>
      <c r="AC21" s="207">
        <v>-1.059785</v>
      </c>
      <c r="AD21" s="207">
        <v>-1.30061</v>
      </c>
      <c r="AE21" s="207">
        <v>-1.169959</v>
      </c>
      <c r="AF21" s="207">
        <v>-1.3070360000000001</v>
      </c>
      <c r="AG21" s="207">
        <v>-1.156085</v>
      </c>
      <c r="AH21" s="207">
        <v>-1.2765340000000001</v>
      </c>
      <c r="AI21" s="207">
        <v>-1.224502</v>
      </c>
      <c r="AJ21" s="207">
        <v>-1.1246240000000001</v>
      </c>
      <c r="AK21" s="207">
        <v>-1.359056</v>
      </c>
      <c r="AL21" s="207">
        <v>-1.2307779999999999</v>
      </c>
      <c r="AM21" s="207">
        <v>-1.163861</v>
      </c>
      <c r="AN21" s="207">
        <v>-1.047396</v>
      </c>
      <c r="AO21" s="207">
        <v>-1.3138069999999999</v>
      </c>
      <c r="AP21" s="207">
        <v>-1.2262029999999999</v>
      </c>
      <c r="AQ21" s="207">
        <v>-1.2786169999999999</v>
      </c>
      <c r="AR21" s="207">
        <v>-1.47258</v>
      </c>
      <c r="AS21" s="207">
        <v>-1.189541</v>
      </c>
      <c r="AT21" s="207">
        <v>-1.28087</v>
      </c>
      <c r="AU21" s="207">
        <v>-1.1555660000000001</v>
      </c>
      <c r="AV21" s="207">
        <v>-1.3165119999999999</v>
      </c>
      <c r="AW21" s="207">
        <v>-1.4300333332999999</v>
      </c>
      <c r="AX21" s="207">
        <v>-1.3013540644999999</v>
      </c>
      <c r="AY21" s="323">
        <v>-1.415419</v>
      </c>
      <c r="AZ21" s="323">
        <v>-1.404612</v>
      </c>
      <c r="BA21" s="323">
        <v>-1.368762</v>
      </c>
      <c r="BB21" s="323">
        <v>-1.3581890000000001</v>
      </c>
      <c r="BC21" s="323">
        <v>-1.3312379999999999</v>
      </c>
      <c r="BD21" s="323">
        <v>-1.3916109999999999</v>
      </c>
      <c r="BE21" s="323">
        <v>-1.3349839999999999</v>
      </c>
      <c r="BF21" s="323">
        <v>-1.3881829999999999</v>
      </c>
      <c r="BG21" s="323">
        <v>-1.401024</v>
      </c>
      <c r="BH21" s="323">
        <v>-1.4659770000000001</v>
      </c>
      <c r="BI21" s="323">
        <v>-1.4635739999999999</v>
      </c>
      <c r="BJ21" s="323">
        <v>-1.451654</v>
      </c>
      <c r="BK21" s="323">
        <v>-1.3580890000000001</v>
      </c>
      <c r="BL21" s="323">
        <v>-1.3036049999999999</v>
      </c>
      <c r="BM21" s="323">
        <v>-1.456046</v>
      </c>
      <c r="BN21" s="323">
        <v>-1.471249</v>
      </c>
      <c r="BO21" s="323">
        <v>-1.5127299999999999</v>
      </c>
      <c r="BP21" s="323">
        <v>-1.539315</v>
      </c>
      <c r="BQ21" s="323">
        <v>-1.4995560000000001</v>
      </c>
      <c r="BR21" s="323">
        <v>-1.441684</v>
      </c>
      <c r="BS21" s="323">
        <v>-1.4719310000000001</v>
      </c>
      <c r="BT21" s="323">
        <v>-1.6184019999999999</v>
      </c>
      <c r="BU21" s="323">
        <v>-1.6173869999999999</v>
      </c>
      <c r="BV21" s="323">
        <v>-1.563377</v>
      </c>
    </row>
    <row r="22" spans="1:74" x14ac:dyDescent="0.25">
      <c r="A22" s="564" t="s">
        <v>934</v>
      </c>
      <c r="B22" s="565" t="s">
        <v>935</v>
      </c>
      <c r="C22" s="207">
        <v>-9.1320999999999999E-2</v>
      </c>
      <c r="D22" s="207">
        <v>-0.10777200000000001</v>
      </c>
      <c r="E22" s="207">
        <v>-0.21798100000000001</v>
      </c>
      <c r="F22" s="207">
        <v>-0.27332000000000001</v>
      </c>
      <c r="G22" s="207">
        <v>-0.232178</v>
      </c>
      <c r="H22" s="207">
        <v>-0.25698599999999999</v>
      </c>
      <c r="I22" s="207">
        <v>-0.22805800000000001</v>
      </c>
      <c r="J22" s="207">
        <v>-0.27643699999999999</v>
      </c>
      <c r="K22" s="207">
        <v>-0.28084599999999998</v>
      </c>
      <c r="L22" s="207">
        <v>-0.28472599999999998</v>
      </c>
      <c r="M22" s="207">
        <v>-0.25609900000000002</v>
      </c>
      <c r="N22" s="207">
        <v>-0.2036</v>
      </c>
      <c r="O22" s="207">
        <v>-0.27883000000000002</v>
      </c>
      <c r="P22" s="207">
        <v>-0.331293</v>
      </c>
      <c r="Q22" s="207">
        <v>-0.289524</v>
      </c>
      <c r="R22" s="207">
        <v>-0.33490199999999998</v>
      </c>
      <c r="S22" s="207">
        <v>-0.33559699999999998</v>
      </c>
      <c r="T22" s="207">
        <v>-0.26724599999999998</v>
      </c>
      <c r="U22" s="207">
        <v>-0.35758299999999998</v>
      </c>
      <c r="V22" s="207">
        <v>-0.36327700000000002</v>
      </c>
      <c r="W22" s="207">
        <v>-0.309307</v>
      </c>
      <c r="X22" s="207">
        <v>-0.42966700000000002</v>
      </c>
      <c r="Y22" s="207">
        <v>-0.35767599999999999</v>
      </c>
      <c r="Z22" s="207">
        <v>-0.22337099999999999</v>
      </c>
      <c r="AA22" s="207">
        <v>-0.32599600000000001</v>
      </c>
      <c r="AB22" s="207">
        <v>-0.285798</v>
      </c>
      <c r="AC22" s="207">
        <v>-0.41586000000000001</v>
      </c>
      <c r="AD22" s="207">
        <v>-0.41188900000000001</v>
      </c>
      <c r="AE22" s="207">
        <v>-0.44028800000000001</v>
      </c>
      <c r="AF22" s="207">
        <v>-0.37187199999999998</v>
      </c>
      <c r="AG22" s="207">
        <v>-0.41281000000000001</v>
      </c>
      <c r="AH22" s="207">
        <v>-0.43709500000000001</v>
      </c>
      <c r="AI22" s="207">
        <v>-0.29815399999999997</v>
      </c>
      <c r="AJ22" s="207">
        <v>-0.39267400000000002</v>
      </c>
      <c r="AK22" s="207">
        <v>-0.37167299999999998</v>
      </c>
      <c r="AL22" s="207">
        <v>-0.286856</v>
      </c>
      <c r="AM22" s="207">
        <v>-0.20279</v>
      </c>
      <c r="AN22" s="207">
        <v>-0.317776</v>
      </c>
      <c r="AO22" s="207">
        <v>-0.32987100000000003</v>
      </c>
      <c r="AP22" s="207">
        <v>-0.40051199999999998</v>
      </c>
      <c r="AQ22" s="207">
        <v>-0.436145</v>
      </c>
      <c r="AR22" s="207">
        <v>-0.40548400000000001</v>
      </c>
      <c r="AS22" s="207">
        <v>-0.30597200000000002</v>
      </c>
      <c r="AT22" s="207">
        <v>-0.30964199999999997</v>
      </c>
      <c r="AU22" s="207">
        <v>-0.399974</v>
      </c>
      <c r="AV22" s="207">
        <v>-0.36014000000000002</v>
      </c>
      <c r="AW22" s="207">
        <v>-0.52871970000000001</v>
      </c>
      <c r="AX22" s="207">
        <v>-0.52769549999999998</v>
      </c>
      <c r="AY22" s="323">
        <v>-0.51257649999999999</v>
      </c>
      <c r="AZ22" s="323">
        <v>-0.53500130000000001</v>
      </c>
      <c r="BA22" s="323">
        <v>-0.498913</v>
      </c>
      <c r="BB22" s="323">
        <v>-0.50254069999999995</v>
      </c>
      <c r="BC22" s="323">
        <v>-0.50229460000000004</v>
      </c>
      <c r="BD22" s="323">
        <v>-0.51530679999999995</v>
      </c>
      <c r="BE22" s="323">
        <v>-0.50890740000000001</v>
      </c>
      <c r="BF22" s="323">
        <v>-0.50574300000000005</v>
      </c>
      <c r="BG22" s="323">
        <v>-0.50548070000000001</v>
      </c>
      <c r="BH22" s="323">
        <v>-0.46081139999999998</v>
      </c>
      <c r="BI22" s="323">
        <v>-0.46257799999999999</v>
      </c>
      <c r="BJ22" s="323">
        <v>-0.44806889999999999</v>
      </c>
      <c r="BK22" s="323">
        <v>-0.53743430000000003</v>
      </c>
      <c r="BL22" s="323">
        <v>-0.496757</v>
      </c>
      <c r="BM22" s="323">
        <v>-0.53971069999999999</v>
      </c>
      <c r="BN22" s="323">
        <v>-0.57272420000000002</v>
      </c>
      <c r="BO22" s="323">
        <v>-0.58899550000000001</v>
      </c>
      <c r="BP22" s="323">
        <v>-0.59880310000000003</v>
      </c>
      <c r="BQ22" s="323">
        <v>-0.5958947</v>
      </c>
      <c r="BR22" s="323">
        <v>-0.59413819999999995</v>
      </c>
      <c r="BS22" s="323">
        <v>-0.58336849999999996</v>
      </c>
      <c r="BT22" s="323">
        <v>-0.544269</v>
      </c>
      <c r="BU22" s="323">
        <v>-0.53492010000000001</v>
      </c>
      <c r="BV22" s="323">
        <v>-0.52172810000000003</v>
      </c>
    </row>
    <row r="23" spans="1:74" x14ac:dyDescent="0.25">
      <c r="A23" s="564" t="s">
        <v>174</v>
      </c>
      <c r="B23" s="565" t="s">
        <v>936</v>
      </c>
      <c r="C23" s="207">
        <v>-0.106517</v>
      </c>
      <c r="D23" s="207">
        <v>-0.20202999999999999</v>
      </c>
      <c r="E23" s="207">
        <v>-0.201677</v>
      </c>
      <c r="F23" s="207">
        <v>-0.16669999999999999</v>
      </c>
      <c r="G23" s="207">
        <v>-0.14588999999999999</v>
      </c>
      <c r="H23" s="207">
        <v>-0.12500700000000001</v>
      </c>
      <c r="I23" s="207">
        <v>-0.14049800000000001</v>
      </c>
      <c r="J23" s="207">
        <v>-0.15157499999999999</v>
      </c>
      <c r="K23" s="207">
        <v>-0.17624600000000001</v>
      </c>
      <c r="L23" s="207">
        <v>-0.22196099999999999</v>
      </c>
      <c r="M23" s="207">
        <v>-0.25397700000000001</v>
      </c>
      <c r="N23" s="207">
        <v>-0.16434199999999999</v>
      </c>
      <c r="O23" s="207">
        <v>-0.28094599999999997</v>
      </c>
      <c r="P23" s="207">
        <v>-0.36170099999999999</v>
      </c>
      <c r="Q23" s="207">
        <v>-0.183528</v>
      </c>
      <c r="R23" s="207">
        <v>-0.27321200000000001</v>
      </c>
      <c r="S23" s="207">
        <v>-0.13653999999999999</v>
      </c>
      <c r="T23" s="207">
        <v>-0.17069400000000001</v>
      </c>
      <c r="U23" s="207">
        <v>-0.16001599999999999</v>
      </c>
      <c r="V23" s="207">
        <v>-0.12271899999999999</v>
      </c>
      <c r="W23" s="207">
        <v>-0.20241999999999999</v>
      </c>
      <c r="X23" s="207">
        <v>-0.15822900000000001</v>
      </c>
      <c r="Y23" s="207">
        <v>-0.168792</v>
      </c>
      <c r="Z23" s="207">
        <v>-9.3992999999999993E-2</v>
      </c>
      <c r="AA23" s="207">
        <v>-0.18290500000000001</v>
      </c>
      <c r="AB23" s="207">
        <v>-0.27209100000000003</v>
      </c>
      <c r="AC23" s="207">
        <v>-0.21804999999999999</v>
      </c>
      <c r="AD23" s="207">
        <v>-0.212726</v>
      </c>
      <c r="AE23" s="207">
        <v>-0.21076900000000001</v>
      </c>
      <c r="AF23" s="207">
        <v>-0.19778200000000001</v>
      </c>
      <c r="AG23" s="207">
        <v>-0.16281799999999999</v>
      </c>
      <c r="AH23" s="207">
        <v>-0.16953599999999999</v>
      </c>
      <c r="AI23" s="207">
        <v>-0.19464899999999999</v>
      </c>
      <c r="AJ23" s="207">
        <v>-0.159223</v>
      </c>
      <c r="AK23" s="207">
        <v>-0.18715899999999999</v>
      </c>
      <c r="AL23" s="207">
        <v>-0.19587599999999999</v>
      </c>
      <c r="AM23" s="207">
        <v>-0.189223</v>
      </c>
      <c r="AN23" s="207">
        <v>-0.175238</v>
      </c>
      <c r="AO23" s="207">
        <v>-0.15733</v>
      </c>
      <c r="AP23" s="207">
        <v>-0.16849800000000001</v>
      </c>
      <c r="AQ23" s="207">
        <v>-0.1447</v>
      </c>
      <c r="AR23" s="207">
        <v>-0.193548</v>
      </c>
      <c r="AS23" s="207">
        <v>-0.185364</v>
      </c>
      <c r="AT23" s="207">
        <v>-0.16878199999999999</v>
      </c>
      <c r="AU23" s="207">
        <v>-0.20410600000000001</v>
      </c>
      <c r="AV23" s="207">
        <v>-9.9308999999999995E-2</v>
      </c>
      <c r="AW23" s="207">
        <v>-0.20909649999999999</v>
      </c>
      <c r="AX23" s="207">
        <v>-0.19325999999999999</v>
      </c>
      <c r="AY23" s="323">
        <v>-0.25072929999999999</v>
      </c>
      <c r="AZ23" s="323">
        <v>-0.2753486</v>
      </c>
      <c r="BA23" s="323">
        <v>-0.23990980000000001</v>
      </c>
      <c r="BB23" s="323">
        <v>-0.2323067</v>
      </c>
      <c r="BC23" s="323">
        <v>-0.22279660000000001</v>
      </c>
      <c r="BD23" s="323">
        <v>-0.22268879999999999</v>
      </c>
      <c r="BE23" s="323">
        <v>-0.23375299999999999</v>
      </c>
      <c r="BF23" s="323">
        <v>-0.22997670000000001</v>
      </c>
      <c r="BG23" s="323">
        <v>-0.2379646</v>
      </c>
      <c r="BH23" s="323">
        <v>-0.2328586</v>
      </c>
      <c r="BI23" s="323">
        <v>-0.23244870000000001</v>
      </c>
      <c r="BJ23" s="323">
        <v>-0.23020309999999999</v>
      </c>
      <c r="BK23" s="323">
        <v>-0.2148687</v>
      </c>
      <c r="BL23" s="323">
        <v>-0.25007230000000003</v>
      </c>
      <c r="BM23" s="323">
        <v>-0.24692120000000001</v>
      </c>
      <c r="BN23" s="323">
        <v>-0.2601193</v>
      </c>
      <c r="BO23" s="323">
        <v>-0.23420199999999999</v>
      </c>
      <c r="BP23" s="323">
        <v>-0.22786709999999999</v>
      </c>
      <c r="BQ23" s="323">
        <v>-0.22784950000000001</v>
      </c>
      <c r="BR23" s="323">
        <v>-0.22511229999999999</v>
      </c>
      <c r="BS23" s="323">
        <v>-0.224719</v>
      </c>
      <c r="BT23" s="323">
        <v>-0.21905649999999999</v>
      </c>
      <c r="BU23" s="323">
        <v>-0.21855369999999999</v>
      </c>
      <c r="BV23" s="323">
        <v>-0.22159989999999999</v>
      </c>
    </row>
    <row r="24" spans="1:74" ht="10" x14ac:dyDescent="0.2">
      <c r="A24" s="564"/>
      <c r="B24" s="565"/>
      <c r="C24" s="157"/>
      <c r="D24" s="157"/>
      <c r="E24" s="157"/>
      <c r="F24" s="157"/>
      <c r="G24" s="157"/>
      <c r="H24" s="157"/>
      <c r="I24" s="157"/>
      <c r="J24" s="157"/>
      <c r="K24" s="157"/>
      <c r="L24" s="157"/>
      <c r="M24" s="157"/>
      <c r="N24" s="157"/>
      <c r="O24" s="157"/>
      <c r="P24" s="157"/>
      <c r="Q24" s="157"/>
      <c r="R24" s="157"/>
      <c r="S24" s="157"/>
      <c r="T24" s="157"/>
      <c r="U24" s="157"/>
      <c r="V24" s="157"/>
      <c r="W24" s="157"/>
      <c r="X24" s="157"/>
      <c r="Y24" s="157"/>
      <c r="Z24" s="157"/>
      <c r="AA24" s="157"/>
      <c r="AB24" s="157"/>
      <c r="AC24" s="157"/>
      <c r="AD24" s="157"/>
      <c r="AE24" s="157"/>
      <c r="AF24" s="157"/>
      <c r="AG24" s="157"/>
      <c r="AH24" s="157"/>
      <c r="AI24" s="157"/>
      <c r="AJ24" s="157"/>
      <c r="AK24" s="157"/>
      <c r="AL24" s="157"/>
      <c r="AM24" s="157"/>
      <c r="AN24" s="157"/>
      <c r="AO24" s="157"/>
      <c r="AP24" s="157"/>
      <c r="AQ24" s="157"/>
      <c r="AR24" s="157"/>
      <c r="AS24" s="157"/>
      <c r="AT24" s="157"/>
      <c r="AU24" s="157"/>
      <c r="AV24" s="157"/>
      <c r="AW24" s="157"/>
      <c r="AX24" s="157"/>
      <c r="AY24" s="363"/>
      <c r="AZ24" s="363"/>
      <c r="BA24" s="363"/>
      <c r="BB24" s="363"/>
      <c r="BC24" s="363"/>
      <c r="BD24" s="363"/>
      <c r="BE24" s="363"/>
      <c r="BF24" s="363"/>
      <c r="BG24" s="363"/>
      <c r="BH24" s="363"/>
      <c r="BI24" s="363"/>
      <c r="BJ24" s="363"/>
      <c r="BK24" s="363"/>
      <c r="BL24" s="363"/>
      <c r="BM24" s="363"/>
      <c r="BN24" s="363"/>
      <c r="BO24" s="363"/>
      <c r="BP24" s="363"/>
      <c r="BQ24" s="363"/>
      <c r="BR24" s="363"/>
      <c r="BS24" s="363"/>
      <c r="BT24" s="363"/>
      <c r="BU24" s="363"/>
      <c r="BV24" s="363"/>
    </row>
    <row r="25" spans="1:74" x14ac:dyDescent="0.25">
      <c r="A25" s="563"/>
      <c r="B25" s="153" t="s">
        <v>937</v>
      </c>
      <c r="C25" s="157"/>
      <c r="D25" s="157"/>
      <c r="E25" s="157"/>
      <c r="F25" s="157"/>
      <c r="G25" s="157"/>
      <c r="H25" s="157"/>
      <c r="I25" s="157"/>
      <c r="J25" s="157"/>
      <c r="K25" s="157"/>
      <c r="L25" s="157"/>
      <c r="M25" s="157"/>
      <c r="N25" s="157"/>
      <c r="O25" s="157"/>
      <c r="P25" s="157"/>
      <c r="Q25" s="157"/>
      <c r="R25" s="157"/>
      <c r="S25" s="157"/>
      <c r="T25" s="157"/>
      <c r="U25" s="157"/>
      <c r="V25" s="157"/>
      <c r="W25" s="157"/>
      <c r="X25" s="157"/>
      <c r="Y25" s="157"/>
      <c r="Z25" s="157"/>
      <c r="AA25" s="157"/>
      <c r="AB25" s="157"/>
      <c r="AC25" s="157"/>
      <c r="AD25" s="157"/>
      <c r="AE25" s="157"/>
      <c r="AF25" s="157"/>
      <c r="AG25" s="157"/>
      <c r="AH25" s="157"/>
      <c r="AI25" s="157"/>
      <c r="AJ25" s="157"/>
      <c r="AK25" s="157"/>
      <c r="AL25" s="157"/>
      <c r="AM25" s="157"/>
      <c r="AN25" s="157"/>
      <c r="AO25" s="157"/>
      <c r="AP25" s="157"/>
      <c r="AQ25" s="157"/>
      <c r="AR25" s="157"/>
      <c r="AS25" s="157"/>
      <c r="AT25" s="157"/>
      <c r="AU25" s="157"/>
      <c r="AV25" s="157"/>
      <c r="AW25" s="157"/>
      <c r="AX25" s="157"/>
      <c r="AY25" s="363"/>
      <c r="AZ25" s="363"/>
      <c r="BA25" s="363"/>
      <c r="BB25" s="363"/>
      <c r="BC25" s="363"/>
      <c r="BD25" s="363"/>
      <c r="BE25" s="363"/>
      <c r="BF25" s="363"/>
      <c r="BG25" s="363"/>
      <c r="BH25" s="363"/>
      <c r="BI25" s="363"/>
      <c r="BJ25" s="363"/>
      <c r="BK25" s="363"/>
      <c r="BL25" s="363"/>
      <c r="BM25" s="363"/>
      <c r="BN25" s="363"/>
      <c r="BO25" s="363"/>
      <c r="BP25" s="363"/>
      <c r="BQ25" s="363"/>
      <c r="BR25" s="363"/>
      <c r="BS25" s="363"/>
      <c r="BT25" s="363"/>
      <c r="BU25" s="363"/>
      <c r="BV25" s="363"/>
    </row>
    <row r="26" spans="1:74" x14ac:dyDescent="0.25">
      <c r="A26" s="564" t="s">
        <v>938</v>
      </c>
      <c r="B26" s="565" t="s">
        <v>935</v>
      </c>
      <c r="C26" s="207">
        <v>0.53335500000000002</v>
      </c>
      <c r="D26" s="207">
        <v>0.456071</v>
      </c>
      <c r="E26" s="207">
        <v>0.37861299999999998</v>
      </c>
      <c r="F26" s="207">
        <v>0.32503300000000002</v>
      </c>
      <c r="G26" s="207">
        <v>0.275613</v>
      </c>
      <c r="H26" s="207">
        <v>0.25883400000000001</v>
      </c>
      <c r="I26" s="207">
        <v>0.268484</v>
      </c>
      <c r="J26" s="207">
        <v>0.29877399999999998</v>
      </c>
      <c r="K26" s="207">
        <v>0.42036699999999999</v>
      </c>
      <c r="L26" s="207">
        <v>0.51129100000000005</v>
      </c>
      <c r="M26" s="207">
        <v>0.5696</v>
      </c>
      <c r="N26" s="207">
        <v>0.55051600000000001</v>
      </c>
      <c r="O26" s="207">
        <v>0.53683899999999996</v>
      </c>
      <c r="P26" s="207">
        <v>0.47444900000000001</v>
      </c>
      <c r="Q26" s="207">
        <v>0.37206499999999998</v>
      </c>
      <c r="R26" s="207">
        <v>0.23130000000000001</v>
      </c>
      <c r="S26" s="207">
        <v>0.240451</v>
      </c>
      <c r="T26" s="207">
        <v>0.27343299999999998</v>
      </c>
      <c r="U26" s="207">
        <v>0.29816100000000001</v>
      </c>
      <c r="V26" s="207">
        <v>0.28458099999999997</v>
      </c>
      <c r="W26" s="207">
        <v>0.37943300000000002</v>
      </c>
      <c r="X26" s="207">
        <v>0.46100000000000002</v>
      </c>
      <c r="Y26" s="207">
        <v>0.49673299999999998</v>
      </c>
      <c r="Z26" s="207">
        <v>0.45796799999999999</v>
      </c>
      <c r="AA26" s="207">
        <v>0.45957999999999999</v>
      </c>
      <c r="AB26" s="207">
        <v>0.37292900000000001</v>
      </c>
      <c r="AC26" s="207">
        <v>0.35212900000000003</v>
      </c>
      <c r="AD26" s="207">
        <v>0.29170000000000001</v>
      </c>
      <c r="AE26" s="207">
        <v>0.29112900000000003</v>
      </c>
      <c r="AF26" s="207">
        <v>0.28249999999999997</v>
      </c>
      <c r="AG26" s="207">
        <v>0.285806</v>
      </c>
      <c r="AH26" s="207">
        <v>0.292742</v>
      </c>
      <c r="AI26" s="207">
        <v>0.36509999999999998</v>
      </c>
      <c r="AJ26" s="207">
        <v>0.47119299999999997</v>
      </c>
      <c r="AK26" s="207">
        <v>0.53800000000000003</v>
      </c>
      <c r="AL26" s="207">
        <v>0.58370999999999995</v>
      </c>
      <c r="AM26" s="207">
        <v>0.50009700000000001</v>
      </c>
      <c r="AN26" s="207">
        <v>0.454071</v>
      </c>
      <c r="AO26" s="207">
        <v>0.37709599999999999</v>
      </c>
      <c r="AP26" s="207">
        <v>0.34963300000000003</v>
      </c>
      <c r="AQ26" s="207">
        <v>0.29958099999999999</v>
      </c>
      <c r="AR26" s="207">
        <v>0.27603299999999997</v>
      </c>
      <c r="AS26" s="207">
        <v>0.29354799999999998</v>
      </c>
      <c r="AT26" s="207">
        <v>0.30770900000000001</v>
      </c>
      <c r="AU26" s="207">
        <v>0.44356699999999999</v>
      </c>
      <c r="AV26" s="207">
        <v>0.52416099999999999</v>
      </c>
      <c r="AW26" s="207">
        <v>0.49573240000000002</v>
      </c>
      <c r="AX26" s="207">
        <v>0.53214450000000002</v>
      </c>
      <c r="AY26" s="323">
        <v>0.49771110000000002</v>
      </c>
      <c r="AZ26" s="323">
        <v>0.4209176</v>
      </c>
      <c r="BA26" s="323">
        <v>0.3557843</v>
      </c>
      <c r="BB26" s="323">
        <v>0.31931720000000002</v>
      </c>
      <c r="BC26" s="323">
        <v>0.27478580000000002</v>
      </c>
      <c r="BD26" s="323">
        <v>0.27468510000000002</v>
      </c>
      <c r="BE26" s="323">
        <v>0.27036209999999999</v>
      </c>
      <c r="BF26" s="323">
        <v>0.2992398</v>
      </c>
      <c r="BG26" s="323">
        <v>0.40797949999999999</v>
      </c>
      <c r="BH26" s="323">
        <v>0.47538580000000003</v>
      </c>
      <c r="BI26" s="323">
        <v>0.54603480000000004</v>
      </c>
      <c r="BJ26" s="323">
        <v>0.55419050000000003</v>
      </c>
      <c r="BK26" s="323">
        <v>0.43312410000000001</v>
      </c>
      <c r="BL26" s="323">
        <v>0.41452549999999999</v>
      </c>
      <c r="BM26" s="323">
        <v>0.34438459999999999</v>
      </c>
      <c r="BN26" s="323">
        <v>0.30221589999999998</v>
      </c>
      <c r="BO26" s="323">
        <v>0.26516230000000002</v>
      </c>
      <c r="BP26" s="323">
        <v>0.2669125</v>
      </c>
      <c r="BQ26" s="323">
        <v>0.25975999999999999</v>
      </c>
      <c r="BR26" s="323">
        <v>0.28827059999999999</v>
      </c>
      <c r="BS26" s="323">
        <v>0.39029940000000002</v>
      </c>
      <c r="BT26" s="323">
        <v>0.45508169999999998</v>
      </c>
      <c r="BU26" s="323">
        <v>0.53374120000000003</v>
      </c>
      <c r="BV26" s="323">
        <v>0.53637270000000004</v>
      </c>
    </row>
    <row r="27" spans="1:74" x14ac:dyDescent="0.25">
      <c r="A27" s="564" t="s">
        <v>744</v>
      </c>
      <c r="B27" s="565" t="s">
        <v>936</v>
      </c>
      <c r="C27" s="207">
        <v>0.14158100000000001</v>
      </c>
      <c r="D27" s="207">
        <v>0.13564300000000001</v>
      </c>
      <c r="E27" s="207">
        <v>0.13325799999999999</v>
      </c>
      <c r="F27" s="207">
        <v>0.16070000000000001</v>
      </c>
      <c r="G27" s="207">
        <v>0.18429000000000001</v>
      </c>
      <c r="H27" s="207">
        <v>0.17263300000000001</v>
      </c>
      <c r="I27" s="207">
        <v>0.179452</v>
      </c>
      <c r="J27" s="207">
        <v>0.18196799999999999</v>
      </c>
      <c r="K27" s="207">
        <v>0.18029999999999999</v>
      </c>
      <c r="L27" s="207">
        <v>0.200516</v>
      </c>
      <c r="M27" s="207">
        <v>0.17403299999999999</v>
      </c>
      <c r="N27" s="207">
        <v>0.165129</v>
      </c>
      <c r="O27" s="207">
        <v>0.16106400000000001</v>
      </c>
      <c r="P27" s="207">
        <v>0.16520599999999999</v>
      </c>
      <c r="Q27" s="207">
        <v>0.12683800000000001</v>
      </c>
      <c r="R27" s="207">
        <v>8.5932999999999995E-2</v>
      </c>
      <c r="S27" s="207">
        <v>9.5644999999999994E-2</v>
      </c>
      <c r="T27" s="207">
        <v>0.12903300000000001</v>
      </c>
      <c r="U27" s="207">
        <v>0.15764500000000001</v>
      </c>
      <c r="V27" s="207">
        <v>0.13758000000000001</v>
      </c>
      <c r="W27" s="207">
        <v>0.156833</v>
      </c>
      <c r="X27" s="207">
        <v>0.12590299999999999</v>
      </c>
      <c r="Y27" s="207">
        <v>0.14063300000000001</v>
      </c>
      <c r="Z27" s="207">
        <v>0.11258</v>
      </c>
      <c r="AA27" s="207">
        <v>0.13383900000000001</v>
      </c>
      <c r="AB27" s="207">
        <v>0.109857</v>
      </c>
      <c r="AC27" s="207">
        <v>0.16819400000000001</v>
      </c>
      <c r="AD27" s="207">
        <v>0.15976699999999999</v>
      </c>
      <c r="AE27" s="207">
        <v>0.13916100000000001</v>
      </c>
      <c r="AF27" s="207">
        <v>0.13173299999999999</v>
      </c>
      <c r="AG27" s="207">
        <v>0.14622599999999999</v>
      </c>
      <c r="AH27" s="207">
        <v>0.14064499999999999</v>
      </c>
      <c r="AI27" s="207">
        <v>0.1792</v>
      </c>
      <c r="AJ27" s="207">
        <v>0.22522600000000001</v>
      </c>
      <c r="AK27" s="207">
        <v>0.23669999999999999</v>
      </c>
      <c r="AL27" s="207">
        <v>0.22222600000000001</v>
      </c>
      <c r="AM27" s="207">
        <v>0.20396700000000001</v>
      </c>
      <c r="AN27" s="207">
        <v>0.187643</v>
      </c>
      <c r="AO27" s="207">
        <v>0.203065</v>
      </c>
      <c r="AP27" s="207">
        <v>0.1736</v>
      </c>
      <c r="AQ27" s="207">
        <v>0.20599999999999999</v>
      </c>
      <c r="AR27" s="207">
        <v>0.20713300000000001</v>
      </c>
      <c r="AS27" s="207">
        <v>0.22790299999999999</v>
      </c>
      <c r="AT27" s="207">
        <v>0.22619400000000001</v>
      </c>
      <c r="AU27" s="207">
        <v>0.21233299999999999</v>
      </c>
      <c r="AV27" s="207">
        <v>0.177452</v>
      </c>
      <c r="AW27" s="207">
        <v>0.1841999</v>
      </c>
      <c r="AX27" s="207">
        <v>0.17860970000000001</v>
      </c>
      <c r="AY27" s="323">
        <v>0.16311</v>
      </c>
      <c r="AZ27" s="323">
        <v>0.1708221</v>
      </c>
      <c r="BA27" s="323">
        <v>0.18350340000000001</v>
      </c>
      <c r="BB27" s="323">
        <v>0.1770728</v>
      </c>
      <c r="BC27" s="323">
        <v>0.18549350000000001</v>
      </c>
      <c r="BD27" s="323">
        <v>0.18637819999999999</v>
      </c>
      <c r="BE27" s="323">
        <v>0.17799989999999999</v>
      </c>
      <c r="BF27" s="323">
        <v>0.18542700000000001</v>
      </c>
      <c r="BG27" s="323">
        <v>0.19548280000000001</v>
      </c>
      <c r="BH27" s="323">
        <v>0.18805520000000001</v>
      </c>
      <c r="BI27" s="323">
        <v>0.17374039999999999</v>
      </c>
      <c r="BJ27" s="323">
        <v>0.1691619</v>
      </c>
      <c r="BK27" s="323">
        <v>0.15731729999999999</v>
      </c>
      <c r="BL27" s="323">
        <v>0.1650807</v>
      </c>
      <c r="BM27" s="323">
        <v>0.17871100000000001</v>
      </c>
      <c r="BN27" s="323">
        <v>0.17417350000000001</v>
      </c>
      <c r="BO27" s="323">
        <v>0.18640480000000001</v>
      </c>
      <c r="BP27" s="323">
        <v>0.18830069999999999</v>
      </c>
      <c r="BQ27" s="323">
        <v>0.18098829999999999</v>
      </c>
      <c r="BR27" s="323">
        <v>0.18928590000000001</v>
      </c>
      <c r="BS27" s="323">
        <v>0.20121169999999999</v>
      </c>
      <c r="BT27" s="323">
        <v>0.1951097</v>
      </c>
      <c r="BU27" s="323">
        <v>0.17948910000000001</v>
      </c>
      <c r="BV27" s="323">
        <v>0.17566979999999999</v>
      </c>
    </row>
    <row r="28" spans="1:74" ht="10" x14ac:dyDescent="0.2">
      <c r="A28" s="564"/>
      <c r="B28" s="565"/>
      <c r="C28" s="157"/>
      <c r="D28" s="157"/>
      <c r="E28" s="157"/>
      <c r="F28" s="157"/>
      <c r="G28" s="157"/>
      <c r="H28" s="157"/>
      <c r="I28" s="157"/>
      <c r="J28" s="157"/>
      <c r="K28" s="157"/>
      <c r="L28" s="157"/>
      <c r="M28" s="157"/>
      <c r="N28" s="157"/>
      <c r="O28" s="157"/>
      <c r="P28" s="157"/>
      <c r="Q28" s="157"/>
      <c r="R28" s="157"/>
      <c r="S28" s="157"/>
      <c r="T28" s="157"/>
      <c r="U28" s="157"/>
      <c r="V28" s="157"/>
      <c r="W28" s="157"/>
      <c r="X28" s="157"/>
      <c r="Y28" s="157"/>
      <c r="Z28" s="157"/>
      <c r="AA28" s="157"/>
      <c r="AB28" s="157"/>
      <c r="AC28" s="157"/>
      <c r="AD28" s="157"/>
      <c r="AE28" s="157"/>
      <c r="AF28" s="157"/>
      <c r="AG28" s="157"/>
      <c r="AH28" s="157"/>
      <c r="AI28" s="157"/>
      <c r="AJ28" s="157"/>
      <c r="AK28" s="157"/>
      <c r="AL28" s="157"/>
      <c r="AM28" s="157"/>
      <c r="AN28" s="157"/>
      <c r="AO28" s="157"/>
      <c r="AP28" s="157"/>
      <c r="AQ28" s="157"/>
      <c r="AR28" s="157"/>
      <c r="AS28" s="157"/>
      <c r="AT28" s="157"/>
      <c r="AU28" s="157"/>
      <c r="AV28" s="157"/>
      <c r="AW28" s="157"/>
      <c r="AX28" s="157"/>
      <c r="AY28" s="363"/>
      <c r="AZ28" s="363"/>
      <c r="BA28" s="363"/>
      <c r="BB28" s="363"/>
      <c r="BC28" s="363"/>
      <c r="BD28" s="363"/>
      <c r="BE28" s="363"/>
      <c r="BF28" s="363"/>
      <c r="BG28" s="363"/>
      <c r="BH28" s="363"/>
      <c r="BI28" s="363"/>
      <c r="BJ28" s="363"/>
      <c r="BK28" s="363"/>
      <c r="BL28" s="363"/>
      <c r="BM28" s="363"/>
      <c r="BN28" s="363"/>
      <c r="BO28" s="363"/>
      <c r="BP28" s="363"/>
      <c r="BQ28" s="363"/>
      <c r="BR28" s="363"/>
      <c r="BS28" s="363"/>
      <c r="BT28" s="363"/>
      <c r="BU28" s="363"/>
      <c r="BV28" s="363"/>
    </row>
    <row r="29" spans="1:74" x14ac:dyDescent="0.25">
      <c r="A29" s="563"/>
      <c r="B29" s="153" t="s">
        <v>939</v>
      </c>
      <c r="C29" s="157"/>
      <c r="D29" s="157"/>
      <c r="E29" s="157"/>
      <c r="F29" s="157"/>
      <c r="G29" s="157"/>
      <c r="H29" s="157"/>
      <c r="I29" s="157"/>
      <c r="J29" s="157"/>
      <c r="K29" s="157"/>
      <c r="L29" s="157"/>
      <c r="M29" s="157"/>
      <c r="N29" s="157"/>
      <c r="O29" s="157"/>
      <c r="P29" s="157"/>
      <c r="Q29" s="157"/>
      <c r="R29" s="157"/>
      <c r="S29" s="157"/>
      <c r="T29" s="157"/>
      <c r="U29" s="157"/>
      <c r="V29" s="157"/>
      <c r="W29" s="157"/>
      <c r="X29" s="157"/>
      <c r="Y29" s="157"/>
      <c r="Z29" s="157"/>
      <c r="AA29" s="157"/>
      <c r="AB29" s="157"/>
      <c r="AC29" s="157"/>
      <c r="AD29" s="157"/>
      <c r="AE29" s="157"/>
      <c r="AF29" s="157"/>
      <c r="AG29" s="157"/>
      <c r="AH29" s="157"/>
      <c r="AI29" s="157"/>
      <c r="AJ29" s="157"/>
      <c r="AK29" s="157"/>
      <c r="AL29" s="157"/>
      <c r="AM29" s="157"/>
      <c r="AN29" s="157"/>
      <c r="AO29" s="157"/>
      <c r="AP29" s="157"/>
      <c r="AQ29" s="157"/>
      <c r="AR29" s="157"/>
      <c r="AS29" s="157"/>
      <c r="AT29" s="157"/>
      <c r="AU29" s="157"/>
      <c r="AV29" s="157"/>
      <c r="AW29" s="157"/>
      <c r="AX29" s="157"/>
      <c r="AY29" s="363"/>
      <c r="AZ29" s="363"/>
      <c r="BA29" s="363"/>
      <c r="BB29" s="363"/>
      <c r="BC29" s="363"/>
      <c r="BD29" s="363"/>
      <c r="BE29" s="363"/>
      <c r="BF29" s="363"/>
      <c r="BG29" s="363"/>
      <c r="BH29" s="363"/>
      <c r="BI29" s="363"/>
      <c r="BJ29" s="363"/>
      <c r="BK29" s="363"/>
      <c r="BL29" s="363"/>
      <c r="BM29" s="363"/>
      <c r="BN29" s="363"/>
      <c r="BO29" s="363"/>
      <c r="BP29" s="363"/>
      <c r="BQ29" s="363"/>
      <c r="BR29" s="363"/>
      <c r="BS29" s="363"/>
      <c r="BT29" s="363"/>
      <c r="BU29" s="363"/>
      <c r="BV29" s="363"/>
    </row>
    <row r="30" spans="1:74" x14ac:dyDescent="0.25">
      <c r="A30" s="564" t="s">
        <v>940</v>
      </c>
      <c r="B30" s="565" t="s">
        <v>941</v>
      </c>
      <c r="C30" s="207">
        <v>1.6097589999999999</v>
      </c>
      <c r="D30" s="207">
        <v>1.6569529999999999</v>
      </c>
      <c r="E30" s="207">
        <v>1.559599</v>
      </c>
      <c r="F30" s="207">
        <v>1.5908739999999999</v>
      </c>
      <c r="G30" s="207">
        <v>1.4883919999999999</v>
      </c>
      <c r="H30" s="207">
        <v>1.4213899999999999</v>
      </c>
      <c r="I30" s="207">
        <v>1.4921089999999999</v>
      </c>
      <c r="J30" s="207">
        <v>1.458215</v>
      </c>
      <c r="K30" s="207">
        <v>1.502934</v>
      </c>
      <c r="L30" s="207">
        <v>1.466961</v>
      </c>
      <c r="M30" s="207">
        <v>1.5779669999999999</v>
      </c>
      <c r="N30" s="207">
        <v>1.6286929999999999</v>
      </c>
      <c r="O30" s="207">
        <v>1.711573</v>
      </c>
      <c r="P30" s="207">
        <v>1.710561</v>
      </c>
      <c r="Q30" s="207">
        <v>1.7075359999999999</v>
      </c>
      <c r="R30" s="207">
        <v>1.5965940000000001</v>
      </c>
      <c r="S30" s="207">
        <v>1.682523</v>
      </c>
      <c r="T30" s="207">
        <v>1.757223</v>
      </c>
      <c r="U30" s="207">
        <v>1.8646</v>
      </c>
      <c r="V30" s="207">
        <v>1.651635</v>
      </c>
      <c r="W30" s="207">
        <v>1.488399</v>
      </c>
      <c r="X30" s="207">
        <v>1.6496409999999999</v>
      </c>
      <c r="Y30" s="207">
        <v>1.9094640000000001</v>
      </c>
      <c r="Z30" s="207">
        <v>1.887473</v>
      </c>
      <c r="AA30" s="207">
        <v>1.835432</v>
      </c>
      <c r="AB30" s="207">
        <v>1.2910219999999999</v>
      </c>
      <c r="AC30" s="207">
        <v>1.508181</v>
      </c>
      <c r="AD30" s="207">
        <v>1.8415060000000001</v>
      </c>
      <c r="AE30" s="207">
        <v>1.890746</v>
      </c>
      <c r="AF30" s="207">
        <v>1.8508579999999999</v>
      </c>
      <c r="AG30" s="207">
        <v>1.8181020000000001</v>
      </c>
      <c r="AH30" s="207">
        <v>1.865248</v>
      </c>
      <c r="AI30" s="207">
        <v>1.799255</v>
      </c>
      <c r="AJ30" s="207">
        <v>1.9137</v>
      </c>
      <c r="AK30" s="207">
        <v>1.931222</v>
      </c>
      <c r="AL30" s="207">
        <v>2.1026560000000001</v>
      </c>
      <c r="AM30" s="207">
        <v>2.0068999999999999</v>
      </c>
      <c r="AN30" s="207">
        <v>1.972664</v>
      </c>
      <c r="AO30" s="207">
        <v>1.963819</v>
      </c>
      <c r="AP30" s="207">
        <v>1.9737389999999999</v>
      </c>
      <c r="AQ30" s="207">
        <v>2.037636</v>
      </c>
      <c r="AR30" s="207">
        <v>2.0857030000000001</v>
      </c>
      <c r="AS30" s="207">
        <v>2.1899069999999998</v>
      </c>
      <c r="AT30" s="207">
        <v>1.7966960000000001</v>
      </c>
      <c r="AU30" s="207">
        <v>1.907467</v>
      </c>
      <c r="AV30" s="207">
        <v>1.990748</v>
      </c>
      <c r="AW30" s="207">
        <v>2.110671</v>
      </c>
      <c r="AX30" s="207">
        <v>1.9628220000000001</v>
      </c>
      <c r="AY30" s="323">
        <v>2.0043709999999999</v>
      </c>
      <c r="AZ30" s="323">
        <v>2.2042109999999999</v>
      </c>
      <c r="BA30" s="323">
        <v>2.2128700000000001</v>
      </c>
      <c r="BB30" s="323">
        <v>2.1709879999999999</v>
      </c>
      <c r="BC30" s="323">
        <v>2.1543540000000001</v>
      </c>
      <c r="BD30" s="323">
        <v>2.1366540000000001</v>
      </c>
      <c r="BE30" s="323">
        <v>2.1173510000000002</v>
      </c>
      <c r="BF30" s="323">
        <v>2.0735000000000001</v>
      </c>
      <c r="BG30" s="323">
        <v>2.0943269999999998</v>
      </c>
      <c r="BH30" s="323">
        <v>2.1049479999999998</v>
      </c>
      <c r="BI30" s="323">
        <v>2.147322</v>
      </c>
      <c r="BJ30" s="323">
        <v>2.1379139999999999</v>
      </c>
      <c r="BK30" s="323">
        <v>2.1162700000000001</v>
      </c>
      <c r="BL30" s="323">
        <v>2.1206330000000002</v>
      </c>
      <c r="BM30" s="323">
        <v>2.1097839999999999</v>
      </c>
      <c r="BN30" s="323">
        <v>2.1405530000000002</v>
      </c>
      <c r="BO30" s="323">
        <v>2.1276630000000001</v>
      </c>
      <c r="BP30" s="323">
        <v>2.115078</v>
      </c>
      <c r="BQ30" s="323">
        <v>2.1389969999999998</v>
      </c>
      <c r="BR30" s="323">
        <v>2.0940599999999998</v>
      </c>
      <c r="BS30" s="323">
        <v>2.1165319999999999</v>
      </c>
      <c r="BT30" s="323">
        <v>2.1320389999999998</v>
      </c>
      <c r="BU30" s="323">
        <v>2.1978119999999999</v>
      </c>
      <c r="BV30" s="323">
        <v>2.1870020000000001</v>
      </c>
    </row>
    <row r="31" spans="1:74" x14ac:dyDescent="0.25">
      <c r="A31" s="564" t="s">
        <v>1076</v>
      </c>
      <c r="B31" s="565" t="s">
        <v>1078</v>
      </c>
      <c r="C31" s="207">
        <v>1.37205</v>
      </c>
      <c r="D31" s="207">
        <v>1.2367710000000001</v>
      </c>
      <c r="E31" s="207">
        <v>0.96346299999999996</v>
      </c>
      <c r="F31" s="207">
        <v>0.65685400000000005</v>
      </c>
      <c r="G31" s="207">
        <v>0.55778399999999995</v>
      </c>
      <c r="H31" s="207">
        <v>0.52547100000000002</v>
      </c>
      <c r="I31" s="207">
        <v>0.590978</v>
      </c>
      <c r="J31" s="207">
        <v>0.54067200000000004</v>
      </c>
      <c r="K31" s="207">
        <v>0.76108399999999998</v>
      </c>
      <c r="L31" s="207">
        <v>0.89455700000000005</v>
      </c>
      <c r="M31" s="207">
        <v>1.168509</v>
      </c>
      <c r="N31" s="207">
        <v>1.1717379999999999</v>
      </c>
      <c r="O31" s="207">
        <v>1.181208</v>
      </c>
      <c r="P31" s="207">
        <v>1.2566790000000001</v>
      </c>
      <c r="Q31" s="207">
        <v>0.99173999999999995</v>
      </c>
      <c r="R31" s="207">
        <v>0.66613299999999998</v>
      </c>
      <c r="S31" s="207">
        <v>0.62525600000000003</v>
      </c>
      <c r="T31" s="207">
        <v>0.43659399999999998</v>
      </c>
      <c r="U31" s="207">
        <v>0.47702</v>
      </c>
      <c r="V31" s="207">
        <v>0.59131500000000004</v>
      </c>
      <c r="W31" s="207">
        <v>0.75750200000000001</v>
      </c>
      <c r="X31" s="207">
        <v>0.82252899999999995</v>
      </c>
      <c r="Y31" s="207">
        <v>0.972414</v>
      </c>
      <c r="Z31" s="207">
        <v>1.121653</v>
      </c>
      <c r="AA31" s="207">
        <v>1.2706569999999999</v>
      </c>
      <c r="AB31" s="207">
        <v>1.1016159999999999</v>
      </c>
      <c r="AC31" s="207">
        <v>0.95728000000000002</v>
      </c>
      <c r="AD31" s="207">
        <v>0.61355700000000002</v>
      </c>
      <c r="AE31" s="207">
        <v>0.64565399999999995</v>
      </c>
      <c r="AF31" s="207">
        <v>0.58219699999999996</v>
      </c>
      <c r="AG31" s="207">
        <v>0.63052799999999998</v>
      </c>
      <c r="AH31" s="207">
        <v>0.60079000000000005</v>
      </c>
      <c r="AI31" s="207">
        <v>0.713032</v>
      </c>
      <c r="AJ31" s="207">
        <v>0.82515099999999997</v>
      </c>
      <c r="AK31" s="207">
        <v>0.87257700000000005</v>
      </c>
      <c r="AL31" s="207">
        <v>1.1409640000000001</v>
      </c>
      <c r="AM31" s="207">
        <v>1.3194300000000001</v>
      </c>
      <c r="AN31" s="207">
        <v>1.3610690000000001</v>
      </c>
      <c r="AO31" s="207">
        <v>0.81338600000000005</v>
      </c>
      <c r="AP31" s="207">
        <v>0.75663100000000005</v>
      </c>
      <c r="AQ31" s="207">
        <v>0.533447</v>
      </c>
      <c r="AR31" s="207">
        <v>0.52602000000000004</v>
      </c>
      <c r="AS31" s="207">
        <v>0.66316900000000001</v>
      </c>
      <c r="AT31" s="207">
        <v>0.63742100000000002</v>
      </c>
      <c r="AU31" s="207">
        <v>0.77310100000000004</v>
      </c>
      <c r="AV31" s="207">
        <v>0.74042399999999997</v>
      </c>
      <c r="AW31" s="207">
        <v>0.72689579999999998</v>
      </c>
      <c r="AX31" s="207">
        <v>1.1138972839000001</v>
      </c>
      <c r="AY31" s="323">
        <v>1.364889</v>
      </c>
      <c r="AZ31" s="323">
        <v>1.2028380000000001</v>
      </c>
      <c r="BA31" s="323">
        <v>0.93380569999999996</v>
      </c>
      <c r="BB31" s="323">
        <v>0.78722970000000003</v>
      </c>
      <c r="BC31" s="323">
        <v>0.61315019999999998</v>
      </c>
      <c r="BD31" s="323">
        <v>0.52699680000000004</v>
      </c>
      <c r="BE31" s="323">
        <v>0.61255040000000005</v>
      </c>
      <c r="BF31" s="323">
        <v>0.56567579999999995</v>
      </c>
      <c r="BG31" s="323">
        <v>0.7185975</v>
      </c>
      <c r="BH31" s="323">
        <v>0.79296639999999996</v>
      </c>
      <c r="BI31" s="323">
        <v>0.9574762</v>
      </c>
      <c r="BJ31" s="323">
        <v>1.2181470000000001</v>
      </c>
      <c r="BK31" s="323">
        <v>1.3162400000000001</v>
      </c>
      <c r="BL31" s="323">
        <v>1.2638689999999999</v>
      </c>
      <c r="BM31" s="323">
        <v>0.87431289999999995</v>
      </c>
      <c r="BN31" s="323">
        <v>0.75981449999999995</v>
      </c>
      <c r="BO31" s="323">
        <v>0.54179860000000002</v>
      </c>
      <c r="BP31" s="323">
        <v>0.50808169999999997</v>
      </c>
      <c r="BQ31" s="323">
        <v>0.66136010000000001</v>
      </c>
      <c r="BR31" s="323">
        <v>0.6278591</v>
      </c>
      <c r="BS31" s="323">
        <v>0.74189260000000001</v>
      </c>
      <c r="BT31" s="323">
        <v>0.73388039999999999</v>
      </c>
      <c r="BU31" s="323">
        <v>0.89417440000000004</v>
      </c>
      <c r="BV31" s="323">
        <v>1.1949689999999999</v>
      </c>
    </row>
    <row r="32" spans="1:74" x14ac:dyDescent="0.25">
      <c r="A32" s="564" t="s">
        <v>1077</v>
      </c>
      <c r="B32" s="565" t="s">
        <v>1079</v>
      </c>
      <c r="C32" s="207">
        <v>0.31983899999999998</v>
      </c>
      <c r="D32" s="207">
        <v>0.299286</v>
      </c>
      <c r="E32" s="207">
        <v>0.26454800000000001</v>
      </c>
      <c r="F32" s="207">
        <v>0.28853299999999998</v>
      </c>
      <c r="G32" s="207">
        <v>0.302097</v>
      </c>
      <c r="H32" s="207">
        <v>0.31093300000000001</v>
      </c>
      <c r="I32" s="207">
        <v>0.29690299999999997</v>
      </c>
      <c r="J32" s="207">
        <v>0.29361300000000001</v>
      </c>
      <c r="K32" s="207">
        <v>0.28256700000000001</v>
      </c>
      <c r="L32" s="207">
        <v>0.316</v>
      </c>
      <c r="M32" s="207">
        <v>0.30123299999999997</v>
      </c>
      <c r="N32" s="207">
        <v>0.305871</v>
      </c>
      <c r="O32" s="207">
        <v>0.283613</v>
      </c>
      <c r="P32" s="207">
        <v>0.25779299999999999</v>
      </c>
      <c r="Q32" s="207">
        <v>0.25361299999999998</v>
      </c>
      <c r="R32" s="207">
        <v>0.28076699999999999</v>
      </c>
      <c r="S32" s="207">
        <v>0.27419399999999999</v>
      </c>
      <c r="T32" s="207">
        <v>0.26313300000000001</v>
      </c>
      <c r="U32" s="207">
        <v>0.27541900000000002</v>
      </c>
      <c r="V32" s="207">
        <v>0.25916099999999997</v>
      </c>
      <c r="W32" s="207">
        <v>0.28536699999999998</v>
      </c>
      <c r="X32" s="207">
        <v>0.29864499999999999</v>
      </c>
      <c r="Y32" s="207">
        <v>0.29993300000000001</v>
      </c>
      <c r="Z32" s="207">
        <v>0.29812899999999998</v>
      </c>
      <c r="AA32" s="207">
        <v>0.32264500000000002</v>
      </c>
      <c r="AB32" s="207">
        <v>0.26632099999999997</v>
      </c>
      <c r="AC32" s="207">
        <v>0.28154800000000002</v>
      </c>
      <c r="AD32" s="207">
        <v>0.31236700000000001</v>
      </c>
      <c r="AE32" s="207">
        <v>0.33790300000000001</v>
      </c>
      <c r="AF32" s="207">
        <v>0.31786700000000001</v>
      </c>
      <c r="AG32" s="207">
        <v>0.31119400000000003</v>
      </c>
      <c r="AH32" s="207">
        <v>0.31103199999999998</v>
      </c>
      <c r="AI32" s="207">
        <v>0.28570000000000001</v>
      </c>
      <c r="AJ32" s="207">
        <v>0.27645199999999998</v>
      </c>
      <c r="AK32" s="207">
        <v>0.31433299999999997</v>
      </c>
      <c r="AL32" s="207">
        <v>0.32351600000000003</v>
      </c>
      <c r="AM32" s="207">
        <v>0.29799999999999999</v>
      </c>
      <c r="AN32" s="207">
        <v>0.29410700000000001</v>
      </c>
      <c r="AO32" s="207">
        <v>0.29493599999999998</v>
      </c>
      <c r="AP32" s="207">
        <v>0.30170000000000002</v>
      </c>
      <c r="AQ32" s="207">
        <v>0.29993599999999998</v>
      </c>
      <c r="AR32" s="207">
        <v>0.28136699999999998</v>
      </c>
      <c r="AS32" s="207">
        <v>0.29064499999999999</v>
      </c>
      <c r="AT32" s="207">
        <v>0.28135500000000002</v>
      </c>
      <c r="AU32" s="207">
        <v>0.26066699999999998</v>
      </c>
      <c r="AV32" s="207">
        <v>0.231548</v>
      </c>
      <c r="AW32" s="207">
        <v>0.28850419999999999</v>
      </c>
      <c r="AX32" s="207">
        <v>0.30782019999999999</v>
      </c>
      <c r="AY32" s="323">
        <v>0.29889500000000002</v>
      </c>
      <c r="AZ32" s="323">
        <v>0.2855337</v>
      </c>
      <c r="BA32" s="323">
        <v>0.2960199</v>
      </c>
      <c r="BB32" s="323">
        <v>0.29482009999999997</v>
      </c>
      <c r="BC32" s="323">
        <v>0.29859219999999997</v>
      </c>
      <c r="BD32" s="323">
        <v>0.30430190000000001</v>
      </c>
      <c r="BE32" s="323">
        <v>0.29967749999999999</v>
      </c>
      <c r="BF32" s="323">
        <v>0.29771700000000001</v>
      </c>
      <c r="BG32" s="323">
        <v>0.29831920000000001</v>
      </c>
      <c r="BH32" s="323">
        <v>0.28675580000000001</v>
      </c>
      <c r="BI32" s="323">
        <v>0.29776259999999999</v>
      </c>
      <c r="BJ32" s="323">
        <v>0.31622909999999999</v>
      </c>
      <c r="BK32" s="323">
        <v>0.30632939999999997</v>
      </c>
      <c r="BL32" s="323">
        <v>0.29437720000000001</v>
      </c>
      <c r="BM32" s="323">
        <v>0.301541</v>
      </c>
      <c r="BN32" s="323">
        <v>0.2981414</v>
      </c>
      <c r="BO32" s="323">
        <v>0.29719210000000001</v>
      </c>
      <c r="BP32" s="323">
        <v>0.30274659999999998</v>
      </c>
      <c r="BQ32" s="323">
        <v>0.2955699</v>
      </c>
      <c r="BR32" s="323">
        <v>0.29310760000000002</v>
      </c>
      <c r="BS32" s="323">
        <v>0.29272819999999999</v>
      </c>
      <c r="BT32" s="323">
        <v>0.28072069999999999</v>
      </c>
      <c r="BU32" s="323">
        <v>0.29390680000000002</v>
      </c>
      <c r="BV32" s="323">
        <v>0.310527</v>
      </c>
    </row>
    <row r="33" spans="1:77" x14ac:dyDescent="0.25">
      <c r="A33" s="564" t="s">
        <v>943</v>
      </c>
      <c r="B33" s="565" t="s">
        <v>935</v>
      </c>
      <c r="C33" s="207">
        <v>0.19319500000000001</v>
      </c>
      <c r="D33" s="207">
        <v>0.20058500000000001</v>
      </c>
      <c r="E33" s="207">
        <v>0.183923</v>
      </c>
      <c r="F33" s="207">
        <v>0.17014599999999999</v>
      </c>
      <c r="G33" s="207">
        <v>0.211337</v>
      </c>
      <c r="H33" s="207">
        <v>0.270314</v>
      </c>
      <c r="I33" s="207">
        <v>0.31732900000000003</v>
      </c>
      <c r="J33" s="207">
        <v>0.31253199999999998</v>
      </c>
      <c r="K33" s="207">
        <v>0.27511999999999998</v>
      </c>
      <c r="L33" s="207">
        <v>0.30717699999999998</v>
      </c>
      <c r="M33" s="207">
        <v>0.21546699999999999</v>
      </c>
      <c r="N33" s="207">
        <v>0.19259200000000001</v>
      </c>
      <c r="O33" s="207">
        <v>0.18984799999999999</v>
      </c>
      <c r="P33" s="207">
        <v>9.0157000000000001E-2</v>
      </c>
      <c r="Q33" s="207">
        <v>0.22947699999999999</v>
      </c>
      <c r="R33" s="207">
        <v>0.16306599999999999</v>
      </c>
      <c r="S33" s="207">
        <v>0.225048</v>
      </c>
      <c r="T33" s="207">
        <v>0.202623</v>
      </c>
      <c r="U33" s="207">
        <v>0.17632100000000001</v>
      </c>
      <c r="V33" s="207">
        <v>0.21072399999999999</v>
      </c>
      <c r="W33" s="207">
        <v>0.19212699999999999</v>
      </c>
      <c r="X33" s="207">
        <v>0.22239800000000001</v>
      </c>
      <c r="Y33" s="207">
        <v>0.24429300000000001</v>
      </c>
      <c r="Z33" s="207">
        <v>0.23563100000000001</v>
      </c>
      <c r="AA33" s="207">
        <v>0.245423</v>
      </c>
      <c r="AB33" s="207">
        <v>0.17302400000000001</v>
      </c>
      <c r="AC33" s="207">
        <v>0.22633400000000001</v>
      </c>
      <c r="AD33" s="207">
        <v>0.21444199999999999</v>
      </c>
      <c r="AE33" s="207">
        <v>0.31209900000000002</v>
      </c>
      <c r="AF33" s="207">
        <v>0.33402700000000002</v>
      </c>
      <c r="AG33" s="207">
        <v>0.26347900000000002</v>
      </c>
      <c r="AH33" s="207">
        <v>0.26367699999999999</v>
      </c>
      <c r="AI33" s="207">
        <v>0.24637700000000001</v>
      </c>
      <c r="AJ33" s="207">
        <v>0.17616499999999999</v>
      </c>
      <c r="AK33" s="207">
        <v>0.18772800000000001</v>
      </c>
      <c r="AL33" s="207">
        <v>0.24182000000000001</v>
      </c>
      <c r="AM33" s="207">
        <v>0.28879100000000002</v>
      </c>
      <c r="AN33" s="207">
        <v>0.12690100000000001</v>
      </c>
      <c r="AO33" s="207">
        <v>0.26841999999999999</v>
      </c>
      <c r="AP33" s="207">
        <v>0.23455500000000001</v>
      </c>
      <c r="AQ33" s="207">
        <v>0.242726</v>
      </c>
      <c r="AR33" s="207">
        <v>0.29908400000000002</v>
      </c>
      <c r="AS33" s="207">
        <v>0.297738</v>
      </c>
      <c r="AT33" s="207">
        <v>0.31287300000000001</v>
      </c>
      <c r="AU33" s="207">
        <v>0.24469199999999999</v>
      </c>
      <c r="AV33" s="207">
        <v>0.22453699999999999</v>
      </c>
      <c r="AW33" s="207">
        <v>0.1854594</v>
      </c>
      <c r="AX33" s="207">
        <v>0.2067589</v>
      </c>
      <c r="AY33" s="323">
        <v>0.16390979999999999</v>
      </c>
      <c r="AZ33" s="323">
        <v>0.1927924</v>
      </c>
      <c r="BA33" s="323">
        <v>0.20156869999999999</v>
      </c>
      <c r="BB33" s="323">
        <v>0.22758410000000001</v>
      </c>
      <c r="BC33" s="323">
        <v>0.24977279999999999</v>
      </c>
      <c r="BD33" s="323">
        <v>0.25154470000000001</v>
      </c>
      <c r="BE33" s="323">
        <v>0.26500790000000002</v>
      </c>
      <c r="BF33" s="323">
        <v>0.2326203</v>
      </c>
      <c r="BG33" s="323">
        <v>0.18850890000000001</v>
      </c>
      <c r="BH33" s="323">
        <v>0.23934630000000001</v>
      </c>
      <c r="BI33" s="323">
        <v>0.2271956</v>
      </c>
      <c r="BJ33" s="323">
        <v>0.2202799</v>
      </c>
      <c r="BK33" s="323">
        <v>0.17076820000000001</v>
      </c>
      <c r="BL33" s="323">
        <v>0.19756029999999999</v>
      </c>
      <c r="BM33" s="323">
        <v>0.2056209</v>
      </c>
      <c r="BN33" s="323">
        <v>0.22906560000000001</v>
      </c>
      <c r="BO33" s="323">
        <v>0.23063819999999999</v>
      </c>
      <c r="BP33" s="323">
        <v>0.23240769999999999</v>
      </c>
      <c r="BQ33" s="323">
        <v>0.24587400000000001</v>
      </c>
      <c r="BR33" s="323">
        <v>0.2126536</v>
      </c>
      <c r="BS33" s="323">
        <v>0.17025680000000001</v>
      </c>
      <c r="BT33" s="323">
        <v>0.22141759999999999</v>
      </c>
      <c r="BU33" s="323">
        <v>0.20960400000000001</v>
      </c>
      <c r="BV33" s="323">
        <v>0.20374200000000001</v>
      </c>
    </row>
    <row r="34" spans="1:77" x14ac:dyDescent="0.25">
      <c r="A34" s="564" t="s">
        <v>731</v>
      </c>
      <c r="B34" s="565" t="s">
        <v>936</v>
      </c>
      <c r="C34" s="207">
        <v>0.22035399999999999</v>
      </c>
      <c r="D34" s="207">
        <v>0.19647000000000001</v>
      </c>
      <c r="E34" s="207">
        <v>0.16471</v>
      </c>
      <c r="F34" s="207">
        <v>0.179367</v>
      </c>
      <c r="G34" s="207">
        <v>0.18559400000000001</v>
      </c>
      <c r="H34" s="207">
        <v>0.22506000000000001</v>
      </c>
      <c r="I34" s="207">
        <v>0.23230799999999999</v>
      </c>
      <c r="J34" s="207">
        <v>0.248941</v>
      </c>
      <c r="K34" s="207">
        <v>0.21968799999999999</v>
      </c>
      <c r="L34" s="207">
        <v>0.162911</v>
      </c>
      <c r="M34" s="207">
        <v>0.13528999999999999</v>
      </c>
      <c r="N34" s="207">
        <v>0.19972300000000001</v>
      </c>
      <c r="O34" s="207">
        <v>7.6053999999999997E-2</v>
      </c>
      <c r="P34" s="207">
        <v>-2.0110000000000002E-3</v>
      </c>
      <c r="Q34" s="207">
        <v>0.179116</v>
      </c>
      <c r="R34" s="207">
        <v>1.8319999999999999E-2</v>
      </c>
      <c r="S34" s="207">
        <v>0.129911</v>
      </c>
      <c r="T34" s="207">
        <v>0.23560600000000001</v>
      </c>
      <c r="U34" s="207">
        <v>0.23191999999999999</v>
      </c>
      <c r="V34" s="207">
        <v>0.26128000000000001</v>
      </c>
      <c r="W34" s="207">
        <v>0.29384700000000002</v>
      </c>
      <c r="X34" s="207">
        <v>0.32323400000000002</v>
      </c>
      <c r="Y34" s="207">
        <v>0.30577599999999999</v>
      </c>
      <c r="Z34" s="207">
        <v>0.43863999999999997</v>
      </c>
      <c r="AA34" s="207">
        <v>0.36842200000000003</v>
      </c>
      <c r="AB34" s="207">
        <v>0.178706</v>
      </c>
      <c r="AC34" s="207">
        <v>0.21998799999999999</v>
      </c>
      <c r="AD34" s="207">
        <v>0.24957099999999999</v>
      </c>
      <c r="AE34" s="207">
        <v>0.203349</v>
      </c>
      <c r="AF34" s="207">
        <v>0.28038299999999999</v>
      </c>
      <c r="AG34" s="207">
        <v>0.291597</v>
      </c>
      <c r="AH34" s="207">
        <v>0.33883400000000002</v>
      </c>
      <c r="AI34" s="207">
        <v>0.278109</v>
      </c>
      <c r="AJ34" s="207">
        <v>0.22068499999999999</v>
      </c>
      <c r="AK34" s="207">
        <v>0.237375</v>
      </c>
      <c r="AL34" s="207">
        <v>0.21588499999999999</v>
      </c>
      <c r="AM34" s="207">
        <v>0.16797799999999999</v>
      </c>
      <c r="AN34" s="207">
        <v>0.246915</v>
      </c>
      <c r="AO34" s="207">
        <v>0.21266199999999999</v>
      </c>
      <c r="AP34" s="207">
        <v>0.24971199999999999</v>
      </c>
      <c r="AQ34" s="207">
        <v>0.18267900000000001</v>
      </c>
      <c r="AR34" s="207">
        <v>0.297736</v>
      </c>
      <c r="AS34" s="207">
        <v>0.22986500000000001</v>
      </c>
      <c r="AT34" s="207">
        <v>0.28054699999999999</v>
      </c>
      <c r="AU34" s="207">
        <v>0.25855499999999998</v>
      </c>
      <c r="AV34" s="207">
        <v>0.41385</v>
      </c>
      <c r="AW34" s="207">
        <v>0.25128339999999999</v>
      </c>
      <c r="AX34" s="207">
        <v>0.26425700000000002</v>
      </c>
      <c r="AY34" s="323">
        <v>0.22966400000000001</v>
      </c>
      <c r="AZ34" s="323">
        <v>0.21879760000000001</v>
      </c>
      <c r="BA34" s="323">
        <v>0.22532489999999999</v>
      </c>
      <c r="BB34" s="323">
        <v>0.22364919999999999</v>
      </c>
      <c r="BC34" s="323">
        <v>0.22036339999999999</v>
      </c>
      <c r="BD34" s="323">
        <v>0.23163610000000001</v>
      </c>
      <c r="BE34" s="323">
        <v>0.23037260000000001</v>
      </c>
      <c r="BF34" s="323">
        <v>0.2506082</v>
      </c>
      <c r="BG34" s="323">
        <v>0.25180760000000002</v>
      </c>
      <c r="BH34" s="323">
        <v>0.25840930000000001</v>
      </c>
      <c r="BI34" s="323">
        <v>0.25402350000000001</v>
      </c>
      <c r="BJ34" s="323">
        <v>0.25403189999999998</v>
      </c>
      <c r="BK34" s="323">
        <v>0.2704878</v>
      </c>
      <c r="BL34" s="323">
        <v>0.24632229999999999</v>
      </c>
      <c r="BM34" s="323">
        <v>0.23171990000000001</v>
      </c>
      <c r="BN34" s="323">
        <v>0.2159874</v>
      </c>
      <c r="BO34" s="323">
        <v>0.2317292</v>
      </c>
      <c r="BP34" s="323">
        <v>0.252998</v>
      </c>
      <c r="BQ34" s="323">
        <v>0.26173950000000001</v>
      </c>
      <c r="BR34" s="323">
        <v>0.28066069999999999</v>
      </c>
      <c r="BS34" s="323">
        <v>0.28456619999999999</v>
      </c>
      <c r="BT34" s="323">
        <v>0.2916782</v>
      </c>
      <c r="BU34" s="323">
        <v>0.28782439999999998</v>
      </c>
      <c r="BV34" s="323">
        <v>0.27949570000000001</v>
      </c>
    </row>
    <row r="35" spans="1:77" ht="10" x14ac:dyDescent="0.2">
      <c r="A35" s="564"/>
      <c r="B35" s="565"/>
      <c r="C35" s="157"/>
      <c r="D35" s="157"/>
      <c r="E35" s="157"/>
      <c r="F35" s="157"/>
      <c r="G35" s="157"/>
      <c r="H35" s="157"/>
      <c r="I35" s="157"/>
      <c r="J35" s="157"/>
      <c r="K35" s="157"/>
      <c r="L35" s="157"/>
      <c r="M35" s="157"/>
      <c r="N35" s="157"/>
      <c r="O35" s="157"/>
      <c r="P35" s="157"/>
      <c r="Q35" s="157"/>
      <c r="R35" s="157"/>
      <c r="S35" s="157"/>
      <c r="T35" s="157"/>
      <c r="U35" s="157"/>
      <c r="V35" s="157"/>
      <c r="W35" s="157"/>
      <c r="X35" s="157"/>
      <c r="Y35" s="157"/>
      <c r="Z35" s="157"/>
      <c r="AA35" s="157"/>
      <c r="AB35" s="157"/>
      <c r="AC35" s="157"/>
      <c r="AD35" s="157"/>
      <c r="AE35" s="157"/>
      <c r="AF35" s="157"/>
      <c r="AG35" s="157"/>
      <c r="AH35" s="157"/>
      <c r="AI35" s="157"/>
      <c r="AJ35" s="157"/>
      <c r="AK35" s="157"/>
      <c r="AL35" s="157"/>
      <c r="AM35" s="157"/>
      <c r="AN35" s="157"/>
      <c r="AO35" s="157"/>
      <c r="AP35" s="157"/>
      <c r="AQ35" s="157"/>
      <c r="AR35" s="157"/>
      <c r="AS35" s="157"/>
      <c r="AT35" s="157"/>
      <c r="AU35" s="157"/>
      <c r="AV35" s="157"/>
      <c r="AW35" s="157"/>
      <c r="AX35" s="157"/>
      <c r="AY35" s="363"/>
      <c r="AZ35" s="363"/>
      <c r="BA35" s="363"/>
      <c r="BB35" s="363"/>
      <c r="BC35" s="363"/>
      <c r="BD35" s="363"/>
      <c r="BE35" s="363"/>
      <c r="BF35" s="363"/>
      <c r="BG35" s="363"/>
      <c r="BH35" s="363"/>
      <c r="BI35" s="363"/>
      <c r="BJ35" s="363"/>
      <c r="BK35" s="363"/>
      <c r="BL35" s="363"/>
      <c r="BM35" s="363"/>
      <c r="BN35" s="363"/>
      <c r="BO35" s="363"/>
      <c r="BP35" s="363"/>
      <c r="BQ35" s="363"/>
      <c r="BR35" s="363"/>
      <c r="BS35" s="363"/>
      <c r="BT35" s="363"/>
      <c r="BU35" s="363"/>
      <c r="BV35" s="363"/>
    </row>
    <row r="36" spans="1:77" x14ac:dyDescent="0.25">
      <c r="A36" s="564"/>
      <c r="B36" s="153" t="s">
        <v>944</v>
      </c>
      <c r="C36" s="157"/>
      <c r="D36" s="157"/>
      <c r="E36" s="157"/>
      <c r="F36" s="157"/>
      <c r="G36" s="157"/>
      <c r="H36" s="157"/>
      <c r="I36" s="157"/>
      <c r="J36" s="157"/>
      <c r="K36" s="157"/>
      <c r="L36" s="157"/>
      <c r="M36" s="157"/>
      <c r="N36" s="157"/>
      <c r="O36" s="157"/>
      <c r="P36" s="157"/>
      <c r="Q36" s="157"/>
      <c r="R36" s="157"/>
      <c r="S36" s="157"/>
      <c r="T36" s="157"/>
      <c r="U36" s="157"/>
      <c r="V36" s="157"/>
      <c r="W36" s="157"/>
      <c r="X36" s="157"/>
      <c r="Y36" s="157"/>
      <c r="Z36" s="157"/>
      <c r="AA36" s="157"/>
      <c r="AB36" s="157"/>
      <c r="AC36" s="157"/>
      <c r="AD36" s="157"/>
      <c r="AE36" s="157"/>
      <c r="AF36" s="157"/>
      <c r="AG36" s="157"/>
      <c r="AH36" s="157"/>
      <c r="AI36" s="157"/>
      <c r="AJ36" s="157"/>
      <c r="AK36" s="157"/>
      <c r="AL36" s="157"/>
      <c r="AM36" s="157"/>
      <c r="AN36" s="157"/>
      <c r="AO36" s="157"/>
      <c r="AP36" s="157"/>
      <c r="AQ36" s="157"/>
      <c r="AR36" s="157"/>
      <c r="AS36" s="157"/>
      <c r="AT36" s="157"/>
      <c r="AU36" s="157"/>
      <c r="AV36" s="157"/>
      <c r="AW36" s="157"/>
      <c r="AX36" s="157"/>
      <c r="AY36" s="363"/>
      <c r="AZ36" s="363"/>
      <c r="BA36" s="363"/>
      <c r="BB36" s="363"/>
      <c r="BC36" s="363"/>
      <c r="BD36" s="363"/>
      <c r="BE36" s="363"/>
      <c r="BF36" s="363"/>
      <c r="BG36" s="363"/>
      <c r="BH36" s="363"/>
      <c r="BI36" s="363"/>
      <c r="BJ36" s="641"/>
      <c r="BK36" s="641"/>
      <c r="BL36" s="641"/>
      <c r="BM36" s="641"/>
      <c r="BN36" s="641"/>
      <c r="BO36" s="641"/>
      <c r="BP36" s="641"/>
      <c r="BQ36" s="641"/>
      <c r="BR36" s="641"/>
      <c r="BS36" s="641"/>
      <c r="BT36" s="641"/>
      <c r="BU36" s="641"/>
      <c r="BV36" s="641"/>
    </row>
    <row r="37" spans="1:77" x14ac:dyDescent="0.25">
      <c r="A37" s="564" t="s">
        <v>945</v>
      </c>
      <c r="B37" s="565" t="s">
        <v>932</v>
      </c>
      <c r="C37" s="715">
        <v>47.609000000000002</v>
      </c>
      <c r="D37" s="715">
        <v>48.271999999999998</v>
      </c>
      <c r="E37" s="715">
        <v>51.441000000000003</v>
      </c>
      <c r="F37" s="715">
        <v>52.692</v>
      </c>
      <c r="G37" s="715">
        <v>56.371000000000002</v>
      </c>
      <c r="H37" s="715">
        <v>60.57</v>
      </c>
      <c r="I37" s="715">
        <v>57.908000000000001</v>
      </c>
      <c r="J37" s="715">
        <v>55.250999999999998</v>
      </c>
      <c r="K37" s="715">
        <v>57.381999999999998</v>
      </c>
      <c r="L37" s="715">
        <v>59.631</v>
      </c>
      <c r="M37" s="715">
        <v>59.642000000000003</v>
      </c>
      <c r="N37" s="715">
        <v>57.286000000000001</v>
      </c>
      <c r="O37" s="715">
        <v>54.991999999999997</v>
      </c>
      <c r="P37" s="715">
        <v>52.578000000000003</v>
      </c>
      <c r="Q37" s="715">
        <v>52.061</v>
      </c>
      <c r="R37" s="715">
        <v>50.491999999999997</v>
      </c>
      <c r="S37" s="715">
        <v>48.814999999999998</v>
      </c>
      <c r="T37" s="715">
        <v>52.451000000000001</v>
      </c>
      <c r="U37" s="715">
        <v>54.76</v>
      </c>
      <c r="V37" s="715">
        <v>60.889000000000003</v>
      </c>
      <c r="W37" s="715">
        <v>72.171999999999997</v>
      </c>
      <c r="X37" s="715">
        <v>78.257000000000005</v>
      </c>
      <c r="Y37" s="715">
        <v>76.734999999999999</v>
      </c>
      <c r="Z37" s="715">
        <v>69.561999999999998</v>
      </c>
      <c r="AA37" s="715">
        <v>68.323999999999998</v>
      </c>
      <c r="AB37" s="715">
        <v>69.248000000000005</v>
      </c>
      <c r="AC37" s="715">
        <v>73.39</v>
      </c>
      <c r="AD37" s="715">
        <v>74.856999999999999</v>
      </c>
      <c r="AE37" s="715">
        <v>72.147999999999996</v>
      </c>
      <c r="AF37" s="715">
        <v>70.045000000000002</v>
      </c>
      <c r="AG37" s="715">
        <v>71.266999999999996</v>
      </c>
      <c r="AH37" s="715">
        <v>68.629000000000005</v>
      </c>
      <c r="AI37" s="715">
        <v>69.63</v>
      </c>
      <c r="AJ37" s="715">
        <v>69.197000000000003</v>
      </c>
      <c r="AK37" s="715">
        <v>69.98</v>
      </c>
      <c r="AL37" s="715">
        <v>63.204000000000001</v>
      </c>
      <c r="AM37" s="715">
        <v>54.558</v>
      </c>
      <c r="AN37" s="715">
        <v>49.018999999999998</v>
      </c>
      <c r="AO37" s="715">
        <v>49.643000000000001</v>
      </c>
      <c r="AP37" s="715">
        <v>51.317999999999998</v>
      </c>
      <c r="AQ37" s="715">
        <v>53.741999999999997</v>
      </c>
      <c r="AR37" s="715">
        <v>49.866</v>
      </c>
      <c r="AS37" s="715">
        <v>47.51</v>
      </c>
      <c r="AT37" s="715">
        <v>50.063000000000002</v>
      </c>
      <c r="AU37" s="715">
        <v>52.158999999999999</v>
      </c>
      <c r="AV37" s="715">
        <v>52.712000000000003</v>
      </c>
      <c r="AW37" s="715">
        <v>53.295639999999999</v>
      </c>
      <c r="AX37" s="715">
        <v>54.383757000000003</v>
      </c>
      <c r="AY37" s="716">
        <v>51.693280000000001</v>
      </c>
      <c r="AZ37" s="716">
        <v>48.3005</v>
      </c>
      <c r="BA37" s="716">
        <v>49.880740000000003</v>
      </c>
      <c r="BB37" s="716">
        <v>52.79569</v>
      </c>
      <c r="BC37" s="716">
        <v>55.534619999999997</v>
      </c>
      <c r="BD37" s="716">
        <v>55.791649999999997</v>
      </c>
      <c r="BE37" s="716">
        <v>55.142440000000001</v>
      </c>
      <c r="BF37" s="716">
        <v>56.00826</v>
      </c>
      <c r="BG37" s="716">
        <v>56.502659999999999</v>
      </c>
      <c r="BH37" s="716">
        <v>58.140689999999999</v>
      </c>
      <c r="BI37" s="716">
        <v>59.235720000000001</v>
      </c>
      <c r="BJ37" s="716">
        <v>57.494610000000002</v>
      </c>
      <c r="BK37" s="716">
        <v>55.980849999999997</v>
      </c>
      <c r="BL37" s="716">
        <v>55.926879999999997</v>
      </c>
      <c r="BM37" s="716">
        <v>57.11806</v>
      </c>
      <c r="BN37" s="716">
        <v>58.769060000000003</v>
      </c>
      <c r="BO37" s="716">
        <v>61.190890000000003</v>
      </c>
      <c r="BP37" s="716">
        <v>61.208829999999999</v>
      </c>
      <c r="BQ37" s="716">
        <v>59.830469999999998</v>
      </c>
      <c r="BR37" s="716">
        <v>60.469200000000001</v>
      </c>
      <c r="BS37" s="716">
        <v>60.62444</v>
      </c>
      <c r="BT37" s="716">
        <v>61.714500000000001</v>
      </c>
      <c r="BU37" s="716">
        <v>61.996980000000001</v>
      </c>
      <c r="BV37" s="716">
        <v>59.820869999999999</v>
      </c>
    </row>
    <row r="38" spans="1:77" x14ac:dyDescent="0.25">
      <c r="A38" s="564" t="s">
        <v>1080</v>
      </c>
      <c r="B38" s="565" t="s">
        <v>1078</v>
      </c>
      <c r="C38" s="715">
        <v>51.201999999999998</v>
      </c>
      <c r="D38" s="715">
        <v>45.695</v>
      </c>
      <c r="E38" s="715">
        <v>48.929000000000002</v>
      </c>
      <c r="F38" s="715">
        <v>53.39</v>
      </c>
      <c r="G38" s="715">
        <v>63.350999999999999</v>
      </c>
      <c r="H38" s="715">
        <v>71.697999999999993</v>
      </c>
      <c r="I38" s="715">
        <v>77.807000000000002</v>
      </c>
      <c r="J38" s="715">
        <v>91.090999999999994</v>
      </c>
      <c r="K38" s="715">
        <v>95.593999999999994</v>
      </c>
      <c r="L38" s="715">
        <v>94.674999999999997</v>
      </c>
      <c r="M38" s="715">
        <v>88.093999999999994</v>
      </c>
      <c r="N38" s="715">
        <v>79.656000000000006</v>
      </c>
      <c r="O38" s="715">
        <v>74.251000000000005</v>
      </c>
      <c r="P38" s="715">
        <v>64.100999999999999</v>
      </c>
      <c r="Q38" s="715">
        <v>60.81</v>
      </c>
      <c r="R38" s="715">
        <v>62.905000000000001</v>
      </c>
      <c r="S38" s="715">
        <v>68.11</v>
      </c>
      <c r="T38" s="715">
        <v>75.802999999999997</v>
      </c>
      <c r="U38" s="715">
        <v>85.442999999999998</v>
      </c>
      <c r="V38" s="715">
        <v>95.254999999999995</v>
      </c>
      <c r="W38" s="715">
        <v>100.31399999999999</v>
      </c>
      <c r="X38" s="715">
        <v>94.662000000000006</v>
      </c>
      <c r="Y38" s="715">
        <v>89.388000000000005</v>
      </c>
      <c r="Z38" s="715">
        <v>69.855999999999995</v>
      </c>
      <c r="AA38" s="715">
        <v>55.161999999999999</v>
      </c>
      <c r="AB38" s="715">
        <v>43.53</v>
      </c>
      <c r="AC38" s="715">
        <v>41.76</v>
      </c>
      <c r="AD38" s="715">
        <v>44.929000000000002</v>
      </c>
      <c r="AE38" s="715">
        <v>52.235999999999997</v>
      </c>
      <c r="AF38" s="715">
        <v>56.796999999999997</v>
      </c>
      <c r="AG38" s="715">
        <v>64.325000000000003</v>
      </c>
      <c r="AH38" s="715">
        <v>69.62</v>
      </c>
      <c r="AI38" s="715">
        <v>72.183000000000007</v>
      </c>
      <c r="AJ38" s="715">
        <v>76.218000000000004</v>
      </c>
      <c r="AK38" s="715">
        <v>72.134</v>
      </c>
      <c r="AL38" s="715">
        <v>63.857999999999997</v>
      </c>
      <c r="AM38" s="715">
        <v>48.375</v>
      </c>
      <c r="AN38" s="715">
        <v>37.146000000000001</v>
      </c>
      <c r="AO38" s="715">
        <v>36.258000000000003</v>
      </c>
      <c r="AP38" s="715">
        <v>40.198</v>
      </c>
      <c r="AQ38" s="715">
        <v>49.658000000000001</v>
      </c>
      <c r="AR38" s="715">
        <v>54.11</v>
      </c>
      <c r="AS38" s="715">
        <v>64.141000000000005</v>
      </c>
      <c r="AT38" s="715">
        <v>72.718000000000004</v>
      </c>
      <c r="AU38" s="715">
        <v>81.89</v>
      </c>
      <c r="AV38" s="715">
        <v>86.625</v>
      </c>
      <c r="AW38" s="715">
        <v>88.605380600000004</v>
      </c>
      <c r="AX38" s="715">
        <v>78.643104761999993</v>
      </c>
      <c r="AY38" s="716">
        <v>61.658900000000003</v>
      </c>
      <c r="AZ38" s="716">
        <v>51.073990000000002</v>
      </c>
      <c r="BA38" s="716">
        <v>48.656230000000001</v>
      </c>
      <c r="BB38" s="716">
        <v>50.630719999999997</v>
      </c>
      <c r="BC38" s="716">
        <v>58.088979999999999</v>
      </c>
      <c r="BD38" s="716">
        <v>67.303229999999999</v>
      </c>
      <c r="BE38" s="716">
        <v>75.761009999999999</v>
      </c>
      <c r="BF38" s="716">
        <v>84.5</v>
      </c>
      <c r="BG38" s="716">
        <v>88.234660000000005</v>
      </c>
      <c r="BH38" s="716">
        <v>88.236410000000006</v>
      </c>
      <c r="BI38" s="716">
        <v>84.295789999999997</v>
      </c>
      <c r="BJ38" s="716">
        <v>73.279480000000007</v>
      </c>
      <c r="BK38" s="716">
        <v>59.632379999999998</v>
      </c>
      <c r="BL38" s="716">
        <v>49.846559999999997</v>
      </c>
      <c r="BM38" s="716">
        <v>47.817740000000001</v>
      </c>
      <c r="BN38" s="716">
        <v>49.432960000000001</v>
      </c>
      <c r="BO38" s="716">
        <v>57.030749999999998</v>
      </c>
      <c r="BP38" s="716">
        <v>65.787880000000001</v>
      </c>
      <c r="BQ38" s="716">
        <v>71.258409999999998</v>
      </c>
      <c r="BR38" s="716">
        <v>80.049959999999999</v>
      </c>
      <c r="BS38" s="716">
        <v>84.141530000000003</v>
      </c>
      <c r="BT38" s="716">
        <v>84.691270000000003</v>
      </c>
      <c r="BU38" s="716">
        <v>81.012159999999994</v>
      </c>
      <c r="BV38" s="716">
        <v>69.998739999999998</v>
      </c>
    </row>
    <row r="39" spans="1:77" x14ac:dyDescent="0.25">
      <c r="A39" s="564" t="s">
        <v>1081</v>
      </c>
      <c r="B39" s="565" t="s">
        <v>1327</v>
      </c>
      <c r="C39" s="715">
        <v>1.4019999999999999</v>
      </c>
      <c r="D39" s="715">
        <v>1.4690000000000001</v>
      </c>
      <c r="E39" s="715">
        <v>1.6970000000000001</v>
      </c>
      <c r="F39" s="715">
        <v>1.746</v>
      </c>
      <c r="G39" s="715">
        <v>1.8069999999999999</v>
      </c>
      <c r="H39" s="715">
        <v>1.7729999999999999</v>
      </c>
      <c r="I39" s="715">
        <v>1.9410000000000001</v>
      </c>
      <c r="J39" s="715">
        <v>2.181</v>
      </c>
      <c r="K39" s="715">
        <v>2.6589999999999998</v>
      </c>
      <c r="L39" s="715">
        <v>2.0499999999999998</v>
      </c>
      <c r="M39" s="715">
        <v>2.0089999999999999</v>
      </c>
      <c r="N39" s="715">
        <v>1.673</v>
      </c>
      <c r="O39" s="715">
        <v>1.6240000000000001</v>
      </c>
      <c r="P39" s="715">
        <v>1.2969999999999999</v>
      </c>
      <c r="Q39" s="715">
        <v>1.52</v>
      </c>
      <c r="R39" s="715">
        <v>1.4339999999999999</v>
      </c>
      <c r="S39" s="715">
        <v>1.371</v>
      </c>
      <c r="T39" s="715">
        <v>1.514</v>
      </c>
      <c r="U39" s="715">
        <v>1.405</v>
      </c>
      <c r="V39" s="715">
        <v>1.591</v>
      </c>
      <c r="W39" s="715">
        <v>1.516</v>
      </c>
      <c r="X39" s="715">
        <v>1.367</v>
      </c>
      <c r="Y39" s="715">
        <v>1.2689999999999999</v>
      </c>
      <c r="Z39" s="715">
        <v>1.4870000000000001</v>
      </c>
      <c r="AA39" s="715">
        <v>1.153</v>
      </c>
      <c r="AB39" s="715">
        <v>0.99399999999999999</v>
      </c>
      <c r="AC39" s="715">
        <v>1.0549999999999999</v>
      </c>
      <c r="AD39" s="715">
        <v>1.079</v>
      </c>
      <c r="AE39" s="715">
        <v>1.095</v>
      </c>
      <c r="AF39" s="715">
        <v>1.1739999999999999</v>
      </c>
      <c r="AG39" s="715">
        <v>1.21</v>
      </c>
      <c r="AH39" s="715">
        <v>1.127</v>
      </c>
      <c r="AI39" s="715">
        <v>1.304</v>
      </c>
      <c r="AJ39" s="715">
        <v>1.41</v>
      </c>
      <c r="AK39" s="715">
        <v>1.522</v>
      </c>
      <c r="AL39" s="715">
        <v>1.3779999999999999</v>
      </c>
      <c r="AM39" s="715">
        <v>1.19</v>
      </c>
      <c r="AN39" s="715">
        <v>1.163</v>
      </c>
      <c r="AO39" s="715">
        <v>1.044</v>
      </c>
      <c r="AP39" s="715">
        <v>0.97799999999999998</v>
      </c>
      <c r="AQ39" s="715">
        <v>1.103</v>
      </c>
      <c r="AR39" s="715">
        <v>1.2170000000000001</v>
      </c>
      <c r="AS39" s="715">
        <v>1.218</v>
      </c>
      <c r="AT39" s="715">
        <v>1.077</v>
      </c>
      <c r="AU39" s="715">
        <v>1.069</v>
      </c>
      <c r="AV39" s="715">
        <v>1.014</v>
      </c>
      <c r="AW39" s="715">
        <v>1.0726194</v>
      </c>
      <c r="AX39" s="715">
        <v>1.0449428000000001</v>
      </c>
      <c r="AY39" s="716">
        <v>0.92354179999999997</v>
      </c>
      <c r="AZ39" s="716">
        <v>1.0178290000000001</v>
      </c>
      <c r="BA39" s="716">
        <v>1.1250150000000001</v>
      </c>
      <c r="BB39" s="716">
        <v>1.220512</v>
      </c>
      <c r="BC39" s="716">
        <v>1.4293450000000001</v>
      </c>
      <c r="BD39" s="716">
        <v>1.4908619999999999</v>
      </c>
      <c r="BE39" s="716">
        <v>1.7209749999999999</v>
      </c>
      <c r="BF39" s="716">
        <v>1.9142939999999999</v>
      </c>
      <c r="BG39" s="716">
        <v>1.763692</v>
      </c>
      <c r="BH39" s="716">
        <v>1.875597</v>
      </c>
      <c r="BI39" s="716">
        <v>1.8162039999999999</v>
      </c>
      <c r="BJ39" s="716">
        <v>1.675475</v>
      </c>
      <c r="BK39" s="716">
        <v>1.4499919999999999</v>
      </c>
      <c r="BL39" s="716">
        <v>1.456933</v>
      </c>
      <c r="BM39" s="716">
        <v>1.501449</v>
      </c>
      <c r="BN39" s="716">
        <v>1.5447150000000001</v>
      </c>
      <c r="BO39" s="716">
        <v>1.7046570000000001</v>
      </c>
      <c r="BP39" s="716">
        <v>1.7340930000000001</v>
      </c>
      <c r="BQ39" s="716">
        <v>1.935149</v>
      </c>
      <c r="BR39" s="716">
        <v>2.0953689999999998</v>
      </c>
      <c r="BS39" s="716">
        <v>1.914228</v>
      </c>
      <c r="BT39" s="716">
        <v>1.992175</v>
      </c>
      <c r="BU39" s="716">
        <v>1.916758</v>
      </c>
      <c r="BV39" s="716">
        <v>1.764807</v>
      </c>
    </row>
    <row r="40" spans="1:77" x14ac:dyDescent="0.25">
      <c r="A40" s="564" t="s">
        <v>946</v>
      </c>
      <c r="B40" s="565" t="s">
        <v>935</v>
      </c>
      <c r="C40" s="715">
        <v>39.506</v>
      </c>
      <c r="D40" s="715">
        <v>36.786000000000001</v>
      </c>
      <c r="E40" s="715">
        <v>39.841000000000001</v>
      </c>
      <c r="F40" s="715">
        <v>48.649000000000001</v>
      </c>
      <c r="G40" s="715">
        <v>61.228999999999999</v>
      </c>
      <c r="H40" s="715">
        <v>70.718000000000004</v>
      </c>
      <c r="I40" s="715">
        <v>80.313000000000002</v>
      </c>
      <c r="J40" s="715">
        <v>86.619</v>
      </c>
      <c r="K40" s="715">
        <v>85.869</v>
      </c>
      <c r="L40" s="715">
        <v>75.340999999999994</v>
      </c>
      <c r="M40" s="715">
        <v>61.542999999999999</v>
      </c>
      <c r="N40" s="715">
        <v>52.180999999999997</v>
      </c>
      <c r="O40" s="715">
        <v>44.006999999999998</v>
      </c>
      <c r="P40" s="715">
        <v>40.031999999999996</v>
      </c>
      <c r="Q40" s="715">
        <v>44.143000000000001</v>
      </c>
      <c r="R40" s="715">
        <v>54.813000000000002</v>
      </c>
      <c r="S40" s="715">
        <v>60.531999999999996</v>
      </c>
      <c r="T40" s="715">
        <v>69.938000000000002</v>
      </c>
      <c r="U40" s="715">
        <v>78.043999999999997</v>
      </c>
      <c r="V40" s="715">
        <v>84.807000000000002</v>
      </c>
      <c r="W40" s="715">
        <v>86.040999999999997</v>
      </c>
      <c r="X40" s="715">
        <v>74.906999999999996</v>
      </c>
      <c r="Y40" s="715">
        <v>62.183999999999997</v>
      </c>
      <c r="Z40" s="715">
        <v>54.622</v>
      </c>
      <c r="AA40" s="715">
        <v>44.529000000000003</v>
      </c>
      <c r="AB40" s="715">
        <v>39.164999999999999</v>
      </c>
      <c r="AC40" s="715">
        <v>37.670999999999999</v>
      </c>
      <c r="AD40" s="715">
        <v>43.624000000000002</v>
      </c>
      <c r="AE40" s="715">
        <v>48.456000000000003</v>
      </c>
      <c r="AF40" s="715">
        <v>54.749000000000002</v>
      </c>
      <c r="AG40" s="715">
        <v>61.786000000000001</v>
      </c>
      <c r="AH40" s="715">
        <v>66.998000000000005</v>
      </c>
      <c r="AI40" s="715">
        <v>69.929000000000002</v>
      </c>
      <c r="AJ40" s="715">
        <v>65.697999999999993</v>
      </c>
      <c r="AK40" s="715">
        <v>55.329000000000001</v>
      </c>
      <c r="AL40" s="715">
        <v>43.917999999999999</v>
      </c>
      <c r="AM40" s="715">
        <v>36.533999999999999</v>
      </c>
      <c r="AN40" s="715">
        <v>34.122</v>
      </c>
      <c r="AO40" s="715">
        <v>35.680999999999997</v>
      </c>
      <c r="AP40" s="715">
        <v>41.756999999999998</v>
      </c>
      <c r="AQ40" s="715">
        <v>49.844000000000001</v>
      </c>
      <c r="AR40" s="715">
        <v>58.79</v>
      </c>
      <c r="AS40" s="715">
        <v>70.796999999999997</v>
      </c>
      <c r="AT40" s="715">
        <v>80.822999999999993</v>
      </c>
      <c r="AU40" s="715">
        <v>81.212999999999994</v>
      </c>
      <c r="AV40" s="715">
        <v>75.594999999999999</v>
      </c>
      <c r="AW40" s="715">
        <v>64.283367999999996</v>
      </c>
      <c r="AX40" s="715">
        <v>48.516066643000002</v>
      </c>
      <c r="AY40" s="716">
        <v>38.757980000000003</v>
      </c>
      <c r="AZ40" s="716">
        <v>32.988729999999997</v>
      </c>
      <c r="BA40" s="716">
        <v>35.103839999999998</v>
      </c>
      <c r="BB40" s="716">
        <v>41.838929999999998</v>
      </c>
      <c r="BC40" s="716">
        <v>50.920999999999999</v>
      </c>
      <c r="BD40" s="716">
        <v>59.500190000000003</v>
      </c>
      <c r="BE40" s="716">
        <v>68.201840000000004</v>
      </c>
      <c r="BF40" s="716">
        <v>76.724140000000006</v>
      </c>
      <c r="BG40" s="716">
        <v>77.293109999999999</v>
      </c>
      <c r="BH40" s="716">
        <v>71.352599999999995</v>
      </c>
      <c r="BI40" s="716">
        <v>59.553159999999998</v>
      </c>
      <c r="BJ40" s="716">
        <v>47.848019999999998</v>
      </c>
      <c r="BK40" s="716">
        <v>40.062269999999998</v>
      </c>
      <c r="BL40" s="716">
        <v>35.723469999999999</v>
      </c>
      <c r="BM40" s="716">
        <v>37.794629999999998</v>
      </c>
      <c r="BN40" s="716">
        <v>44.514899999999997</v>
      </c>
      <c r="BO40" s="716">
        <v>53.646160000000002</v>
      </c>
      <c r="BP40" s="716">
        <v>62.265070000000001</v>
      </c>
      <c r="BQ40" s="716">
        <v>71.020910000000001</v>
      </c>
      <c r="BR40" s="716">
        <v>79.599260000000001</v>
      </c>
      <c r="BS40" s="716">
        <v>80.258589999999998</v>
      </c>
      <c r="BT40" s="716">
        <v>74.421850000000006</v>
      </c>
      <c r="BU40" s="716">
        <v>62.685229999999997</v>
      </c>
      <c r="BV40" s="716">
        <v>51.071150000000003</v>
      </c>
    </row>
    <row r="41" spans="1:77" x14ac:dyDescent="0.25">
      <c r="A41" s="564" t="s">
        <v>738</v>
      </c>
      <c r="B41" s="565" t="s">
        <v>936</v>
      </c>
      <c r="C41" s="715">
        <v>20.800999999999998</v>
      </c>
      <c r="D41" s="715">
        <v>19.015999999999998</v>
      </c>
      <c r="E41" s="715">
        <v>18.427</v>
      </c>
      <c r="F41" s="715">
        <v>18.494</v>
      </c>
      <c r="G41" s="715">
        <v>18.981999999999999</v>
      </c>
      <c r="H41" s="715">
        <v>19.721</v>
      </c>
      <c r="I41" s="715">
        <v>20.393999999999998</v>
      </c>
      <c r="J41" s="715">
        <v>20.664999999999999</v>
      </c>
      <c r="K41" s="715">
        <v>21.263999999999999</v>
      </c>
      <c r="L41" s="715">
        <v>20.805</v>
      </c>
      <c r="M41" s="715">
        <v>20.6</v>
      </c>
      <c r="N41" s="715">
        <v>20.9</v>
      </c>
      <c r="O41" s="715">
        <v>21.896000000000001</v>
      </c>
      <c r="P41" s="715">
        <v>22.111999999999998</v>
      </c>
      <c r="Q41" s="715">
        <v>24.356999999999999</v>
      </c>
      <c r="R41" s="715">
        <v>29.876000000000001</v>
      </c>
      <c r="S41" s="715">
        <v>34.936</v>
      </c>
      <c r="T41" s="715">
        <v>35.981000000000002</v>
      </c>
      <c r="U41" s="715">
        <v>37.615000000000002</v>
      </c>
      <c r="V41" s="715">
        <v>40.325000000000003</v>
      </c>
      <c r="W41" s="715">
        <v>38.664999999999999</v>
      </c>
      <c r="X41" s="715">
        <v>37.497534000000002</v>
      </c>
      <c r="Y41" s="715">
        <v>35.987748000000003</v>
      </c>
      <c r="Z41" s="715">
        <v>32.641396999999998</v>
      </c>
      <c r="AA41" s="715">
        <v>28.061879999999999</v>
      </c>
      <c r="AB41" s="715">
        <v>25.126369</v>
      </c>
      <c r="AC41" s="715">
        <v>23.006181000000002</v>
      </c>
      <c r="AD41" s="715">
        <v>21.343049000000001</v>
      </c>
      <c r="AE41" s="715">
        <v>22.429872</v>
      </c>
      <c r="AF41" s="715">
        <v>22.532796000000001</v>
      </c>
      <c r="AG41" s="715">
        <v>23.166276</v>
      </c>
      <c r="AH41" s="715">
        <v>22.887248</v>
      </c>
      <c r="AI41" s="715">
        <v>22.457577000000001</v>
      </c>
      <c r="AJ41" s="715">
        <v>23.212033000000002</v>
      </c>
      <c r="AK41" s="715">
        <v>21.718378999999999</v>
      </c>
      <c r="AL41" s="715">
        <v>20.694471</v>
      </c>
      <c r="AM41" s="715">
        <v>20.444223999999998</v>
      </c>
      <c r="AN41" s="715">
        <v>18.861674000000001</v>
      </c>
      <c r="AO41" s="715">
        <v>19.398966000000001</v>
      </c>
      <c r="AP41" s="715">
        <v>20.037403000000001</v>
      </c>
      <c r="AQ41" s="715">
        <v>23.473040999999998</v>
      </c>
      <c r="AR41" s="715">
        <v>22.692176</v>
      </c>
      <c r="AS41" s="715">
        <v>24.781369000000002</v>
      </c>
      <c r="AT41" s="715">
        <v>25.970023000000001</v>
      </c>
      <c r="AU41" s="715">
        <v>27.221488999999998</v>
      </c>
      <c r="AV41" s="715">
        <v>26.958984000000001</v>
      </c>
      <c r="AW41" s="715">
        <v>26.703992</v>
      </c>
      <c r="AX41" s="715">
        <v>26.264345500000001</v>
      </c>
      <c r="AY41" s="716">
        <v>25.402360000000002</v>
      </c>
      <c r="AZ41" s="716">
        <v>24.070499999999999</v>
      </c>
      <c r="BA41" s="716">
        <v>23.359960000000001</v>
      </c>
      <c r="BB41" s="716">
        <v>23.356929999999998</v>
      </c>
      <c r="BC41" s="716">
        <v>23.71706</v>
      </c>
      <c r="BD41" s="716">
        <v>24.166889999999999</v>
      </c>
      <c r="BE41" s="716">
        <v>24.926459999999999</v>
      </c>
      <c r="BF41" s="716">
        <v>24.99905</v>
      </c>
      <c r="BG41" s="716">
        <v>24.61694</v>
      </c>
      <c r="BH41" s="716">
        <v>24.17184</v>
      </c>
      <c r="BI41" s="716">
        <v>23.91189</v>
      </c>
      <c r="BJ41" s="716">
        <v>23.499120000000001</v>
      </c>
      <c r="BK41" s="716">
        <v>22.671469999999999</v>
      </c>
      <c r="BL41" s="716">
        <v>21.37764</v>
      </c>
      <c r="BM41" s="716">
        <v>20.70148</v>
      </c>
      <c r="BN41" s="716">
        <v>20.732749999999999</v>
      </c>
      <c r="BO41" s="716">
        <v>21.12677</v>
      </c>
      <c r="BP41" s="716">
        <v>21.61045</v>
      </c>
      <c r="BQ41" s="716">
        <v>22.404789999999998</v>
      </c>
      <c r="BR41" s="716">
        <v>22.51079</v>
      </c>
      <c r="BS41" s="716">
        <v>22.162489999999998</v>
      </c>
      <c r="BT41" s="716">
        <v>21.756270000000001</v>
      </c>
      <c r="BU41" s="716">
        <v>21.534199999999998</v>
      </c>
      <c r="BV41" s="716">
        <v>21.158719999999999</v>
      </c>
    </row>
    <row r="42" spans="1:77" ht="10" x14ac:dyDescent="0.2">
      <c r="A42" s="564"/>
      <c r="C42" s="568"/>
      <c r="D42" s="568"/>
      <c r="E42" s="568"/>
      <c r="F42" s="568"/>
      <c r="G42" s="568"/>
      <c r="H42" s="568"/>
      <c r="I42" s="568"/>
      <c r="J42" s="568"/>
      <c r="K42" s="568"/>
      <c r="L42" s="568"/>
      <c r="M42" s="568"/>
      <c r="N42" s="568"/>
      <c r="O42" s="568"/>
      <c r="P42" s="568"/>
      <c r="Q42" s="568"/>
      <c r="R42" s="568"/>
      <c r="S42" s="568"/>
      <c r="T42" s="568"/>
      <c r="U42" s="568"/>
      <c r="V42" s="568"/>
      <c r="W42" s="568"/>
      <c r="X42" s="568"/>
      <c r="Y42" s="568"/>
      <c r="Z42" s="568"/>
      <c r="AA42" s="568"/>
      <c r="AB42" s="568"/>
      <c r="AC42" s="568"/>
      <c r="AD42" s="568"/>
      <c r="AE42" s="568"/>
      <c r="AF42" s="568"/>
      <c r="AG42" s="568"/>
      <c r="AH42" s="568"/>
      <c r="AI42" s="568"/>
      <c r="AJ42" s="568"/>
      <c r="AK42" s="568"/>
      <c r="AL42" s="568"/>
      <c r="AM42" s="568"/>
      <c r="AN42" s="568"/>
      <c r="AO42" s="568"/>
      <c r="AP42" s="568"/>
      <c r="AQ42" s="568"/>
      <c r="AR42" s="568"/>
      <c r="AS42" s="568"/>
      <c r="AT42" s="568"/>
      <c r="AU42" s="568"/>
      <c r="AV42" s="568"/>
      <c r="AW42" s="568"/>
      <c r="AX42" s="568"/>
      <c r="AY42" s="569"/>
      <c r="AZ42" s="569"/>
      <c r="BA42" s="569"/>
      <c r="BB42" s="569"/>
      <c r="BC42" s="569"/>
      <c r="BD42" s="569"/>
      <c r="BE42" s="569"/>
      <c r="BF42" s="569"/>
      <c r="BG42" s="569"/>
      <c r="BH42" s="569"/>
      <c r="BI42" s="569"/>
      <c r="BJ42" s="569"/>
      <c r="BK42" s="569"/>
      <c r="BL42" s="569"/>
      <c r="BM42" s="569"/>
      <c r="BN42" s="569"/>
      <c r="BO42" s="569"/>
      <c r="BP42" s="569"/>
      <c r="BQ42" s="569"/>
      <c r="BR42" s="569"/>
      <c r="BS42" s="569"/>
      <c r="BT42" s="569"/>
      <c r="BU42" s="569"/>
      <c r="BV42" s="569"/>
    </row>
    <row r="43" spans="1:77" ht="11.15" customHeight="1" x14ac:dyDescent="0.25">
      <c r="A43" s="56"/>
      <c r="B43" s="153" t="s">
        <v>562</v>
      </c>
      <c r="C43" s="566"/>
      <c r="D43" s="566"/>
      <c r="E43" s="566"/>
      <c r="F43" s="566"/>
      <c r="G43" s="566"/>
      <c r="H43" s="566"/>
      <c r="I43" s="566"/>
      <c r="J43" s="566"/>
      <c r="K43" s="566"/>
      <c r="L43" s="566"/>
      <c r="M43" s="566"/>
      <c r="N43" s="566"/>
      <c r="O43" s="566"/>
      <c r="P43" s="566"/>
      <c r="Q43" s="566"/>
      <c r="R43" s="566"/>
      <c r="S43" s="566"/>
      <c r="T43" s="566"/>
      <c r="U43" s="566"/>
      <c r="V43" s="566"/>
      <c r="W43" s="566"/>
      <c r="X43" s="566"/>
      <c r="Y43" s="566"/>
      <c r="Z43" s="566"/>
      <c r="AA43" s="566"/>
      <c r="AB43" s="566"/>
      <c r="AC43" s="566"/>
      <c r="AD43" s="566"/>
      <c r="AE43" s="566"/>
      <c r="AF43" s="566"/>
      <c r="AG43" s="566"/>
      <c r="AH43" s="566"/>
      <c r="AI43" s="566"/>
      <c r="AJ43" s="566"/>
      <c r="AK43" s="566"/>
      <c r="AL43" s="566"/>
      <c r="AM43" s="566"/>
      <c r="AN43" s="566"/>
      <c r="AO43" s="566"/>
      <c r="AP43" s="566"/>
      <c r="AQ43" s="566"/>
      <c r="AR43" s="566"/>
      <c r="AS43" s="566"/>
      <c r="AT43" s="566"/>
      <c r="AU43" s="566"/>
      <c r="AV43" s="566"/>
      <c r="AW43" s="566"/>
      <c r="AX43" s="566"/>
      <c r="AY43" s="567"/>
      <c r="AZ43" s="567"/>
      <c r="BA43" s="567"/>
      <c r="BB43" s="567"/>
      <c r="BC43" s="567"/>
      <c r="BD43" s="567"/>
      <c r="BE43" s="567"/>
      <c r="BF43" s="567"/>
      <c r="BG43" s="567"/>
      <c r="BH43" s="567"/>
      <c r="BI43" s="567"/>
      <c r="BJ43" s="567"/>
      <c r="BK43" s="567"/>
      <c r="BL43" s="567"/>
      <c r="BM43" s="567"/>
      <c r="BN43" s="567"/>
      <c r="BO43" s="567"/>
      <c r="BP43" s="567"/>
      <c r="BQ43" s="567"/>
      <c r="BR43" s="567"/>
      <c r="BS43" s="567"/>
      <c r="BT43" s="567"/>
      <c r="BU43" s="567"/>
      <c r="BV43" s="567"/>
      <c r="BX43" s="696"/>
      <c r="BY43" s="696"/>
    </row>
    <row r="44" spans="1:77" ht="11.15" customHeight="1" x14ac:dyDescent="0.25">
      <c r="A44" s="60" t="s">
        <v>496</v>
      </c>
      <c r="B44" s="175" t="s">
        <v>397</v>
      </c>
      <c r="C44" s="207">
        <v>16.782968</v>
      </c>
      <c r="D44" s="207">
        <v>15.845750000000001</v>
      </c>
      <c r="E44" s="207">
        <v>15.934677000000001</v>
      </c>
      <c r="F44" s="207">
        <v>16.341200000000001</v>
      </c>
      <c r="G44" s="207">
        <v>16.719452</v>
      </c>
      <c r="H44" s="207">
        <v>17.235800000000001</v>
      </c>
      <c r="I44" s="207">
        <v>17.175194000000001</v>
      </c>
      <c r="J44" s="207">
        <v>17.296838999999999</v>
      </c>
      <c r="K44" s="207">
        <v>16.403099999999998</v>
      </c>
      <c r="L44" s="207">
        <v>15.680871</v>
      </c>
      <c r="M44" s="207">
        <v>16.481767000000001</v>
      </c>
      <c r="N44" s="207">
        <v>16.792548</v>
      </c>
      <c r="O44" s="207">
        <v>16.228515999999999</v>
      </c>
      <c r="P44" s="207">
        <v>15.865413</v>
      </c>
      <c r="Q44" s="207">
        <v>15.230451</v>
      </c>
      <c r="R44" s="207">
        <v>12.772333</v>
      </c>
      <c r="S44" s="207">
        <v>12.968031999999999</v>
      </c>
      <c r="T44" s="207">
        <v>13.734366</v>
      </c>
      <c r="U44" s="207">
        <v>14.33358</v>
      </c>
      <c r="V44" s="207">
        <v>14.151709</v>
      </c>
      <c r="W44" s="207">
        <v>13.572832999999999</v>
      </c>
      <c r="X44" s="207">
        <v>13.444741</v>
      </c>
      <c r="Y44" s="207">
        <v>14.123699999999999</v>
      </c>
      <c r="Z44" s="207">
        <v>14.139806</v>
      </c>
      <c r="AA44" s="207">
        <v>14.541839</v>
      </c>
      <c r="AB44" s="207">
        <v>12.370929</v>
      </c>
      <c r="AC44" s="207">
        <v>14.387129</v>
      </c>
      <c r="AD44" s="207">
        <v>15.162167</v>
      </c>
      <c r="AE44" s="207">
        <v>15.595677</v>
      </c>
      <c r="AF44" s="207">
        <v>16.190232999999999</v>
      </c>
      <c r="AG44" s="207">
        <v>15.851839</v>
      </c>
      <c r="AH44" s="207">
        <v>15.726000000000001</v>
      </c>
      <c r="AI44" s="207">
        <v>15.231667</v>
      </c>
      <c r="AJ44" s="207">
        <v>15.045355000000001</v>
      </c>
      <c r="AK44" s="207">
        <v>15.683967000000001</v>
      </c>
      <c r="AL44" s="207">
        <v>15.756902999999999</v>
      </c>
      <c r="AM44" s="207">
        <v>15.451000000000001</v>
      </c>
      <c r="AN44" s="207">
        <v>15.376321000000001</v>
      </c>
      <c r="AO44" s="207">
        <v>15.822710000000001</v>
      </c>
      <c r="AP44" s="207">
        <v>15.611800000000001</v>
      </c>
      <c r="AQ44" s="207">
        <v>16.131387</v>
      </c>
      <c r="AR44" s="207">
        <v>16.514066</v>
      </c>
      <c r="AS44" s="207">
        <v>16.318290000000001</v>
      </c>
      <c r="AT44" s="207">
        <v>16.380710000000001</v>
      </c>
      <c r="AU44" s="207">
        <v>16.0746</v>
      </c>
      <c r="AV44" s="207">
        <v>15.719032</v>
      </c>
      <c r="AW44" s="207">
        <v>16.405899999999999</v>
      </c>
      <c r="AX44" s="207">
        <v>15.630192257999999</v>
      </c>
      <c r="AY44" s="323">
        <v>15.29078</v>
      </c>
      <c r="AZ44" s="323">
        <v>15.04397</v>
      </c>
      <c r="BA44" s="323">
        <v>15.916689999999999</v>
      </c>
      <c r="BB44" s="323">
        <v>16.161999999999999</v>
      </c>
      <c r="BC44" s="323">
        <v>16.601759999999999</v>
      </c>
      <c r="BD44" s="323">
        <v>17.340389999999999</v>
      </c>
      <c r="BE44" s="323">
        <v>17.081980000000001</v>
      </c>
      <c r="BF44" s="323">
        <v>17.122579999999999</v>
      </c>
      <c r="BG44" s="323">
        <v>16.71801</v>
      </c>
      <c r="BH44" s="323">
        <v>16.281680000000001</v>
      </c>
      <c r="BI44" s="323">
        <v>16.44351</v>
      </c>
      <c r="BJ44" s="323">
        <v>16.660299999999999</v>
      </c>
      <c r="BK44" s="323">
        <v>15.67479</v>
      </c>
      <c r="BL44" s="323">
        <v>15.484450000000001</v>
      </c>
      <c r="BM44" s="323">
        <v>16.0059</v>
      </c>
      <c r="BN44" s="323">
        <v>15.974220000000001</v>
      </c>
      <c r="BO44" s="323">
        <v>16.144539999999999</v>
      </c>
      <c r="BP44" s="323">
        <v>16.76538</v>
      </c>
      <c r="BQ44" s="323">
        <v>16.64096</v>
      </c>
      <c r="BR44" s="323">
        <v>16.823270000000001</v>
      </c>
      <c r="BS44" s="323">
        <v>16.279730000000001</v>
      </c>
      <c r="BT44" s="323">
        <v>15.75042</v>
      </c>
      <c r="BU44" s="323">
        <v>16.04204</v>
      </c>
      <c r="BV44" s="323">
        <v>15.958270000000001</v>
      </c>
      <c r="BX44" s="697"/>
      <c r="BY44" s="697"/>
    </row>
    <row r="45" spans="1:77" ht="11.15" customHeight="1" x14ac:dyDescent="0.25">
      <c r="A45" s="564" t="s">
        <v>960</v>
      </c>
      <c r="B45" s="565" t="s">
        <v>953</v>
      </c>
      <c r="C45" s="207">
        <v>0.67493599999999998</v>
      </c>
      <c r="D45" s="207">
        <v>0.59171399999999996</v>
      </c>
      <c r="E45" s="207">
        <v>0.51187099999999996</v>
      </c>
      <c r="F45" s="207">
        <v>0.48573300000000003</v>
      </c>
      <c r="G45" s="207">
        <v>0.45990300000000001</v>
      </c>
      <c r="H45" s="207">
        <v>0.43146699999999999</v>
      </c>
      <c r="I45" s="207">
        <v>0.447936</v>
      </c>
      <c r="J45" s="207">
        <v>0.480742</v>
      </c>
      <c r="K45" s="207">
        <v>0.60066699999999995</v>
      </c>
      <c r="L45" s="207">
        <v>0.71180699999999997</v>
      </c>
      <c r="M45" s="207">
        <v>0.74363299999999999</v>
      </c>
      <c r="N45" s="207">
        <v>0.71564499999999998</v>
      </c>
      <c r="O45" s="207">
        <v>0.69790300000000005</v>
      </c>
      <c r="P45" s="207">
        <v>0.63965499999999997</v>
      </c>
      <c r="Q45" s="207">
        <v>0.49890299999999999</v>
      </c>
      <c r="R45" s="207">
        <v>0.31723299999999999</v>
      </c>
      <c r="S45" s="207">
        <v>0.33609600000000001</v>
      </c>
      <c r="T45" s="207">
        <v>0.40246599999999999</v>
      </c>
      <c r="U45" s="207">
        <v>0.45580599999999999</v>
      </c>
      <c r="V45" s="207">
        <v>0.42216100000000001</v>
      </c>
      <c r="W45" s="207">
        <v>0.53626600000000002</v>
      </c>
      <c r="X45" s="207">
        <v>0.58690299999999995</v>
      </c>
      <c r="Y45" s="207">
        <v>0.63736599999999999</v>
      </c>
      <c r="Z45" s="207">
        <v>0.57054800000000006</v>
      </c>
      <c r="AA45" s="207">
        <v>0.59341900000000003</v>
      </c>
      <c r="AB45" s="207">
        <v>0.48278599999999999</v>
      </c>
      <c r="AC45" s="207">
        <v>0.52032299999999998</v>
      </c>
      <c r="AD45" s="207">
        <v>0.45146700000000001</v>
      </c>
      <c r="AE45" s="207">
        <v>0.43029000000000001</v>
      </c>
      <c r="AF45" s="207">
        <v>0.41423300000000002</v>
      </c>
      <c r="AG45" s="207">
        <v>0.43203200000000003</v>
      </c>
      <c r="AH45" s="207">
        <v>0.43338700000000002</v>
      </c>
      <c r="AI45" s="207">
        <v>0.54430000000000001</v>
      </c>
      <c r="AJ45" s="207">
        <v>0.69641900000000001</v>
      </c>
      <c r="AK45" s="207">
        <v>0.77470000000000006</v>
      </c>
      <c r="AL45" s="207">
        <v>0.80593599999999999</v>
      </c>
      <c r="AM45" s="207">
        <v>0.70406400000000002</v>
      </c>
      <c r="AN45" s="207">
        <v>0.64171400000000001</v>
      </c>
      <c r="AO45" s="207">
        <v>0.58016100000000004</v>
      </c>
      <c r="AP45" s="207">
        <v>0.52323299999999995</v>
      </c>
      <c r="AQ45" s="207">
        <v>0.50558099999999995</v>
      </c>
      <c r="AR45" s="207">
        <v>0.48316599999999998</v>
      </c>
      <c r="AS45" s="207">
        <v>0.521451</v>
      </c>
      <c r="AT45" s="207">
        <v>0.53390300000000002</v>
      </c>
      <c r="AU45" s="207">
        <v>0.65590000000000004</v>
      </c>
      <c r="AV45" s="207">
        <v>0.70161300000000004</v>
      </c>
      <c r="AW45" s="207">
        <v>0.67993230000000004</v>
      </c>
      <c r="AX45" s="207">
        <v>0.7107542</v>
      </c>
      <c r="AY45" s="323">
        <v>0.66082110000000005</v>
      </c>
      <c r="AZ45" s="323">
        <v>0.59173960000000003</v>
      </c>
      <c r="BA45" s="323">
        <v>0.53928770000000004</v>
      </c>
      <c r="BB45" s="323">
        <v>0.4963901</v>
      </c>
      <c r="BC45" s="323">
        <v>0.46027940000000001</v>
      </c>
      <c r="BD45" s="323">
        <v>0.46106330000000001</v>
      </c>
      <c r="BE45" s="323">
        <v>0.44836209999999999</v>
      </c>
      <c r="BF45" s="323">
        <v>0.48466680000000001</v>
      </c>
      <c r="BG45" s="323">
        <v>0.60346239999999995</v>
      </c>
      <c r="BH45" s="323">
        <v>0.66344099999999995</v>
      </c>
      <c r="BI45" s="323">
        <v>0.7197751</v>
      </c>
      <c r="BJ45" s="323">
        <v>0.72335240000000001</v>
      </c>
      <c r="BK45" s="323">
        <v>0.59044140000000001</v>
      </c>
      <c r="BL45" s="323">
        <v>0.57960619999999996</v>
      </c>
      <c r="BM45" s="323">
        <v>0.52309559999999999</v>
      </c>
      <c r="BN45" s="323">
        <v>0.47638940000000002</v>
      </c>
      <c r="BO45" s="323">
        <v>0.4515671</v>
      </c>
      <c r="BP45" s="323">
        <v>0.45521319999999998</v>
      </c>
      <c r="BQ45" s="323">
        <v>0.44074819999999998</v>
      </c>
      <c r="BR45" s="323">
        <v>0.47755649999999999</v>
      </c>
      <c r="BS45" s="323">
        <v>0.59151109999999996</v>
      </c>
      <c r="BT45" s="323">
        <v>0.65019139999999997</v>
      </c>
      <c r="BU45" s="323">
        <v>0.71323020000000004</v>
      </c>
      <c r="BV45" s="323">
        <v>0.71204250000000002</v>
      </c>
      <c r="BX45" s="697"/>
      <c r="BY45" s="697"/>
    </row>
    <row r="46" spans="1:77" ht="11.15" customHeight="1" x14ac:dyDescent="0.25">
      <c r="A46" s="60" t="s">
        <v>868</v>
      </c>
      <c r="B46" s="175" t="s">
        <v>398</v>
      </c>
      <c r="C46" s="207">
        <v>0.98</v>
      </c>
      <c r="D46" s="207">
        <v>1.1471789999999999</v>
      </c>
      <c r="E46" s="207">
        <v>1.181387</v>
      </c>
      <c r="F46" s="207">
        <v>1.1939</v>
      </c>
      <c r="G46" s="207">
        <v>1.216677</v>
      </c>
      <c r="H46" s="207">
        <v>1.2227330000000001</v>
      </c>
      <c r="I46" s="207">
        <v>1.2317739999999999</v>
      </c>
      <c r="J46" s="207">
        <v>1.246194</v>
      </c>
      <c r="K46" s="207">
        <v>1.177967</v>
      </c>
      <c r="L46" s="207">
        <v>1.186903</v>
      </c>
      <c r="M46" s="207">
        <v>1.1958329999999999</v>
      </c>
      <c r="N46" s="207">
        <v>1.1856450000000001</v>
      </c>
      <c r="O46" s="207">
        <v>1.148903</v>
      </c>
      <c r="P46" s="207">
        <v>1.1711720000000001</v>
      </c>
      <c r="Q46" s="207">
        <v>1.05158</v>
      </c>
      <c r="R46" s="207">
        <v>0.81646600000000003</v>
      </c>
      <c r="S46" s="207">
        <v>0.95370900000000003</v>
      </c>
      <c r="T46" s="207">
        <v>1.0740000000000001</v>
      </c>
      <c r="U46" s="207">
        <v>1.1131610000000001</v>
      </c>
      <c r="V46" s="207">
        <v>1.117354</v>
      </c>
      <c r="W46" s="207">
        <v>1.0995999999999999</v>
      </c>
      <c r="X46" s="207">
        <v>1.1033219999999999</v>
      </c>
      <c r="Y46" s="207">
        <v>1.0679000000000001</v>
      </c>
      <c r="Z46" s="207">
        <v>1.0580959999999999</v>
      </c>
      <c r="AA46" s="207">
        <v>1.0294190000000001</v>
      </c>
      <c r="AB46" s="207">
        <v>1.0139290000000001</v>
      </c>
      <c r="AC46" s="207">
        <v>1.1185160000000001</v>
      </c>
      <c r="AD46" s="207">
        <v>1.1670670000000001</v>
      </c>
      <c r="AE46" s="207">
        <v>1.184194</v>
      </c>
      <c r="AF46" s="207">
        <v>1.210267</v>
      </c>
      <c r="AG46" s="207">
        <v>1.2045159999999999</v>
      </c>
      <c r="AH46" s="207">
        <v>1.2005809999999999</v>
      </c>
      <c r="AI46" s="207">
        <v>1.1911670000000001</v>
      </c>
      <c r="AJ46" s="207">
        <v>1.1747099999999999</v>
      </c>
      <c r="AK46" s="207">
        <v>1.179</v>
      </c>
      <c r="AL46" s="207">
        <v>1.180677</v>
      </c>
      <c r="AM46" s="207">
        <v>1.0812900000000001</v>
      </c>
      <c r="AN46" s="207">
        <v>1.128714</v>
      </c>
      <c r="AO46" s="207">
        <v>1.1652899999999999</v>
      </c>
      <c r="AP46" s="207">
        <v>1.1877329999999999</v>
      </c>
      <c r="AQ46" s="207">
        <v>1.2004520000000001</v>
      </c>
      <c r="AR46" s="207">
        <v>1.2099329999999999</v>
      </c>
      <c r="AS46" s="207">
        <v>1.180161</v>
      </c>
      <c r="AT46" s="207">
        <v>1.2053229999999999</v>
      </c>
      <c r="AU46" s="207">
        <v>1.192167</v>
      </c>
      <c r="AV46" s="207">
        <v>1.1803870000000001</v>
      </c>
      <c r="AW46" s="207">
        <v>1.1612937000000001</v>
      </c>
      <c r="AX46" s="207">
        <v>1.1488641968</v>
      </c>
      <c r="AY46" s="323">
        <v>1.070559</v>
      </c>
      <c r="AZ46" s="323">
        <v>1.109308</v>
      </c>
      <c r="BA46" s="323">
        <v>1.148658</v>
      </c>
      <c r="BB46" s="323">
        <v>1.1806099999999999</v>
      </c>
      <c r="BC46" s="323">
        <v>1.206501</v>
      </c>
      <c r="BD46" s="323">
        <v>1.2036720000000001</v>
      </c>
      <c r="BE46" s="323">
        <v>1.2073849999999999</v>
      </c>
      <c r="BF46" s="323">
        <v>1.1932830000000001</v>
      </c>
      <c r="BG46" s="323">
        <v>1.1910050000000001</v>
      </c>
      <c r="BH46" s="323">
        <v>1.1903109999999999</v>
      </c>
      <c r="BI46" s="323">
        <v>1.2012959999999999</v>
      </c>
      <c r="BJ46" s="323">
        <v>1.1916929999999999</v>
      </c>
      <c r="BK46" s="323">
        <v>1.1311610000000001</v>
      </c>
      <c r="BL46" s="323">
        <v>1.143232</v>
      </c>
      <c r="BM46" s="323">
        <v>1.1862440000000001</v>
      </c>
      <c r="BN46" s="323">
        <v>1.1951309999999999</v>
      </c>
      <c r="BO46" s="323">
        <v>1.2169209999999999</v>
      </c>
      <c r="BP46" s="323">
        <v>1.2251380000000001</v>
      </c>
      <c r="BQ46" s="323">
        <v>1.2298389999999999</v>
      </c>
      <c r="BR46" s="323">
        <v>1.2029920000000001</v>
      </c>
      <c r="BS46" s="323">
        <v>1.199827</v>
      </c>
      <c r="BT46" s="323">
        <v>1.206612</v>
      </c>
      <c r="BU46" s="323">
        <v>1.2189939999999999</v>
      </c>
      <c r="BV46" s="323">
        <v>1.20017</v>
      </c>
      <c r="BX46" s="697"/>
      <c r="BY46" s="697"/>
    </row>
    <row r="47" spans="1:77" ht="11.15" customHeight="1" x14ac:dyDescent="0.25">
      <c r="A47" s="60" t="s">
        <v>745</v>
      </c>
      <c r="B47" s="565" t="s">
        <v>399</v>
      </c>
      <c r="C47" s="207">
        <v>0.152839</v>
      </c>
      <c r="D47" s="207">
        <v>9.9392999999999995E-2</v>
      </c>
      <c r="E47" s="207">
        <v>0.276032</v>
      </c>
      <c r="F47" s="207">
        <v>0.25783299999999998</v>
      </c>
      <c r="G47" s="207">
        <v>0.27154800000000001</v>
      </c>
      <c r="H47" s="207">
        <v>0.48363299999999998</v>
      </c>
      <c r="I47" s="207">
        <v>0.59235499999999996</v>
      </c>
      <c r="J47" s="207">
        <v>0.42099999999999999</v>
      </c>
      <c r="K47" s="207">
        <v>0.37823299999999999</v>
      </c>
      <c r="L47" s="207">
        <v>0.19709699999999999</v>
      </c>
      <c r="M47" s="207">
        <v>0.497367</v>
      </c>
      <c r="N47" s="207">
        <v>0.59851600000000005</v>
      </c>
      <c r="O47" s="207">
        <v>0.29912899999999998</v>
      </c>
      <c r="P47" s="207">
        <v>-0.113931</v>
      </c>
      <c r="Q47" s="207">
        <v>-2.5799999999999998E-3</v>
      </c>
      <c r="R47" s="207">
        <v>0.19473299999999999</v>
      </c>
      <c r="S47" s="207">
        <v>0.207096</v>
      </c>
      <c r="T47" s="207">
        <v>0.24610000000000001</v>
      </c>
      <c r="U47" s="207">
        <v>0.46290300000000001</v>
      </c>
      <c r="V47" s="207">
        <v>0.51287099999999997</v>
      </c>
      <c r="W47" s="207">
        <v>0.35903299999999999</v>
      </c>
      <c r="X47" s="207">
        <v>0.28261199999999997</v>
      </c>
      <c r="Y47" s="207">
        <v>0.24496599999999999</v>
      </c>
      <c r="Z47" s="207">
        <v>3.8386999999999998E-2</v>
      </c>
      <c r="AA47" s="207">
        <v>-7.1581000000000006E-2</v>
      </c>
      <c r="AB47" s="207">
        <v>-0.104821</v>
      </c>
      <c r="AC47" s="207">
        <v>-2.8000000000000001E-2</v>
      </c>
      <c r="AD47" s="207">
        <v>5.1400000000000001E-2</v>
      </c>
      <c r="AE47" s="207">
        <v>0.31483899999999998</v>
      </c>
      <c r="AF47" s="207">
        <v>0.34253299999999998</v>
      </c>
      <c r="AG47" s="207">
        <v>0.45500000000000002</v>
      </c>
      <c r="AH47" s="207">
        <v>0.42406500000000003</v>
      </c>
      <c r="AI47" s="207">
        <v>8.5133E-2</v>
      </c>
      <c r="AJ47" s="207">
        <v>6.8644999999999998E-2</v>
      </c>
      <c r="AK47" s="207">
        <v>0.21143300000000001</v>
      </c>
      <c r="AL47" s="207">
        <v>0.34732299999999999</v>
      </c>
      <c r="AM47" s="207">
        <v>-0.105064</v>
      </c>
      <c r="AN47" s="207">
        <v>-0.18435699999999999</v>
      </c>
      <c r="AO47" s="207">
        <v>-6.8322999999999995E-2</v>
      </c>
      <c r="AP47" s="207">
        <v>0.247833</v>
      </c>
      <c r="AQ47" s="207">
        <v>0.10271</v>
      </c>
      <c r="AR47" s="207">
        <v>0.27829999999999999</v>
      </c>
      <c r="AS47" s="207">
        <v>0.32061200000000001</v>
      </c>
      <c r="AT47" s="207">
        <v>0.16441900000000001</v>
      </c>
      <c r="AU47" s="207">
        <v>0.222467</v>
      </c>
      <c r="AV47" s="207">
        <v>0.144065</v>
      </c>
      <c r="AW47" s="207">
        <v>9.7444983333000001E-2</v>
      </c>
      <c r="AX47" s="207">
        <v>9.0265875181999994E-2</v>
      </c>
      <c r="AY47" s="323">
        <v>-4.1854599999999999E-2</v>
      </c>
      <c r="AZ47" s="323">
        <v>-1.8033599999999999E-3</v>
      </c>
      <c r="BA47" s="323">
        <v>9.8029000000000005E-2</v>
      </c>
      <c r="BB47" s="323">
        <v>0.17385900000000001</v>
      </c>
      <c r="BC47" s="323">
        <v>0.34493509999999999</v>
      </c>
      <c r="BD47" s="323">
        <v>0.31181490000000001</v>
      </c>
      <c r="BE47" s="323">
        <v>0.40106639999999999</v>
      </c>
      <c r="BF47" s="323">
        <v>0.4138638</v>
      </c>
      <c r="BG47" s="323">
        <v>0.31771050000000001</v>
      </c>
      <c r="BH47" s="323">
        <v>0.21769810000000001</v>
      </c>
      <c r="BI47" s="323">
        <v>0.26633430000000002</v>
      </c>
      <c r="BJ47" s="323">
        <v>0.34947990000000001</v>
      </c>
      <c r="BK47" s="323">
        <v>7.0339799999999994E-2</v>
      </c>
      <c r="BL47" s="323">
        <v>4.4401599999999999E-2</v>
      </c>
      <c r="BM47" s="323">
        <v>0.11905110000000001</v>
      </c>
      <c r="BN47" s="323">
        <v>0.1823409</v>
      </c>
      <c r="BO47" s="323">
        <v>0.34326279999999998</v>
      </c>
      <c r="BP47" s="323">
        <v>0.3053669</v>
      </c>
      <c r="BQ47" s="323">
        <v>0.33482869999999998</v>
      </c>
      <c r="BR47" s="323">
        <v>0.31157400000000002</v>
      </c>
      <c r="BS47" s="323">
        <v>0.27425820000000001</v>
      </c>
      <c r="BT47" s="323">
        <v>0.1992226</v>
      </c>
      <c r="BU47" s="323">
        <v>0.26451029999999998</v>
      </c>
      <c r="BV47" s="323">
        <v>0.34826839999999998</v>
      </c>
      <c r="BX47" s="697"/>
      <c r="BY47" s="697"/>
    </row>
    <row r="48" spans="1:77" ht="11.15" customHeight="1" x14ac:dyDescent="0.25">
      <c r="A48" s="60" t="s">
        <v>746</v>
      </c>
      <c r="B48" s="175" t="s">
        <v>794</v>
      </c>
      <c r="C48" s="207">
        <v>0.116161</v>
      </c>
      <c r="D48" s="207">
        <v>0.68782100000000002</v>
      </c>
      <c r="E48" s="207">
        <v>1.122871</v>
      </c>
      <c r="F48" s="207">
        <v>1.0298</v>
      </c>
      <c r="G48" s="207">
        <v>1.030613</v>
      </c>
      <c r="H48" s="207">
        <v>0.76226700000000003</v>
      </c>
      <c r="I48" s="207">
        <v>0.76864500000000002</v>
      </c>
      <c r="J48" s="207">
        <v>0.912161</v>
      </c>
      <c r="K48" s="207">
        <v>0.62116700000000002</v>
      </c>
      <c r="L48" s="207">
        <v>0.97103200000000001</v>
      </c>
      <c r="M48" s="207">
        <v>0.27643299999999998</v>
      </c>
      <c r="N48" s="207">
        <v>-4.9709999999999997E-2</v>
      </c>
      <c r="O48" s="207">
        <v>0.162354</v>
      </c>
      <c r="P48" s="207">
        <v>0.75913699999999995</v>
      </c>
      <c r="Q48" s="207">
        <v>0.32545099999999999</v>
      </c>
      <c r="R48" s="207">
        <v>0.1169</v>
      </c>
      <c r="S48" s="207">
        <v>0.45706400000000003</v>
      </c>
      <c r="T48" s="207">
        <v>0.88666599999999995</v>
      </c>
      <c r="U48" s="207">
        <v>0.71116100000000004</v>
      </c>
      <c r="V48" s="207">
        <v>1.0440959999999999</v>
      </c>
      <c r="W48" s="207">
        <v>0.80363300000000004</v>
      </c>
      <c r="X48" s="207">
        <v>0.64729000000000003</v>
      </c>
      <c r="Y48" s="207">
        <v>0.16289999999999999</v>
      </c>
      <c r="Z48" s="207">
        <v>0.54877399999999998</v>
      </c>
      <c r="AA48" s="207">
        <v>0.107387</v>
      </c>
      <c r="AB48" s="207">
        <v>1.03</v>
      </c>
      <c r="AC48" s="207">
        <v>0.98664499999999999</v>
      </c>
      <c r="AD48" s="207">
        <v>1.0085999999999999</v>
      </c>
      <c r="AE48" s="207">
        <v>0.92358099999999999</v>
      </c>
      <c r="AF48" s="207">
        <v>0.84203300000000003</v>
      </c>
      <c r="AG48" s="207">
        <v>0.87770999999999999</v>
      </c>
      <c r="AH48" s="207">
        <v>0.80500000000000005</v>
      </c>
      <c r="AI48" s="207">
        <v>0.76090000000000002</v>
      </c>
      <c r="AJ48" s="207">
        <v>0.71319399999999999</v>
      </c>
      <c r="AK48" s="207">
        <v>0.2135</v>
      </c>
      <c r="AL48" s="207">
        <v>-9.1226000000000002E-2</v>
      </c>
      <c r="AM48" s="207">
        <v>-0.27364500000000003</v>
      </c>
      <c r="AN48" s="207">
        <v>0.57425000000000004</v>
      </c>
      <c r="AO48" s="207">
        <v>0.71570999999999996</v>
      </c>
      <c r="AP48" s="207">
        <v>0.84263299999999997</v>
      </c>
      <c r="AQ48" s="207">
        <v>1.0156449999999999</v>
      </c>
      <c r="AR48" s="207">
        <v>0.65296600000000005</v>
      </c>
      <c r="AS48" s="207">
        <v>0.52019300000000002</v>
      </c>
      <c r="AT48" s="207">
        <v>0.86719400000000002</v>
      </c>
      <c r="AU48" s="207">
        <v>0.59199999999999997</v>
      </c>
      <c r="AV48" s="207">
        <v>0.479161</v>
      </c>
      <c r="AW48" s="207">
        <v>0.21933333332999999</v>
      </c>
      <c r="AX48" s="207">
        <v>0.23629330968000001</v>
      </c>
      <c r="AY48" s="323">
        <v>0.26895370000000002</v>
      </c>
      <c r="AZ48" s="323">
        <v>0.57580909999999996</v>
      </c>
      <c r="BA48" s="323">
        <v>0.71513300000000002</v>
      </c>
      <c r="BB48" s="323">
        <v>0.80870580000000003</v>
      </c>
      <c r="BC48" s="323">
        <v>0.72262559999999998</v>
      </c>
      <c r="BD48" s="323">
        <v>0.62572879999999997</v>
      </c>
      <c r="BE48" s="323">
        <v>0.57490940000000001</v>
      </c>
      <c r="BF48" s="323">
        <v>0.70914250000000001</v>
      </c>
      <c r="BG48" s="323">
        <v>0.47351219999999999</v>
      </c>
      <c r="BH48" s="323">
        <v>0.70382789999999995</v>
      </c>
      <c r="BI48" s="323">
        <v>0.4010724</v>
      </c>
      <c r="BJ48" s="323">
        <v>0.46769349999999998</v>
      </c>
      <c r="BK48" s="323">
        <v>0.3326614</v>
      </c>
      <c r="BL48" s="323">
        <v>0.59165650000000003</v>
      </c>
      <c r="BM48" s="323">
        <v>0.71899170000000001</v>
      </c>
      <c r="BN48" s="323">
        <v>0.80964080000000005</v>
      </c>
      <c r="BO48" s="323">
        <v>0.72285200000000005</v>
      </c>
      <c r="BP48" s="323">
        <v>0.62578350000000005</v>
      </c>
      <c r="BQ48" s="323">
        <v>0.57492270000000001</v>
      </c>
      <c r="BR48" s="323">
        <v>0.70914569999999999</v>
      </c>
      <c r="BS48" s="323">
        <v>0.47351300000000002</v>
      </c>
      <c r="BT48" s="323">
        <v>0.70382800000000001</v>
      </c>
      <c r="BU48" s="323">
        <v>0.4010725</v>
      </c>
      <c r="BV48" s="323">
        <v>0.46769349999999998</v>
      </c>
      <c r="BX48" s="697"/>
      <c r="BY48" s="697"/>
    </row>
    <row r="49" spans="1:79" ht="11.15" customHeight="1" x14ac:dyDescent="0.25">
      <c r="A49" s="60" t="s">
        <v>747</v>
      </c>
      <c r="B49" s="175" t="s">
        <v>795</v>
      </c>
      <c r="C49" s="207">
        <v>-2.5799999999999998E-4</v>
      </c>
      <c r="D49" s="207">
        <v>1.7899999999999999E-4</v>
      </c>
      <c r="E49" s="207">
        <v>1.2899999999999999E-4</v>
      </c>
      <c r="F49" s="207">
        <v>1.6699999999999999E-4</v>
      </c>
      <c r="G49" s="207">
        <v>6.1300000000000005E-4</v>
      </c>
      <c r="H49" s="207">
        <v>2.9999999999999997E-4</v>
      </c>
      <c r="I49" s="207">
        <v>4.5199999999999998E-4</v>
      </c>
      <c r="J49" s="207">
        <v>6.1300000000000005E-4</v>
      </c>
      <c r="K49" s="207">
        <v>5.9999999999999995E-4</v>
      </c>
      <c r="L49" s="207">
        <v>1.5809999999999999E-3</v>
      </c>
      <c r="M49" s="207">
        <v>2.0330000000000001E-3</v>
      </c>
      <c r="N49" s="207">
        <v>9.68E-4</v>
      </c>
      <c r="O49" s="207">
        <v>1.225E-3</v>
      </c>
      <c r="P49" s="207">
        <v>-1.03E-4</v>
      </c>
      <c r="Q49" s="207">
        <v>9.6699999999999998E-4</v>
      </c>
      <c r="R49" s="207">
        <v>-1E-4</v>
      </c>
      <c r="S49" s="207">
        <v>1.225E-3</v>
      </c>
      <c r="T49" s="207">
        <v>2.9999999999999997E-4</v>
      </c>
      <c r="U49" s="207">
        <v>4.5100000000000001E-4</v>
      </c>
      <c r="V49" s="207">
        <v>3.5399999999999999E-4</v>
      </c>
      <c r="W49" s="207">
        <v>3.6600000000000001E-4</v>
      </c>
      <c r="X49" s="207">
        <v>2.9E-4</v>
      </c>
      <c r="Y49" s="207">
        <v>2.33E-4</v>
      </c>
      <c r="Z49" s="207">
        <v>1.93E-4</v>
      </c>
      <c r="AA49" s="207">
        <v>5.8100000000000003E-4</v>
      </c>
      <c r="AB49" s="207">
        <v>3.57E-4</v>
      </c>
      <c r="AC49" s="207">
        <v>5.8100000000000003E-4</v>
      </c>
      <c r="AD49" s="207">
        <v>2.33E-4</v>
      </c>
      <c r="AE49" s="207">
        <v>5.8100000000000003E-4</v>
      </c>
      <c r="AF49" s="207">
        <v>4.3300000000000001E-4</v>
      </c>
      <c r="AG49" s="207">
        <v>7.7399999999999995E-4</v>
      </c>
      <c r="AH49" s="207">
        <v>2.5799999999999998E-4</v>
      </c>
      <c r="AI49" s="207">
        <v>3.3300000000000002E-4</v>
      </c>
      <c r="AJ49" s="207">
        <v>3.5500000000000001E-4</v>
      </c>
      <c r="AK49" s="207">
        <v>4.6700000000000002E-4</v>
      </c>
      <c r="AL49" s="207">
        <v>6.4499999999999996E-4</v>
      </c>
      <c r="AM49" s="207">
        <v>-2.6120000000000002E-3</v>
      </c>
      <c r="AN49" s="207">
        <v>-6.679E-3</v>
      </c>
      <c r="AO49" s="207">
        <v>5.1599999999999997E-4</v>
      </c>
      <c r="AP49" s="207">
        <v>3.6699999999999998E-4</v>
      </c>
      <c r="AQ49" s="207">
        <v>2.5799999999999998E-4</v>
      </c>
      <c r="AR49" s="207">
        <v>0</v>
      </c>
      <c r="AS49" s="207">
        <v>3.1999999999999999E-5</v>
      </c>
      <c r="AT49" s="207">
        <v>7.1000000000000002E-4</v>
      </c>
      <c r="AU49" s="207">
        <v>5.6700000000000001E-4</v>
      </c>
      <c r="AV49" s="207">
        <v>6.4499999999999996E-4</v>
      </c>
      <c r="AW49" s="207">
        <v>-5.3199999999999999E-5</v>
      </c>
      <c r="AX49" s="207">
        <v>-1.7440000000000001E-4</v>
      </c>
      <c r="AY49" s="323">
        <v>-4.29667E-4</v>
      </c>
      <c r="AZ49" s="323">
        <v>-7.1333299999999997E-5</v>
      </c>
      <c r="BA49" s="323">
        <v>2.36333E-4</v>
      </c>
      <c r="BB49" s="323">
        <v>1.3300000000000001E-4</v>
      </c>
      <c r="BC49" s="323">
        <v>1.7699999999999999E-4</v>
      </c>
      <c r="BD49" s="323">
        <v>1.6640000000000001E-4</v>
      </c>
      <c r="BE49" s="323">
        <v>5.7800000000000002E-5</v>
      </c>
      <c r="BF49" s="323">
        <v>-1.9999999999999999E-7</v>
      </c>
      <c r="BG49" s="323">
        <v>1.8679999999999999E-4</v>
      </c>
      <c r="BH49" s="323">
        <v>-1.2799999999999999E-5</v>
      </c>
      <c r="BI49" s="323">
        <v>-5.3199999999999999E-5</v>
      </c>
      <c r="BJ49" s="323">
        <v>-1.7440000000000001E-4</v>
      </c>
      <c r="BK49" s="323">
        <v>-4.29667E-4</v>
      </c>
      <c r="BL49" s="323">
        <v>-7.1333299999999997E-5</v>
      </c>
      <c r="BM49" s="323">
        <v>2.36333E-4</v>
      </c>
      <c r="BN49" s="323">
        <v>1.3300000000000001E-4</v>
      </c>
      <c r="BO49" s="323">
        <v>1.7699999999999999E-4</v>
      </c>
      <c r="BP49" s="323">
        <v>1.6640000000000001E-4</v>
      </c>
      <c r="BQ49" s="323">
        <v>5.7800000000000002E-5</v>
      </c>
      <c r="BR49" s="323">
        <v>-1.9999999999999999E-7</v>
      </c>
      <c r="BS49" s="323">
        <v>1.8679999999999999E-4</v>
      </c>
      <c r="BT49" s="323">
        <v>-1.2799999999999999E-5</v>
      </c>
      <c r="BU49" s="323">
        <v>-5.3199999999999999E-5</v>
      </c>
      <c r="BV49" s="323">
        <v>-1.7440000000000001E-4</v>
      </c>
      <c r="BX49" s="697"/>
      <c r="BY49" s="697"/>
    </row>
    <row r="50" spans="1:79" s="155" customFormat="1" ht="11.15" customHeight="1" x14ac:dyDescent="0.25">
      <c r="A50" s="60" t="s">
        <v>748</v>
      </c>
      <c r="B50" s="175" t="s">
        <v>563</v>
      </c>
      <c r="C50" s="207">
        <v>18.872710999999999</v>
      </c>
      <c r="D50" s="207">
        <v>18.372036000000001</v>
      </c>
      <c r="E50" s="207">
        <v>19.026966999999999</v>
      </c>
      <c r="F50" s="207">
        <v>19.308633</v>
      </c>
      <c r="G50" s="207">
        <v>19.698806000000001</v>
      </c>
      <c r="H50" s="207">
        <v>20.136199999999999</v>
      </c>
      <c r="I50" s="207">
        <v>20.216356000000001</v>
      </c>
      <c r="J50" s="207">
        <v>20.357548999999999</v>
      </c>
      <c r="K50" s="207">
        <v>19.181733999999999</v>
      </c>
      <c r="L50" s="207">
        <v>18.749290999999999</v>
      </c>
      <c r="M50" s="207">
        <v>19.197066</v>
      </c>
      <c r="N50" s="207">
        <v>19.243611999999999</v>
      </c>
      <c r="O50" s="207">
        <v>18.538029999999999</v>
      </c>
      <c r="P50" s="207">
        <v>18.321342999999999</v>
      </c>
      <c r="Q50" s="207">
        <v>17.104772000000001</v>
      </c>
      <c r="R50" s="207">
        <v>14.217565</v>
      </c>
      <c r="S50" s="207">
        <v>14.923222000000001</v>
      </c>
      <c r="T50" s="207">
        <v>16.343897999999999</v>
      </c>
      <c r="U50" s="207">
        <v>17.077062000000002</v>
      </c>
      <c r="V50" s="207">
        <v>17.248545</v>
      </c>
      <c r="W50" s="207">
        <v>16.371731</v>
      </c>
      <c r="X50" s="207">
        <v>16.065158</v>
      </c>
      <c r="Y50" s="207">
        <v>16.237065000000001</v>
      </c>
      <c r="Z50" s="207">
        <v>16.355803999999999</v>
      </c>
      <c r="AA50" s="207">
        <v>16.201063999999999</v>
      </c>
      <c r="AB50" s="207">
        <v>14.79318</v>
      </c>
      <c r="AC50" s="207">
        <v>16.985194</v>
      </c>
      <c r="AD50" s="207">
        <v>17.840934000000001</v>
      </c>
      <c r="AE50" s="207">
        <v>18.449162000000001</v>
      </c>
      <c r="AF50" s="207">
        <v>18.999732000000002</v>
      </c>
      <c r="AG50" s="207">
        <v>18.821871000000002</v>
      </c>
      <c r="AH50" s="207">
        <v>18.589290999999999</v>
      </c>
      <c r="AI50" s="207">
        <v>17.813500000000001</v>
      </c>
      <c r="AJ50" s="207">
        <v>17.698678000000001</v>
      </c>
      <c r="AK50" s="207">
        <v>18.063067</v>
      </c>
      <c r="AL50" s="207">
        <v>18.000257999999999</v>
      </c>
      <c r="AM50" s="207">
        <v>16.855032999999999</v>
      </c>
      <c r="AN50" s="207">
        <v>17.529962999999999</v>
      </c>
      <c r="AO50" s="207">
        <v>18.216063999999999</v>
      </c>
      <c r="AP50" s="207">
        <v>18.413599000000001</v>
      </c>
      <c r="AQ50" s="207">
        <v>18.956033000000001</v>
      </c>
      <c r="AR50" s="207">
        <v>19.138431000000001</v>
      </c>
      <c r="AS50" s="207">
        <v>18.860738999999999</v>
      </c>
      <c r="AT50" s="207">
        <v>19.152259000000001</v>
      </c>
      <c r="AU50" s="207">
        <v>18.737701000000001</v>
      </c>
      <c r="AV50" s="207">
        <v>18.224903000000001</v>
      </c>
      <c r="AW50" s="207">
        <v>18.563851116999999</v>
      </c>
      <c r="AX50" s="207">
        <v>17.816195440000001</v>
      </c>
      <c r="AY50" s="323">
        <v>17.248830000000002</v>
      </c>
      <c r="AZ50" s="323">
        <v>17.318950000000001</v>
      </c>
      <c r="BA50" s="323">
        <v>18.418030000000002</v>
      </c>
      <c r="BB50" s="323">
        <v>18.82169</v>
      </c>
      <c r="BC50" s="323">
        <v>19.336279999999999</v>
      </c>
      <c r="BD50" s="323">
        <v>19.94284</v>
      </c>
      <c r="BE50" s="323">
        <v>19.713760000000001</v>
      </c>
      <c r="BF50" s="323">
        <v>19.923539999999999</v>
      </c>
      <c r="BG50" s="323">
        <v>19.303889999999999</v>
      </c>
      <c r="BH50" s="323">
        <v>19.056940000000001</v>
      </c>
      <c r="BI50" s="323">
        <v>19.031939999999999</v>
      </c>
      <c r="BJ50" s="323">
        <v>19.39235</v>
      </c>
      <c r="BK50" s="323">
        <v>17.798960000000001</v>
      </c>
      <c r="BL50" s="323">
        <v>17.84327</v>
      </c>
      <c r="BM50" s="323">
        <v>18.553519999999999</v>
      </c>
      <c r="BN50" s="323">
        <v>18.63785</v>
      </c>
      <c r="BO50" s="323">
        <v>18.87932</v>
      </c>
      <c r="BP50" s="323">
        <v>19.377050000000001</v>
      </c>
      <c r="BQ50" s="323">
        <v>19.221350000000001</v>
      </c>
      <c r="BR50" s="323">
        <v>19.524539999999998</v>
      </c>
      <c r="BS50" s="323">
        <v>18.819030000000001</v>
      </c>
      <c r="BT50" s="323">
        <v>18.510269999999998</v>
      </c>
      <c r="BU50" s="323">
        <v>18.639790000000001</v>
      </c>
      <c r="BV50" s="323">
        <v>18.68627</v>
      </c>
      <c r="BX50" s="697"/>
      <c r="BY50" s="697"/>
      <c r="BZ50" s="699"/>
      <c r="CA50" s="698"/>
    </row>
    <row r="51" spans="1:79" s="155" customFormat="1" ht="11.15" customHeight="1" x14ac:dyDescent="0.25">
      <c r="A51" s="60"/>
      <c r="B51" s="154"/>
      <c r="C51" s="207"/>
      <c r="D51" s="207"/>
      <c r="E51" s="207"/>
      <c r="F51" s="207"/>
      <c r="G51" s="207"/>
      <c r="H51" s="207"/>
      <c r="I51" s="207"/>
      <c r="J51" s="207"/>
      <c r="K51" s="207"/>
      <c r="L51" s="207"/>
      <c r="M51" s="207"/>
      <c r="N51" s="207"/>
      <c r="O51" s="207"/>
      <c r="P51" s="207"/>
      <c r="Q51" s="207"/>
      <c r="R51" s="207"/>
      <c r="S51" s="207"/>
      <c r="T51" s="207"/>
      <c r="U51" s="207"/>
      <c r="V51" s="207"/>
      <c r="W51" s="207"/>
      <c r="X51" s="207"/>
      <c r="Y51" s="207"/>
      <c r="Z51" s="207"/>
      <c r="AA51" s="207"/>
      <c r="AB51" s="207"/>
      <c r="AC51" s="207"/>
      <c r="AD51" s="207"/>
      <c r="AE51" s="207"/>
      <c r="AF51" s="207"/>
      <c r="AG51" s="207"/>
      <c r="AH51" s="207"/>
      <c r="AI51" s="207"/>
      <c r="AJ51" s="207"/>
      <c r="AK51" s="207"/>
      <c r="AL51" s="207"/>
      <c r="AM51" s="207"/>
      <c r="AN51" s="207"/>
      <c r="AO51" s="207"/>
      <c r="AP51" s="207"/>
      <c r="AQ51" s="207"/>
      <c r="AR51" s="207"/>
      <c r="AS51" s="207"/>
      <c r="AT51" s="207"/>
      <c r="AU51" s="207"/>
      <c r="AV51" s="207"/>
      <c r="AW51" s="207"/>
      <c r="AX51" s="207"/>
      <c r="AY51" s="323"/>
      <c r="AZ51" s="323"/>
      <c r="BA51" s="323"/>
      <c r="BB51" s="323"/>
      <c r="BC51" s="323"/>
      <c r="BD51" s="323"/>
      <c r="BE51" s="323"/>
      <c r="BF51" s="323"/>
      <c r="BG51" s="323"/>
      <c r="BH51" s="323"/>
      <c r="BI51" s="323"/>
      <c r="BJ51" s="323"/>
      <c r="BK51" s="323"/>
      <c r="BL51" s="323"/>
      <c r="BM51" s="323"/>
      <c r="BN51" s="323"/>
      <c r="BO51" s="323"/>
      <c r="BP51" s="323"/>
      <c r="BQ51" s="323"/>
      <c r="BR51" s="323"/>
      <c r="BS51" s="323"/>
      <c r="BT51" s="323"/>
      <c r="BU51" s="323"/>
      <c r="BV51" s="323"/>
    </row>
    <row r="52" spans="1:79" ht="11.15" customHeight="1" x14ac:dyDescent="0.25">
      <c r="A52" s="60" t="s">
        <v>498</v>
      </c>
      <c r="B52" s="176" t="s">
        <v>400</v>
      </c>
      <c r="C52" s="207">
        <v>1.108708</v>
      </c>
      <c r="D52" s="207">
        <v>1.007071</v>
      </c>
      <c r="E52" s="207">
        <v>1.0383579999999999</v>
      </c>
      <c r="F52" s="207">
        <v>1.0650999999999999</v>
      </c>
      <c r="G52" s="207">
        <v>1.064227</v>
      </c>
      <c r="H52" s="207">
        <v>1.0761670000000001</v>
      </c>
      <c r="I52" s="207">
        <v>1.066033</v>
      </c>
      <c r="J52" s="207">
        <v>1.098679</v>
      </c>
      <c r="K52" s="207">
        <v>1.0174989999999999</v>
      </c>
      <c r="L52" s="207">
        <v>1.0142260000000001</v>
      </c>
      <c r="M52" s="207">
        <v>1.1312009999999999</v>
      </c>
      <c r="N52" s="207">
        <v>1.1334200000000001</v>
      </c>
      <c r="O52" s="207">
        <v>1.128091</v>
      </c>
      <c r="P52" s="207">
        <v>0.94133999999999995</v>
      </c>
      <c r="Q52" s="207">
        <v>0.97412600000000005</v>
      </c>
      <c r="R52" s="207">
        <v>0.77373199999999998</v>
      </c>
      <c r="S52" s="207">
        <v>0.80803000000000003</v>
      </c>
      <c r="T52" s="207">
        <v>0.87066299999999996</v>
      </c>
      <c r="U52" s="207">
        <v>0.92867299999999997</v>
      </c>
      <c r="V52" s="207">
        <v>0.923902</v>
      </c>
      <c r="W52" s="207">
        <v>0.94806299999999999</v>
      </c>
      <c r="X52" s="207">
        <v>0.92428699999999997</v>
      </c>
      <c r="Y52" s="207">
        <v>0.93443200000000004</v>
      </c>
      <c r="Z52" s="207">
        <v>0.91493100000000005</v>
      </c>
      <c r="AA52" s="207">
        <v>0.88864399999999999</v>
      </c>
      <c r="AB52" s="207">
        <v>0.78028500000000001</v>
      </c>
      <c r="AC52" s="207">
        <v>0.86464600000000003</v>
      </c>
      <c r="AD52" s="207">
        <v>0.93716600000000005</v>
      </c>
      <c r="AE52" s="207">
        <v>1.0375490000000001</v>
      </c>
      <c r="AF52" s="207">
        <v>0.95299900000000004</v>
      </c>
      <c r="AG52" s="207">
        <v>0.94864599999999999</v>
      </c>
      <c r="AH52" s="207">
        <v>0.98896799999999996</v>
      </c>
      <c r="AI52" s="207">
        <v>0.93493199999999999</v>
      </c>
      <c r="AJ52" s="207">
        <v>1.0131289999999999</v>
      </c>
      <c r="AK52" s="207">
        <v>1.0127679999999999</v>
      </c>
      <c r="AL52" s="207">
        <v>1.0919380000000001</v>
      </c>
      <c r="AM52" s="207">
        <v>0.98418499999999998</v>
      </c>
      <c r="AN52" s="207">
        <v>0.90092899999999998</v>
      </c>
      <c r="AO52" s="207">
        <v>0.96767999999999998</v>
      </c>
      <c r="AP52" s="207">
        <v>1.033469</v>
      </c>
      <c r="AQ52" s="207">
        <v>1.0713539999999999</v>
      </c>
      <c r="AR52" s="207">
        <v>1.095329</v>
      </c>
      <c r="AS52" s="207">
        <v>1.0775129999999999</v>
      </c>
      <c r="AT52" s="207">
        <v>0.97706300000000001</v>
      </c>
      <c r="AU52" s="207">
        <v>1.0973980000000001</v>
      </c>
      <c r="AV52" s="207">
        <v>1.0216130000000001</v>
      </c>
      <c r="AW52" s="207">
        <v>0.99817699999999998</v>
      </c>
      <c r="AX52" s="207">
        <v>1.04664</v>
      </c>
      <c r="AY52" s="323">
        <v>1.024502</v>
      </c>
      <c r="AZ52" s="323">
        <v>1.020778</v>
      </c>
      <c r="BA52" s="323">
        <v>1.0359929999999999</v>
      </c>
      <c r="BB52" s="323">
        <v>1.039174</v>
      </c>
      <c r="BC52" s="323">
        <v>1.034206</v>
      </c>
      <c r="BD52" s="323">
        <v>1.0030429999999999</v>
      </c>
      <c r="BE52" s="323">
        <v>1.0478730000000001</v>
      </c>
      <c r="BF52" s="323">
        <v>1.041274</v>
      </c>
      <c r="BG52" s="323">
        <v>1.0232950000000001</v>
      </c>
      <c r="BH52" s="323">
        <v>1.0196670000000001</v>
      </c>
      <c r="BI52" s="323">
        <v>1.072133</v>
      </c>
      <c r="BJ52" s="323">
        <v>1.103672</v>
      </c>
      <c r="BK52" s="323">
        <v>1.0586549999999999</v>
      </c>
      <c r="BL52" s="323">
        <v>1.040694</v>
      </c>
      <c r="BM52" s="323">
        <v>1.0360689999999999</v>
      </c>
      <c r="BN52" s="323">
        <v>1.0333479999999999</v>
      </c>
      <c r="BO52" s="323">
        <v>1.03667</v>
      </c>
      <c r="BP52" s="323">
        <v>1.019172</v>
      </c>
      <c r="BQ52" s="323">
        <v>1.0319780000000001</v>
      </c>
      <c r="BR52" s="323">
        <v>1.0200910000000001</v>
      </c>
      <c r="BS52" s="323">
        <v>1.023671</v>
      </c>
      <c r="BT52" s="323">
        <v>1.0118510000000001</v>
      </c>
      <c r="BU52" s="323">
        <v>1.052597</v>
      </c>
      <c r="BV52" s="323">
        <v>1.0877349999999999</v>
      </c>
    </row>
    <row r="53" spans="1:79" ht="11.15" customHeight="1" x14ac:dyDescent="0.25">
      <c r="A53" s="60"/>
      <c r="B53" s="156"/>
      <c r="C53" s="207"/>
      <c r="D53" s="207"/>
      <c r="E53" s="207"/>
      <c r="F53" s="207"/>
      <c r="G53" s="207"/>
      <c r="H53" s="207"/>
      <c r="I53" s="207"/>
      <c r="J53" s="207"/>
      <c r="K53" s="207"/>
      <c r="L53" s="207"/>
      <c r="M53" s="207"/>
      <c r="N53" s="207"/>
      <c r="O53" s="207"/>
      <c r="P53" s="207"/>
      <c r="Q53" s="207"/>
      <c r="R53" s="207"/>
      <c r="S53" s="207"/>
      <c r="T53" s="207"/>
      <c r="U53" s="207"/>
      <c r="V53" s="207"/>
      <c r="W53" s="207"/>
      <c r="X53" s="207"/>
      <c r="Y53" s="207"/>
      <c r="Z53" s="207"/>
      <c r="AA53" s="207"/>
      <c r="AB53" s="207"/>
      <c r="AC53" s="207"/>
      <c r="AD53" s="207"/>
      <c r="AE53" s="207"/>
      <c r="AF53" s="207"/>
      <c r="AG53" s="207"/>
      <c r="AH53" s="207"/>
      <c r="AI53" s="207"/>
      <c r="AJ53" s="207"/>
      <c r="AK53" s="207"/>
      <c r="AL53" s="207"/>
      <c r="AM53" s="207"/>
      <c r="AN53" s="207"/>
      <c r="AO53" s="207"/>
      <c r="AP53" s="207"/>
      <c r="AQ53" s="207"/>
      <c r="AR53" s="207"/>
      <c r="AS53" s="207"/>
      <c r="AT53" s="207"/>
      <c r="AU53" s="207"/>
      <c r="AV53" s="207"/>
      <c r="AW53" s="207"/>
      <c r="AX53" s="207"/>
      <c r="AY53" s="323"/>
      <c r="AZ53" s="323"/>
      <c r="BA53" s="323"/>
      <c r="BB53" s="323"/>
      <c r="BC53" s="323"/>
      <c r="BD53" s="323"/>
      <c r="BE53" s="323"/>
      <c r="BF53" s="323"/>
      <c r="BG53" s="323"/>
      <c r="BH53" s="323"/>
      <c r="BI53" s="323"/>
      <c r="BJ53" s="323"/>
      <c r="BK53" s="323"/>
      <c r="BL53" s="323"/>
      <c r="BM53" s="323"/>
      <c r="BN53" s="323"/>
      <c r="BO53" s="323"/>
      <c r="BP53" s="323"/>
      <c r="BQ53" s="323"/>
      <c r="BR53" s="323"/>
      <c r="BS53" s="323"/>
      <c r="BT53" s="323"/>
      <c r="BU53" s="323"/>
      <c r="BV53" s="323"/>
    </row>
    <row r="54" spans="1:79" ht="11.15" customHeight="1" x14ac:dyDescent="0.25">
      <c r="A54" s="56"/>
      <c r="B54" s="153" t="s">
        <v>564</v>
      </c>
      <c r="C54" s="207"/>
      <c r="D54" s="207"/>
      <c r="E54" s="207"/>
      <c r="F54" s="207"/>
      <c r="G54" s="207"/>
      <c r="H54" s="207"/>
      <c r="I54" s="207"/>
      <c r="J54" s="207"/>
      <c r="K54" s="207"/>
      <c r="L54" s="207"/>
      <c r="M54" s="207"/>
      <c r="N54" s="207"/>
      <c r="O54" s="207"/>
      <c r="P54" s="207"/>
      <c r="Q54" s="207"/>
      <c r="R54" s="207"/>
      <c r="S54" s="207"/>
      <c r="T54" s="207"/>
      <c r="U54" s="207"/>
      <c r="V54" s="207"/>
      <c r="W54" s="207"/>
      <c r="X54" s="207"/>
      <c r="Y54" s="207"/>
      <c r="Z54" s="207"/>
      <c r="AA54" s="207"/>
      <c r="AB54" s="207"/>
      <c r="AC54" s="207"/>
      <c r="AD54" s="207"/>
      <c r="AE54" s="207"/>
      <c r="AF54" s="207"/>
      <c r="AG54" s="207"/>
      <c r="AH54" s="207"/>
      <c r="AI54" s="207"/>
      <c r="AJ54" s="207"/>
      <c r="AK54" s="207"/>
      <c r="AL54" s="207"/>
      <c r="AM54" s="207"/>
      <c r="AN54" s="207"/>
      <c r="AO54" s="207"/>
      <c r="AP54" s="207"/>
      <c r="AQ54" s="207"/>
      <c r="AR54" s="207"/>
      <c r="AS54" s="207"/>
      <c r="AT54" s="207"/>
      <c r="AU54" s="207"/>
      <c r="AV54" s="207"/>
      <c r="AW54" s="207"/>
      <c r="AX54" s="207"/>
      <c r="AY54" s="323"/>
      <c r="AZ54" s="323"/>
      <c r="BA54" s="323"/>
      <c r="BB54" s="323"/>
      <c r="BC54" s="323"/>
      <c r="BD54" s="323"/>
      <c r="BE54" s="323"/>
      <c r="BF54" s="323"/>
      <c r="BG54" s="323"/>
      <c r="BH54" s="323"/>
      <c r="BI54" s="323"/>
      <c r="BJ54" s="323"/>
      <c r="BK54" s="323"/>
      <c r="BL54" s="323"/>
      <c r="BM54" s="323"/>
      <c r="BN54" s="323"/>
      <c r="BO54" s="323"/>
      <c r="BP54" s="323"/>
      <c r="BQ54" s="323"/>
      <c r="BR54" s="323"/>
      <c r="BS54" s="323"/>
      <c r="BT54" s="323"/>
      <c r="BU54" s="323"/>
      <c r="BV54" s="323"/>
    </row>
    <row r="55" spans="1:79" ht="11.15" customHeight="1" x14ac:dyDescent="0.25">
      <c r="A55" s="564" t="s">
        <v>961</v>
      </c>
      <c r="B55" s="565" t="s">
        <v>953</v>
      </c>
      <c r="C55" s="207">
        <v>0.36767699999999998</v>
      </c>
      <c r="D55" s="207">
        <v>0.42875000000000002</v>
      </c>
      <c r="E55" s="207">
        <v>0.62864500000000001</v>
      </c>
      <c r="F55" s="207">
        <v>0.80416699999999997</v>
      </c>
      <c r="G55" s="207">
        <v>0.86735499999999999</v>
      </c>
      <c r="H55" s="207">
        <v>0.85940000000000005</v>
      </c>
      <c r="I55" s="207">
        <v>0.85199999999999998</v>
      </c>
      <c r="J55" s="207">
        <v>0.80619399999999997</v>
      </c>
      <c r="K55" s="207">
        <v>0.61306700000000003</v>
      </c>
      <c r="L55" s="207">
        <v>0.40922599999999998</v>
      </c>
      <c r="M55" s="207">
        <v>0.27229999999999999</v>
      </c>
      <c r="N55" s="207">
        <v>0.34790300000000002</v>
      </c>
      <c r="O55" s="207">
        <v>0.38783800000000002</v>
      </c>
      <c r="P55" s="207">
        <v>0.381241</v>
      </c>
      <c r="Q55" s="207">
        <v>0.621</v>
      </c>
      <c r="R55" s="207">
        <v>0.68279999999999996</v>
      </c>
      <c r="S55" s="207">
        <v>0.67103199999999996</v>
      </c>
      <c r="T55" s="207">
        <v>0.71040000000000003</v>
      </c>
      <c r="U55" s="207">
        <v>0.73216099999999995</v>
      </c>
      <c r="V55" s="207">
        <v>0.712032</v>
      </c>
      <c r="W55" s="207">
        <v>0.55546600000000002</v>
      </c>
      <c r="X55" s="207">
        <v>0.40983799999999998</v>
      </c>
      <c r="Y55" s="207">
        <v>0.33329999999999999</v>
      </c>
      <c r="Z55" s="207">
        <v>0.34696700000000003</v>
      </c>
      <c r="AA55" s="207">
        <v>0.36725799999999997</v>
      </c>
      <c r="AB55" s="207">
        <v>0.34267900000000001</v>
      </c>
      <c r="AC55" s="207">
        <v>0.59422600000000003</v>
      </c>
      <c r="AD55" s="207">
        <v>0.778667</v>
      </c>
      <c r="AE55" s="207">
        <v>0.89974200000000004</v>
      </c>
      <c r="AF55" s="207">
        <v>0.88090000000000002</v>
      </c>
      <c r="AG55" s="207">
        <v>0.84980699999999998</v>
      </c>
      <c r="AH55" s="207">
        <v>0.80548399999999998</v>
      </c>
      <c r="AI55" s="207">
        <v>0.60670000000000002</v>
      </c>
      <c r="AJ55" s="207">
        <v>0.48658099999999999</v>
      </c>
      <c r="AK55" s="207">
        <v>0.38316699999999998</v>
      </c>
      <c r="AL55" s="207">
        <v>0.38809700000000003</v>
      </c>
      <c r="AM55" s="207">
        <v>0.37948300000000001</v>
      </c>
      <c r="AN55" s="207">
        <v>0.45524999999999999</v>
      </c>
      <c r="AO55" s="207">
        <v>0.63170999999999999</v>
      </c>
      <c r="AP55" s="207">
        <v>0.80969999999999998</v>
      </c>
      <c r="AQ55" s="207">
        <v>0.84464499999999998</v>
      </c>
      <c r="AR55" s="207">
        <v>0.86073299999999997</v>
      </c>
      <c r="AS55" s="207">
        <v>0.84683799999999998</v>
      </c>
      <c r="AT55" s="207">
        <v>0.80041899999999999</v>
      </c>
      <c r="AU55" s="207">
        <v>0.61103300000000005</v>
      </c>
      <c r="AV55" s="207">
        <v>0.40471000000000001</v>
      </c>
      <c r="AW55" s="207">
        <v>0.35433061999999999</v>
      </c>
      <c r="AX55" s="207">
        <v>0.36327049</v>
      </c>
      <c r="AY55" s="323">
        <v>0.3594059</v>
      </c>
      <c r="AZ55" s="323">
        <v>0.42224139999999999</v>
      </c>
      <c r="BA55" s="323">
        <v>0.64413229999999999</v>
      </c>
      <c r="BB55" s="323">
        <v>0.78646609999999995</v>
      </c>
      <c r="BC55" s="323">
        <v>0.83103930000000004</v>
      </c>
      <c r="BD55" s="323">
        <v>0.87015830000000005</v>
      </c>
      <c r="BE55" s="323">
        <v>0.85797219999999996</v>
      </c>
      <c r="BF55" s="323">
        <v>0.82808289999999996</v>
      </c>
      <c r="BG55" s="323">
        <v>0.60950420000000005</v>
      </c>
      <c r="BH55" s="323">
        <v>0.44752690000000001</v>
      </c>
      <c r="BI55" s="323">
        <v>0.32367200000000002</v>
      </c>
      <c r="BJ55" s="323">
        <v>0.33740039999999999</v>
      </c>
      <c r="BK55" s="323">
        <v>0.3586857</v>
      </c>
      <c r="BL55" s="323">
        <v>0.42261149999999997</v>
      </c>
      <c r="BM55" s="323">
        <v>0.64599549999999994</v>
      </c>
      <c r="BN55" s="323">
        <v>0.79124019999999995</v>
      </c>
      <c r="BO55" s="323">
        <v>0.85338559999999997</v>
      </c>
      <c r="BP55" s="323">
        <v>0.87330490000000005</v>
      </c>
      <c r="BQ55" s="323">
        <v>0.86278310000000002</v>
      </c>
      <c r="BR55" s="323">
        <v>0.83251660000000005</v>
      </c>
      <c r="BS55" s="323">
        <v>0.61660369999999998</v>
      </c>
      <c r="BT55" s="323">
        <v>0.45432879999999998</v>
      </c>
      <c r="BU55" s="323">
        <v>0.3218126</v>
      </c>
      <c r="BV55" s="323">
        <v>0.33298309999999998</v>
      </c>
    </row>
    <row r="56" spans="1:79" ht="11.15" customHeight="1" x14ac:dyDescent="0.25">
      <c r="A56" s="60" t="s">
        <v>749</v>
      </c>
      <c r="B56" s="175" t="s">
        <v>401</v>
      </c>
      <c r="C56" s="207">
        <v>9.7469999999999999</v>
      </c>
      <c r="D56" s="207">
        <v>9.7441790000000008</v>
      </c>
      <c r="E56" s="207">
        <v>10.060226</v>
      </c>
      <c r="F56" s="207">
        <v>10.019567</v>
      </c>
      <c r="G56" s="207">
        <v>10.229419</v>
      </c>
      <c r="H56" s="207">
        <v>10.235799999999999</v>
      </c>
      <c r="I56" s="207">
        <v>10.240226</v>
      </c>
      <c r="J56" s="207">
        <v>10.436935999999999</v>
      </c>
      <c r="K56" s="207">
        <v>9.9161330000000003</v>
      </c>
      <c r="L56" s="207">
        <v>10.258645</v>
      </c>
      <c r="M56" s="207">
        <v>10.228866999999999</v>
      </c>
      <c r="N56" s="207">
        <v>9.9917099999999994</v>
      </c>
      <c r="O56" s="207">
        <v>9.6259669999999993</v>
      </c>
      <c r="P56" s="207">
        <v>9.7424130000000009</v>
      </c>
      <c r="Q56" s="207">
        <v>8.5758379999999992</v>
      </c>
      <c r="R56" s="207">
        <v>6.3654000000000002</v>
      </c>
      <c r="S56" s="207">
        <v>7.476451</v>
      </c>
      <c r="T56" s="207">
        <v>8.7479659999999999</v>
      </c>
      <c r="U56" s="207">
        <v>9.0260960000000008</v>
      </c>
      <c r="V56" s="207">
        <v>9.3119029999999992</v>
      </c>
      <c r="W56" s="207">
        <v>9.0901329999999998</v>
      </c>
      <c r="X56" s="207">
        <v>9.2523540000000004</v>
      </c>
      <c r="Y56" s="207">
        <v>8.8832000000000004</v>
      </c>
      <c r="Z56" s="207">
        <v>8.8092900000000007</v>
      </c>
      <c r="AA56" s="207">
        <v>8.5226450000000007</v>
      </c>
      <c r="AB56" s="207">
        <v>8.395429</v>
      </c>
      <c r="AC56" s="207">
        <v>9.2858389999999993</v>
      </c>
      <c r="AD56" s="207">
        <v>9.6438000000000006</v>
      </c>
      <c r="AE56" s="207">
        <v>9.8739679999999996</v>
      </c>
      <c r="AF56" s="207">
        <v>9.9609330000000007</v>
      </c>
      <c r="AG56" s="207">
        <v>9.9340969999999995</v>
      </c>
      <c r="AH56" s="207">
        <v>9.86571</v>
      </c>
      <c r="AI56" s="207">
        <v>9.6864000000000008</v>
      </c>
      <c r="AJ56" s="207">
        <v>9.6977100000000007</v>
      </c>
      <c r="AK56" s="207">
        <v>9.7314670000000003</v>
      </c>
      <c r="AL56" s="207">
        <v>9.6662579999999991</v>
      </c>
      <c r="AM56" s="207">
        <v>8.7561289999999996</v>
      </c>
      <c r="AN56" s="207">
        <v>9.3859639999999995</v>
      </c>
      <c r="AO56" s="207">
        <v>9.5241939999999996</v>
      </c>
      <c r="AP56" s="207">
        <v>9.5483670000000007</v>
      </c>
      <c r="AQ56" s="207">
        <v>9.8384520000000002</v>
      </c>
      <c r="AR56" s="207">
        <v>9.8351659999999992</v>
      </c>
      <c r="AS56" s="207">
        <v>9.5715160000000008</v>
      </c>
      <c r="AT56" s="207">
        <v>9.8726450000000003</v>
      </c>
      <c r="AU56" s="207">
        <v>9.754467</v>
      </c>
      <c r="AV56" s="207">
        <v>9.6538389999999996</v>
      </c>
      <c r="AW56" s="207">
        <v>9.6645000000000003</v>
      </c>
      <c r="AX56" s="207">
        <v>9.4368892902999999</v>
      </c>
      <c r="AY56" s="323">
        <v>9.236936</v>
      </c>
      <c r="AZ56" s="323">
        <v>9.2266069999999996</v>
      </c>
      <c r="BA56" s="323">
        <v>9.4812440000000002</v>
      </c>
      <c r="BB56" s="323">
        <v>9.6203369999999993</v>
      </c>
      <c r="BC56" s="323">
        <v>9.8846810000000005</v>
      </c>
      <c r="BD56" s="323">
        <v>10.02989</v>
      </c>
      <c r="BE56" s="323">
        <v>9.9447120000000009</v>
      </c>
      <c r="BF56" s="323">
        <v>10.130660000000001</v>
      </c>
      <c r="BG56" s="323">
        <v>10.029159999999999</v>
      </c>
      <c r="BH56" s="323">
        <v>10.154249999999999</v>
      </c>
      <c r="BI56" s="323">
        <v>10.118</v>
      </c>
      <c r="BJ56" s="323">
        <v>10.272349999999999</v>
      </c>
      <c r="BK56" s="323">
        <v>9.3264490000000002</v>
      </c>
      <c r="BL56" s="323">
        <v>9.4516380000000009</v>
      </c>
      <c r="BM56" s="323">
        <v>9.6234649999999995</v>
      </c>
      <c r="BN56" s="323">
        <v>9.668272</v>
      </c>
      <c r="BO56" s="323">
        <v>9.7255380000000002</v>
      </c>
      <c r="BP56" s="323">
        <v>9.9013519999999993</v>
      </c>
      <c r="BQ56" s="323">
        <v>9.769387</v>
      </c>
      <c r="BR56" s="323">
        <v>9.9492600000000007</v>
      </c>
      <c r="BS56" s="323">
        <v>9.7367910000000002</v>
      </c>
      <c r="BT56" s="323">
        <v>9.8184880000000003</v>
      </c>
      <c r="BU56" s="323">
        <v>9.9147040000000004</v>
      </c>
      <c r="BV56" s="323">
        <v>9.9777050000000003</v>
      </c>
    </row>
    <row r="57" spans="1:79" ht="11.15" customHeight="1" x14ac:dyDescent="0.25">
      <c r="A57" s="60" t="s">
        <v>750</v>
      </c>
      <c r="B57" s="175" t="s">
        <v>402</v>
      </c>
      <c r="C57" s="207">
        <v>1.7710319999999999</v>
      </c>
      <c r="D57" s="207">
        <v>1.6893929999999999</v>
      </c>
      <c r="E57" s="207">
        <v>1.7279679999999999</v>
      </c>
      <c r="F57" s="207">
        <v>1.7276</v>
      </c>
      <c r="G57" s="207">
        <v>1.7285809999999999</v>
      </c>
      <c r="H57" s="207">
        <v>1.8825670000000001</v>
      </c>
      <c r="I57" s="207">
        <v>1.922323</v>
      </c>
      <c r="J57" s="207">
        <v>1.924258</v>
      </c>
      <c r="K57" s="207">
        <v>1.7987</v>
      </c>
      <c r="L57" s="207">
        <v>1.6533869999999999</v>
      </c>
      <c r="M57" s="207">
        <v>1.833467</v>
      </c>
      <c r="N57" s="207">
        <v>1.8900319999999999</v>
      </c>
      <c r="O57" s="207">
        <v>1.854419</v>
      </c>
      <c r="P57" s="207">
        <v>1.666344</v>
      </c>
      <c r="Q57" s="207">
        <v>1.3592580000000001</v>
      </c>
      <c r="R57" s="207">
        <v>0.61903300000000006</v>
      </c>
      <c r="S57" s="207">
        <v>0.50541899999999995</v>
      </c>
      <c r="T57" s="207">
        <v>0.73313300000000003</v>
      </c>
      <c r="U57" s="207">
        <v>0.83570900000000004</v>
      </c>
      <c r="V57" s="207">
        <v>0.85099999999999998</v>
      </c>
      <c r="W57" s="207">
        <v>0.79949999999999999</v>
      </c>
      <c r="X57" s="207">
        <v>0.82125800000000004</v>
      </c>
      <c r="Y57" s="207">
        <v>1.0617000000000001</v>
      </c>
      <c r="Z57" s="207">
        <v>1.1251930000000001</v>
      </c>
      <c r="AA57" s="207">
        <v>1.2263550000000001</v>
      </c>
      <c r="AB57" s="207">
        <v>0.94914299999999996</v>
      </c>
      <c r="AC57" s="207">
        <v>1.101</v>
      </c>
      <c r="AD57" s="207">
        <v>1.2626329999999999</v>
      </c>
      <c r="AE57" s="207">
        <v>1.308065</v>
      </c>
      <c r="AF57" s="207">
        <v>1.3831329999999999</v>
      </c>
      <c r="AG57" s="207">
        <v>1.423387</v>
      </c>
      <c r="AH57" s="207">
        <v>1.4352579999999999</v>
      </c>
      <c r="AI57" s="207">
        <v>1.355667</v>
      </c>
      <c r="AJ57" s="207">
        <v>1.321097</v>
      </c>
      <c r="AK57" s="207">
        <v>1.423567</v>
      </c>
      <c r="AL57" s="207">
        <v>1.5121290000000001</v>
      </c>
      <c r="AM57" s="207">
        <v>1.516548</v>
      </c>
      <c r="AN57" s="207">
        <v>1.5036430000000001</v>
      </c>
      <c r="AO57" s="207">
        <v>1.4359360000000001</v>
      </c>
      <c r="AP57" s="207">
        <v>1.6994670000000001</v>
      </c>
      <c r="AQ57" s="207">
        <v>1.7337419999999999</v>
      </c>
      <c r="AR57" s="207">
        <v>1.6865330000000001</v>
      </c>
      <c r="AS57" s="207">
        <v>1.7235480000000001</v>
      </c>
      <c r="AT57" s="207">
        <v>1.6833229999999999</v>
      </c>
      <c r="AU57" s="207">
        <v>1.607</v>
      </c>
      <c r="AV57" s="207">
        <v>1.567839</v>
      </c>
      <c r="AW57" s="207">
        <v>1.6740333332999999</v>
      </c>
      <c r="AX57" s="207">
        <v>1.5753422581000001</v>
      </c>
      <c r="AY57" s="323">
        <v>1.553177</v>
      </c>
      <c r="AZ57" s="323">
        <v>1.55775</v>
      </c>
      <c r="BA57" s="323">
        <v>1.6739219999999999</v>
      </c>
      <c r="BB57" s="323">
        <v>1.642479</v>
      </c>
      <c r="BC57" s="323">
        <v>1.7121150000000001</v>
      </c>
      <c r="BD57" s="323">
        <v>1.7353609999999999</v>
      </c>
      <c r="BE57" s="323">
        <v>1.7282029999999999</v>
      </c>
      <c r="BF57" s="323">
        <v>1.713022</v>
      </c>
      <c r="BG57" s="323">
        <v>1.6567449999999999</v>
      </c>
      <c r="BH57" s="323">
        <v>1.5844940000000001</v>
      </c>
      <c r="BI57" s="323">
        <v>1.6206510000000001</v>
      </c>
      <c r="BJ57" s="323">
        <v>1.6135649999999999</v>
      </c>
      <c r="BK57" s="323">
        <v>1.4859230000000001</v>
      </c>
      <c r="BL57" s="323">
        <v>1.4927729999999999</v>
      </c>
      <c r="BM57" s="323">
        <v>1.584314</v>
      </c>
      <c r="BN57" s="323">
        <v>1.5649999999999999</v>
      </c>
      <c r="BO57" s="323">
        <v>1.5710459999999999</v>
      </c>
      <c r="BP57" s="323">
        <v>1.6315660000000001</v>
      </c>
      <c r="BQ57" s="323">
        <v>1.6628890000000001</v>
      </c>
      <c r="BR57" s="323">
        <v>1.6705939999999999</v>
      </c>
      <c r="BS57" s="323">
        <v>1.610511</v>
      </c>
      <c r="BT57" s="323">
        <v>1.5303800000000001</v>
      </c>
      <c r="BU57" s="323">
        <v>1.561183</v>
      </c>
      <c r="BV57" s="323">
        <v>1.575707</v>
      </c>
    </row>
    <row r="58" spans="1:79" ht="11.15" customHeight="1" x14ac:dyDescent="0.25">
      <c r="A58" s="60" t="s">
        <v>751</v>
      </c>
      <c r="B58" s="175" t="s">
        <v>403</v>
      </c>
      <c r="C58" s="207">
        <v>5.2495159999999998</v>
      </c>
      <c r="D58" s="207">
        <v>4.9046789999999998</v>
      </c>
      <c r="E58" s="207">
        <v>4.9684189999999999</v>
      </c>
      <c r="F58" s="207">
        <v>5.0591999999999997</v>
      </c>
      <c r="G58" s="207">
        <v>5.2117100000000001</v>
      </c>
      <c r="H58" s="207">
        <v>5.3506999999999998</v>
      </c>
      <c r="I58" s="207">
        <v>5.2458070000000001</v>
      </c>
      <c r="J58" s="207">
        <v>5.2664840000000002</v>
      </c>
      <c r="K58" s="207">
        <v>5.0350000000000001</v>
      </c>
      <c r="L58" s="207">
        <v>4.7939360000000004</v>
      </c>
      <c r="M58" s="207">
        <v>5.2310999999999996</v>
      </c>
      <c r="N58" s="207">
        <v>5.3094190000000001</v>
      </c>
      <c r="O58" s="207">
        <v>5.0865479999999996</v>
      </c>
      <c r="P58" s="207">
        <v>4.812862</v>
      </c>
      <c r="Q58" s="207">
        <v>4.9529350000000001</v>
      </c>
      <c r="R58" s="207">
        <v>5.0788000000000002</v>
      </c>
      <c r="S58" s="207">
        <v>4.8181609999999999</v>
      </c>
      <c r="T58" s="207">
        <v>4.5796659999999996</v>
      </c>
      <c r="U58" s="207">
        <v>4.8427410000000002</v>
      </c>
      <c r="V58" s="207">
        <v>4.8227409999999997</v>
      </c>
      <c r="W58" s="207">
        <v>4.4935</v>
      </c>
      <c r="X58" s="207">
        <v>4.204161</v>
      </c>
      <c r="Y58" s="207">
        <v>4.5220000000000002</v>
      </c>
      <c r="Z58" s="207">
        <v>4.6329029999999998</v>
      </c>
      <c r="AA58" s="207">
        <v>4.5601609999999999</v>
      </c>
      <c r="AB58" s="207">
        <v>3.7819639999999999</v>
      </c>
      <c r="AC58" s="207">
        <v>4.5192579999999998</v>
      </c>
      <c r="AD58" s="207">
        <v>4.5959329999999996</v>
      </c>
      <c r="AE58" s="207">
        <v>4.7450000000000001</v>
      </c>
      <c r="AF58" s="207">
        <v>4.9805000000000001</v>
      </c>
      <c r="AG58" s="207">
        <v>4.8559029999999996</v>
      </c>
      <c r="AH58" s="207">
        <v>4.7416130000000001</v>
      </c>
      <c r="AI58" s="207">
        <v>4.555167</v>
      </c>
      <c r="AJ58" s="207">
        <v>4.727258</v>
      </c>
      <c r="AK58" s="207">
        <v>4.9502329999999999</v>
      </c>
      <c r="AL58" s="207">
        <v>4.9262259999999998</v>
      </c>
      <c r="AM58" s="207">
        <v>4.6440320000000002</v>
      </c>
      <c r="AN58" s="207">
        <v>4.6657500000000001</v>
      </c>
      <c r="AO58" s="207">
        <v>5.0006769999999996</v>
      </c>
      <c r="AP58" s="207">
        <v>4.8365669999999996</v>
      </c>
      <c r="AQ58" s="207">
        <v>4.982774</v>
      </c>
      <c r="AR58" s="207">
        <v>5.1930329999999998</v>
      </c>
      <c r="AS58" s="207">
        <v>5.1188710000000004</v>
      </c>
      <c r="AT58" s="207">
        <v>5.142258</v>
      </c>
      <c r="AU58" s="207">
        <v>5.1839329999999997</v>
      </c>
      <c r="AV58" s="207">
        <v>5.0772579999999996</v>
      </c>
      <c r="AW58" s="207">
        <v>5.3079000000000001</v>
      </c>
      <c r="AX58" s="207">
        <v>4.9410970968000001</v>
      </c>
      <c r="AY58" s="323">
        <v>4.6080110000000003</v>
      </c>
      <c r="AZ58" s="323">
        <v>4.5941130000000001</v>
      </c>
      <c r="BA58" s="323">
        <v>4.9344140000000003</v>
      </c>
      <c r="BB58" s="323">
        <v>5.1479999999999997</v>
      </c>
      <c r="BC58" s="323">
        <v>5.2398280000000002</v>
      </c>
      <c r="BD58" s="323">
        <v>5.488086</v>
      </c>
      <c r="BE58" s="323">
        <v>5.4068839999999998</v>
      </c>
      <c r="BF58" s="323">
        <v>5.4154119999999999</v>
      </c>
      <c r="BG58" s="323">
        <v>5.2458710000000002</v>
      </c>
      <c r="BH58" s="323">
        <v>5.164714</v>
      </c>
      <c r="BI58" s="323">
        <v>5.3582470000000004</v>
      </c>
      <c r="BJ58" s="323">
        <v>5.584714</v>
      </c>
      <c r="BK58" s="323">
        <v>5.1505510000000001</v>
      </c>
      <c r="BL58" s="323">
        <v>4.9747510000000004</v>
      </c>
      <c r="BM58" s="323">
        <v>5.1017539999999997</v>
      </c>
      <c r="BN58" s="323">
        <v>5.0847730000000002</v>
      </c>
      <c r="BO58" s="323">
        <v>5.1629180000000003</v>
      </c>
      <c r="BP58" s="323">
        <v>5.2326100000000002</v>
      </c>
      <c r="BQ58" s="323">
        <v>5.2221529999999996</v>
      </c>
      <c r="BR58" s="323">
        <v>5.2591359999999998</v>
      </c>
      <c r="BS58" s="323">
        <v>5.1946029999999999</v>
      </c>
      <c r="BT58" s="323">
        <v>5.1372869999999997</v>
      </c>
      <c r="BU58" s="323">
        <v>5.3396530000000002</v>
      </c>
      <c r="BV58" s="323">
        <v>5.3550339999999998</v>
      </c>
      <c r="BX58" s="697"/>
      <c r="BY58" s="697"/>
      <c r="BZ58" s="697"/>
      <c r="CA58" s="698"/>
    </row>
    <row r="59" spans="1:79" ht="11.15" customHeight="1" x14ac:dyDescent="0.25">
      <c r="A59" s="60" t="s">
        <v>752</v>
      </c>
      <c r="B59" s="175" t="s">
        <v>404</v>
      </c>
      <c r="C59" s="207">
        <v>0.39780700000000002</v>
      </c>
      <c r="D59" s="207">
        <v>0.30896400000000002</v>
      </c>
      <c r="E59" s="207">
        <v>0.35735499999999998</v>
      </c>
      <c r="F59" s="207">
        <v>0.38896700000000001</v>
      </c>
      <c r="G59" s="207">
        <v>0.36348399999999997</v>
      </c>
      <c r="H59" s="207">
        <v>0.42993300000000001</v>
      </c>
      <c r="I59" s="207">
        <v>0.389903</v>
      </c>
      <c r="J59" s="207">
        <v>0.40954800000000002</v>
      </c>
      <c r="K59" s="207">
        <v>0.38279999999999997</v>
      </c>
      <c r="L59" s="207">
        <v>0.33996799999999999</v>
      </c>
      <c r="M59" s="207">
        <v>0.313633</v>
      </c>
      <c r="N59" s="207">
        <v>0.24909700000000001</v>
      </c>
      <c r="O59" s="207">
        <v>0.225741</v>
      </c>
      <c r="P59" s="207">
        <v>0.25103399999999998</v>
      </c>
      <c r="Q59" s="207">
        <v>0.240871</v>
      </c>
      <c r="R59" s="207">
        <v>0.13856599999999999</v>
      </c>
      <c r="S59" s="207">
        <v>0.14274100000000001</v>
      </c>
      <c r="T59" s="207">
        <v>0.2384</v>
      </c>
      <c r="U59" s="207">
        <v>0.21867700000000001</v>
      </c>
      <c r="V59" s="207">
        <v>0.19267699999999999</v>
      </c>
      <c r="W59" s="207">
        <v>0.16733300000000001</v>
      </c>
      <c r="X59" s="207">
        <v>0.14751600000000001</v>
      </c>
      <c r="Y59" s="207">
        <v>0.1532</v>
      </c>
      <c r="Z59" s="207">
        <v>0.145677</v>
      </c>
      <c r="AA59" s="207">
        <v>0.178871</v>
      </c>
      <c r="AB59" s="207">
        <v>0.18767900000000001</v>
      </c>
      <c r="AC59" s="207">
        <v>0.223774</v>
      </c>
      <c r="AD59" s="207">
        <v>0.18713299999999999</v>
      </c>
      <c r="AE59" s="207">
        <v>0.209452</v>
      </c>
      <c r="AF59" s="207">
        <v>0.2293</v>
      </c>
      <c r="AG59" s="207">
        <v>0.24516099999999999</v>
      </c>
      <c r="AH59" s="207">
        <v>0.231097</v>
      </c>
      <c r="AI59" s="207">
        <v>0.18490000000000001</v>
      </c>
      <c r="AJ59" s="207">
        <v>0.22225800000000001</v>
      </c>
      <c r="AK59" s="207">
        <v>0.24640000000000001</v>
      </c>
      <c r="AL59" s="207">
        <v>0.21035499999999999</v>
      </c>
      <c r="AM59" s="207">
        <v>0.26267699999999999</v>
      </c>
      <c r="AN59" s="207">
        <v>0.21832099999999999</v>
      </c>
      <c r="AO59" s="207">
        <v>0.30058099999999999</v>
      </c>
      <c r="AP59" s="207">
        <v>0.22670000000000001</v>
      </c>
      <c r="AQ59" s="207">
        <v>0.24219399999999999</v>
      </c>
      <c r="AR59" s="207">
        <v>0.20396600000000001</v>
      </c>
      <c r="AS59" s="207">
        <v>0.21774099999999999</v>
      </c>
      <c r="AT59" s="207">
        <v>0.27419399999999999</v>
      </c>
      <c r="AU59" s="207">
        <v>0.29573300000000002</v>
      </c>
      <c r="AV59" s="207">
        <v>0.25316100000000002</v>
      </c>
      <c r="AW59" s="207">
        <v>0.22826666667000001</v>
      </c>
      <c r="AX59" s="207">
        <v>0.25171900000000003</v>
      </c>
      <c r="AY59" s="323">
        <v>0.30357689999999998</v>
      </c>
      <c r="AZ59" s="323">
        <v>0.23841119999999999</v>
      </c>
      <c r="BA59" s="323">
        <v>0.29120570000000001</v>
      </c>
      <c r="BB59" s="323">
        <v>0.27871210000000002</v>
      </c>
      <c r="BC59" s="323">
        <v>0.26101220000000003</v>
      </c>
      <c r="BD59" s="323">
        <v>0.24845829999999999</v>
      </c>
      <c r="BE59" s="323">
        <v>0.28310839999999998</v>
      </c>
      <c r="BF59" s="323">
        <v>0.29449969999999998</v>
      </c>
      <c r="BG59" s="323">
        <v>0.2867827</v>
      </c>
      <c r="BH59" s="323">
        <v>0.2959214</v>
      </c>
      <c r="BI59" s="323">
        <v>0.21936159999999999</v>
      </c>
      <c r="BJ59" s="323">
        <v>0.244672</v>
      </c>
      <c r="BK59" s="323">
        <v>0.3031838</v>
      </c>
      <c r="BL59" s="323">
        <v>0.2373044</v>
      </c>
      <c r="BM59" s="323">
        <v>0.27391769999999999</v>
      </c>
      <c r="BN59" s="323">
        <v>0.2607295</v>
      </c>
      <c r="BO59" s="323">
        <v>0.24537639999999999</v>
      </c>
      <c r="BP59" s="323">
        <v>0.24897920000000001</v>
      </c>
      <c r="BQ59" s="323">
        <v>0.27831939999999999</v>
      </c>
      <c r="BR59" s="323">
        <v>0.29759010000000002</v>
      </c>
      <c r="BS59" s="323">
        <v>0.279225</v>
      </c>
      <c r="BT59" s="323">
        <v>0.27979599999999999</v>
      </c>
      <c r="BU59" s="323">
        <v>0.2056356</v>
      </c>
      <c r="BV59" s="323">
        <v>0.2209893</v>
      </c>
    </row>
    <row r="60" spans="1:79" ht="11.15" customHeight="1" x14ac:dyDescent="0.25">
      <c r="A60" s="60" t="s">
        <v>753</v>
      </c>
      <c r="B60" s="565" t="s">
        <v>962</v>
      </c>
      <c r="C60" s="207">
        <v>2.4483869999999999</v>
      </c>
      <c r="D60" s="207">
        <v>2.3031419999999998</v>
      </c>
      <c r="E60" s="207">
        <v>2.3227120000000001</v>
      </c>
      <c r="F60" s="207">
        <v>2.3742320000000001</v>
      </c>
      <c r="G60" s="207">
        <v>2.3624839999999998</v>
      </c>
      <c r="H60" s="207">
        <v>2.453967</v>
      </c>
      <c r="I60" s="207">
        <v>2.6321300000000001</v>
      </c>
      <c r="J60" s="207">
        <v>2.6128079999999998</v>
      </c>
      <c r="K60" s="207">
        <v>2.4535330000000002</v>
      </c>
      <c r="L60" s="207">
        <v>2.3083550000000002</v>
      </c>
      <c r="M60" s="207">
        <v>2.4489000000000001</v>
      </c>
      <c r="N60" s="207">
        <v>2.5888710000000001</v>
      </c>
      <c r="O60" s="207">
        <v>2.485608</v>
      </c>
      <c r="P60" s="207">
        <v>2.4087890000000001</v>
      </c>
      <c r="Q60" s="207">
        <v>2.3289960000000001</v>
      </c>
      <c r="R60" s="207">
        <v>2.1066980000000002</v>
      </c>
      <c r="S60" s="207">
        <v>2.117448</v>
      </c>
      <c r="T60" s="207">
        <v>2.204996</v>
      </c>
      <c r="U60" s="207">
        <v>2.3503509999999999</v>
      </c>
      <c r="V60" s="207">
        <v>2.2820939999999998</v>
      </c>
      <c r="W60" s="207">
        <v>2.2138620000000002</v>
      </c>
      <c r="X60" s="207">
        <v>2.154318</v>
      </c>
      <c r="Y60" s="207">
        <v>2.2180970000000002</v>
      </c>
      <c r="Z60" s="207">
        <v>2.2107049999999999</v>
      </c>
      <c r="AA60" s="207">
        <v>2.2344179999999998</v>
      </c>
      <c r="AB60" s="207">
        <v>1.916571</v>
      </c>
      <c r="AC60" s="207">
        <v>2.1257429999999999</v>
      </c>
      <c r="AD60" s="207">
        <v>2.3099340000000002</v>
      </c>
      <c r="AE60" s="207">
        <v>2.4504839999999999</v>
      </c>
      <c r="AF60" s="207">
        <v>2.5179649999999998</v>
      </c>
      <c r="AG60" s="207">
        <v>2.4621620000000002</v>
      </c>
      <c r="AH60" s="207">
        <v>2.4990969999999999</v>
      </c>
      <c r="AI60" s="207">
        <v>2.3595980000000001</v>
      </c>
      <c r="AJ60" s="207">
        <v>2.2569029999999999</v>
      </c>
      <c r="AK60" s="207">
        <v>2.3410009999999999</v>
      </c>
      <c r="AL60" s="207">
        <v>2.3891309999999999</v>
      </c>
      <c r="AM60" s="207">
        <v>2.2803490000000002</v>
      </c>
      <c r="AN60" s="207">
        <v>2.2019639999999998</v>
      </c>
      <c r="AO60" s="207">
        <v>2.2906460000000002</v>
      </c>
      <c r="AP60" s="207">
        <v>2.3262670000000001</v>
      </c>
      <c r="AQ60" s="207">
        <v>2.38558</v>
      </c>
      <c r="AR60" s="207">
        <v>2.454329</v>
      </c>
      <c r="AS60" s="207">
        <v>2.4597380000000002</v>
      </c>
      <c r="AT60" s="207">
        <v>2.3564829999999999</v>
      </c>
      <c r="AU60" s="207">
        <v>2.382933</v>
      </c>
      <c r="AV60" s="207">
        <v>2.2897090000000002</v>
      </c>
      <c r="AW60" s="207">
        <v>2.3329974967</v>
      </c>
      <c r="AX60" s="207">
        <v>2.2945173044999998</v>
      </c>
      <c r="AY60" s="323">
        <v>2.212221</v>
      </c>
      <c r="AZ60" s="323">
        <v>2.300605</v>
      </c>
      <c r="BA60" s="323">
        <v>2.429106</v>
      </c>
      <c r="BB60" s="323">
        <v>2.3848739999999999</v>
      </c>
      <c r="BC60" s="323">
        <v>2.4418069999999998</v>
      </c>
      <c r="BD60" s="323">
        <v>2.5739339999999999</v>
      </c>
      <c r="BE60" s="323">
        <v>2.540753</v>
      </c>
      <c r="BF60" s="323">
        <v>2.5831379999999999</v>
      </c>
      <c r="BG60" s="323">
        <v>2.4991159999999999</v>
      </c>
      <c r="BH60" s="323">
        <v>2.4297019999999998</v>
      </c>
      <c r="BI60" s="323">
        <v>2.4641389999999999</v>
      </c>
      <c r="BJ60" s="323">
        <v>2.4433159999999998</v>
      </c>
      <c r="BK60" s="323">
        <v>2.2328260000000002</v>
      </c>
      <c r="BL60" s="323">
        <v>2.3048899999999999</v>
      </c>
      <c r="BM60" s="323">
        <v>2.360141</v>
      </c>
      <c r="BN60" s="323">
        <v>2.301186</v>
      </c>
      <c r="BO60" s="323">
        <v>2.357726</v>
      </c>
      <c r="BP60" s="323">
        <v>2.5084110000000002</v>
      </c>
      <c r="BQ60" s="323">
        <v>2.457802</v>
      </c>
      <c r="BR60" s="323">
        <v>2.5355379999999998</v>
      </c>
      <c r="BS60" s="323">
        <v>2.4049640000000001</v>
      </c>
      <c r="BT60" s="323">
        <v>2.3018350000000001</v>
      </c>
      <c r="BU60" s="323">
        <v>2.3494000000000002</v>
      </c>
      <c r="BV60" s="323">
        <v>2.3115899999999998</v>
      </c>
    </row>
    <row r="61" spans="1:79" ht="11.15" customHeight="1" x14ac:dyDescent="0.25">
      <c r="A61" s="60" t="s">
        <v>754</v>
      </c>
      <c r="B61" s="175" t="s">
        <v>565</v>
      </c>
      <c r="C61" s="207">
        <v>19.981418999999999</v>
      </c>
      <c r="D61" s="207">
        <v>19.379107000000001</v>
      </c>
      <c r="E61" s="207">
        <v>20.065325000000001</v>
      </c>
      <c r="F61" s="207">
        <v>20.373733000000001</v>
      </c>
      <c r="G61" s="207">
        <v>20.763033</v>
      </c>
      <c r="H61" s="207">
        <v>21.212367</v>
      </c>
      <c r="I61" s="207">
        <v>21.282388999999998</v>
      </c>
      <c r="J61" s="207">
        <v>21.456227999999999</v>
      </c>
      <c r="K61" s="207">
        <v>20.199233</v>
      </c>
      <c r="L61" s="207">
        <v>19.763517</v>
      </c>
      <c r="M61" s="207">
        <v>20.328267</v>
      </c>
      <c r="N61" s="207">
        <v>20.377032</v>
      </c>
      <c r="O61" s="207">
        <v>19.666121</v>
      </c>
      <c r="P61" s="207">
        <v>19.262682999999999</v>
      </c>
      <c r="Q61" s="207">
        <v>18.078897999999999</v>
      </c>
      <c r="R61" s="207">
        <v>14.991296999999999</v>
      </c>
      <c r="S61" s="207">
        <v>15.731252</v>
      </c>
      <c r="T61" s="207">
        <v>17.214561</v>
      </c>
      <c r="U61" s="207">
        <v>18.005735000000001</v>
      </c>
      <c r="V61" s="207">
        <v>18.172446999999998</v>
      </c>
      <c r="W61" s="207">
        <v>17.319794000000002</v>
      </c>
      <c r="X61" s="207">
        <v>16.989445</v>
      </c>
      <c r="Y61" s="207">
        <v>17.171496999999999</v>
      </c>
      <c r="Z61" s="207">
        <v>17.270734999999998</v>
      </c>
      <c r="AA61" s="207">
        <v>17.089708000000002</v>
      </c>
      <c r="AB61" s="207">
        <v>15.573465000000001</v>
      </c>
      <c r="AC61" s="207">
        <v>17.84984</v>
      </c>
      <c r="AD61" s="207">
        <v>18.778099999999998</v>
      </c>
      <c r="AE61" s="207">
        <v>19.486711</v>
      </c>
      <c r="AF61" s="207">
        <v>19.952731</v>
      </c>
      <c r="AG61" s="207">
        <v>19.770517000000002</v>
      </c>
      <c r="AH61" s="207">
        <v>19.578258999999999</v>
      </c>
      <c r="AI61" s="207">
        <v>18.748432000000001</v>
      </c>
      <c r="AJ61" s="207">
        <v>18.711807</v>
      </c>
      <c r="AK61" s="207">
        <v>19.075835000000001</v>
      </c>
      <c r="AL61" s="207">
        <v>19.092196000000001</v>
      </c>
      <c r="AM61" s="207">
        <v>17.839217999999999</v>
      </c>
      <c r="AN61" s="207">
        <v>18.430892</v>
      </c>
      <c r="AO61" s="207">
        <v>19.183744000000001</v>
      </c>
      <c r="AP61" s="207">
        <v>19.447068000000002</v>
      </c>
      <c r="AQ61" s="207">
        <v>20.027387000000001</v>
      </c>
      <c r="AR61" s="207">
        <v>20.23376</v>
      </c>
      <c r="AS61" s="207">
        <v>19.938251999999999</v>
      </c>
      <c r="AT61" s="207">
        <v>20.129321999999998</v>
      </c>
      <c r="AU61" s="207">
        <v>19.835099</v>
      </c>
      <c r="AV61" s="207">
        <v>19.246516</v>
      </c>
      <c r="AW61" s="207">
        <v>19.562028117000001</v>
      </c>
      <c r="AX61" s="207">
        <v>18.862835440000001</v>
      </c>
      <c r="AY61" s="323">
        <v>18.273330000000001</v>
      </c>
      <c r="AZ61" s="323">
        <v>18.339729999999999</v>
      </c>
      <c r="BA61" s="323">
        <v>19.45402</v>
      </c>
      <c r="BB61" s="323">
        <v>19.860869999999998</v>
      </c>
      <c r="BC61" s="323">
        <v>20.370480000000001</v>
      </c>
      <c r="BD61" s="323">
        <v>20.945879999999999</v>
      </c>
      <c r="BE61" s="323">
        <v>20.76163</v>
      </c>
      <c r="BF61" s="323">
        <v>20.96481</v>
      </c>
      <c r="BG61" s="323">
        <v>20.327179999999998</v>
      </c>
      <c r="BH61" s="323">
        <v>20.076609999999999</v>
      </c>
      <c r="BI61" s="323">
        <v>20.10407</v>
      </c>
      <c r="BJ61" s="323">
        <v>20.496020000000001</v>
      </c>
      <c r="BK61" s="323">
        <v>18.857620000000001</v>
      </c>
      <c r="BL61" s="323">
        <v>18.883970000000001</v>
      </c>
      <c r="BM61" s="323">
        <v>19.589590000000001</v>
      </c>
      <c r="BN61" s="323">
        <v>19.671199999999999</v>
      </c>
      <c r="BO61" s="323">
        <v>19.915990000000001</v>
      </c>
      <c r="BP61" s="323">
        <v>20.39622</v>
      </c>
      <c r="BQ61" s="323">
        <v>20.253329999999998</v>
      </c>
      <c r="BR61" s="323">
        <v>20.544630000000002</v>
      </c>
      <c r="BS61" s="323">
        <v>19.842700000000001</v>
      </c>
      <c r="BT61" s="323">
        <v>19.522120000000001</v>
      </c>
      <c r="BU61" s="323">
        <v>19.69239</v>
      </c>
      <c r="BV61" s="323">
        <v>19.774010000000001</v>
      </c>
    </row>
    <row r="62" spans="1:79" ht="11.15" customHeight="1" x14ac:dyDescent="0.25">
      <c r="A62" s="60"/>
      <c r="B62" s="154"/>
      <c r="C62" s="207"/>
      <c r="D62" s="207"/>
      <c r="E62" s="207"/>
      <c r="F62" s="207"/>
      <c r="G62" s="207"/>
      <c r="H62" s="207"/>
      <c r="I62" s="207"/>
      <c r="J62" s="207"/>
      <c r="K62" s="207"/>
      <c r="L62" s="207"/>
      <c r="M62" s="207"/>
      <c r="N62" s="207"/>
      <c r="O62" s="207"/>
      <c r="P62" s="207"/>
      <c r="Q62" s="207"/>
      <c r="R62" s="207"/>
      <c r="S62" s="207"/>
      <c r="T62" s="207"/>
      <c r="U62" s="207"/>
      <c r="V62" s="207"/>
      <c r="W62" s="207"/>
      <c r="X62" s="207"/>
      <c r="Y62" s="207"/>
      <c r="Z62" s="207"/>
      <c r="AA62" s="207"/>
      <c r="AB62" s="207"/>
      <c r="AC62" s="207"/>
      <c r="AD62" s="207"/>
      <c r="AE62" s="207"/>
      <c r="AF62" s="207"/>
      <c r="AG62" s="207"/>
      <c r="AH62" s="207"/>
      <c r="AI62" s="207"/>
      <c r="AJ62" s="207"/>
      <c r="AK62" s="207"/>
      <c r="AL62" s="207"/>
      <c r="AM62" s="207"/>
      <c r="AN62" s="207"/>
      <c r="AO62" s="207"/>
      <c r="AP62" s="207"/>
      <c r="AQ62" s="207"/>
      <c r="AR62" s="207"/>
      <c r="AS62" s="207"/>
      <c r="AT62" s="207"/>
      <c r="AU62" s="207"/>
      <c r="AV62" s="207"/>
      <c r="AW62" s="207"/>
      <c r="AX62" s="207"/>
      <c r="AY62" s="323"/>
      <c r="AZ62" s="323"/>
      <c r="BA62" s="323"/>
      <c r="BB62" s="323"/>
      <c r="BC62" s="323"/>
      <c r="BD62" s="323"/>
      <c r="BE62" s="323"/>
      <c r="BF62" s="323"/>
      <c r="BG62" s="323"/>
      <c r="BH62" s="323"/>
      <c r="BI62" s="323"/>
      <c r="BJ62" s="323"/>
      <c r="BK62" s="323"/>
      <c r="BL62" s="323"/>
      <c r="BM62" s="323"/>
      <c r="BN62" s="323"/>
      <c r="BO62" s="323"/>
      <c r="BP62" s="323"/>
      <c r="BQ62" s="323"/>
      <c r="BR62" s="323"/>
      <c r="BS62" s="323"/>
      <c r="BT62" s="323"/>
      <c r="BU62" s="323"/>
      <c r="BV62" s="323"/>
    </row>
    <row r="63" spans="1:79" ht="11.15" customHeight="1" x14ac:dyDescent="0.25">
      <c r="A63" s="60" t="s">
        <v>757</v>
      </c>
      <c r="B63" s="176" t="s">
        <v>406</v>
      </c>
      <c r="C63" s="207">
        <v>17.110903</v>
      </c>
      <c r="D63" s="207">
        <v>16.160429000000001</v>
      </c>
      <c r="E63" s="207">
        <v>16.323419000000001</v>
      </c>
      <c r="F63" s="207">
        <v>16.691299999999998</v>
      </c>
      <c r="G63" s="207">
        <v>17.043194</v>
      </c>
      <c r="H63" s="207">
        <v>17.698799999999999</v>
      </c>
      <c r="I63" s="207">
        <v>17.686710000000001</v>
      </c>
      <c r="J63" s="207">
        <v>17.833161</v>
      </c>
      <c r="K63" s="207">
        <v>16.727699999999999</v>
      </c>
      <c r="L63" s="207">
        <v>16.127742000000001</v>
      </c>
      <c r="M63" s="207">
        <v>17.040566999999999</v>
      </c>
      <c r="N63" s="207">
        <v>17.395354999999999</v>
      </c>
      <c r="O63" s="207">
        <v>16.860194</v>
      </c>
      <c r="P63" s="207">
        <v>16.505552000000002</v>
      </c>
      <c r="Q63" s="207">
        <v>15.755839</v>
      </c>
      <c r="R63" s="207">
        <v>13.314567</v>
      </c>
      <c r="S63" s="207">
        <v>13.428580999999999</v>
      </c>
      <c r="T63" s="207">
        <v>14.217067</v>
      </c>
      <c r="U63" s="207">
        <v>14.823968000000001</v>
      </c>
      <c r="V63" s="207">
        <v>14.692838999999999</v>
      </c>
      <c r="W63" s="207">
        <v>14.137600000000001</v>
      </c>
      <c r="X63" s="207">
        <v>13.845774</v>
      </c>
      <c r="Y63" s="207">
        <v>14.5802</v>
      </c>
      <c r="Z63" s="207">
        <v>14.539097</v>
      </c>
      <c r="AA63" s="207">
        <v>14.974968000000001</v>
      </c>
      <c r="AB63" s="207">
        <v>12.803321</v>
      </c>
      <c r="AC63" s="207">
        <v>14.838160999999999</v>
      </c>
      <c r="AD63" s="207">
        <v>15.635199999999999</v>
      </c>
      <c r="AE63" s="207">
        <v>16.130548000000001</v>
      </c>
      <c r="AF63" s="207">
        <v>16.742899999999999</v>
      </c>
      <c r="AG63" s="207">
        <v>16.48171</v>
      </c>
      <c r="AH63" s="207">
        <v>16.380516</v>
      </c>
      <c r="AI63" s="207">
        <v>15.802467</v>
      </c>
      <c r="AJ63" s="207">
        <v>15.604419</v>
      </c>
      <c r="AK63" s="207">
        <v>16.159666999999999</v>
      </c>
      <c r="AL63" s="207">
        <v>16.308807000000002</v>
      </c>
      <c r="AM63" s="207">
        <v>15.918096</v>
      </c>
      <c r="AN63" s="207">
        <v>15.885536</v>
      </c>
      <c r="AO63" s="207">
        <v>16.378323000000002</v>
      </c>
      <c r="AP63" s="207">
        <v>16.082999999999998</v>
      </c>
      <c r="AQ63" s="207">
        <v>16.675160999999999</v>
      </c>
      <c r="AR63" s="207">
        <v>17.084399999999999</v>
      </c>
      <c r="AS63" s="207">
        <v>16.886258000000002</v>
      </c>
      <c r="AT63" s="207">
        <v>16.903419</v>
      </c>
      <c r="AU63" s="207">
        <v>16.660900000000002</v>
      </c>
      <c r="AV63" s="207">
        <v>16.265871000000001</v>
      </c>
      <c r="AW63" s="207">
        <v>16.907466667000001</v>
      </c>
      <c r="AX63" s="207">
        <v>16.083110968</v>
      </c>
      <c r="AY63" s="323">
        <v>15.684530000000001</v>
      </c>
      <c r="AZ63" s="323">
        <v>15.408390000000001</v>
      </c>
      <c r="BA63" s="323">
        <v>16.096019999999999</v>
      </c>
      <c r="BB63" s="323">
        <v>16.402090000000001</v>
      </c>
      <c r="BC63" s="323">
        <v>16.727499999999999</v>
      </c>
      <c r="BD63" s="323">
        <v>17.51164</v>
      </c>
      <c r="BE63" s="323">
        <v>17.318079999999998</v>
      </c>
      <c r="BF63" s="323">
        <v>17.349119999999999</v>
      </c>
      <c r="BG63" s="323">
        <v>16.94913</v>
      </c>
      <c r="BH63" s="323">
        <v>16.484649999999998</v>
      </c>
      <c r="BI63" s="323">
        <v>16.706499999999998</v>
      </c>
      <c r="BJ63" s="323">
        <v>16.905529999999999</v>
      </c>
      <c r="BK63" s="323">
        <v>16.033999999999999</v>
      </c>
      <c r="BL63" s="323">
        <v>15.80071</v>
      </c>
      <c r="BM63" s="323">
        <v>16.176690000000001</v>
      </c>
      <c r="BN63" s="323">
        <v>16.237760000000002</v>
      </c>
      <c r="BO63" s="323">
        <v>16.32507</v>
      </c>
      <c r="BP63" s="323">
        <v>17.00508</v>
      </c>
      <c r="BQ63" s="323">
        <v>16.923220000000001</v>
      </c>
      <c r="BR63" s="323">
        <v>17.075199999999999</v>
      </c>
      <c r="BS63" s="323">
        <v>16.55903</v>
      </c>
      <c r="BT63" s="323">
        <v>16.015339999999998</v>
      </c>
      <c r="BU63" s="323">
        <v>16.353090000000002</v>
      </c>
      <c r="BV63" s="323">
        <v>16.287759999999999</v>
      </c>
    </row>
    <row r="64" spans="1:79" ht="11.15" customHeight="1" x14ac:dyDescent="0.25">
      <c r="A64" s="60" t="s">
        <v>755</v>
      </c>
      <c r="B64" s="176" t="s">
        <v>405</v>
      </c>
      <c r="C64" s="207">
        <v>18.808434999999999</v>
      </c>
      <c r="D64" s="207">
        <v>18.808434999999999</v>
      </c>
      <c r="E64" s="207">
        <v>18.808434999999999</v>
      </c>
      <c r="F64" s="207">
        <v>18.808434999999999</v>
      </c>
      <c r="G64" s="207">
        <v>18.808434999999999</v>
      </c>
      <c r="H64" s="207">
        <v>18.808434999999999</v>
      </c>
      <c r="I64" s="207">
        <v>18.808434999999999</v>
      </c>
      <c r="J64" s="207">
        <v>18.808434999999999</v>
      </c>
      <c r="K64" s="207">
        <v>18.808434999999999</v>
      </c>
      <c r="L64" s="207">
        <v>18.808434999999999</v>
      </c>
      <c r="M64" s="207">
        <v>18.808434999999999</v>
      </c>
      <c r="N64" s="207">
        <v>18.808434999999999</v>
      </c>
      <c r="O64" s="207">
        <v>18.976085000000001</v>
      </c>
      <c r="P64" s="207">
        <v>18.976085000000001</v>
      </c>
      <c r="Q64" s="207">
        <v>18.976085000000001</v>
      </c>
      <c r="R64" s="207">
        <v>18.976085000000001</v>
      </c>
      <c r="S64" s="207">
        <v>18.641085</v>
      </c>
      <c r="T64" s="207">
        <v>18.622084999999998</v>
      </c>
      <c r="U64" s="207">
        <v>18.622084999999998</v>
      </c>
      <c r="V64" s="207">
        <v>18.622084999999998</v>
      </c>
      <c r="W64" s="207">
        <v>18.386085000000001</v>
      </c>
      <c r="X64" s="207">
        <v>18.386085000000001</v>
      </c>
      <c r="Y64" s="207">
        <v>18.386085000000001</v>
      </c>
      <c r="Z64" s="207">
        <v>18.386085000000001</v>
      </c>
      <c r="AA64" s="207">
        <v>18.127700000000001</v>
      </c>
      <c r="AB64" s="207">
        <v>18.127700000000001</v>
      </c>
      <c r="AC64" s="207">
        <v>18.127700000000001</v>
      </c>
      <c r="AD64" s="207">
        <v>18.127700000000001</v>
      </c>
      <c r="AE64" s="207">
        <v>18.127700000000001</v>
      </c>
      <c r="AF64" s="207">
        <v>18.127700000000001</v>
      </c>
      <c r="AG64" s="207">
        <v>18.129300000000001</v>
      </c>
      <c r="AH64" s="207">
        <v>18.130400000000002</v>
      </c>
      <c r="AI64" s="207">
        <v>18.130400000000002</v>
      </c>
      <c r="AJ64" s="207">
        <v>18.132100000000001</v>
      </c>
      <c r="AK64" s="207">
        <v>18.132100000000001</v>
      </c>
      <c r="AL64" s="207">
        <v>17.8765</v>
      </c>
      <c r="AM64" s="207">
        <v>17.940809999999999</v>
      </c>
      <c r="AN64" s="207">
        <v>17.940809999999999</v>
      </c>
      <c r="AO64" s="207">
        <v>17.943809999999999</v>
      </c>
      <c r="AP64" s="207">
        <v>17.943809999999999</v>
      </c>
      <c r="AQ64" s="207">
        <v>17.943809999999999</v>
      </c>
      <c r="AR64" s="207">
        <v>17.943809999999999</v>
      </c>
      <c r="AS64" s="207">
        <v>17.96181</v>
      </c>
      <c r="AT64" s="207">
        <v>17.96181</v>
      </c>
      <c r="AU64" s="207">
        <v>18.021809999999999</v>
      </c>
      <c r="AV64" s="207">
        <v>18.015309999999999</v>
      </c>
      <c r="AW64" s="207">
        <v>18.02</v>
      </c>
      <c r="AX64" s="207">
        <v>18.019935484000001</v>
      </c>
      <c r="AY64" s="323">
        <v>18.019939999999998</v>
      </c>
      <c r="AZ64" s="323">
        <v>18.019939999999998</v>
      </c>
      <c r="BA64" s="323">
        <v>18.019939999999998</v>
      </c>
      <c r="BB64" s="323">
        <v>18.019939999999998</v>
      </c>
      <c r="BC64" s="323">
        <v>18.145130000000002</v>
      </c>
      <c r="BD64" s="323">
        <v>18.270130000000002</v>
      </c>
      <c r="BE64" s="323">
        <v>18.270130000000002</v>
      </c>
      <c r="BF64" s="323">
        <v>18.270130000000002</v>
      </c>
      <c r="BG64" s="323">
        <v>18.270130000000002</v>
      </c>
      <c r="BH64" s="323">
        <v>18.270130000000002</v>
      </c>
      <c r="BI64" s="323">
        <v>18.270130000000002</v>
      </c>
      <c r="BJ64" s="323">
        <v>18.270130000000002</v>
      </c>
      <c r="BK64" s="323">
        <v>18.13813</v>
      </c>
      <c r="BL64" s="323">
        <v>18.006129999999999</v>
      </c>
      <c r="BM64" s="323">
        <v>18.006129999999999</v>
      </c>
      <c r="BN64" s="323">
        <v>18.006129999999999</v>
      </c>
      <c r="BO64" s="323">
        <v>18.006129999999999</v>
      </c>
      <c r="BP64" s="323">
        <v>18.006129999999999</v>
      </c>
      <c r="BQ64" s="323">
        <v>18.006129999999999</v>
      </c>
      <c r="BR64" s="323">
        <v>18.006129999999999</v>
      </c>
      <c r="BS64" s="323">
        <v>18.006129999999999</v>
      </c>
      <c r="BT64" s="323">
        <v>18.006129999999999</v>
      </c>
      <c r="BU64" s="323">
        <v>18.006129999999999</v>
      </c>
      <c r="BV64" s="323">
        <v>18.006129999999999</v>
      </c>
    </row>
    <row r="65" spans="1:74" ht="11.15" customHeight="1" x14ac:dyDescent="0.25">
      <c r="A65" s="60" t="s">
        <v>756</v>
      </c>
      <c r="B65" s="177" t="s">
        <v>670</v>
      </c>
      <c r="C65" s="208">
        <v>0.90974623885999994</v>
      </c>
      <c r="D65" s="208">
        <v>0.85921178450000002</v>
      </c>
      <c r="E65" s="208">
        <v>0.86787757727000003</v>
      </c>
      <c r="F65" s="208">
        <v>0.88743693986000005</v>
      </c>
      <c r="G65" s="208">
        <v>0.90614631148000002</v>
      </c>
      <c r="H65" s="208">
        <v>0.94100333174999995</v>
      </c>
      <c r="I65" s="208">
        <v>0.94036053504999995</v>
      </c>
      <c r="J65" s="208">
        <v>0.94814698830999999</v>
      </c>
      <c r="K65" s="208">
        <v>0.88937224175999996</v>
      </c>
      <c r="L65" s="208">
        <v>0.85747389402999996</v>
      </c>
      <c r="M65" s="208">
        <v>0.90600664010999998</v>
      </c>
      <c r="N65" s="208">
        <v>0.92486987886000005</v>
      </c>
      <c r="O65" s="208">
        <v>0.88849696868000005</v>
      </c>
      <c r="P65" s="208">
        <v>0.86980807684999994</v>
      </c>
      <c r="Q65" s="208">
        <v>0.83029976941999994</v>
      </c>
      <c r="R65" s="208">
        <v>0.70164983978999995</v>
      </c>
      <c r="S65" s="208">
        <v>0.72037550389000005</v>
      </c>
      <c r="T65" s="208">
        <v>0.76345194428999996</v>
      </c>
      <c r="U65" s="208">
        <v>0.79604233360999999</v>
      </c>
      <c r="V65" s="208">
        <v>0.78900074831</v>
      </c>
      <c r="W65" s="208">
        <v>0.76892932888999999</v>
      </c>
      <c r="X65" s="208">
        <v>0.75305721691000005</v>
      </c>
      <c r="Y65" s="208">
        <v>0.79300188158999996</v>
      </c>
      <c r="Z65" s="208">
        <v>0.79076633226000004</v>
      </c>
      <c r="AA65" s="208">
        <v>0.82608207329000005</v>
      </c>
      <c r="AB65" s="208">
        <v>0.70628491203999999</v>
      </c>
      <c r="AC65" s="208">
        <v>0.81853522509999999</v>
      </c>
      <c r="AD65" s="208">
        <v>0.86250324089999997</v>
      </c>
      <c r="AE65" s="208">
        <v>0.88982871516999995</v>
      </c>
      <c r="AF65" s="208">
        <v>0.92360862105999997</v>
      </c>
      <c r="AG65" s="208">
        <v>0.90912004323999995</v>
      </c>
      <c r="AH65" s="208">
        <v>0.90348343113999996</v>
      </c>
      <c r="AI65" s="208">
        <v>0.87160057142000003</v>
      </c>
      <c r="AJ65" s="208">
        <v>0.86059634570999999</v>
      </c>
      <c r="AK65" s="208">
        <v>0.89121872260000001</v>
      </c>
      <c r="AL65" s="208">
        <v>0.91230425419000005</v>
      </c>
      <c r="AM65" s="208">
        <v>0.88725626099999999</v>
      </c>
      <c r="AN65" s="208">
        <v>0.88544140425999995</v>
      </c>
      <c r="AO65" s="208">
        <v>0.91275615378999997</v>
      </c>
      <c r="AP65" s="208">
        <v>0.89629794341000002</v>
      </c>
      <c r="AQ65" s="208">
        <v>0.92929879439999996</v>
      </c>
      <c r="AR65" s="208">
        <v>0.95210548930000005</v>
      </c>
      <c r="AS65" s="208">
        <v>0.94012006584999996</v>
      </c>
      <c r="AT65" s="208">
        <v>0.94107548181</v>
      </c>
      <c r="AU65" s="208">
        <v>0.92448538742999997</v>
      </c>
      <c r="AV65" s="208">
        <v>0.90289154057999998</v>
      </c>
      <c r="AW65" s="208">
        <v>0.93826119126999996</v>
      </c>
      <c r="AX65" s="208">
        <v>0.89251767755</v>
      </c>
      <c r="AY65" s="349">
        <v>0.87039880000000003</v>
      </c>
      <c r="AZ65" s="349">
        <v>0.85507489999999997</v>
      </c>
      <c r="BA65" s="349">
        <v>0.89323419999999998</v>
      </c>
      <c r="BB65" s="349">
        <v>0.91021929999999995</v>
      </c>
      <c r="BC65" s="349">
        <v>0.92187300000000005</v>
      </c>
      <c r="BD65" s="349">
        <v>0.95848489999999997</v>
      </c>
      <c r="BE65" s="349">
        <v>0.94789060000000003</v>
      </c>
      <c r="BF65" s="349">
        <v>0.94958929999999997</v>
      </c>
      <c r="BG65" s="349">
        <v>0.92769630000000003</v>
      </c>
      <c r="BH65" s="349">
        <v>0.90227349999999995</v>
      </c>
      <c r="BI65" s="349">
        <v>0.91441609999999995</v>
      </c>
      <c r="BJ65" s="349">
        <v>0.92530990000000002</v>
      </c>
      <c r="BK65" s="349">
        <v>0.8839941</v>
      </c>
      <c r="BL65" s="349">
        <v>0.87751869999999998</v>
      </c>
      <c r="BM65" s="349">
        <v>0.89839910000000001</v>
      </c>
      <c r="BN65" s="349">
        <v>0.90179109999999996</v>
      </c>
      <c r="BO65" s="349">
        <v>0.9066398</v>
      </c>
      <c r="BP65" s="349">
        <v>0.94440519999999994</v>
      </c>
      <c r="BQ65" s="349">
        <v>0.93985879999999999</v>
      </c>
      <c r="BR65" s="349">
        <v>0.94829960000000002</v>
      </c>
      <c r="BS65" s="349">
        <v>0.91963340000000005</v>
      </c>
      <c r="BT65" s="349">
        <v>0.88943859999999997</v>
      </c>
      <c r="BU65" s="349">
        <v>0.908196</v>
      </c>
      <c r="BV65" s="349">
        <v>0.90456769999999997</v>
      </c>
    </row>
    <row r="66" spans="1:74" s="399" customFormat="1" ht="22.4" customHeight="1" x14ac:dyDescent="0.25">
      <c r="A66" s="398"/>
      <c r="B66" s="787" t="s">
        <v>963</v>
      </c>
      <c r="C66" s="755"/>
      <c r="D66" s="755"/>
      <c r="E66" s="755"/>
      <c r="F66" s="755"/>
      <c r="G66" s="755"/>
      <c r="H66" s="755"/>
      <c r="I66" s="755"/>
      <c r="J66" s="755"/>
      <c r="K66" s="755"/>
      <c r="L66" s="755"/>
      <c r="M66" s="755"/>
      <c r="N66" s="755"/>
      <c r="O66" s="755"/>
      <c r="P66" s="755"/>
      <c r="Q66" s="752"/>
      <c r="AY66" s="480"/>
      <c r="AZ66" s="480"/>
      <c r="BA66" s="480"/>
      <c r="BB66" s="480"/>
      <c r="BC66" s="480"/>
      <c r="BD66" s="480"/>
      <c r="BE66" s="480"/>
      <c r="BF66" s="480"/>
      <c r="BG66" s="480"/>
      <c r="BH66" s="480"/>
      <c r="BI66" s="480"/>
      <c r="BJ66" s="480"/>
    </row>
    <row r="67" spans="1:74" ht="12" customHeight="1" x14ac:dyDescent="0.25">
      <c r="A67" s="60"/>
      <c r="B67" s="745" t="s">
        <v>801</v>
      </c>
      <c r="C67" s="737"/>
      <c r="D67" s="737"/>
      <c r="E67" s="737"/>
      <c r="F67" s="737"/>
      <c r="G67" s="737"/>
      <c r="H67" s="737"/>
      <c r="I67" s="737"/>
      <c r="J67" s="737"/>
      <c r="K67" s="737"/>
      <c r="L67" s="737"/>
      <c r="M67" s="737"/>
      <c r="N67" s="737"/>
      <c r="O67" s="737"/>
      <c r="P67" s="737"/>
      <c r="Q67" s="737"/>
      <c r="BD67" s="364"/>
      <c r="BE67" s="364"/>
      <c r="BF67" s="364"/>
      <c r="BH67" s="364"/>
    </row>
    <row r="68" spans="1:74" s="399" customFormat="1" ht="12" customHeight="1" x14ac:dyDescent="0.25">
      <c r="A68" s="398"/>
      <c r="B68" s="763" t="str">
        <f>"Notes: "&amp;"EIA completed modeling and analysis for this report on " &amp;Dates!D2&amp;"."</f>
        <v>Notes: EIA completed modeling and analysis for this report on Thursday January 5, 2023.</v>
      </c>
      <c r="C68" s="762"/>
      <c r="D68" s="762"/>
      <c r="E68" s="762"/>
      <c r="F68" s="762"/>
      <c r="G68" s="762"/>
      <c r="H68" s="762"/>
      <c r="I68" s="762"/>
      <c r="J68" s="762"/>
      <c r="K68" s="762"/>
      <c r="L68" s="762"/>
      <c r="M68" s="762"/>
      <c r="N68" s="762"/>
      <c r="O68" s="762"/>
      <c r="P68" s="762"/>
      <c r="Q68" s="762"/>
      <c r="AY68" s="480"/>
      <c r="AZ68" s="480"/>
      <c r="BA68" s="480"/>
      <c r="BB68" s="480"/>
      <c r="BC68" s="480"/>
      <c r="BD68" s="480"/>
      <c r="BE68" s="480"/>
      <c r="BF68" s="480"/>
      <c r="BG68" s="480"/>
      <c r="BH68" s="480"/>
      <c r="BI68" s="480"/>
      <c r="BJ68" s="480"/>
    </row>
    <row r="69" spans="1:74" s="399" customFormat="1" ht="12" customHeight="1" x14ac:dyDescent="0.25">
      <c r="A69" s="398"/>
      <c r="B69" s="763" t="s">
        <v>346</v>
      </c>
      <c r="C69" s="762"/>
      <c r="D69" s="762"/>
      <c r="E69" s="762"/>
      <c r="F69" s="762"/>
      <c r="G69" s="762"/>
      <c r="H69" s="762"/>
      <c r="I69" s="762"/>
      <c r="J69" s="762"/>
      <c r="K69" s="762"/>
      <c r="L69" s="762"/>
      <c r="M69" s="762"/>
      <c r="N69" s="762"/>
      <c r="O69" s="762"/>
      <c r="P69" s="762"/>
      <c r="Q69" s="762"/>
      <c r="AY69" s="480"/>
      <c r="AZ69" s="480"/>
      <c r="BA69" s="480"/>
      <c r="BB69" s="480"/>
      <c r="BC69" s="480"/>
      <c r="BD69" s="480"/>
      <c r="BE69" s="480"/>
      <c r="BF69" s="480"/>
      <c r="BG69" s="480"/>
      <c r="BH69" s="480"/>
      <c r="BI69" s="480"/>
      <c r="BJ69" s="480"/>
    </row>
    <row r="70" spans="1:74" s="399" customFormat="1" ht="12" customHeight="1" x14ac:dyDescent="0.25">
      <c r="A70" s="398"/>
      <c r="B70" s="756" t="s">
        <v>835</v>
      </c>
      <c r="C70" s="755"/>
      <c r="D70" s="755"/>
      <c r="E70" s="755"/>
      <c r="F70" s="755"/>
      <c r="G70" s="755"/>
      <c r="H70" s="755"/>
      <c r="I70" s="755"/>
      <c r="J70" s="755"/>
      <c r="K70" s="755"/>
      <c r="L70" s="755"/>
      <c r="M70" s="755"/>
      <c r="N70" s="755"/>
      <c r="O70" s="755"/>
      <c r="P70" s="755"/>
      <c r="Q70" s="752"/>
      <c r="AY70" s="480"/>
      <c r="AZ70" s="480"/>
      <c r="BA70" s="480"/>
      <c r="BB70" s="480"/>
      <c r="BC70" s="480"/>
      <c r="BD70" s="480"/>
      <c r="BE70" s="480"/>
      <c r="BF70" s="480"/>
      <c r="BG70" s="480"/>
      <c r="BH70" s="480"/>
      <c r="BI70" s="480"/>
      <c r="BJ70" s="480"/>
    </row>
    <row r="71" spans="1:74" s="399" customFormat="1" ht="12" customHeight="1" x14ac:dyDescent="0.25">
      <c r="A71" s="398"/>
      <c r="B71" s="757" t="s">
        <v>837</v>
      </c>
      <c r="C71" s="759"/>
      <c r="D71" s="759"/>
      <c r="E71" s="759"/>
      <c r="F71" s="759"/>
      <c r="G71" s="759"/>
      <c r="H71" s="759"/>
      <c r="I71" s="759"/>
      <c r="J71" s="759"/>
      <c r="K71" s="759"/>
      <c r="L71" s="759"/>
      <c r="M71" s="759"/>
      <c r="N71" s="759"/>
      <c r="O71" s="759"/>
      <c r="P71" s="759"/>
      <c r="Q71" s="752"/>
      <c r="AY71" s="480"/>
      <c r="AZ71" s="480"/>
      <c r="BA71" s="480"/>
      <c r="BB71" s="480"/>
      <c r="BC71" s="480"/>
      <c r="BD71" s="480"/>
      <c r="BE71" s="480"/>
      <c r="BF71" s="480"/>
      <c r="BG71" s="480"/>
      <c r="BH71" s="480"/>
      <c r="BI71" s="480"/>
      <c r="BJ71" s="480"/>
    </row>
    <row r="72" spans="1:74" s="399" customFormat="1" ht="12" customHeight="1" x14ac:dyDescent="0.25">
      <c r="A72" s="398"/>
      <c r="B72" s="758" t="s">
        <v>824</v>
      </c>
      <c r="C72" s="759"/>
      <c r="D72" s="759"/>
      <c r="E72" s="759"/>
      <c r="F72" s="759"/>
      <c r="G72" s="759"/>
      <c r="H72" s="759"/>
      <c r="I72" s="759"/>
      <c r="J72" s="759"/>
      <c r="K72" s="759"/>
      <c r="L72" s="759"/>
      <c r="M72" s="759"/>
      <c r="N72" s="759"/>
      <c r="O72" s="759"/>
      <c r="P72" s="759"/>
      <c r="Q72" s="752"/>
      <c r="AY72" s="480"/>
      <c r="AZ72" s="480"/>
      <c r="BA72" s="480"/>
      <c r="BB72" s="480"/>
      <c r="BC72" s="480"/>
      <c r="BD72" s="480"/>
      <c r="BE72" s="480"/>
      <c r="BF72" s="480"/>
      <c r="BG72" s="480"/>
      <c r="BH72" s="480"/>
      <c r="BI72" s="480"/>
      <c r="BJ72" s="480"/>
    </row>
    <row r="73" spans="1:74" s="399" customFormat="1" ht="12" customHeight="1" x14ac:dyDescent="0.25">
      <c r="A73" s="392"/>
      <c r="B73" s="764" t="s">
        <v>1349</v>
      </c>
      <c r="C73" s="752"/>
      <c r="D73" s="752"/>
      <c r="E73" s="752"/>
      <c r="F73" s="752"/>
      <c r="G73" s="752"/>
      <c r="H73" s="752"/>
      <c r="I73" s="752"/>
      <c r="J73" s="752"/>
      <c r="K73" s="752"/>
      <c r="L73" s="752"/>
      <c r="M73" s="752"/>
      <c r="N73" s="752"/>
      <c r="O73" s="752"/>
      <c r="P73" s="752"/>
      <c r="Q73" s="752"/>
      <c r="AY73" s="480"/>
      <c r="AZ73" s="480"/>
      <c r="BA73" s="480"/>
      <c r="BB73" s="480"/>
      <c r="BC73" s="480"/>
      <c r="BD73" s="480"/>
      <c r="BE73" s="480"/>
      <c r="BF73" s="480"/>
      <c r="BG73" s="480"/>
      <c r="BH73" s="480"/>
      <c r="BI73" s="480"/>
      <c r="BJ73" s="480"/>
    </row>
    <row r="74" spans="1:74" ht="10" x14ac:dyDescent="0.2">
      <c r="C74" s="157"/>
      <c r="D74" s="157"/>
      <c r="E74" s="157"/>
      <c r="F74" s="157"/>
      <c r="G74" s="157"/>
      <c r="H74" s="157"/>
      <c r="I74" s="157"/>
      <c r="J74" s="157"/>
      <c r="K74" s="157"/>
      <c r="L74" s="157"/>
      <c r="M74" s="157"/>
      <c r="N74" s="157"/>
      <c r="O74" s="157"/>
      <c r="P74" s="157"/>
      <c r="Q74" s="157"/>
      <c r="R74" s="157"/>
      <c r="S74" s="157"/>
      <c r="T74" s="157"/>
      <c r="U74" s="157"/>
      <c r="V74" s="157"/>
      <c r="W74" s="157"/>
      <c r="X74" s="157"/>
      <c r="Y74" s="157"/>
      <c r="Z74" s="157"/>
      <c r="AA74" s="157"/>
      <c r="AB74" s="157"/>
      <c r="AC74" s="157"/>
      <c r="AD74" s="157"/>
      <c r="AE74" s="157"/>
      <c r="AF74" s="157"/>
      <c r="AG74" s="157"/>
      <c r="AH74" s="157"/>
      <c r="AI74" s="157"/>
      <c r="AJ74" s="157"/>
      <c r="AK74" s="157"/>
      <c r="AL74" s="157"/>
      <c r="AM74" s="157"/>
      <c r="AN74" s="157"/>
      <c r="AO74" s="157"/>
      <c r="AP74" s="157"/>
      <c r="AQ74" s="157"/>
      <c r="AR74" s="157"/>
      <c r="AS74" s="157"/>
      <c r="AT74" s="157"/>
      <c r="AU74" s="157"/>
      <c r="AV74" s="157"/>
      <c r="AW74" s="157"/>
      <c r="AX74" s="157"/>
      <c r="AY74" s="363"/>
      <c r="AZ74" s="363"/>
      <c r="BA74" s="363"/>
      <c r="BB74" s="363"/>
      <c r="BC74" s="363"/>
      <c r="BD74" s="363"/>
      <c r="BE74" s="363"/>
      <c r="BF74" s="363"/>
      <c r="BG74" s="363"/>
      <c r="BH74" s="363"/>
      <c r="BI74" s="363"/>
      <c r="BJ74" s="363"/>
      <c r="BK74" s="363"/>
      <c r="BL74" s="363"/>
      <c r="BM74" s="363"/>
      <c r="BN74" s="363"/>
      <c r="BO74" s="363"/>
      <c r="BP74" s="363"/>
      <c r="BQ74" s="363"/>
      <c r="BR74" s="363"/>
      <c r="BS74" s="363"/>
      <c r="BT74" s="363"/>
      <c r="BU74" s="363"/>
      <c r="BV74" s="363"/>
    </row>
    <row r="75" spans="1:74" ht="10" x14ac:dyDescent="0.2">
      <c r="C75" s="157"/>
      <c r="D75" s="157"/>
      <c r="E75" s="157"/>
      <c r="F75" s="157"/>
      <c r="G75" s="157"/>
      <c r="H75" s="157"/>
      <c r="I75" s="157"/>
      <c r="J75" s="157"/>
      <c r="K75" s="157"/>
      <c r="L75" s="157"/>
      <c r="M75" s="157"/>
      <c r="N75" s="157"/>
      <c r="O75" s="157"/>
      <c r="P75" s="157"/>
      <c r="Q75" s="157"/>
      <c r="R75" s="157"/>
      <c r="S75" s="157"/>
      <c r="T75" s="157"/>
      <c r="U75" s="157"/>
      <c r="V75" s="157"/>
      <c r="W75" s="157"/>
      <c r="X75" s="157"/>
      <c r="Y75" s="157"/>
      <c r="Z75" s="157"/>
      <c r="AA75" s="157"/>
      <c r="AB75" s="157"/>
      <c r="AC75" s="157"/>
      <c r="AD75" s="157"/>
      <c r="AE75" s="157"/>
      <c r="AF75" s="157"/>
      <c r="AG75" s="157"/>
      <c r="AH75" s="157"/>
      <c r="AI75" s="157"/>
      <c r="AJ75" s="157"/>
      <c r="AK75" s="157"/>
      <c r="AL75" s="157"/>
      <c r="AM75" s="157"/>
      <c r="AN75" s="157"/>
      <c r="AO75" s="157"/>
      <c r="AP75" s="157"/>
      <c r="AQ75" s="157"/>
      <c r="AR75" s="157"/>
      <c r="AS75" s="157"/>
      <c r="AT75" s="157"/>
      <c r="AU75" s="157"/>
      <c r="AV75" s="157"/>
      <c r="AW75" s="157"/>
      <c r="AX75" s="157"/>
      <c r="AY75" s="363"/>
      <c r="AZ75" s="363"/>
      <c r="BA75" s="363"/>
      <c r="BB75" s="363"/>
      <c r="BC75" s="363"/>
      <c r="BD75" s="363"/>
      <c r="BE75" s="363"/>
      <c r="BF75" s="363"/>
      <c r="BG75" s="363"/>
      <c r="BH75" s="363"/>
      <c r="BI75" s="363"/>
      <c r="BJ75" s="363"/>
      <c r="BK75" s="363"/>
      <c r="BL75" s="363"/>
      <c r="BM75" s="363"/>
      <c r="BN75" s="363"/>
      <c r="BO75" s="363"/>
      <c r="BP75" s="363"/>
      <c r="BQ75" s="363"/>
      <c r="BR75" s="363"/>
      <c r="BS75" s="363"/>
      <c r="BT75" s="363"/>
      <c r="BU75" s="363"/>
      <c r="BV75" s="363"/>
    </row>
    <row r="76" spans="1:74" ht="10" x14ac:dyDescent="0.2">
      <c r="C76" s="157"/>
      <c r="D76" s="157"/>
      <c r="E76" s="157"/>
      <c r="F76" s="157"/>
      <c r="G76" s="157"/>
      <c r="H76" s="157"/>
      <c r="I76" s="157"/>
      <c r="J76" s="157"/>
      <c r="K76" s="157"/>
      <c r="L76" s="157"/>
      <c r="M76" s="157"/>
      <c r="N76" s="157"/>
      <c r="O76" s="157"/>
      <c r="P76" s="157"/>
      <c r="Q76" s="157"/>
      <c r="R76" s="157"/>
      <c r="S76" s="157"/>
      <c r="T76" s="157"/>
      <c r="U76" s="157"/>
      <c r="V76" s="157"/>
      <c r="W76" s="157"/>
      <c r="X76" s="157"/>
      <c r="Y76" s="157"/>
      <c r="Z76" s="157"/>
      <c r="AA76" s="157"/>
      <c r="AB76" s="157"/>
      <c r="AC76" s="157"/>
      <c r="AD76" s="157"/>
      <c r="AE76" s="157"/>
      <c r="AF76" s="157"/>
      <c r="AG76" s="157"/>
      <c r="AH76" s="157"/>
      <c r="AI76" s="157"/>
      <c r="AJ76" s="157"/>
      <c r="AK76" s="157"/>
      <c r="AL76" s="157"/>
      <c r="AM76" s="157"/>
      <c r="AN76" s="157"/>
      <c r="AO76" s="157"/>
      <c r="AP76" s="157"/>
      <c r="AQ76" s="157"/>
      <c r="AR76" s="157"/>
      <c r="AS76" s="157"/>
      <c r="AT76" s="157"/>
      <c r="AU76" s="157"/>
      <c r="AV76" s="157"/>
      <c r="AW76" s="157"/>
      <c r="AX76" s="157"/>
      <c r="AY76" s="363"/>
      <c r="AZ76" s="363"/>
      <c r="BA76" s="363"/>
      <c r="BB76" s="363"/>
      <c r="BC76" s="363"/>
      <c r="BD76" s="363"/>
      <c r="BE76" s="363"/>
      <c r="BF76" s="363"/>
      <c r="BG76" s="363"/>
      <c r="BH76" s="363"/>
      <c r="BI76" s="363"/>
      <c r="BJ76" s="363"/>
      <c r="BK76" s="363"/>
      <c r="BL76" s="363"/>
      <c r="BM76" s="363"/>
      <c r="BN76" s="363"/>
      <c r="BO76" s="363"/>
      <c r="BP76" s="363"/>
      <c r="BQ76" s="363"/>
      <c r="BR76" s="363"/>
      <c r="BS76" s="363"/>
      <c r="BT76" s="363"/>
      <c r="BU76" s="363"/>
      <c r="BV76" s="363"/>
    </row>
    <row r="77" spans="1:74" ht="10" x14ac:dyDescent="0.2">
      <c r="C77" s="157"/>
      <c r="D77" s="157"/>
      <c r="E77" s="157"/>
      <c r="F77" s="157"/>
      <c r="G77" s="157"/>
      <c r="H77" s="157"/>
      <c r="I77" s="157"/>
      <c r="J77" s="157"/>
      <c r="K77" s="157"/>
      <c r="L77" s="157"/>
      <c r="M77" s="157"/>
      <c r="N77" s="157"/>
      <c r="O77" s="157"/>
      <c r="P77" s="157"/>
      <c r="Q77" s="157"/>
      <c r="R77" s="157"/>
      <c r="S77" s="157"/>
      <c r="T77" s="157"/>
      <c r="U77" s="157"/>
      <c r="V77" s="157"/>
      <c r="W77" s="157"/>
      <c r="X77" s="157"/>
      <c r="Y77" s="157"/>
      <c r="Z77" s="157"/>
      <c r="AA77" s="157"/>
      <c r="AB77" s="157"/>
      <c r="AC77" s="157"/>
      <c r="AD77" s="157"/>
      <c r="AE77" s="157"/>
      <c r="AF77" s="157"/>
      <c r="AG77" s="157"/>
      <c r="AH77" s="157"/>
      <c r="AI77" s="157"/>
      <c r="AJ77" s="157"/>
      <c r="AK77" s="157"/>
      <c r="AL77" s="157"/>
      <c r="AM77" s="157"/>
      <c r="AN77" s="157"/>
      <c r="AO77" s="157"/>
      <c r="AP77" s="157"/>
      <c r="AQ77" s="157"/>
      <c r="AR77" s="157"/>
      <c r="AS77" s="157"/>
      <c r="AT77" s="157"/>
      <c r="AU77" s="157"/>
      <c r="AV77" s="157"/>
      <c r="AW77" s="157"/>
      <c r="AX77" s="157"/>
      <c r="AY77" s="363"/>
      <c r="AZ77" s="363"/>
      <c r="BA77" s="363"/>
      <c r="BB77" s="363"/>
      <c r="BC77" s="363"/>
      <c r="BD77" s="363"/>
      <c r="BE77" s="363"/>
      <c r="BF77" s="363"/>
      <c r="BG77" s="363"/>
      <c r="BH77" s="363"/>
      <c r="BI77" s="363"/>
      <c r="BJ77" s="363"/>
      <c r="BK77" s="363"/>
      <c r="BL77" s="363"/>
      <c r="BM77" s="363"/>
      <c r="BN77" s="363"/>
      <c r="BO77" s="363"/>
      <c r="BP77" s="363"/>
      <c r="BQ77" s="363"/>
      <c r="BR77" s="363"/>
      <c r="BS77" s="363"/>
      <c r="BT77" s="363"/>
      <c r="BU77" s="363"/>
      <c r="BV77" s="363"/>
    </row>
    <row r="78" spans="1:74" ht="10" x14ac:dyDescent="0.2">
      <c r="C78" s="157"/>
      <c r="D78" s="157"/>
      <c r="E78" s="157"/>
      <c r="F78" s="157"/>
      <c r="G78" s="157"/>
      <c r="H78" s="157"/>
      <c r="I78" s="157"/>
      <c r="J78" s="157"/>
      <c r="K78" s="157"/>
      <c r="L78" s="157"/>
      <c r="M78" s="157"/>
      <c r="N78" s="157"/>
      <c r="O78" s="157"/>
      <c r="P78" s="157"/>
      <c r="Q78" s="157"/>
      <c r="R78" s="157"/>
      <c r="S78" s="157"/>
      <c r="T78" s="157"/>
      <c r="U78" s="157"/>
      <c r="V78" s="157"/>
      <c r="W78" s="157"/>
      <c r="X78" s="157"/>
      <c r="Y78" s="157"/>
      <c r="Z78" s="157"/>
      <c r="AA78" s="157"/>
      <c r="AB78" s="157"/>
      <c r="AC78" s="157"/>
      <c r="AD78" s="157"/>
      <c r="AE78" s="157"/>
      <c r="AF78" s="157"/>
      <c r="AG78" s="157"/>
      <c r="AH78" s="157"/>
      <c r="AI78" s="157"/>
      <c r="AJ78" s="157"/>
      <c r="AK78" s="157"/>
      <c r="AL78" s="157"/>
      <c r="AM78" s="157"/>
      <c r="AN78" s="157"/>
      <c r="AO78" s="157"/>
      <c r="AP78" s="157"/>
      <c r="AQ78" s="157"/>
      <c r="AR78" s="157"/>
      <c r="AS78" s="157"/>
      <c r="AT78" s="157"/>
      <c r="AU78" s="157"/>
      <c r="AV78" s="157"/>
      <c r="AW78" s="157"/>
      <c r="AX78" s="157"/>
      <c r="AY78" s="363"/>
      <c r="AZ78" s="363"/>
      <c r="BA78" s="363"/>
      <c r="BB78" s="363"/>
      <c r="BC78" s="363"/>
      <c r="BD78" s="363"/>
      <c r="BE78" s="363"/>
      <c r="BF78" s="363"/>
      <c r="BG78" s="363"/>
      <c r="BH78" s="363"/>
      <c r="BI78" s="363"/>
      <c r="BJ78" s="363"/>
      <c r="BK78" s="363"/>
      <c r="BL78" s="363"/>
      <c r="BM78" s="363"/>
      <c r="BN78" s="363"/>
      <c r="BO78" s="363"/>
      <c r="BP78" s="363"/>
      <c r="BQ78" s="363"/>
      <c r="BR78" s="363"/>
      <c r="BS78" s="363"/>
      <c r="BT78" s="363"/>
      <c r="BU78" s="363"/>
      <c r="BV78" s="363"/>
    </row>
    <row r="79" spans="1:74" ht="10" x14ac:dyDescent="0.2">
      <c r="C79" s="157"/>
      <c r="D79" s="157"/>
      <c r="E79" s="157"/>
      <c r="F79" s="157"/>
      <c r="G79" s="157"/>
      <c r="H79" s="157"/>
      <c r="I79" s="157"/>
      <c r="J79" s="157"/>
      <c r="K79" s="157"/>
      <c r="L79" s="157"/>
      <c r="M79" s="157"/>
      <c r="N79" s="157"/>
      <c r="O79" s="157"/>
      <c r="P79" s="157"/>
      <c r="Q79" s="157"/>
      <c r="R79" s="157"/>
      <c r="S79" s="157"/>
      <c r="T79" s="157"/>
      <c r="U79" s="157"/>
      <c r="V79" s="157"/>
      <c r="W79" s="157"/>
      <c r="X79" s="157"/>
      <c r="Y79" s="157"/>
      <c r="Z79" s="157"/>
      <c r="AA79" s="157"/>
      <c r="AB79" s="157"/>
      <c r="AC79" s="157"/>
      <c r="AD79" s="157"/>
      <c r="AE79" s="157"/>
      <c r="AF79" s="157"/>
      <c r="AG79" s="157"/>
      <c r="AH79" s="157"/>
      <c r="AI79" s="157"/>
      <c r="AJ79" s="157"/>
      <c r="AK79" s="157"/>
      <c r="AL79" s="157"/>
      <c r="AM79" s="157"/>
      <c r="AN79" s="157"/>
      <c r="AO79" s="157"/>
      <c r="AP79" s="157"/>
      <c r="AQ79" s="157"/>
      <c r="AR79" s="157"/>
      <c r="AS79" s="157"/>
      <c r="AT79" s="157"/>
      <c r="AU79" s="157"/>
      <c r="AV79" s="157"/>
      <c r="AW79" s="157"/>
      <c r="AX79" s="157"/>
      <c r="AY79" s="363"/>
      <c r="AZ79" s="363"/>
      <c r="BA79" s="363"/>
      <c r="BB79" s="363"/>
      <c r="BC79" s="363"/>
      <c r="BD79" s="363"/>
      <c r="BE79" s="363"/>
      <c r="BF79" s="363"/>
      <c r="BG79" s="363"/>
      <c r="BH79" s="363"/>
      <c r="BI79" s="363"/>
      <c r="BJ79" s="363"/>
      <c r="BK79" s="363"/>
      <c r="BL79" s="363"/>
      <c r="BM79" s="363"/>
      <c r="BN79" s="363"/>
      <c r="BO79" s="363"/>
      <c r="BP79" s="363"/>
      <c r="BQ79" s="363"/>
      <c r="BR79" s="363"/>
      <c r="BS79" s="363"/>
      <c r="BT79" s="363"/>
      <c r="BU79" s="363"/>
      <c r="BV79" s="363"/>
    </row>
    <row r="80" spans="1:74" ht="10" x14ac:dyDescent="0.2">
      <c r="C80" s="157"/>
      <c r="D80" s="157"/>
      <c r="E80" s="157"/>
      <c r="F80" s="157"/>
      <c r="G80" s="157"/>
      <c r="H80" s="157"/>
      <c r="I80" s="157"/>
      <c r="J80" s="157"/>
      <c r="K80" s="157"/>
      <c r="L80" s="157"/>
      <c r="M80" s="157"/>
      <c r="N80" s="157"/>
      <c r="O80" s="157"/>
      <c r="P80" s="157"/>
      <c r="Q80" s="157"/>
      <c r="R80" s="157"/>
      <c r="S80" s="157"/>
      <c r="T80" s="157"/>
      <c r="U80" s="157"/>
      <c r="V80" s="157"/>
      <c r="W80" s="157"/>
      <c r="X80" s="157"/>
      <c r="Y80" s="157"/>
      <c r="Z80" s="157"/>
      <c r="AA80" s="157"/>
      <c r="AB80" s="157"/>
      <c r="AC80" s="157"/>
      <c r="AD80" s="157"/>
      <c r="AE80" s="157"/>
      <c r="AF80" s="157"/>
      <c r="AG80" s="157"/>
      <c r="AH80" s="157"/>
      <c r="AI80" s="157"/>
      <c r="AJ80" s="157"/>
      <c r="AK80" s="157"/>
      <c r="AL80" s="157"/>
      <c r="AM80" s="157"/>
      <c r="AN80" s="157"/>
      <c r="AO80" s="157"/>
      <c r="AP80" s="157"/>
      <c r="AQ80" s="157"/>
      <c r="AR80" s="157"/>
      <c r="AS80" s="157"/>
      <c r="AT80" s="157"/>
      <c r="AU80" s="157"/>
      <c r="AV80" s="157"/>
      <c r="AW80" s="157"/>
      <c r="AX80" s="157"/>
      <c r="AY80" s="363"/>
      <c r="AZ80" s="363"/>
      <c r="BA80" s="363"/>
      <c r="BB80" s="363"/>
      <c r="BC80" s="363"/>
      <c r="BD80" s="363"/>
      <c r="BE80" s="363"/>
      <c r="BF80" s="363"/>
      <c r="BG80" s="363"/>
      <c r="BH80" s="363"/>
      <c r="BI80" s="363"/>
      <c r="BJ80" s="363"/>
      <c r="BK80" s="363"/>
      <c r="BL80" s="363"/>
      <c r="BM80" s="363"/>
      <c r="BN80" s="363"/>
      <c r="BO80" s="363"/>
      <c r="BP80" s="363"/>
      <c r="BQ80" s="363"/>
      <c r="BR80" s="363"/>
      <c r="BS80" s="363"/>
      <c r="BT80" s="363"/>
      <c r="BU80" s="363"/>
      <c r="BV80" s="363"/>
    </row>
    <row r="81" spans="3:74" ht="10" x14ac:dyDescent="0.2">
      <c r="C81" s="157"/>
      <c r="D81" s="157"/>
      <c r="E81" s="157"/>
      <c r="F81" s="157"/>
      <c r="G81" s="157"/>
      <c r="H81" s="157"/>
      <c r="I81" s="157"/>
      <c r="J81" s="157"/>
      <c r="K81" s="157"/>
      <c r="L81" s="157"/>
      <c r="M81" s="157"/>
      <c r="N81" s="157"/>
      <c r="O81" s="157"/>
      <c r="P81" s="157"/>
      <c r="Q81" s="157"/>
      <c r="R81" s="157"/>
      <c r="S81" s="157"/>
      <c r="T81" s="157"/>
      <c r="U81" s="157"/>
      <c r="V81" s="157"/>
      <c r="W81" s="157"/>
      <c r="X81" s="157"/>
      <c r="Y81" s="157"/>
      <c r="Z81" s="157"/>
      <c r="AA81" s="157"/>
      <c r="AB81" s="157"/>
      <c r="AC81" s="157"/>
      <c r="AD81" s="157"/>
      <c r="AE81" s="157"/>
      <c r="AF81" s="157"/>
      <c r="AG81" s="157"/>
      <c r="AH81" s="157"/>
      <c r="AI81" s="157"/>
      <c r="AJ81" s="157"/>
      <c r="AK81" s="157"/>
      <c r="AL81" s="157"/>
      <c r="AM81" s="157"/>
      <c r="AN81" s="157"/>
      <c r="AO81" s="157"/>
      <c r="AP81" s="157"/>
      <c r="AQ81" s="157"/>
      <c r="AR81" s="157"/>
      <c r="AS81" s="157"/>
      <c r="AT81" s="157"/>
      <c r="AU81" s="157"/>
      <c r="AV81" s="157"/>
      <c r="AW81" s="157"/>
      <c r="AX81" s="157"/>
      <c r="AY81" s="363"/>
      <c r="AZ81" s="363"/>
      <c r="BA81" s="363"/>
      <c r="BB81" s="363"/>
      <c r="BC81" s="363"/>
      <c r="BD81" s="363"/>
      <c r="BE81" s="363"/>
      <c r="BF81" s="363"/>
      <c r="BG81" s="363"/>
      <c r="BH81" s="363"/>
      <c r="BI81" s="363"/>
      <c r="BJ81" s="363"/>
      <c r="BK81" s="363"/>
      <c r="BL81" s="363"/>
      <c r="BM81" s="363"/>
      <c r="BN81" s="363"/>
      <c r="BO81" s="363"/>
      <c r="BP81" s="363"/>
      <c r="BQ81" s="363"/>
      <c r="BR81" s="363"/>
      <c r="BS81" s="363"/>
      <c r="BT81" s="363"/>
      <c r="BU81" s="363"/>
      <c r="BV81" s="363"/>
    </row>
    <row r="82" spans="3:74" ht="10" x14ac:dyDescent="0.2">
      <c r="C82" s="157"/>
      <c r="D82" s="157"/>
      <c r="E82" s="157"/>
      <c r="F82" s="157"/>
      <c r="G82" s="157"/>
      <c r="H82" s="157"/>
      <c r="I82" s="157"/>
      <c r="J82" s="157"/>
      <c r="K82" s="157"/>
      <c r="L82" s="157"/>
      <c r="M82" s="157"/>
      <c r="N82" s="157"/>
      <c r="O82" s="157"/>
      <c r="P82" s="157"/>
      <c r="Q82" s="157"/>
      <c r="R82" s="157"/>
      <c r="S82" s="157"/>
      <c r="T82" s="157"/>
      <c r="U82" s="157"/>
      <c r="V82" s="157"/>
      <c r="W82" s="157"/>
      <c r="X82" s="157"/>
      <c r="Y82" s="157"/>
      <c r="Z82" s="157"/>
      <c r="AA82" s="157"/>
      <c r="AB82" s="157"/>
      <c r="AC82" s="157"/>
      <c r="AD82" s="157"/>
      <c r="AE82" s="157"/>
      <c r="AF82" s="157"/>
      <c r="AG82" s="157"/>
      <c r="AH82" s="157"/>
      <c r="AI82" s="157"/>
      <c r="AJ82" s="157"/>
      <c r="AK82" s="157"/>
      <c r="AL82" s="157"/>
      <c r="AM82" s="157"/>
      <c r="AN82" s="157"/>
      <c r="AO82" s="157"/>
      <c r="AP82" s="157"/>
      <c r="AQ82" s="157"/>
      <c r="AR82" s="157"/>
      <c r="AS82" s="157"/>
      <c r="AT82" s="157"/>
      <c r="AU82" s="157"/>
      <c r="AV82" s="157"/>
      <c r="AW82" s="157"/>
      <c r="AX82" s="157"/>
      <c r="AY82" s="363"/>
      <c r="AZ82" s="363"/>
      <c r="BA82" s="363"/>
      <c r="BB82" s="363"/>
      <c r="BC82" s="363"/>
      <c r="BD82" s="363"/>
      <c r="BE82" s="363"/>
      <c r="BF82" s="363"/>
      <c r="BG82" s="363"/>
      <c r="BH82" s="363"/>
      <c r="BI82" s="363"/>
      <c r="BJ82" s="363"/>
      <c r="BK82" s="363"/>
      <c r="BL82" s="363"/>
      <c r="BM82" s="363"/>
      <c r="BN82" s="363"/>
      <c r="BO82" s="363"/>
      <c r="BP82" s="363"/>
      <c r="BQ82" s="363"/>
      <c r="BR82" s="363"/>
      <c r="BS82" s="363"/>
      <c r="BT82" s="363"/>
      <c r="BU82" s="363"/>
      <c r="BV82" s="363"/>
    </row>
    <row r="83" spans="3:74" ht="10" x14ac:dyDescent="0.2">
      <c r="BD83" s="364"/>
      <c r="BE83" s="364"/>
      <c r="BF83" s="364"/>
      <c r="BH83" s="364"/>
      <c r="BK83" s="364"/>
      <c r="BL83" s="364"/>
      <c r="BM83" s="364"/>
      <c r="BN83" s="364"/>
      <c r="BO83" s="364"/>
      <c r="BP83" s="364"/>
      <c r="BQ83" s="364"/>
      <c r="BR83" s="364"/>
      <c r="BS83" s="364"/>
      <c r="BT83" s="364"/>
      <c r="BU83" s="364"/>
      <c r="BV83" s="364"/>
    </row>
    <row r="84" spans="3:74" ht="10" x14ac:dyDescent="0.2">
      <c r="BD84" s="364"/>
      <c r="BE84" s="364"/>
      <c r="BF84" s="364"/>
      <c r="BH84" s="364"/>
      <c r="BK84" s="364"/>
      <c r="BL84" s="364"/>
      <c r="BM84" s="364"/>
      <c r="BN84" s="364"/>
      <c r="BO84" s="364"/>
      <c r="BP84" s="364"/>
      <c r="BQ84" s="364"/>
      <c r="BR84" s="364"/>
      <c r="BS84" s="364"/>
      <c r="BT84" s="364"/>
      <c r="BU84" s="364"/>
      <c r="BV84" s="364"/>
    </row>
    <row r="85" spans="3:74" ht="10" x14ac:dyDescent="0.2">
      <c r="BD85" s="364"/>
      <c r="BE85" s="364"/>
      <c r="BF85" s="364"/>
      <c r="BH85" s="364"/>
      <c r="BK85" s="364"/>
      <c r="BL85" s="364"/>
      <c r="BM85" s="364"/>
      <c r="BN85" s="364"/>
      <c r="BO85" s="364"/>
      <c r="BP85" s="364"/>
      <c r="BQ85" s="364"/>
      <c r="BR85" s="364"/>
      <c r="BS85" s="364"/>
      <c r="BT85" s="364"/>
      <c r="BU85" s="364"/>
      <c r="BV85" s="364"/>
    </row>
    <row r="86" spans="3:74" ht="10" x14ac:dyDescent="0.2">
      <c r="BD86" s="364"/>
      <c r="BE86" s="364"/>
      <c r="BF86" s="364"/>
      <c r="BH86" s="364"/>
      <c r="BK86" s="364"/>
      <c r="BL86" s="364"/>
      <c r="BM86" s="364"/>
      <c r="BN86" s="364"/>
      <c r="BO86" s="364"/>
      <c r="BP86" s="364"/>
      <c r="BQ86" s="364"/>
      <c r="BR86" s="364"/>
      <c r="BS86" s="364"/>
      <c r="BT86" s="364"/>
      <c r="BU86" s="364"/>
      <c r="BV86" s="364"/>
    </row>
    <row r="87" spans="3:74" ht="10" x14ac:dyDescent="0.2">
      <c r="BD87" s="364"/>
      <c r="BE87" s="364"/>
      <c r="BF87" s="364"/>
      <c r="BH87" s="364"/>
      <c r="BK87" s="364"/>
      <c r="BL87" s="364"/>
      <c r="BM87" s="364"/>
      <c r="BN87" s="364"/>
      <c r="BO87" s="364"/>
      <c r="BP87" s="364"/>
      <c r="BQ87" s="364"/>
      <c r="BR87" s="364"/>
      <c r="BS87" s="364"/>
      <c r="BT87" s="364"/>
      <c r="BU87" s="364"/>
      <c r="BV87" s="364"/>
    </row>
    <row r="88" spans="3:74" ht="10" x14ac:dyDescent="0.2">
      <c r="BD88" s="364"/>
      <c r="BE88" s="364"/>
      <c r="BF88" s="364"/>
      <c r="BH88" s="364"/>
      <c r="BK88" s="364"/>
      <c r="BL88" s="364"/>
      <c r="BM88" s="364"/>
      <c r="BN88" s="364"/>
      <c r="BO88" s="364"/>
      <c r="BP88" s="364"/>
      <c r="BQ88" s="364"/>
      <c r="BR88" s="364"/>
      <c r="BS88" s="364"/>
      <c r="BT88" s="364"/>
      <c r="BU88" s="364"/>
      <c r="BV88" s="364"/>
    </row>
    <row r="89" spans="3:74" ht="10" x14ac:dyDescent="0.2">
      <c r="BD89" s="364"/>
      <c r="BE89" s="364"/>
      <c r="BF89" s="364"/>
      <c r="BH89" s="364"/>
      <c r="BK89" s="364"/>
      <c r="BL89" s="364"/>
      <c r="BM89" s="364"/>
      <c r="BN89" s="364"/>
      <c r="BO89" s="364"/>
      <c r="BP89" s="364"/>
      <c r="BQ89" s="364"/>
      <c r="BR89" s="364"/>
      <c r="BS89" s="364"/>
      <c r="BT89" s="364"/>
      <c r="BU89" s="364"/>
      <c r="BV89" s="364"/>
    </row>
    <row r="90" spans="3:74" ht="10" x14ac:dyDescent="0.2">
      <c r="BD90" s="364"/>
      <c r="BE90" s="364"/>
      <c r="BF90" s="364"/>
      <c r="BH90" s="364"/>
      <c r="BK90" s="364"/>
      <c r="BL90" s="364"/>
      <c r="BM90" s="364"/>
      <c r="BN90" s="364"/>
      <c r="BO90" s="364"/>
      <c r="BP90" s="364"/>
      <c r="BQ90" s="364"/>
      <c r="BR90" s="364"/>
      <c r="BS90" s="364"/>
      <c r="BT90" s="364"/>
      <c r="BU90" s="364"/>
      <c r="BV90" s="364"/>
    </row>
    <row r="91" spans="3:74" ht="10" x14ac:dyDescent="0.2">
      <c r="BD91" s="364"/>
      <c r="BE91" s="364"/>
      <c r="BF91" s="364"/>
      <c r="BH91" s="364"/>
      <c r="BK91" s="364"/>
      <c r="BL91" s="364"/>
      <c r="BM91" s="364"/>
      <c r="BN91" s="364"/>
      <c r="BO91" s="364"/>
      <c r="BP91" s="364"/>
      <c r="BQ91" s="364"/>
      <c r="BR91" s="364"/>
      <c r="BS91" s="364"/>
      <c r="BT91" s="364"/>
      <c r="BU91" s="364"/>
      <c r="BV91" s="364"/>
    </row>
    <row r="92" spans="3:74" ht="10" x14ac:dyDescent="0.2">
      <c r="BD92" s="364"/>
      <c r="BE92" s="364"/>
      <c r="BF92" s="364"/>
      <c r="BH92" s="364"/>
      <c r="BK92" s="364"/>
      <c r="BL92" s="364"/>
      <c r="BM92" s="364"/>
      <c r="BN92" s="364"/>
      <c r="BO92" s="364"/>
      <c r="BP92" s="364"/>
      <c r="BQ92" s="364"/>
      <c r="BR92" s="364"/>
      <c r="BS92" s="364"/>
      <c r="BT92" s="364"/>
      <c r="BU92" s="364"/>
      <c r="BV92" s="364"/>
    </row>
    <row r="93" spans="3:74" ht="10" x14ac:dyDescent="0.2">
      <c r="BD93" s="364"/>
      <c r="BE93" s="364"/>
      <c r="BF93" s="364"/>
      <c r="BH93" s="364"/>
      <c r="BK93" s="364"/>
      <c r="BL93" s="364"/>
      <c r="BM93" s="364"/>
      <c r="BN93" s="364"/>
      <c r="BO93" s="364"/>
      <c r="BP93" s="364"/>
      <c r="BQ93" s="364"/>
      <c r="BR93" s="364"/>
      <c r="BS93" s="364"/>
      <c r="BT93" s="364"/>
      <c r="BU93" s="364"/>
      <c r="BV93" s="364"/>
    </row>
    <row r="94" spans="3:74" ht="10" x14ac:dyDescent="0.2">
      <c r="BD94" s="364"/>
      <c r="BE94" s="364"/>
      <c r="BF94" s="364"/>
      <c r="BH94" s="364"/>
      <c r="BK94" s="364"/>
      <c r="BL94" s="364"/>
      <c r="BM94" s="364"/>
      <c r="BN94" s="364"/>
      <c r="BO94" s="364"/>
      <c r="BP94" s="364"/>
      <c r="BQ94" s="364"/>
      <c r="BR94" s="364"/>
      <c r="BS94" s="364"/>
      <c r="BT94" s="364"/>
      <c r="BU94" s="364"/>
      <c r="BV94" s="364"/>
    </row>
    <row r="95" spans="3:74" ht="10" x14ac:dyDescent="0.2">
      <c r="BD95" s="364"/>
      <c r="BE95" s="364"/>
      <c r="BF95" s="364"/>
      <c r="BH95" s="364"/>
      <c r="BK95" s="364"/>
      <c r="BL95" s="364"/>
      <c r="BM95" s="364"/>
      <c r="BN95" s="364"/>
      <c r="BO95" s="364"/>
      <c r="BP95" s="364"/>
      <c r="BQ95" s="364"/>
      <c r="BR95" s="364"/>
      <c r="BS95" s="364"/>
      <c r="BT95" s="364"/>
      <c r="BU95" s="364"/>
      <c r="BV95" s="364"/>
    </row>
    <row r="96" spans="3:74" ht="10" x14ac:dyDescent="0.2">
      <c r="BD96" s="364"/>
      <c r="BE96" s="364"/>
      <c r="BF96" s="364"/>
      <c r="BH96" s="364"/>
      <c r="BK96" s="364"/>
      <c r="BL96" s="364"/>
      <c r="BM96" s="364"/>
      <c r="BN96" s="364"/>
      <c r="BO96" s="364"/>
      <c r="BP96" s="364"/>
      <c r="BQ96" s="364"/>
      <c r="BR96" s="364"/>
      <c r="BS96" s="364"/>
      <c r="BT96" s="364"/>
      <c r="BU96" s="364"/>
      <c r="BV96" s="364"/>
    </row>
    <row r="97" spans="56:74" ht="10" x14ac:dyDescent="0.2">
      <c r="BD97" s="364"/>
      <c r="BE97" s="364"/>
      <c r="BF97" s="364"/>
      <c r="BH97" s="364"/>
      <c r="BK97" s="364"/>
      <c r="BL97" s="364"/>
      <c r="BM97" s="364"/>
      <c r="BN97" s="364"/>
      <c r="BO97" s="364"/>
      <c r="BP97" s="364"/>
      <c r="BQ97" s="364"/>
      <c r="BR97" s="364"/>
      <c r="BS97" s="364"/>
      <c r="BT97" s="364"/>
      <c r="BU97" s="364"/>
      <c r="BV97" s="364"/>
    </row>
    <row r="98" spans="56:74" ht="10" x14ac:dyDescent="0.2">
      <c r="BD98" s="364"/>
      <c r="BE98" s="364"/>
      <c r="BF98" s="364"/>
      <c r="BH98" s="364"/>
      <c r="BK98" s="364"/>
      <c r="BL98" s="364"/>
      <c r="BM98" s="364"/>
      <c r="BN98" s="364"/>
      <c r="BO98" s="364"/>
      <c r="BP98" s="364"/>
      <c r="BQ98" s="364"/>
      <c r="BR98" s="364"/>
      <c r="BS98" s="364"/>
      <c r="BT98" s="364"/>
      <c r="BU98" s="364"/>
      <c r="BV98" s="364"/>
    </row>
    <row r="99" spans="56:74" ht="10" x14ac:dyDescent="0.2">
      <c r="BD99" s="364"/>
      <c r="BE99" s="364"/>
      <c r="BF99" s="364"/>
      <c r="BH99" s="364"/>
      <c r="BK99" s="364"/>
      <c r="BL99" s="364"/>
      <c r="BM99" s="364"/>
      <c r="BN99" s="364"/>
      <c r="BO99" s="364"/>
      <c r="BP99" s="364"/>
      <c r="BQ99" s="364"/>
      <c r="BR99" s="364"/>
      <c r="BS99" s="364"/>
      <c r="BT99" s="364"/>
      <c r="BU99" s="364"/>
      <c r="BV99" s="364"/>
    </row>
    <row r="100" spans="56:74" ht="10" x14ac:dyDescent="0.2">
      <c r="BD100" s="364"/>
      <c r="BE100" s="364"/>
      <c r="BF100" s="364"/>
      <c r="BH100" s="364"/>
      <c r="BK100" s="364"/>
      <c r="BL100" s="364"/>
      <c r="BM100" s="364"/>
      <c r="BN100" s="364"/>
      <c r="BO100" s="364"/>
      <c r="BP100" s="364"/>
      <c r="BQ100" s="364"/>
      <c r="BR100" s="364"/>
      <c r="BS100" s="364"/>
      <c r="BT100" s="364"/>
      <c r="BU100" s="364"/>
      <c r="BV100" s="364"/>
    </row>
    <row r="101" spans="56:74" ht="10" x14ac:dyDescent="0.2">
      <c r="BD101" s="364"/>
      <c r="BE101" s="364"/>
      <c r="BF101" s="364"/>
      <c r="BH101" s="364"/>
      <c r="BK101" s="364"/>
      <c r="BL101" s="364"/>
      <c r="BM101" s="364"/>
      <c r="BN101" s="364"/>
      <c r="BO101" s="364"/>
      <c r="BP101" s="364"/>
      <c r="BQ101" s="364"/>
      <c r="BR101" s="364"/>
      <c r="BS101" s="364"/>
      <c r="BT101" s="364"/>
      <c r="BU101" s="364"/>
      <c r="BV101" s="364"/>
    </row>
    <row r="102" spans="56:74" ht="10" x14ac:dyDescent="0.2">
      <c r="BD102" s="364"/>
      <c r="BE102" s="364"/>
      <c r="BF102" s="364"/>
      <c r="BH102" s="364"/>
      <c r="BK102" s="364"/>
      <c r="BL102" s="364"/>
      <c r="BM102" s="364"/>
      <c r="BN102" s="364"/>
      <c r="BO102" s="364"/>
      <c r="BP102" s="364"/>
      <c r="BQ102" s="364"/>
      <c r="BR102" s="364"/>
      <c r="BS102" s="364"/>
      <c r="BT102" s="364"/>
      <c r="BU102" s="364"/>
      <c r="BV102" s="364"/>
    </row>
    <row r="103" spans="56:74" ht="10" x14ac:dyDescent="0.2">
      <c r="BD103" s="364"/>
      <c r="BE103" s="364"/>
      <c r="BF103" s="364"/>
      <c r="BH103" s="364"/>
      <c r="BK103" s="364"/>
      <c r="BL103" s="364"/>
      <c r="BM103" s="364"/>
      <c r="BN103" s="364"/>
      <c r="BO103" s="364"/>
      <c r="BP103" s="364"/>
      <c r="BQ103" s="364"/>
      <c r="BR103" s="364"/>
      <c r="BS103" s="364"/>
      <c r="BT103" s="364"/>
      <c r="BU103" s="364"/>
      <c r="BV103" s="364"/>
    </row>
    <row r="104" spans="56:74" ht="10" x14ac:dyDescent="0.2">
      <c r="BD104" s="364"/>
      <c r="BE104" s="364"/>
      <c r="BF104" s="364"/>
      <c r="BH104" s="364"/>
      <c r="BK104" s="364"/>
      <c r="BL104" s="364"/>
      <c r="BM104" s="364"/>
      <c r="BN104" s="364"/>
      <c r="BO104" s="364"/>
      <c r="BP104" s="364"/>
      <c r="BQ104" s="364"/>
      <c r="BR104" s="364"/>
      <c r="BS104" s="364"/>
      <c r="BT104" s="364"/>
      <c r="BU104" s="364"/>
      <c r="BV104" s="364"/>
    </row>
    <row r="105" spans="56:74" ht="10" x14ac:dyDescent="0.2">
      <c r="BD105" s="364"/>
      <c r="BE105" s="364"/>
      <c r="BF105" s="364"/>
      <c r="BH105" s="364"/>
      <c r="BK105" s="364"/>
      <c r="BL105" s="364"/>
      <c r="BM105" s="364"/>
      <c r="BN105" s="364"/>
      <c r="BO105" s="364"/>
      <c r="BP105" s="364"/>
      <c r="BQ105" s="364"/>
      <c r="BR105" s="364"/>
      <c r="BS105" s="364"/>
      <c r="BT105" s="364"/>
      <c r="BU105" s="364"/>
      <c r="BV105" s="364"/>
    </row>
    <row r="106" spans="56:74" ht="10" x14ac:dyDescent="0.2">
      <c r="BD106" s="364"/>
      <c r="BE106" s="364"/>
      <c r="BF106" s="364"/>
      <c r="BH106" s="364"/>
      <c r="BK106" s="364"/>
      <c r="BL106" s="364"/>
      <c r="BM106" s="364"/>
      <c r="BN106" s="364"/>
      <c r="BO106" s="364"/>
      <c r="BP106" s="364"/>
      <c r="BQ106" s="364"/>
      <c r="BR106" s="364"/>
      <c r="BS106" s="364"/>
      <c r="BT106" s="364"/>
      <c r="BU106" s="364"/>
      <c r="BV106" s="364"/>
    </row>
    <row r="107" spans="56:74" ht="10" x14ac:dyDescent="0.2">
      <c r="BD107" s="364"/>
      <c r="BE107" s="364"/>
      <c r="BF107" s="364"/>
      <c r="BK107" s="364"/>
      <c r="BL107" s="364"/>
      <c r="BM107" s="364"/>
      <c r="BN107" s="364"/>
      <c r="BO107" s="364"/>
      <c r="BP107" s="364"/>
      <c r="BQ107" s="364"/>
      <c r="BR107" s="364"/>
      <c r="BS107" s="364"/>
      <c r="BT107" s="364"/>
      <c r="BU107" s="364"/>
      <c r="BV107" s="364"/>
    </row>
    <row r="108" spans="56:74" ht="10" x14ac:dyDescent="0.2">
      <c r="BD108" s="364"/>
      <c r="BE108" s="364"/>
      <c r="BF108" s="364"/>
      <c r="BK108" s="364"/>
      <c r="BL108" s="364"/>
      <c r="BM108" s="364"/>
      <c r="BN108" s="364"/>
      <c r="BO108" s="364"/>
      <c r="BP108" s="364"/>
      <c r="BQ108" s="364"/>
      <c r="BR108" s="364"/>
      <c r="BS108" s="364"/>
      <c r="BT108" s="364"/>
      <c r="BU108" s="364"/>
      <c r="BV108" s="364"/>
    </row>
    <row r="109" spans="56:74" ht="10" x14ac:dyDescent="0.2">
      <c r="BD109" s="364"/>
      <c r="BE109" s="364"/>
      <c r="BF109" s="364"/>
      <c r="BK109" s="364"/>
      <c r="BL109" s="364"/>
      <c r="BM109" s="364"/>
      <c r="BN109" s="364"/>
      <c r="BO109" s="364"/>
      <c r="BP109" s="364"/>
      <c r="BQ109" s="364"/>
      <c r="BR109" s="364"/>
      <c r="BS109" s="364"/>
      <c r="BT109" s="364"/>
      <c r="BU109" s="364"/>
      <c r="BV109" s="364"/>
    </row>
    <row r="110" spans="56:74" ht="10" x14ac:dyDescent="0.2">
      <c r="BD110" s="364"/>
      <c r="BE110" s="364"/>
      <c r="BF110" s="364"/>
      <c r="BK110" s="364"/>
      <c r="BL110" s="364"/>
      <c r="BM110" s="364"/>
      <c r="BN110" s="364"/>
      <c r="BO110" s="364"/>
      <c r="BP110" s="364"/>
      <c r="BQ110" s="364"/>
      <c r="BR110" s="364"/>
      <c r="BS110" s="364"/>
      <c r="BT110" s="364"/>
      <c r="BU110" s="364"/>
      <c r="BV110" s="364"/>
    </row>
    <row r="111" spans="56:74" ht="10" x14ac:dyDescent="0.2">
      <c r="BD111" s="364"/>
      <c r="BE111" s="364"/>
      <c r="BF111" s="364"/>
      <c r="BK111" s="364"/>
      <c r="BL111" s="364"/>
      <c r="BM111" s="364"/>
      <c r="BN111" s="364"/>
      <c r="BO111" s="364"/>
      <c r="BP111" s="364"/>
      <c r="BQ111" s="364"/>
      <c r="BR111" s="364"/>
      <c r="BS111" s="364"/>
      <c r="BT111" s="364"/>
      <c r="BU111" s="364"/>
      <c r="BV111" s="364"/>
    </row>
    <row r="112" spans="56:74" ht="10" x14ac:dyDescent="0.2">
      <c r="BD112" s="364"/>
      <c r="BE112" s="364"/>
      <c r="BF112" s="364"/>
      <c r="BK112" s="364"/>
      <c r="BL112" s="364"/>
      <c r="BM112" s="364"/>
      <c r="BN112" s="364"/>
      <c r="BO112" s="364"/>
      <c r="BP112" s="364"/>
      <c r="BQ112" s="364"/>
      <c r="BR112" s="364"/>
      <c r="BS112" s="364"/>
      <c r="BT112" s="364"/>
      <c r="BU112" s="364"/>
      <c r="BV112" s="364"/>
    </row>
    <row r="113" spans="63:74" x14ac:dyDescent="0.25">
      <c r="BK113" s="364"/>
      <c r="BL113" s="364"/>
      <c r="BM113" s="364"/>
      <c r="BN113" s="364"/>
      <c r="BO113" s="364"/>
      <c r="BP113" s="364"/>
      <c r="BQ113" s="364"/>
      <c r="BR113" s="364"/>
      <c r="BS113" s="364"/>
      <c r="BT113" s="364"/>
      <c r="BU113" s="364"/>
      <c r="BV113" s="364"/>
    </row>
    <row r="114" spans="63:74" x14ac:dyDescent="0.25">
      <c r="BK114" s="364"/>
      <c r="BL114" s="364"/>
      <c r="BM114" s="364"/>
      <c r="BN114" s="364"/>
      <c r="BO114" s="364"/>
      <c r="BP114" s="364"/>
      <c r="BQ114" s="364"/>
      <c r="BR114" s="364"/>
      <c r="BS114" s="364"/>
      <c r="BT114" s="364"/>
      <c r="BU114" s="364"/>
      <c r="BV114" s="364"/>
    </row>
    <row r="115" spans="63:74" x14ac:dyDescent="0.25">
      <c r="BK115" s="364"/>
      <c r="BL115" s="364"/>
      <c r="BM115" s="364"/>
      <c r="BN115" s="364"/>
      <c r="BO115" s="364"/>
      <c r="BP115" s="364"/>
      <c r="BQ115" s="364"/>
      <c r="BR115" s="364"/>
      <c r="BS115" s="364"/>
      <c r="BT115" s="364"/>
      <c r="BU115" s="364"/>
      <c r="BV115" s="364"/>
    </row>
    <row r="116" spans="63:74" x14ac:dyDescent="0.25">
      <c r="BK116" s="364"/>
      <c r="BL116" s="364"/>
      <c r="BM116" s="364"/>
      <c r="BN116" s="364"/>
      <c r="BO116" s="364"/>
      <c r="BP116" s="364"/>
      <c r="BQ116" s="364"/>
      <c r="BR116" s="364"/>
      <c r="BS116" s="364"/>
      <c r="BT116" s="364"/>
      <c r="BU116" s="364"/>
      <c r="BV116" s="364"/>
    </row>
    <row r="117" spans="63:74" x14ac:dyDescent="0.25">
      <c r="BK117" s="364"/>
      <c r="BL117" s="364"/>
      <c r="BM117" s="364"/>
      <c r="BN117" s="364"/>
      <c r="BO117" s="364"/>
      <c r="BP117" s="364"/>
      <c r="BQ117" s="364"/>
      <c r="BR117" s="364"/>
      <c r="BS117" s="364"/>
      <c r="BT117" s="364"/>
      <c r="BU117" s="364"/>
      <c r="BV117" s="364"/>
    </row>
    <row r="118" spans="63:74" x14ac:dyDescent="0.25">
      <c r="BK118" s="364"/>
      <c r="BL118" s="364"/>
      <c r="BM118" s="364"/>
      <c r="BN118" s="364"/>
      <c r="BO118" s="364"/>
      <c r="BP118" s="364"/>
      <c r="BQ118" s="364"/>
      <c r="BR118" s="364"/>
      <c r="BS118" s="364"/>
      <c r="BT118" s="364"/>
      <c r="BU118" s="364"/>
      <c r="BV118" s="364"/>
    </row>
    <row r="119" spans="63:74" x14ac:dyDescent="0.25">
      <c r="BK119" s="364"/>
      <c r="BL119" s="364"/>
      <c r="BM119" s="364"/>
      <c r="BN119" s="364"/>
      <c r="BO119" s="364"/>
      <c r="BP119" s="364"/>
      <c r="BQ119" s="364"/>
      <c r="BR119" s="364"/>
      <c r="BS119" s="364"/>
      <c r="BT119" s="364"/>
      <c r="BU119" s="364"/>
      <c r="BV119" s="364"/>
    </row>
    <row r="120" spans="63:74" x14ac:dyDescent="0.25">
      <c r="BK120" s="364"/>
      <c r="BL120" s="364"/>
      <c r="BM120" s="364"/>
      <c r="BN120" s="364"/>
      <c r="BO120" s="364"/>
      <c r="BP120" s="364"/>
      <c r="BQ120" s="364"/>
      <c r="BR120" s="364"/>
      <c r="BS120" s="364"/>
      <c r="BT120" s="364"/>
      <c r="BU120" s="364"/>
      <c r="BV120" s="364"/>
    </row>
    <row r="121" spans="63:74" x14ac:dyDescent="0.25">
      <c r="BK121" s="364"/>
      <c r="BL121" s="364"/>
      <c r="BM121" s="364"/>
      <c r="BN121" s="364"/>
      <c r="BO121" s="364"/>
      <c r="BP121" s="364"/>
      <c r="BQ121" s="364"/>
      <c r="BR121" s="364"/>
      <c r="BS121" s="364"/>
      <c r="BT121" s="364"/>
      <c r="BU121" s="364"/>
      <c r="BV121" s="364"/>
    </row>
    <row r="122" spans="63:74" x14ac:dyDescent="0.25">
      <c r="BK122" s="364"/>
      <c r="BL122" s="364"/>
      <c r="BM122" s="364"/>
      <c r="BN122" s="364"/>
      <c r="BO122" s="364"/>
      <c r="BP122" s="364"/>
      <c r="BQ122" s="364"/>
      <c r="BR122" s="364"/>
      <c r="BS122" s="364"/>
      <c r="BT122" s="364"/>
      <c r="BU122" s="364"/>
      <c r="BV122" s="364"/>
    </row>
    <row r="123" spans="63:74" x14ac:dyDescent="0.25">
      <c r="BK123" s="364"/>
      <c r="BL123" s="364"/>
      <c r="BM123" s="364"/>
      <c r="BN123" s="364"/>
      <c r="BO123" s="364"/>
      <c r="BP123" s="364"/>
      <c r="BQ123" s="364"/>
      <c r="BR123" s="364"/>
      <c r="BS123" s="364"/>
      <c r="BT123" s="364"/>
      <c r="BU123" s="364"/>
      <c r="BV123" s="364"/>
    </row>
    <row r="124" spans="63:74" x14ac:dyDescent="0.25">
      <c r="BK124" s="364"/>
      <c r="BL124" s="364"/>
      <c r="BM124" s="364"/>
      <c r="BN124" s="364"/>
      <c r="BO124" s="364"/>
      <c r="BP124" s="364"/>
      <c r="BQ124" s="364"/>
      <c r="BR124" s="364"/>
      <c r="BS124" s="364"/>
      <c r="BT124" s="364"/>
      <c r="BU124" s="364"/>
      <c r="BV124" s="364"/>
    </row>
    <row r="125" spans="63:74" x14ac:dyDescent="0.25">
      <c r="BK125" s="364"/>
      <c r="BL125" s="364"/>
      <c r="BM125" s="364"/>
      <c r="BN125" s="364"/>
      <c r="BO125" s="364"/>
      <c r="BP125" s="364"/>
      <c r="BQ125" s="364"/>
      <c r="BR125" s="364"/>
      <c r="BS125" s="364"/>
      <c r="BT125" s="364"/>
      <c r="BU125" s="364"/>
      <c r="BV125" s="364"/>
    </row>
    <row r="126" spans="63:74" x14ac:dyDescent="0.25">
      <c r="BK126" s="364"/>
      <c r="BL126" s="364"/>
      <c r="BM126" s="364"/>
      <c r="BN126" s="364"/>
      <c r="BO126" s="364"/>
      <c r="BP126" s="364"/>
      <c r="BQ126" s="364"/>
      <c r="BR126" s="364"/>
      <c r="BS126" s="364"/>
      <c r="BT126" s="364"/>
      <c r="BU126" s="364"/>
      <c r="BV126" s="364"/>
    </row>
    <row r="127" spans="63:74" x14ac:dyDescent="0.25">
      <c r="BK127" s="364"/>
      <c r="BL127" s="364"/>
      <c r="BM127" s="364"/>
      <c r="BN127" s="364"/>
      <c r="BO127" s="364"/>
      <c r="BP127" s="364"/>
      <c r="BQ127" s="364"/>
      <c r="BR127" s="364"/>
      <c r="BS127" s="364"/>
      <c r="BT127" s="364"/>
      <c r="BU127" s="364"/>
      <c r="BV127" s="364"/>
    </row>
    <row r="128" spans="63:74" x14ac:dyDescent="0.25">
      <c r="BK128" s="364"/>
      <c r="BL128" s="364"/>
      <c r="BM128" s="364"/>
      <c r="BN128" s="364"/>
      <c r="BO128" s="364"/>
      <c r="BP128" s="364"/>
      <c r="BQ128" s="364"/>
      <c r="BR128" s="364"/>
      <c r="BS128" s="364"/>
      <c r="BT128" s="364"/>
      <c r="BU128" s="364"/>
      <c r="BV128" s="364"/>
    </row>
    <row r="129" spans="63:74" x14ac:dyDescent="0.25">
      <c r="BK129" s="364"/>
      <c r="BL129" s="364"/>
      <c r="BM129" s="364"/>
      <c r="BN129" s="364"/>
      <c r="BO129" s="364"/>
      <c r="BP129" s="364"/>
      <c r="BQ129" s="364"/>
      <c r="BR129" s="364"/>
      <c r="BS129" s="364"/>
      <c r="BT129" s="364"/>
      <c r="BU129" s="364"/>
      <c r="BV129" s="364"/>
    </row>
    <row r="130" spans="63:74" x14ac:dyDescent="0.25">
      <c r="BK130" s="364"/>
      <c r="BL130" s="364"/>
      <c r="BM130" s="364"/>
      <c r="BN130" s="364"/>
      <c r="BO130" s="364"/>
      <c r="BP130" s="364"/>
      <c r="BQ130" s="364"/>
      <c r="BR130" s="364"/>
      <c r="BS130" s="364"/>
      <c r="BT130" s="364"/>
      <c r="BU130" s="364"/>
      <c r="BV130" s="364"/>
    </row>
    <row r="131" spans="63:74" x14ac:dyDescent="0.25">
      <c r="BK131" s="364"/>
      <c r="BL131" s="364"/>
      <c r="BM131" s="364"/>
      <c r="BN131" s="364"/>
      <c r="BO131" s="364"/>
      <c r="BP131" s="364"/>
      <c r="BQ131" s="364"/>
      <c r="BR131" s="364"/>
      <c r="BS131" s="364"/>
      <c r="BT131" s="364"/>
      <c r="BU131" s="364"/>
      <c r="BV131" s="364"/>
    </row>
    <row r="132" spans="63:74" x14ac:dyDescent="0.25">
      <c r="BK132" s="364"/>
      <c r="BL132" s="364"/>
      <c r="BM132" s="364"/>
      <c r="BN132" s="364"/>
      <c r="BO132" s="364"/>
      <c r="BP132" s="364"/>
      <c r="BQ132" s="364"/>
      <c r="BR132" s="364"/>
      <c r="BS132" s="364"/>
      <c r="BT132" s="364"/>
      <c r="BU132" s="364"/>
      <c r="BV132" s="364"/>
    </row>
    <row r="133" spans="63:74" x14ac:dyDescent="0.25">
      <c r="BK133" s="364"/>
      <c r="BL133" s="364"/>
      <c r="BM133" s="364"/>
      <c r="BN133" s="364"/>
      <c r="BO133" s="364"/>
      <c r="BP133" s="364"/>
      <c r="BQ133" s="364"/>
      <c r="BR133" s="364"/>
      <c r="BS133" s="364"/>
      <c r="BT133" s="364"/>
      <c r="BU133" s="364"/>
      <c r="BV133" s="364"/>
    </row>
    <row r="134" spans="63:74" x14ac:dyDescent="0.25">
      <c r="BK134" s="364"/>
      <c r="BL134" s="364"/>
      <c r="BM134" s="364"/>
      <c r="BN134" s="364"/>
      <c r="BO134" s="364"/>
      <c r="BP134" s="364"/>
      <c r="BQ134" s="364"/>
      <c r="BR134" s="364"/>
      <c r="BS134" s="364"/>
      <c r="BT134" s="364"/>
      <c r="BU134" s="364"/>
      <c r="BV134" s="364"/>
    </row>
    <row r="135" spans="63:74" x14ac:dyDescent="0.25">
      <c r="BK135" s="364"/>
      <c r="BL135" s="364"/>
      <c r="BM135" s="364"/>
      <c r="BN135" s="364"/>
      <c r="BO135" s="364"/>
      <c r="BP135" s="364"/>
      <c r="BQ135" s="364"/>
      <c r="BR135" s="364"/>
      <c r="BS135" s="364"/>
      <c r="BT135" s="364"/>
      <c r="BU135" s="364"/>
      <c r="BV135" s="364"/>
    </row>
    <row r="136" spans="63:74" x14ac:dyDescent="0.25">
      <c r="BK136" s="364"/>
      <c r="BL136" s="364"/>
      <c r="BM136" s="364"/>
      <c r="BN136" s="364"/>
      <c r="BO136" s="364"/>
      <c r="BP136" s="364"/>
      <c r="BQ136" s="364"/>
      <c r="BR136" s="364"/>
      <c r="BS136" s="364"/>
      <c r="BT136" s="364"/>
      <c r="BU136" s="364"/>
      <c r="BV136" s="364"/>
    </row>
    <row r="137" spans="63:74" x14ac:dyDescent="0.25">
      <c r="BK137" s="364"/>
      <c r="BL137" s="364"/>
      <c r="BM137" s="364"/>
      <c r="BN137" s="364"/>
      <c r="BO137" s="364"/>
      <c r="BP137" s="364"/>
      <c r="BQ137" s="364"/>
      <c r="BR137" s="364"/>
      <c r="BS137" s="364"/>
      <c r="BT137" s="364"/>
      <c r="BU137" s="364"/>
      <c r="BV137" s="364"/>
    </row>
    <row r="138" spans="63:74" x14ac:dyDescent="0.25">
      <c r="BK138" s="364"/>
      <c r="BL138" s="364"/>
      <c r="BM138" s="364"/>
      <c r="BN138" s="364"/>
      <c r="BO138" s="364"/>
      <c r="BP138" s="364"/>
      <c r="BQ138" s="364"/>
      <c r="BR138" s="364"/>
      <c r="BS138" s="364"/>
      <c r="BT138" s="364"/>
      <c r="BU138" s="364"/>
      <c r="BV138" s="364"/>
    </row>
    <row r="139" spans="63:74" x14ac:dyDescent="0.25">
      <c r="BK139" s="364"/>
      <c r="BL139" s="364"/>
      <c r="BM139" s="364"/>
      <c r="BN139" s="364"/>
      <c r="BO139" s="364"/>
      <c r="BP139" s="364"/>
      <c r="BQ139" s="364"/>
      <c r="BR139" s="364"/>
      <c r="BS139" s="364"/>
      <c r="BT139" s="364"/>
      <c r="BU139" s="364"/>
      <c r="BV139" s="364"/>
    </row>
    <row r="140" spans="63:74" x14ac:dyDescent="0.25">
      <c r="BK140" s="364"/>
      <c r="BL140" s="364"/>
      <c r="BM140" s="364"/>
      <c r="BN140" s="364"/>
      <c r="BO140" s="364"/>
      <c r="BP140" s="364"/>
      <c r="BQ140" s="364"/>
      <c r="BR140" s="364"/>
      <c r="BS140" s="364"/>
      <c r="BT140" s="364"/>
      <c r="BU140" s="364"/>
      <c r="BV140" s="364"/>
    </row>
    <row r="141" spans="63:74" x14ac:dyDescent="0.25">
      <c r="BK141" s="364"/>
      <c r="BL141" s="364"/>
      <c r="BM141" s="364"/>
      <c r="BN141" s="364"/>
      <c r="BO141" s="364"/>
      <c r="BP141" s="364"/>
      <c r="BQ141" s="364"/>
      <c r="BR141" s="364"/>
      <c r="BS141" s="364"/>
      <c r="BT141" s="364"/>
      <c r="BU141" s="364"/>
      <c r="BV141" s="364"/>
    </row>
    <row r="142" spans="63:74" x14ac:dyDescent="0.25">
      <c r="BK142" s="364"/>
      <c r="BL142" s="364"/>
      <c r="BM142" s="364"/>
      <c r="BN142" s="364"/>
      <c r="BO142" s="364"/>
      <c r="BP142" s="364"/>
      <c r="BQ142" s="364"/>
      <c r="BR142" s="364"/>
      <c r="BS142" s="364"/>
      <c r="BT142" s="364"/>
      <c r="BU142" s="364"/>
      <c r="BV142" s="364"/>
    </row>
    <row r="143" spans="63:74" x14ac:dyDescent="0.25">
      <c r="BK143" s="364"/>
      <c r="BL143" s="364"/>
      <c r="BM143" s="364"/>
      <c r="BN143" s="364"/>
      <c r="BO143" s="364"/>
      <c r="BP143" s="364"/>
      <c r="BQ143" s="364"/>
      <c r="BR143" s="364"/>
      <c r="BS143" s="364"/>
      <c r="BT143" s="364"/>
      <c r="BU143" s="364"/>
      <c r="BV143" s="364"/>
    </row>
    <row r="144" spans="63:74" x14ac:dyDescent="0.25">
      <c r="BK144" s="364"/>
      <c r="BL144" s="364"/>
      <c r="BM144" s="364"/>
      <c r="BN144" s="364"/>
      <c r="BO144" s="364"/>
      <c r="BP144" s="364"/>
      <c r="BQ144" s="364"/>
      <c r="BR144" s="364"/>
      <c r="BS144" s="364"/>
      <c r="BT144" s="364"/>
      <c r="BU144" s="364"/>
      <c r="BV144" s="364"/>
    </row>
    <row r="145" spans="63:74" x14ac:dyDescent="0.25">
      <c r="BK145" s="364"/>
      <c r="BL145" s="364"/>
      <c r="BM145" s="364"/>
      <c r="BN145" s="364"/>
      <c r="BO145" s="364"/>
      <c r="BP145" s="364"/>
      <c r="BQ145" s="364"/>
      <c r="BR145" s="364"/>
      <c r="BS145" s="364"/>
      <c r="BT145" s="364"/>
      <c r="BU145" s="364"/>
      <c r="BV145" s="364"/>
    </row>
    <row r="146" spans="63:74" x14ac:dyDescent="0.25">
      <c r="BK146" s="364"/>
      <c r="BL146" s="364"/>
      <c r="BM146" s="364"/>
      <c r="BN146" s="364"/>
      <c r="BO146" s="364"/>
      <c r="BP146" s="364"/>
      <c r="BQ146" s="364"/>
      <c r="BR146" s="364"/>
      <c r="BS146" s="364"/>
      <c r="BT146" s="364"/>
      <c r="BU146" s="364"/>
      <c r="BV146" s="364"/>
    </row>
    <row r="147" spans="63:74" x14ac:dyDescent="0.25">
      <c r="BK147" s="364"/>
      <c r="BL147" s="364"/>
      <c r="BM147" s="364"/>
      <c r="BN147" s="364"/>
      <c r="BO147" s="364"/>
      <c r="BP147" s="364"/>
      <c r="BQ147" s="364"/>
      <c r="BR147" s="364"/>
      <c r="BS147" s="364"/>
      <c r="BT147" s="364"/>
      <c r="BU147" s="364"/>
      <c r="BV147" s="364"/>
    </row>
    <row r="148" spans="63:74" x14ac:dyDescent="0.25">
      <c r="BK148" s="364"/>
      <c r="BL148" s="364"/>
      <c r="BM148" s="364"/>
      <c r="BN148" s="364"/>
      <c r="BO148" s="364"/>
      <c r="BP148" s="364"/>
      <c r="BQ148" s="364"/>
      <c r="BR148" s="364"/>
      <c r="BS148" s="364"/>
      <c r="BT148" s="364"/>
      <c r="BU148" s="364"/>
      <c r="BV148" s="364"/>
    </row>
    <row r="149" spans="63:74" x14ac:dyDescent="0.25">
      <c r="BK149" s="364"/>
      <c r="BL149" s="364"/>
      <c r="BM149" s="364"/>
      <c r="BN149" s="364"/>
      <c r="BO149" s="364"/>
      <c r="BP149" s="364"/>
      <c r="BQ149" s="364"/>
      <c r="BR149" s="364"/>
      <c r="BS149" s="364"/>
      <c r="BT149" s="364"/>
      <c r="BU149" s="364"/>
      <c r="BV149" s="364"/>
    </row>
    <row r="150" spans="63:74" x14ac:dyDescent="0.25">
      <c r="BK150" s="364"/>
      <c r="BL150" s="364"/>
      <c r="BM150" s="364"/>
      <c r="BN150" s="364"/>
      <c r="BO150" s="364"/>
      <c r="BP150" s="364"/>
      <c r="BQ150" s="364"/>
      <c r="BR150" s="364"/>
      <c r="BS150" s="364"/>
      <c r="BT150" s="364"/>
      <c r="BU150" s="364"/>
      <c r="BV150" s="364"/>
    </row>
    <row r="151" spans="63:74" x14ac:dyDescent="0.25">
      <c r="BK151" s="364"/>
      <c r="BL151" s="364"/>
      <c r="BM151" s="364"/>
      <c r="BN151" s="364"/>
      <c r="BO151" s="364"/>
      <c r="BP151" s="364"/>
      <c r="BQ151" s="364"/>
      <c r="BR151" s="364"/>
      <c r="BS151" s="364"/>
      <c r="BT151" s="364"/>
      <c r="BU151" s="364"/>
      <c r="BV151" s="364"/>
    </row>
    <row r="152" spans="63:74" x14ac:dyDescent="0.25">
      <c r="BK152" s="364"/>
      <c r="BL152" s="364"/>
      <c r="BM152" s="364"/>
      <c r="BN152" s="364"/>
      <c r="BO152" s="364"/>
      <c r="BP152" s="364"/>
      <c r="BQ152" s="364"/>
      <c r="BR152" s="364"/>
      <c r="BS152" s="364"/>
      <c r="BT152" s="364"/>
      <c r="BU152" s="364"/>
      <c r="BV152" s="364"/>
    </row>
    <row r="153" spans="63:74" x14ac:dyDescent="0.25">
      <c r="BK153" s="364"/>
      <c r="BL153" s="364"/>
      <c r="BM153" s="364"/>
      <c r="BN153" s="364"/>
      <c r="BO153" s="364"/>
      <c r="BP153" s="364"/>
      <c r="BQ153" s="364"/>
      <c r="BR153" s="364"/>
      <c r="BS153" s="364"/>
      <c r="BT153" s="364"/>
      <c r="BU153" s="364"/>
      <c r="BV153" s="364"/>
    </row>
    <row r="154" spans="63:74" x14ac:dyDescent="0.25">
      <c r="BK154" s="364"/>
      <c r="BL154" s="364"/>
      <c r="BM154" s="364"/>
      <c r="BN154" s="364"/>
      <c r="BO154" s="364"/>
      <c r="BP154" s="364"/>
      <c r="BQ154" s="364"/>
      <c r="BR154" s="364"/>
      <c r="BS154" s="364"/>
      <c r="BT154" s="364"/>
      <c r="BU154" s="364"/>
      <c r="BV154" s="364"/>
    </row>
    <row r="155" spans="63:74" x14ac:dyDescent="0.25">
      <c r="BK155" s="364"/>
      <c r="BL155" s="364"/>
      <c r="BM155" s="364"/>
      <c r="BN155" s="364"/>
      <c r="BO155" s="364"/>
      <c r="BP155" s="364"/>
      <c r="BQ155" s="364"/>
      <c r="BR155" s="364"/>
      <c r="BS155" s="364"/>
      <c r="BT155" s="364"/>
      <c r="BU155" s="364"/>
      <c r="BV155" s="364"/>
    </row>
    <row r="156" spans="63:74" x14ac:dyDescent="0.25">
      <c r="BK156" s="364"/>
      <c r="BL156" s="364"/>
      <c r="BM156" s="364"/>
      <c r="BN156" s="364"/>
      <c r="BO156" s="364"/>
      <c r="BP156" s="364"/>
      <c r="BQ156" s="364"/>
      <c r="BR156" s="364"/>
      <c r="BS156" s="364"/>
      <c r="BT156" s="364"/>
      <c r="BU156" s="364"/>
      <c r="BV156" s="364"/>
    </row>
    <row r="157" spans="63:74" x14ac:dyDescent="0.25">
      <c r="BK157" s="364"/>
      <c r="BL157" s="364"/>
      <c r="BM157" s="364"/>
      <c r="BN157" s="364"/>
      <c r="BO157" s="364"/>
      <c r="BP157" s="364"/>
      <c r="BQ157" s="364"/>
      <c r="BR157" s="364"/>
      <c r="BS157" s="364"/>
      <c r="BT157" s="364"/>
      <c r="BU157" s="364"/>
      <c r="BV157" s="364"/>
    </row>
    <row r="158" spans="63:74" x14ac:dyDescent="0.25">
      <c r="BK158" s="364"/>
      <c r="BL158" s="364"/>
      <c r="BM158" s="364"/>
      <c r="BN158" s="364"/>
      <c r="BO158" s="364"/>
      <c r="BP158" s="364"/>
      <c r="BQ158" s="364"/>
      <c r="BR158" s="364"/>
      <c r="BS158" s="364"/>
      <c r="BT158" s="364"/>
      <c r="BU158" s="364"/>
      <c r="BV158" s="364"/>
    </row>
    <row r="159" spans="63:74" x14ac:dyDescent="0.25">
      <c r="BK159" s="364"/>
      <c r="BL159" s="364"/>
      <c r="BM159" s="364"/>
      <c r="BN159" s="364"/>
      <c r="BO159" s="364"/>
      <c r="BP159" s="364"/>
      <c r="BQ159" s="364"/>
      <c r="BR159" s="364"/>
      <c r="BS159" s="364"/>
      <c r="BT159" s="364"/>
      <c r="BU159" s="364"/>
      <c r="BV159" s="364"/>
    </row>
    <row r="160" spans="63:74" x14ac:dyDescent="0.25">
      <c r="BK160" s="364"/>
      <c r="BL160" s="364"/>
      <c r="BM160" s="364"/>
      <c r="BN160" s="364"/>
      <c r="BO160" s="364"/>
      <c r="BP160" s="364"/>
      <c r="BQ160" s="364"/>
      <c r="BR160" s="364"/>
      <c r="BS160" s="364"/>
      <c r="BT160" s="364"/>
      <c r="BU160" s="364"/>
      <c r="BV160" s="364"/>
    </row>
    <row r="161" spans="63:74" x14ac:dyDescent="0.25">
      <c r="BK161" s="364"/>
      <c r="BL161" s="364"/>
      <c r="BM161" s="364"/>
      <c r="BN161" s="364"/>
      <c r="BO161" s="364"/>
      <c r="BP161" s="364"/>
      <c r="BQ161" s="364"/>
      <c r="BR161" s="364"/>
      <c r="BS161" s="364"/>
      <c r="BT161" s="364"/>
      <c r="BU161" s="364"/>
      <c r="BV161" s="364"/>
    </row>
    <row r="162" spans="63:74" x14ac:dyDescent="0.25">
      <c r="BK162" s="364"/>
      <c r="BL162" s="364"/>
      <c r="BM162" s="364"/>
      <c r="BN162" s="364"/>
      <c r="BO162" s="364"/>
      <c r="BP162" s="364"/>
      <c r="BQ162" s="364"/>
      <c r="BR162" s="364"/>
      <c r="BS162" s="364"/>
      <c r="BT162" s="364"/>
      <c r="BU162" s="364"/>
      <c r="BV162" s="364"/>
    </row>
    <row r="163" spans="63:74" x14ac:dyDescent="0.25">
      <c r="BK163" s="364"/>
      <c r="BL163" s="364"/>
      <c r="BM163" s="364"/>
      <c r="BN163" s="364"/>
      <c r="BO163" s="364"/>
      <c r="BP163" s="364"/>
      <c r="BQ163" s="364"/>
      <c r="BR163" s="364"/>
      <c r="BS163" s="364"/>
      <c r="BT163" s="364"/>
      <c r="BU163" s="364"/>
      <c r="BV163" s="364"/>
    </row>
    <row r="164" spans="63:74" x14ac:dyDescent="0.25">
      <c r="BK164" s="364"/>
      <c r="BL164" s="364"/>
      <c r="BM164" s="364"/>
      <c r="BN164" s="364"/>
      <c r="BO164" s="364"/>
      <c r="BP164" s="364"/>
      <c r="BQ164" s="364"/>
      <c r="BR164" s="364"/>
      <c r="BS164" s="364"/>
      <c r="BT164" s="364"/>
      <c r="BU164" s="364"/>
      <c r="BV164" s="364"/>
    </row>
    <row r="165" spans="63:74" x14ac:dyDescent="0.25">
      <c r="BK165" s="364"/>
      <c r="BL165" s="364"/>
      <c r="BM165" s="364"/>
      <c r="BN165" s="364"/>
      <c r="BO165" s="364"/>
      <c r="BP165" s="364"/>
      <c r="BQ165" s="364"/>
      <c r="BR165" s="364"/>
      <c r="BS165" s="364"/>
      <c r="BT165" s="364"/>
      <c r="BU165" s="364"/>
      <c r="BV165" s="364"/>
    </row>
    <row r="166" spans="63:74" x14ac:dyDescent="0.25">
      <c r="BK166" s="364"/>
      <c r="BL166" s="364"/>
      <c r="BM166" s="364"/>
      <c r="BN166" s="364"/>
      <c r="BO166" s="364"/>
      <c r="BP166" s="364"/>
      <c r="BQ166" s="364"/>
      <c r="BR166" s="364"/>
      <c r="BS166" s="364"/>
      <c r="BT166" s="364"/>
      <c r="BU166" s="364"/>
      <c r="BV166" s="364"/>
    </row>
    <row r="167" spans="63:74" x14ac:dyDescent="0.25">
      <c r="BK167" s="364"/>
      <c r="BL167" s="364"/>
      <c r="BM167" s="364"/>
      <c r="BN167" s="364"/>
      <c r="BO167" s="364"/>
      <c r="BP167" s="364"/>
      <c r="BQ167" s="364"/>
      <c r="BR167" s="364"/>
      <c r="BS167" s="364"/>
      <c r="BT167" s="364"/>
      <c r="BU167" s="364"/>
      <c r="BV167" s="364"/>
    </row>
    <row r="168" spans="63:74" x14ac:dyDescent="0.25">
      <c r="BK168" s="364"/>
      <c r="BL168" s="364"/>
      <c r="BM168" s="364"/>
      <c r="BN168" s="364"/>
      <c r="BO168" s="364"/>
      <c r="BP168" s="364"/>
      <c r="BQ168" s="364"/>
      <c r="BR168" s="364"/>
      <c r="BS168" s="364"/>
      <c r="BT168" s="364"/>
      <c r="BU168" s="364"/>
      <c r="BV168" s="364"/>
    </row>
    <row r="169" spans="63:74" x14ac:dyDescent="0.25">
      <c r="BK169" s="364"/>
      <c r="BL169" s="364"/>
      <c r="BM169" s="364"/>
      <c r="BN169" s="364"/>
      <c r="BO169" s="364"/>
      <c r="BP169" s="364"/>
      <c r="BQ169" s="364"/>
      <c r="BR169" s="364"/>
      <c r="BS169" s="364"/>
      <c r="BT169" s="364"/>
      <c r="BU169" s="364"/>
      <c r="BV169" s="364"/>
    </row>
    <row r="170" spans="63:74" x14ac:dyDescent="0.25">
      <c r="BK170" s="364"/>
      <c r="BL170" s="364"/>
      <c r="BM170" s="364"/>
      <c r="BN170" s="364"/>
      <c r="BO170" s="364"/>
      <c r="BP170" s="364"/>
      <c r="BQ170" s="364"/>
      <c r="BR170" s="364"/>
      <c r="BS170" s="364"/>
      <c r="BT170" s="364"/>
      <c r="BU170" s="364"/>
      <c r="BV170" s="364"/>
    </row>
    <row r="171" spans="63:74" x14ac:dyDescent="0.25">
      <c r="BK171" s="364"/>
      <c r="BL171" s="364"/>
      <c r="BM171" s="364"/>
      <c r="BN171" s="364"/>
      <c r="BO171" s="364"/>
      <c r="BP171" s="364"/>
      <c r="BQ171" s="364"/>
      <c r="BR171" s="364"/>
      <c r="BS171" s="364"/>
      <c r="BT171" s="364"/>
      <c r="BU171" s="364"/>
      <c r="BV171" s="364"/>
    </row>
    <row r="172" spans="63:74" x14ac:dyDescent="0.25">
      <c r="BK172" s="364"/>
      <c r="BL172" s="364"/>
      <c r="BM172" s="364"/>
      <c r="BN172" s="364"/>
      <c r="BO172" s="364"/>
      <c r="BP172" s="364"/>
      <c r="BQ172" s="364"/>
      <c r="BR172" s="364"/>
      <c r="BS172" s="364"/>
      <c r="BT172" s="364"/>
      <c r="BU172" s="364"/>
      <c r="BV172" s="364"/>
    </row>
    <row r="173" spans="63:74" x14ac:dyDescent="0.25">
      <c r="BK173" s="364"/>
      <c r="BL173" s="364"/>
      <c r="BM173" s="364"/>
      <c r="BN173" s="364"/>
      <c r="BO173" s="364"/>
      <c r="BP173" s="364"/>
      <c r="BQ173" s="364"/>
      <c r="BR173" s="364"/>
      <c r="BS173" s="364"/>
      <c r="BT173" s="364"/>
      <c r="BU173" s="364"/>
      <c r="BV173" s="364"/>
    </row>
    <row r="174" spans="63:74" x14ac:dyDescent="0.25">
      <c r="BK174" s="364"/>
      <c r="BL174" s="364"/>
      <c r="BM174" s="364"/>
      <c r="BN174" s="364"/>
      <c r="BO174" s="364"/>
      <c r="BP174" s="364"/>
      <c r="BQ174" s="364"/>
      <c r="BR174" s="364"/>
      <c r="BS174" s="364"/>
      <c r="BT174" s="364"/>
      <c r="BU174" s="364"/>
      <c r="BV174" s="364"/>
    </row>
    <row r="175" spans="63:74" x14ac:dyDescent="0.25">
      <c r="BK175" s="364"/>
      <c r="BL175" s="364"/>
      <c r="BM175" s="364"/>
      <c r="BN175" s="364"/>
      <c r="BO175" s="364"/>
      <c r="BP175" s="364"/>
      <c r="BQ175" s="364"/>
      <c r="BR175" s="364"/>
      <c r="BS175" s="364"/>
      <c r="BT175" s="364"/>
      <c r="BU175" s="364"/>
      <c r="BV175" s="364"/>
    </row>
    <row r="176" spans="63:74" x14ac:dyDescent="0.25">
      <c r="BK176" s="364"/>
      <c r="BL176" s="364"/>
      <c r="BM176" s="364"/>
      <c r="BN176" s="364"/>
      <c r="BO176" s="364"/>
      <c r="BP176" s="364"/>
      <c r="BQ176" s="364"/>
      <c r="BR176" s="364"/>
      <c r="BS176" s="364"/>
      <c r="BT176" s="364"/>
      <c r="BU176" s="364"/>
      <c r="BV176" s="364"/>
    </row>
    <row r="177" spans="63:74" x14ac:dyDescent="0.25">
      <c r="BK177" s="364"/>
      <c r="BL177" s="364"/>
      <c r="BM177" s="364"/>
      <c r="BN177" s="364"/>
      <c r="BO177" s="364"/>
      <c r="BP177" s="364"/>
      <c r="BQ177" s="364"/>
      <c r="BR177" s="364"/>
      <c r="BS177" s="364"/>
      <c r="BT177" s="364"/>
      <c r="BU177" s="364"/>
      <c r="BV177" s="364"/>
    </row>
    <row r="178" spans="63:74" x14ac:dyDescent="0.25">
      <c r="BK178" s="364"/>
      <c r="BL178" s="364"/>
      <c r="BM178" s="364"/>
      <c r="BN178" s="364"/>
      <c r="BO178" s="364"/>
      <c r="BP178" s="364"/>
      <c r="BQ178" s="364"/>
      <c r="BR178" s="364"/>
      <c r="BS178" s="364"/>
      <c r="BT178" s="364"/>
      <c r="BU178" s="364"/>
      <c r="BV178" s="364"/>
    </row>
    <row r="179" spans="63:74" x14ac:dyDescent="0.25">
      <c r="BK179" s="364"/>
      <c r="BL179" s="364"/>
      <c r="BM179" s="364"/>
      <c r="BN179" s="364"/>
      <c r="BO179" s="364"/>
      <c r="BP179" s="364"/>
      <c r="BQ179" s="364"/>
      <c r="BR179" s="364"/>
      <c r="BS179" s="364"/>
      <c r="BT179" s="364"/>
      <c r="BU179" s="364"/>
      <c r="BV179" s="364"/>
    </row>
    <row r="180" spans="63:74" x14ac:dyDescent="0.25">
      <c r="BK180" s="364"/>
      <c r="BL180" s="364"/>
      <c r="BM180" s="364"/>
      <c r="BN180" s="364"/>
      <c r="BO180" s="364"/>
      <c r="BP180" s="364"/>
      <c r="BQ180" s="364"/>
      <c r="BR180" s="364"/>
      <c r="BS180" s="364"/>
      <c r="BT180" s="364"/>
      <c r="BU180" s="364"/>
      <c r="BV180" s="364"/>
    </row>
  </sheetData>
  <mergeCells count="16">
    <mergeCell ref="A1:A2"/>
    <mergeCell ref="AM3:AX3"/>
    <mergeCell ref="AY3:BJ3"/>
    <mergeCell ref="BK3:BV3"/>
    <mergeCell ref="B1:AL1"/>
    <mergeCell ref="C3:N3"/>
    <mergeCell ref="O3:Z3"/>
    <mergeCell ref="AA3:AL3"/>
    <mergeCell ref="B71:Q71"/>
    <mergeCell ref="B72:Q72"/>
    <mergeCell ref="B73:Q73"/>
    <mergeCell ref="B67:Q67"/>
    <mergeCell ref="B66:Q66"/>
    <mergeCell ref="B70:Q70"/>
    <mergeCell ref="B68:Q68"/>
    <mergeCell ref="B69:Q69"/>
  </mergeCells>
  <phoneticPr fontId="3" type="noConversion"/>
  <hyperlinks>
    <hyperlink ref="A1:A2" location="Contents!A1" display="Table of Contents"/>
  </hyperlinks>
  <pageMargins left="0.25" right="0.25" top="0.25" bottom="0.25" header="0.5" footer="0.5"/>
  <pageSetup scale="1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AR5" activePane="bottomRight" state="frozen"/>
      <selection activeCell="BF63" sqref="BF63"/>
      <selection pane="topRight" activeCell="BF63" sqref="BF63"/>
      <selection pane="bottomLeft" activeCell="BF63" sqref="BF63"/>
      <selection pane="bottomRight" activeCell="B1" sqref="B1:AL1"/>
    </sheetView>
  </sheetViews>
  <sheetFormatPr defaultColWidth="9.54296875" defaultRowHeight="10" x14ac:dyDescent="0.2"/>
  <cols>
    <col min="1" max="1" width="8.54296875" style="2" customWidth="1"/>
    <col min="2" max="2" width="45.453125" style="2" customWidth="1"/>
    <col min="3" max="50" width="6.54296875" style="2" customWidth="1"/>
    <col min="51" max="55" width="6.54296875" style="362" customWidth="1"/>
    <col min="56" max="58" width="6.54296875" style="585" customWidth="1"/>
    <col min="59" max="62" width="6.54296875" style="362" customWidth="1"/>
    <col min="63" max="74" width="6.54296875" style="2" customWidth="1"/>
    <col min="75" max="16384" width="9.54296875" style="2"/>
  </cols>
  <sheetData>
    <row r="1" spans="1:74" ht="15.75" customHeight="1" x14ac:dyDescent="0.3">
      <c r="A1" s="734" t="s">
        <v>785</v>
      </c>
      <c r="B1" s="794" t="s">
        <v>1350</v>
      </c>
      <c r="C1" s="737"/>
      <c r="D1" s="737"/>
      <c r="E1" s="737"/>
      <c r="F1" s="737"/>
      <c r="G1" s="737"/>
      <c r="H1" s="737"/>
      <c r="I1" s="737"/>
      <c r="J1" s="737"/>
      <c r="K1" s="737"/>
      <c r="L1" s="737"/>
      <c r="M1" s="737"/>
      <c r="N1" s="737"/>
      <c r="O1" s="737"/>
      <c r="P1" s="737"/>
      <c r="Q1" s="737"/>
      <c r="R1" s="737"/>
      <c r="S1" s="737"/>
      <c r="T1" s="737"/>
      <c r="U1" s="737"/>
      <c r="V1" s="737"/>
      <c r="W1" s="737"/>
      <c r="X1" s="737"/>
      <c r="Y1" s="737"/>
      <c r="Z1" s="737"/>
      <c r="AA1" s="737"/>
      <c r="AB1" s="737"/>
      <c r="AC1" s="737"/>
      <c r="AD1" s="737"/>
      <c r="AE1" s="737"/>
      <c r="AF1" s="737"/>
      <c r="AG1" s="737"/>
      <c r="AH1" s="737"/>
      <c r="AI1" s="737"/>
      <c r="AJ1" s="737"/>
      <c r="AK1" s="737"/>
      <c r="AL1" s="737"/>
      <c r="AM1" s="278"/>
    </row>
    <row r="2" spans="1:74" s="5" customFormat="1" ht="12.5" x14ac:dyDescent="0.25">
      <c r="A2" s="735"/>
      <c r="B2" s="485" t="str">
        <f>"U.S. Energy Information Administration  |  Short-Term Energy Outlook  - "&amp;Dates!D1</f>
        <v>U.S. Energy Information Administration  |  Short-Term Energy Outlook  - January 2023</v>
      </c>
      <c r="C2" s="486"/>
      <c r="D2" s="486"/>
      <c r="E2" s="486"/>
      <c r="F2" s="486"/>
      <c r="G2" s="486"/>
      <c r="H2" s="486"/>
      <c r="I2" s="486"/>
      <c r="J2" s="486"/>
      <c r="K2" s="486"/>
      <c r="L2" s="486"/>
      <c r="M2" s="486"/>
      <c r="N2" s="486"/>
      <c r="O2" s="486"/>
      <c r="P2" s="486"/>
      <c r="Q2" s="486"/>
      <c r="R2" s="486"/>
      <c r="S2" s="486"/>
      <c r="T2" s="486"/>
      <c r="U2" s="486"/>
      <c r="V2" s="486"/>
      <c r="W2" s="486"/>
      <c r="X2" s="486"/>
      <c r="Y2" s="486"/>
      <c r="Z2" s="486"/>
      <c r="AA2" s="486"/>
      <c r="AB2" s="486"/>
      <c r="AC2" s="486"/>
      <c r="AD2" s="486"/>
      <c r="AE2" s="486"/>
      <c r="AF2" s="486"/>
      <c r="AG2" s="486"/>
      <c r="AH2" s="486"/>
      <c r="AI2" s="486"/>
      <c r="AJ2" s="486"/>
      <c r="AK2" s="486"/>
      <c r="AL2" s="486"/>
      <c r="AM2" s="279"/>
      <c r="AY2" s="476"/>
      <c r="AZ2" s="476"/>
      <c r="BA2" s="476"/>
      <c r="BB2" s="476"/>
      <c r="BC2" s="476"/>
      <c r="BD2" s="586"/>
      <c r="BE2" s="586"/>
      <c r="BF2" s="586"/>
      <c r="BG2" s="476"/>
      <c r="BH2" s="476"/>
      <c r="BI2" s="476"/>
      <c r="BJ2" s="476"/>
    </row>
    <row r="3" spans="1:74" s="12" customFormat="1" ht="13" x14ac:dyDescent="0.3">
      <c r="A3" s="730" t="s">
        <v>1397</v>
      </c>
      <c r="B3" s="14"/>
      <c r="C3" s="738">
        <f>Dates!D3</f>
        <v>2019</v>
      </c>
      <c r="D3" s="739"/>
      <c r="E3" s="739"/>
      <c r="F3" s="739"/>
      <c r="G3" s="739"/>
      <c r="H3" s="739"/>
      <c r="I3" s="739"/>
      <c r="J3" s="739"/>
      <c r="K3" s="739"/>
      <c r="L3" s="739"/>
      <c r="M3" s="739"/>
      <c r="N3" s="740"/>
      <c r="O3" s="738">
        <f>C3+1</f>
        <v>2020</v>
      </c>
      <c r="P3" s="741"/>
      <c r="Q3" s="741"/>
      <c r="R3" s="741"/>
      <c r="S3" s="741"/>
      <c r="T3" s="741"/>
      <c r="U3" s="741"/>
      <c r="V3" s="741"/>
      <c r="W3" s="741"/>
      <c r="X3" s="739"/>
      <c r="Y3" s="739"/>
      <c r="Z3" s="740"/>
      <c r="AA3" s="742">
        <f>O3+1</f>
        <v>2021</v>
      </c>
      <c r="AB3" s="739"/>
      <c r="AC3" s="739"/>
      <c r="AD3" s="739"/>
      <c r="AE3" s="739"/>
      <c r="AF3" s="739"/>
      <c r="AG3" s="739"/>
      <c r="AH3" s="739"/>
      <c r="AI3" s="739"/>
      <c r="AJ3" s="739"/>
      <c r="AK3" s="739"/>
      <c r="AL3" s="740"/>
      <c r="AM3" s="742">
        <f>AA3+1</f>
        <v>2022</v>
      </c>
      <c r="AN3" s="739"/>
      <c r="AO3" s="739"/>
      <c r="AP3" s="739"/>
      <c r="AQ3" s="739"/>
      <c r="AR3" s="739"/>
      <c r="AS3" s="739"/>
      <c r="AT3" s="739"/>
      <c r="AU3" s="739"/>
      <c r="AV3" s="739"/>
      <c r="AW3" s="739"/>
      <c r="AX3" s="740"/>
      <c r="AY3" s="742">
        <f>AM3+1</f>
        <v>2023</v>
      </c>
      <c r="AZ3" s="743"/>
      <c r="BA3" s="743"/>
      <c r="BB3" s="743"/>
      <c r="BC3" s="743"/>
      <c r="BD3" s="743"/>
      <c r="BE3" s="743"/>
      <c r="BF3" s="743"/>
      <c r="BG3" s="743"/>
      <c r="BH3" s="743"/>
      <c r="BI3" s="743"/>
      <c r="BJ3" s="744"/>
      <c r="BK3" s="742">
        <f>AY3+1</f>
        <v>2024</v>
      </c>
      <c r="BL3" s="739"/>
      <c r="BM3" s="739"/>
      <c r="BN3" s="739"/>
      <c r="BO3" s="739"/>
      <c r="BP3" s="739"/>
      <c r="BQ3" s="739"/>
      <c r="BR3" s="739"/>
      <c r="BS3" s="739"/>
      <c r="BT3" s="739"/>
      <c r="BU3" s="739"/>
      <c r="BV3" s="740"/>
    </row>
    <row r="4" spans="1:74" s="12" customFormat="1" ht="10.5" x14ac:dyDescent="0.25">
      <c r="A4" s="731" t="str">
        <f>Dates!$D$2</f>
        <v>Thursday January 5, 2023</v>
      </c>
      <c r="B4" s="16"/>
      <c r="C4" s="17" t="s">
        <v>463</v>
      </c>
      <c r="D4" s="17" t="s">
        <v>464</v>
      </c>
      <c r="E4" s="17" t="s">
        <v>465</v>
      </c>
      <c r="F4" s="17" t="s">
        <v>466</v>
      </c>
      <c r="G4" s="17" t="s">
        <v>467</v>
      </c>
      <c r="H4" s="17" t="s">
        <v>468</v>
      </c>
      <c r="I4" s="17" t="s">
        <v>469</v>
      </c>
      <c r="J4" s="17" t="s">
        <v>470</v>
      </c>
      <c r="K4" s="17" t="s">
        <v>471</v>
      </c>
      <c r="L4" s="17" t="s">
        <v>472</v>
      </c>
      <c r="M4" s="17" t="s">
        <v>473</v>
      </c>
      <c r="N4" s="17" t="s">
        <v>474</v>
      </c>
      <c r="O4" s="17" t="s">
        <v>463</v>
      </c>
      <c r="P4" s="17" t="s">
        <v>464</v>
      </c>
      <c r="Q4" s="17" t="s">
        <v>465</v>
      </c>
      <c r="R4" s="17" t="s">
        <v>466</v>
      </c>
      <c r="S4" s="17" t="s">
        <v>467</v>
      </c>
      <c r="T4" s="17" t="s">
        <v>468</v>
      </c>
      <c r="U4" s="17" t="s">
        <v>469</v>
      </c>
      <c r="V4" s="17" t="s">
        <v>470</v>
      </c>
      <c r="W4" s="17" t="s">
        <v>471</v>
      </c>
      <c r="X4" s="17" t="s">
        <v>472</v>
      </c>
      <c r="Y4" s="17" t="s">
        <v>473</v>
      </c>
      <c r="Z4" s="17" t="s">
        <v>474</v>
      </c>
      <c r="AA4" s="17" t="s">
        <v>463</v>
      </c>
      <c r="AB4" s="17" t="s">
        <v>464</v>
      </c>
      <c r="AC4" s="17" t="s">
        <v>465</v>
      </c>
      <c r="AD4" s="17" t="s">
        <v>466</v>
      </c>
      <c r="AE4" s="17" t="s">
        <v>467</v>
      </c>
      <c r="AF4" s="17" t="s">
        <v>468</v>
      </c>
      <c r="AG4" s="17" t="s">
        <v>469</v>
      </c>
      <c r="AH4" s="17" t="s">
        <v>470</v>
      </c>
      <c r="AI4" s="17" t="s">
        <v>471</v>
      </c>
      <c r="AJ4" s="17" t="s">
        <v>472</v>
      </c>
      <c r="AK4" s="17" t="s">
        <v>473</v>
      </c>
      <c r="AL4" s="17" t="s">
        <v>474</v>
      </c>
      <c r="AM4" s="17" t="s">
        <v>463</v>
      </c>
      <c r="AN4" s="17" t="s">
        <v>464</v>
      </c>
      <c r="AO4" s="17" t="s">
        <v>465</v>
      </c>
      <c r="AP4" s="17" t="s">
        <v>466</v>
      </c>
      <c r="AQ4" s="17" t="s">
        <v>467</v>
      </c>
      <c r="AR4" s="17" t="s">
        <v>468</v>
      </c>
      <c r="AS4" s="17" t="s">
        <v>469</v>
      </c>
      <c r="AT4" s="17" t="s">
        <v>470</v>
      </c>
      <c r="AU4" s="17" t="s">
        <v>471</v>
      </c>
      <c r="AV4" s="17" t="s">
        <v>472</v>
      </c>
      <c r="AW4" s="17" t="s">
        <v>473</v>
      </c>
      <c r="AX4" s="17" t="s">
        <v>474</v>
      </c>
      <c r="AY4" s="17" t="s">
        <v>463</v>
      </c>
      <c r="AZ4" s="17" t="s">
        <v>464</v>
      </c>
      <c r="BA4" s="17" t="s">
        <v>465</v>
      </c>
      <c r="BB4" s="17" t="s">
        <v>466</v>
      </c>
      <c r="BC4" s="17" t="s">
        <v>467</v>
      </c>
      <c r="BD4" s="17" t="s">
        <v>468</v>
      </c>
      <c r="BE4" s="17" t="s">
        <v>469</v>
      </c>
      <c r="BF4" s="17" t="s">
        <v>470</v>
      </c>
      <c r="BG4" s="17" t="s">
        <v>471</v>
      </c>
      <c r="BH4" s="17" t="s">
        <v>472</v>
      </c>
      <c r="BI4" s="17" t="s">
        <v>473</v>
      </c>
      <c r="BJ4" s="17" t="s">
        <v>474</v>
      </c>
      <c r="BK4" s="17" t="s">
        <v>463</v>
      </c>
      <c r="BL4" s="17" t="s">
        <v>464</v>
      </c>
      <c r="BM4" s="17" t="s">
        <v>465</v>
      </c>
      <c r="BN4" s="17" t="s">
        <v>466</v>
      </c>
      <c r="BO4" s="17" t="s">
        <v>467</v>
      </c>
      <c r="BP4" s="17" t="s">
        <v>468</v>
      </c>
      <c r="BQ4" s="17" t="s">
        <v>469</v>
      </c>
      <c r="BR4" s="17" t="s">
        <v>470</v>
      </c>
      <c r="BS4" s="17" t="s">
        <v>471</v>
      </c>
      <c r="BT4" s="17" t="s">
        <v>472</v>
      </c>
      <c r="BU4" s="17" t="s">
        <v>473</v>
      </c>
      <c r="BV4" s="17" t="s">
        <v>474</v>
      </c>
    </row>
    <row r="5" spans="1:74" ht="11.15" customHeight="1" x14ac:dyDescent="0.25">
      <c r="A5" s="3"/>
      <c r="B5" s="7" t="s">
        <v>125</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384"/>
      <c r="AZ5" s="384"/>
      <c r="BA5" s="384"/>
      <c r="BB5" s="384"/>
      <c r="BC5" s="384"/>
      <c r="BD5" s="587"/>
      <c r="BE5" s="587"/>
      <c r="BF5" s="587"/>
      <c r="BG5" s="587"/>
      <c r="BH5" s="384"/>
      <c r="BI5" s="384"/>
      <c r="BJ5" s="384"/>
      <c r="BK5" s="384"/>
      <c r="BL5" s="384"/>
      <c r="BM5" s="384"/>
      <c r="BN5" s="384"/>
      <c r="BO5" s="384"/>
      <c r="BP5" s="384"/>
      <c r="BQ5" s="384"/>
      <c r="BR5" s="384"/>
      <c r="BS5" s="384"/>
      <c r="BT5" s="384"/>
      <c r="BU5" s="384"/>
      <c r="BV5" s="384"/>
    </row>
    <row r="6" spans="1:74" ht="11.15" customHeight="1" x14ac:dyDescent="0.25">
      <c r="A6" s="3" t="s">
        <v>758</v>
      </c>
      <c r="B6" s="178" t="s">
        <v>11</v>
      </c>
      <c r="C6" s="231">
        <v>148.30000000000001</v>
      </c>
      <c r="D6" s="231">
        <v>162.4</v>
      </c>
      <c r="E6" s="231">
        <v>188.1</v>
      </c>
      <c r="F6" s="231">
        <v>213.8</v>
      </c>
      <c r="G6" s="231">
        <v>211</v>
      </c>
      <c r="H6" s="231">
        <v>190.9</v>
      </c>
      <c r="I6" s="231">
        <v>198.4</v>
      </c>
      <c r="J6" s="231">
        <v>182</v>
      </c>
      <c r="K6" s="231">
        <v>185.4</v>
      </c>
      <c r="L6" s="231">
        <v>187.1</v>
      </c>
      <c r="M6" s="231">
        <v>181.9</v>
      </c>
      <c r="N6" s="231">
        <v>175.7</v>
      </c>
      <c r="O6" s="231">
        <v>174.3</v>
      </c>
      <c r="P6" s="231">
        <v>166.9</v>
      </c>
      <c r="Q6" s="231">
        <v>112.7</v>
      </c>
      <c r="R6" s="231">
        <v>64.5</v>
      </c>
      <c r="S6" s="231">
        <v>104.9</v>
      </c>
      <c r="T6" s="231">
        <v>131.1</v>
      </c>
      <c r="U6" s="231">
        <v>138</v>
      </c>
      <c r="V6" s="231">
        <v>138.9</v>
      </c>
      <c r="W6" s="231">
        <v>135.4</v>
      </c>
      <c r="X6" s="231">
        <v>131.19999999999999</v>
      </c>
      <c r="Y6" s="231">
        <v>128.69999999999999</v>
      </c>
      <c r="Z6" s="231">
        <v>139.4</v>
      </c>
      <c r="AA6" s="231">
        <v>157.5</v>
      </c>
      <c r="AB6" s="231">
        <v>178.4</v>
      </c>
      <c r="AC6" s="231">
        <v>201.1</v>
      </c>
      <c r="AD6" s="231">
        <v>205.5</v>
      </c>
      <c r="AE6" s="231">
        <v>218.1</v>
      </c>
      <c r="AF6" s="231">
        <v>225.2</v>
      </c>
      <c r="AG6" s="231">
        <v>233.7</v>
      </c>
      <c r="AH6" s="231">
        <v>230.2</v>
      </c>
      <c r="AI6" s="231">
        <v>231</v>
      </c>
      <c r="AJ6" s="231">
        <v>249.4</v>
      </c>
      <c r="AK6" s="231">
        <v>248.4</v>
      </c>
      <c r="AL6" s="231">
        <v>230.4</v>
      </c>
      <c r="AM6" s="231">
        <v>242.3</v>
      </c>
      <c r="AN6" s="231">
        <v>263.89999999999998</v>
      </c>
      <c r="AO6" s="231">
        <v>323.2</v>
      </c>
      <c r="AP6" s="231">
        <v>325.95240000000001</v>
      </c>
      <c r="AQ6" s="231">
        <v>386.60239999999999</v>
      </c>
      <c r="AR6" s="231">
        <v>412.33839999999998</v>
      </c>
      <c r="AS6" s="231">
        <v>337.64400000000001</v>
      </c>
      <c r="AT6" s="231">
        <v>305.18360000000001</v>
      </c>
      <c r="AU6" s="231">
        <v>290.3245</v>
      </c>
      <c r="AV6" s="231">
        <v>300.13810000000001</v>
      </c>
      <c r="AW6" s="231">
        <v>270.36649999999997</v>
      </c>
      <c r="AX6" s="231">
        <v>229.2724</v>
      </c>
      <c r="AY6" s="304">
        <v>249.39830000000001</v>
      </c>
      <c r="AZ6" s="304">
        <v>242.5377</v>
      </c>
      <c r="BA6" s="304">
        <v>245.73840000000001</v>
      </c>
      <c r="BB6" s="304">
        <v>248.505</v>
      </c>
      <c r="BC6" s="304">
        <v>252.55609999999999</v>
      </c>
      <c r="BD6" s="304">
        <v>256.52190000000002</v>
      </c>
      <c r="BE6" s="304">
        <v>253.4461</v>
      </c>
      <c r="BF6" s="304">
        <v>254.74180000000001</v>
      </c>
      <c r="BG6" s="304">
        <v>244.81950000000001</v>
      </c>
      <c r="BH6" s="304">
        <v>237.30520000000001</v>
      </c>
      <c r="BI6" s="304">
        <v>233.20670000000001</v>
      </c>
      <c r="BJ6" s="304">
        <v>234.25700000000001</v>
      </c>
      <c r="BK6" s="304">
        <v>230.20140000000001</v>
      </c>
      <c r="BL6" s="304">
        <v>228.05699999999999</v>
      </c>
      <c r="BM6" s="304">
        <v>234.56970000000001</v>
      </c>
      <c r="BN6" s="304">
        <v>237.5052</v>
      </c>
      <c r="BO6" s="304">
        <v>238.30950000000001</v>
      </c>
      <c r="BP6" s="304">
        <v>236.15280000000001</v>
      </c>
      <c r="BQ6" s="304">
        <v>230.21010000000001</v>
      </c>
      <c r="BR6" s="304">
        <v>230.56290000000001</v>
      </c>
      <c r="BS6" s="304">
        <v>220.95359999999999</v>
      </c>
      <c r="BT6" s="304">
        <v>214.25739999999999</v>
      </c>
      <c r="BU6" s="304">
        <v>210.0949</v>
      </c>
      <c r="BV6" s="304">
        <v>205.07830000000001</v>
      </c>
    </row>
    <row r="7" spans="1:74" ht="11.15" customHeight="1" x14ac:dyDescent="0.25">
      <c r="A7" s="1"/>
      <c r="B7" s="7" t="s">
        <v>12</v>
      </c>
      <c r="C7" s="218"/>
      <c r="D7" s="218"/>
      <c r="E7" s="218"/>
      <c r="F7" s="218"/>
      <c r="G7" s="218"/>
      <c r="H7" s="218"/>
      <c r="I7" s="218"/>
      <c r="J7" s="218"/>
      <c r="K7" s="218"/>
      <c r="L7" s="218"/>
      <c r="M7" s="218"/>
      <c r="N7" s="218"/>
      <c r="O7" s="218"/>
      <c r="P7" s="218"/>
      <c r="Q7" s="218"/>
      <c r="R7" s="218"/>
      <c r="S7" s="218"/>
      <c r="T7" s="218"/>
      <c r="U7" s="218"/>
      <c r="V7" s="218"/>
      <c r="W7" s="218"/>
      <c r="X7" s="218"/>
      <c r="Y7" s="218"/>
      <c r="Z7" s="218"/>
      <c r="AA7" s="218"/>
      <c r="AB7" s="218"/>
      <c r="AC7" s="218"/>
      <c r="AD7" s="218"/>
      <c r="AE7" s="218"/>
      <c r="AF7" s="218"/>
      <c r="AG7" s="218"/>
      <c r="AH7" s="218"/>
      <c r="AI7" s="218"/>
      <c r="AJ7" s="218"/>
      <c r="AK7" s="218"/>
      <c r="AL7" s="218"/>
      <c r="AM7" s="218"/>
      <c r="AN7" s="218"/>
      <c r="AO7" s="218"/>
      <c r="AP7" s="218"/>
      <c r="AQ7" s="218"/>
      <c r="AR7" s="218"/>
      <c r="AS7" s="218"/>
      <c r="AT7" s="218"/>
      <c r="AU7" s="218"/>
      <c r="AV7" s="218"/>
      <c r="AW7" s="218"/>
      <c r="AX7" s="218"/>
      <c r="AY7" s="357"/>
      <c r="AZ7" s="357"/>
      <c r="BA7" s="357"/>
      <c r="BB7" s="357"/>
      <c r="BC7" s="357"/>
      <c r="BD7" s="357"/>
      <c r="BE7" s="357"/>
      <c r="BF7" s="357"/>
      <c r="BG7" s="357"/>
      <c r="BH7" s="357"/>
      <c r="BI7" s="357"/>
      <c r="BJ7" s="357"/>
      <c r="BK7" s="357"/>
      <c r="BL7" s="357"/>
      <c r="BM7" s="357"/>
      <c r="BN7" s="357"/>
      <c r="BO7" s="357"/>
      <c r="BP7" s="357"/>
      <c r="BQ7" s="357"/>
      <c r="BR7" s="357"/>
      <c r="BS7" s="357"/>
      <c r="BT7" s="357"/>
      <c r="BU7" s="357"/>
      <c r="BV7" s="357"/>
    </row>
    <row r="8" spans="1:74" ht="11.15" customHeight="1" x14ac:dyDescent="0.25">
      <c r="A8" s="1" t="s">
        <v>484</v>
      </c>
      <c r="B8" s="179" t="s">
        <v>408</v>
      </c>
      <c r="C8" s="231">
        <v>223.1</v>
      </c>
      <c r="D8" s="231">
        <v>227.4</v>
      </c>
      <c r="E8" s="231">
        <v>247.5</v>
      </c>
      <c r="F8" s="231">
        <v>270.04000000000002</v>
      </c>
      <c r="G8" s="231">
        <v>274.125</v>
      </c>
      <c r="H8" s="231">
        <v>259.55</v>
      </c>
      <c r="I8" s="231">
        <v>265.36</v>
      </c>
      <c r="J8" s="231">
        <v>253.77500000000001</v>
      </c>
      <c r="K8" s="231">
        <v>248.82</v>
      </c>
      <c r="L8" s="231">
        <v>247.1</v>
      </c>
      <c r="M8" s="231">
        <v>246.625</v>
      </c>
      <c r="N8" s="231">
        <v>247.56</v>
      </c>
      <c r="O8" s="231">
        <v>250.1</v>
      </c>
      <c r="P8" s="231">
        <v>238.15</v>
      </c>
      <c r="Q8" s="231">
        <v>218.2</v>
      </c>
      <c r="R8" s="231">
        <v>186.32499999999999</v>
      </c>
      <c r="S8" s="231">
        <v>183.7</v>
      </c>
      <c r="T8" s="231">
        <v>200.42</v>
      </c>
      <c r="U8" s="231">
        <v>210.27500000000001</v>
      </c>
      <c r="V8" s="231">
        <v>210.72</v>
      </c>
      <c r="W8" s="231">
        <v>213.2</v>
      </c>
      <c r="X8" s="231">
        <v>211.82499999999999</v>
      </c>
      <c r="Y8" s="231">
        <v>207.38</v>
      </c>
      <c r="Z8" s="231">
        <v>216.67500000000001</v>
      </c>
      <c r="AA8" s="231">
        <v>230.9</v>
      </c>
      <c r="AB8" s="231">
        <v>247.25</v>
      </c>
      <c r="AC8" s="231">
        <v>274.56</v>
      </c>
      <c r="AD8" s="231">
        <v>275.67500000000001</v>
      </c>
      <c r="AE8" s="231">
        <v>288.82</v>
      </c>
      <c r="AF8" s="231">
        <v>295.8</v>
      </c>
      <c r="AG8" s="231">
        <v>301.32499999999999</v>
      </c>
      <c r="AH8" s="231">
        <v>302.94</v>
      </c>
      <c r="AI8" s="231">
        <v>307.07499999999999</v>
      </c>
      <c r="AJ8" s="231">
        <v>321.125</v>
      </c>
      <c r="AK8" s="231">
        <v>334.16</v>
      </c>
      <c r="AL8" s="231">
        <v>326.875</v>
      </c>
      <c r="AM8" s="231">
        <v>325.27999999999997</v>
      </c>
      <c r="AN8" s="231">
        <v>347.75</v>
      </c>
      <c r="AO8" s="231">
        <v>414.625</v>
      </c>
      <c r="AP8" s="231">
        <v>397.95</v>
      </c>
      <c r="AQ8" s="231">
        <v>436.74</v>
      </c>
      <c r="AR8" s="231">
        <v>476.07499999999999</v>
      </c>
      <c r="AS8" s="231">
        <v>440.35</v>
      </c>
      <c r="AT8" s="231">
        <v>388.1</v>
      </c>
      <c r="AU8" s="231">
        <v>350.125</v>
      </c>
      <c r="AV8" s="231">
        <v>346.84</v>
      </c>
      <c r="AW8" s="231">
        <v>355.17500000000001</v>
      </c>
      <c r="AX8" s="231">
        <v>319.2</v>
      </c>
      <c r="AY8" s="304">
        <v>318.69799999999998</v>
      </c>
      <c r="AZ8" s="304">
        <v>312.6696</v>
      </c>
      <c r="BA8" s="304">
        <v>324.88670000000002</v>
      </c>
      <c r="BB8" s="304">
        <v>331.90800000000002</v>
      </c>
      <c r="BC8" s="304">
        <v>335.22519999999997</v>
      </c>
      <c r="BD8" s="304">
        <v>338.61410000000001</v>
      </c>
      <c r="BE8" s="304">
        <v>334.93709999999999</v>
      </c>
      <c r="BF8" s="304">
        <v>333.69409999999999</v>
      </c>
      <c r="BG8" s="304">
        <v>323.81420000000003</v>
      </c>
      <c r="BH8" s="304">
        <v>311.44690000000003</v>
      </c>
      <c r="BI8" s="304">
        <v>314.98750000000001</v>
      </c>
      <c r="BJ8" s="304">
        <v>314.98500000000001</v>
      </c>
      <c r="BK8" s="304">
        <v>309.80020000000002</v>
      </c>
      <c r="BL8" s="304">
        <v>304.36750000000001</v>
      </c>
      <c r="BM8" s="304">
        <v>308.57350000000002</v>
      </c>
      <c r="BN8" s="304">
        <v>312.68959999999998</v>
      </c>
      <c r="BO8" s="304">
        <v>314.58859999999999</v>
      </c>
      <c r="BP8" s="304">
        <v>311.76150000000001</v>
      </c>
      <c r="BQ8" s="304">
        <v>306.21019999999999</v>
      </c>
      <c r="BR8" s="304">
        <v>303.77710000000002</v>
      </c>
      <c r="BS8" s="304">
        <v>295.8578</v>
      </c>
      <c r="BT8" s="304">
        <v>289.42270000000002</v>
      </c>
      <c r="BU8" s="304">
        <v>287.5779</v>
      </c>
      <c r="BV8" s="304">
        <v>284.23110000000003</v>
      </c>
    </row>
    <row r="9" spans="1:74" ht="11.15" customHeight="1" x14ac:dyDescent="0.25">
      <c r="A9" s="1" t="s">
        <v>485</v>
      </c>
      <c r="B9" s="179" t="s">
        <v>409</v>
      </c>
      <c r="C9" s="231">
        <v>203.52500000000001</v>
      </c>
      <c r="D9" s="231">
        <v>218.57499999999999</v>
      </c>
      <c r="E9" s="231">
        <v>244.15</v>
      </c>
      <c r="F9" s="231">
        <v>270.38</v>
      </c>
      <c r="G9" s="231">
        <v>273.97500000000002</v>
      </c>
      <c r="H9" s="231">
        <v>261.72500000000002</v>
      </c>
      <c r="I9" s="231">
        <v>268.16000000000003</v>
      </c>
      <c r="J9" s="231">
        <v>254.17500000000001</v>
      </c>
      <c r="K9" s="231">
        <v>248.62</v>
      </c>
      <c r="L9" s="231">
        <v>246.57499999999999</v>
      </c>
      <c r="M9" s="231">
        <v>242.25</v>
      </c>
      <c r="N9" s="231">
        <v>241.88</v>
      </c>
      <c r="O9" s="231">
        <v>240.9</v>
      </c>
      <c r="P9" s="231">
        <v>230.875</v>
      </c>
      <c r="Q9" s="231">
        <v>203.56</v>
      </c>
      <c r="R9" s="231">
        <v>154.19999999999999</v>
      </c>
      <c r="S9" s="231">
        <v>174.8</v>
      </c>
      <c r="T9" s="231">
        <v>201.44</v>
      </c>
      <c r="U9" s="231">
        <v>209.82499999999999</v>
      </c>
      <c r="V9" s="231">
        <v>207.18</v>
      </c>
      <c r="W9" s="231">
        <v>204.65</v>
      </c>
      <c r="X9" s="231">
        <v>202.3</v>
      </c>
      <c r="Y9" s="231">
        <v>195.72</v>
      </c>
      <c r="Z9" s="231">
        <v>207.55</v>
      </c>
      <c r="AA9" s="231">
        <v>223.05</v>
      </c>
      <c r="AB9" s="231">
        <v>240.92500000000001</v>
      </c>
      <c r="AC9" s="231">
        <v>272.44</v>
      </c>
      <c r="AD9" s="231">
        <v>277.57499999999999</v>
      </c>
      <c r="AE9" s="231">
        <v>288.24</v>
      </c>
      <c r="AF9" s="231">
        <v>297.3</v>
      </c>
      <c r="AG9" s="231">
        <v>303.47500000000002</v>
      </c>
      <c r="AH9" s="231">
        <v>303.38</v>
      </c>
      <c r="AI9" s="231">
        <v>304.42500000000001</v>
      </c>
      <c r="AJ9" s="231">
        <v>315.82499999999999</v>
      </c>
      <c r="AK9" s="231">
        <v>321.14</v>
      </c>
      <c r="AL9" s="231">
        <v>306.85000000000002</v>
      </c>
      <c r="AM9" s="231">
        <v>311.18</v>
      </c>
      <c r="AN9" s="231">
        <v>335.67500000000001</v>
      </c>
      <c r="AO9" s="231">
        <v>402.375</v>
      </c>
      <c r="AP9" s="231">
        <v>391.47500000000002</v>
      </c>
      <c r="AQ9" s="231">
        <v>425.96</v>
      </c>
      <c r="AR9" s="231">
        <v>487.9</v>
      </c>
      <c r="AS9" s="231">
        <v>449.57499999999999</v>
      </c>
      <c r="AT9" s="231">
        <v>380.94</v>
      </c>
      <c r="AU9" s="231">
        <v>358.95</v>
      </c>
      <c r="AV9" s="231">
        <v>374.4</v>
      </c>
      <c r="AW9" s="231">
        <v>358.65</v>
      </c>
      <c r="AX9" s="231">
        <v>301.39999999999998</v>
      </c>
      <c r="AY9" s="304">
        <v>308.17899999999997</v>
      </c>
      <c r="AZ9" s="304">
        <v>301.21089999999998</v>
      </c>
      <c r="BA9" s="304">
        <v>318.19779999999997</v>
      </c>
      <c r="BB9" s="304">
        <v>318.71570000000003</v>
      </c>
      <c r="BC9" s="304">
        <v>319.73669999999998</v>
      </c>
      <c r="BD9" s="304">
        <v>329.16480000000001</v>
      </c>
      <c r="BE9" s="304">
        <v>322.30290000000002</v>
      </c>
      <c r="BF9" s="304">
        <v>323.89690000000002</v>
      </c>
      <c r="BG9" s="304">
        <v>315.02760000000001</v>
      </c>
      <c r="BH9" s="304">
        <v>309.74</v>
      </c>
      <c r="BI9" s="304">
        <v>310.03550000000001</v>
      </c>
      <c r="BJ9" s="304">
        <v>307.94839999999999</v>
      </c>
      <c r="BK9" s="304">
        <v>299.9812</v>
      </c>
      <c r="BL9" s="304">
        <v>297.46100000000001</v>
      </c>
      <c r="BM9" s="304">
        <v>305.36079999999998</v>
      </c>
      <c r="BN9" s="304">
        <v>308.50700000000001</v>
      </c>
      <c r="BO9" s="304">
        <v>309.33699999999999</v>
      </c>
      <c r="BP9" s="304">
        <v>308.85199999999998</v>
      </c>
      <c r="BQ9" s="304">
        <v>300.70280000000002</v>
      </c>
      <c r="BR9" s="304">
        <v>303.6653</v>
      </c>
      <c r="BS9" s="304">
        <v>293.25979999999998</v>
      </c>
      <c r="BT9" s="304">
        <v>282</v>
      </c>
      <c r="BU9" s="304">
        <v>280.20159999999998</v>
      </c>
      <c r="BV9" s="304">
        <v>274.75599999999997</v>
      </c>
    </row>
    <row r="10" spans="1:74" ht="11.15" customHeight="1" x14ac:dyDescent="0.25">
      <c r="A10" s="1" t="s">
        <v>486</v>
      </c>
      <c r="B10" s="179" t="s">
        <v>410</v>
      </c>
      <c r="C10" s="231">
        <v>191.72499999999999</v>
      </c>
      <c r="D10" s="231">
        <v>201.27500000000001</v>
      </c>
      <c r="E10" s="231">
        <v>226.95</v>
      </c>
      <c r="F10" s="231">
        <v>251.04</v>
      </c>
      <c r="G10" s="231">
        <v>251.625</v>
      </c>
      <c r="H10" s="231">
        <v>235.52500000000001</v>
      </c>
      <c r="I10" s="231">
        <v>242.52</v>
      </c>
      <c r="J10" s="231">
        <v>230.97499999999999</v>
      </c>
      <c r="K10" s="231">
        <v>227.48</v>
      </c>
      <c r="L10" s="231">
        <v>226.57499999999999</v>
      </c>
      <c r="M10" s="231">
        <v>223.75</v>
      </c>
      <c r="N10" s="231">
        <v>223.06</v>
      </c>
      <c r="O10" s="231">
        <v>224.42500000000001</v>
      </c>
      <c r="P10" s="231">
        <v>211.42500000000001</v>
      </c>
      <c r="Q10" s="231">
        <v>195.2</v>
      </c>
      <c r="R10" s="231">
        <v>157.15</v>
      </c>
      <c r="S10" s="231">
        <v>153.19999999999999</v>
      </c>
      <c r="T10" s="231">
        <v>175.2</v>
      </c>
      <c r="U10" s="231">
        <v>186.5</v>
      </c>
      <c r="V10" s="231">
        <v>185.3</v>
      </c>
      <c r="W10" s="231">
        <v>185.52500000000001</v>
      </c>
      <c r="X10" s="231">
        <v>183.2</v>
      </c>
      <c r="Y10" s="231">
        <v>177.52</v>
      </c>
      <c r="Z10" s="231">
        <v>188.45</v>
      </c>
      <c r="AA10" s="231">
        <v>204.05</v>
      </c>
      <c r="AB10" s="231">
        <v>220.7</v>
      </c>
      <c r="AC10" s="231">
        <v>254.72</v>
      </c>
      <c r="AD10" s="231">
        <v>257.875</v>
      </c>
      <c r="AE10" s="231">
        <v>269.89999999999998</v>
      </c>
      <c r="AF10" s="231">
        <v>274.02499999999998</v>
      </c>
      <c r="AG10" s="231">
        <v>281.52499999999998</v>
      </c>
      <c r="AH10" s="231">
        <v>281.76</v>
      </c>
      <c r="AI10" s="231">
        <v>282.14999999999998</v>
      </c>
      <c r="AJ10" s="231">
        <v>295.39999999999998</v>
      </c>
      <c r="AK10" s="231">
        <v>305.42</v>
      </c>
      <c r="AL10" s="231">
        <v>294.3</v>
      </c>
      <c r="AM10" s="231">
        <v>297.14</v>
      </c>
      <c r="AN10" s="231">
        <v>321.32499999999999</v>
      </c>
      <c r="AO10" s="231">
        <v>391.8</v>
      </c>
      <c r="AP10" s="231">
        <v>376.8</v>
      </c>
      <c r="AQ10" s="231">
        <v>410.04</v>
      </c>
      <c r="AR10" s="231">
        <v>457.4</v>
      </c>
      <c r="AS10" s="231">
        <v>409.3</v>
      </c>
      <c r="AT10" s="231">
        <v>348.3</v>
      </c>
      <c r="AU10" s="231">
        <v>315.75</v>
      </c>
      <c r="AV10" s="231">
        <v>321.77999999999997</v>
      </c>
      <c r="AW10" s="231">
        <v>306.47500000000002</v>
      </c>
      <c r="AX10" s="231">
        <v>271.5</v>
      </c>
      <c r="AY10" s="304">
        <v>290.5301</v>
      </c>
      <c r="AZ10" s="304">
        <v>281.5643</v>
      </c>
      <c r="BA10" s="304">
        <v>289.31819999999999</v>
      </c>
      <c r="BB10" s="304">
        <v>298.49180000000001</v>
      </c>
      <c r="BC10" s="304">
        <v>303.09280000000001</v>
      </c>
      <c r="BD10" s="304">
        <v>304.43799999999999</v>
      </c>
      <c r="BE10" s="304">
        <v>305.93110000000001</v>
      </c>
      <c r="BF10" s="304">
        <v>305.26639999999998</v>
      </c>
      <c r="BG10" s="304">
        <v>293.41629999999998</v>
      </c>
      <c r="BH10" s="304">
        <v>286.7792</v>
      </c>
      <c r="BI10" s="304">
        <v>286.18029999999999</v>
      </c>
      <c r="BJ10" s="304">
        <v>284.4658</v>
      </c>
      <c r="BK10" s="304">
        <v>276.77769999999998</v>
      </c>
      <c r="BL10" s="304">
        <v>273.56959999999998</v>
      </c>
      <c r="BM10" s="304">
        <v>279.34640000000002</v>
      </c>
      <c r="BN10" s="304">
        <v>283.58510000000001</v>
      </c>
      <c r="BO10" s="304">
        <v>283.12880000000001</v>
      </c>
      <c r="BP10" s="304">
        <v>282.38889999999998</v>
      </c>
      <c r="BQ10" s="304">
        <v>275.55180000000001</v>
      </c>
      <c r="BR10" s="304">
        <v>275.78149999999999</v>
      </c>
      <c r="BS10" s="304">
        <v>266.57470000000001</v>
      </c>
      <c r="BT10" s="304">
        <v>258.58510000000001</v>
      </c>
      <c r="BU10" s="304">
        <v>254.50569999999999</v>
      </c>
      <c r="BV10" s="304">
        <v>250.27029999999999</v>
      </c>
    </row>
    <row r="11" spans="1:74" ht="11.15" customHeight="1" x14ac:dyDescent="0.25">
      <c r="A11" s="1" t="s">
        <v>487</v>
      </c>
      <c r="B11" s="179" t="s">
        <v>411</v>
      </c>
      <c r="C11" s="231">
        <v>229.55</v>
      </c>
      <c r="D11" s="231">
        <v>217.9</v>
      </c>
      <c r="E11" s="231">
        <v>229.65</v>
      </c>
      <c r="F11" s="231">
        <v>265</v>
      </c>
      <c r="G11" s="231">
        <v>296.10000000000002</v>
      </c>
      <c r="H11" s="231">
        <v>292.64999999999998</v>
      </c>
      <c r="I11" s="231">
        <v>276.66000000000003</v>
      </c>
      <c r="J11" s="231">
        <v>267.7</v>
      </c>
      <c r="K11" s="231">
        <v>266.44</v>
      </c>
      <c r="L11" s="231">
        <v>272.07499999999999</v>
      </c>
      <c r="M11" s="231">
        <v>281.75</v>
      </c>
      <c r="N11" s="231">
        <v>273.82</v>
      </c>
      <c r="O11" s="231">
        <v>259.375</v>
      </c>
      <c r="P11" s="231">
        <v>248.65</v>
      </c>
      <c r="Q11" s="231">
        <v>229.26</v>
      </c>
      <c r="R11" s="231">
        <v>190.1</v>
      </c>
      <c r="S11" s="231">
        <v>183.67500000000001</v>
      </c>
      <c r="T11" s="231">
        <v>221.82</v>
      </c>
      <c r="U11" s="231">
        <v>232.32499999999999</v>
      </c>
      <c r="V11" s="231">
        <v>235.54</v>
      </c>
      <c r="W11" s="231">
        <v>232.1</v>
      </c>
      <c r="X11" s="231">
        <v>225.8</v>
      </c>
      <c r="Y11" s="231">
        <v>219.36</v>
      </c>
      <c r="Z11" s="231">
        <v>217.95</v>
      </c>
      <c r="AA11" s="231">
        <v>222.6</v>
      </c>
      <c r="AB11" s="231">
        <v>236.05</v>
      </c>
      <c r="AC11" s="231">
        <v>280.02</v>
      </c>
      <c r="AD11" s="231">
        <v>296.7</v>
      </c>
      <c r="AE11" s="231">
        <v>310.22000000000003</v>
      </c>
      <c r="AF11" s="231">
        <v>325.82499999999999</v>
      </c>
      <c r="AG11" s="231">
        <v>351.92500000000001</v>
      </c>
      <c r="AH11" s="231">
        <v>365.96</v>
      </c>
      <c r="AI11" s="231">
        <v>361.25</v>
      </c>
      <c r="AJ11" s="231">
        <v>356.375</v>
      </c>
      <c r="AK11" s="231">
        <v>353.52</v>
      </c>
      <c r="AL11" s="231">
        <v>342.45</v>
      </c>
      <c r="AM11" s="231">
        <v>334.08</v>
      </c>
      <c r="AN11" s="231">
        <v>334.4</v>
      </c>
      <c r="AO11" s="231">
        <v>405.97500000000002</v>
      </c>
      <c r="AP11" s="231">
        <v>415.6</v>
      </c>
      <c r="AQ11" s="231">
        <v>429.6</v>
      </c>
      <c r="AR11" s="231">
        <v>490.17500000000001</v>
      </c>
      <c r="AS11" s="231">
        <v>486.35</v>
      </c>
      <c r="AT11" s="231">
        <v>424.98</v>
      </c>
      <c r="AU11" s="231">
        <v>390.625</v>
      </c>
      <c r="AV11" s="231">
        <v>387.44</v>
      </c>
      <c r="AW11" s="231">
        <v>366.2</v>
      </c>
      <c r="AX11" s="231">
        <v>317.97500000000002</v>
      </c>
      <c r="AY11" s="304">
        <v>318.12419999999997</v>
      </c>
      <c r="AZ11" s="304">
        <v>323.13119999999998</v>
      </c>
      <c r="BA11" s="304">
        <v>328.9092</v>
      </c>
      <c r="BB11" s="304">
        <v>334.72739999999999</v>
      </c>
      <c r="BC11" s="304">
        <v>346.53590000000003</v>
      </c>
      <c r="BD11" s="304">
        <v>349.0829</v>
      </c>
      <c r="BE11" s="304">
        <v>350.13310000000001</v>
      </c>
      <c r="BF11" s="304">
        <v>352.41759999999999</v>
      </c>
      <c r="BG11" s="304">
        <v>346.9776</v>
      </c>
      <c r="BH11" s="304">
        <v>335.31130000000002</v>
      </c>
      <c r="BI11" s="304">
        <v>328.69040000000001</v>
      </c>
      <c r="BJ11" s="304">
        <v>320.7441</v>
      </c>
      <c r="BK11" s="304">
        <v>309.95940000000002</v>
      </c>
      <c r="BL11" s="304">
        <v>308.31470000000002</v>
      </c>
      <c r="BM11" s="304">
        <v>315.36450000000002</v>
      </c>
      <c r="BN11" s="304">
        <v>321.9599</v>
      </c>
      <c r="BO11" s="304">
        <v>328.88290000000001</v>
      </c>
      <c r="BP11" s="304">
        <v>323.68880000000001</v>
      </c>
      <c r="BQ11" s="304">
        <v>318.40589999999997</v>
      </c>
      <c r="BR11" s="304">
        <v>319.15530000000001</v>
      </c>
      <c r="BS11" s="304">
        <v>316.57729999999998</v>
      </c>
      <c r="BT11" s="304">
        <v>306.39949999999999</v>
      </c>
      <c r="BU11" s="304">
        <v>298.19510000000002</v>
      </c>
      <c r="BV11" s="304">
        <v>286.8467</v>
      </c>
    </row>
    <row r="12" spans="1:74" ht="11.15" customHeight="1" x14ac:dyDescent="0.25">
      <c r="A12" s="1" t="s">
        <v>488</v>
      </c>
      <c r="B12" s="179" t="s">
        <v>412</v>
      </c>
      <c r="C12" s="231">
        <v>296.92500000000001</v>
      </c>
      <c r="D12" s="231">
        <v>292.22500000000002</v>
      </c>
      <c r="E12" s="231">
        <v>302.35000000000002</v>
      </c>
      <c r="F12" s="231">
        <v>351.24</v>
      </c>
      <c r="G12" s="231">
        <v>367.4</v>
      </c>
      <c r="H12" s="231">
        <v>348.95</v>
      </c>
      <c r="I12" s="231">
        <v>335.1</v>
      </c>
      <c r="J12" s="231">
        <v>325.5</v>
      </c>
      <c r="K12" s="231">
        <v>332.82</v>
      </c>
      <c r="L12" s="231">
        <v>363.95</v>
      </c>
      <c r="M12" s="231">
        <v>355.1</v>
      </c>
      <c r="N12" s="231">
        <v>329.3</v>
      </c>
      <c r="O12" s="231">
        <v>319.02499999999998</v>
      </c>
      <c r="P12" s="231">
        <v>314.375</v>
      </c>
      <c r="Q12" s="231">
        <v>298.06</v>
      </c>
      <c r="R12" s="231">
        <v>255.77500000000001</v>
      </c>
      <c r="S12" s="231">
        <v>248.1</v>
      </c>
      <c r="T12" s="231">
        <v>267.27999999999997</v>
      </c>
      <c r="U12" s="231">
        <v>280.2</v>
      </c>
      <c r="V12" s="231">
        <v>284.04000000000002</v>
      </c>
      <c r="W12" s="231">
        <v>284.14999999999998</v>
      </c>
      <c r="X12" s="231">
        <v>279.52499999999998</v>
      </c>
      <c r="Y12" s="231">
        <v>276.74</v>
      </c>
      <c r="Z12" s="231">
        <v>277.75</v>
      </c>
      <c r="AA12" s="231">
        <v>287.52499999999998</v>
      </c>
      <c r="AB12" s="231">
        <v>303.8</v>
      </c>
      <c r="AC12" s="231">
        <v>339.86</v>
      </c>
      <c r="AD12" s="231">
        <v>351.82499999999999</v>
      </c>
      <c r="AE12" s="231">
        <v>366.84</v>
      </c>
      <c r="AF12" s="231">
        <v>376.95</v>
      </c>
      <c r="AG12" s="231">
        <v>386.82499999999999</v>
      </c>
      <c r="AH12" s="231">
        <v>393.74</v>
      </c>
      <c r="AI12" s="231">
        <v>392.95</v>
      </c>
      <c r="AJ12" s="231">
        <v>399.77499999999998</v>
      </c>
      <c r="AK12" s="231">
        <v>415.82</v>
      </c>
      <c r="AL12" s="231">
        <v>415.45</v>
      </c>
      <c r="AM12" s="231">
        <v>415.46</v>
      </c>
      <c r="AN12" s="231">
        <v>422.82499999999999</v>
      </c>
      <c r="AO12" s="231">
        <v>510.52499999999998</v>
      </c>
      <c r="AP12" s="231">
        <v>513.375</v>
      </c>
      <c r="AQ12" s="231">
        <v>534.74</v>
      </c>
      <c r="AR12" s="231">
        <v>581.5</v>
      </c>
      <c r="AS12" s="231">
        <v>548.125</v>
      </c>
      <c r="AT12" s="231">
        <v>494.08</v>
      </c>
      <c r="AU12" s="231">
        <v>489.57499999999999</v>
      </c>
      <c r="AV12" s="231">
        <v>540.17999999999995</v>
      </c>
      <c r="AW12" s="231">
        <v>481</v>
      </c>
      <c r="AX12" s="231">
        <v>410.22500000000002</v>
      </c>
      <c r="AY12" s="304">
        <v>414.74130000000002</v>
      </c>
      <c r="AZ12" s="304">
        <v>412.42520000000002</v>
      </c>
      <c r="BA12" s="304">
        <v>424.08679999999998</v>
      </c>
      <c r="BB12" s="304">
        <v>418.10500000000002</v>
      </c>
      <c r="BC12" s="304">
        <v>414.71379999999999</v>
      </c>
      <c r="BD12" s="304">
        <v>414.6601</v>
      </c>
      <c r="BE12" s="304">
        <v>411.91879999999998</v>
      </c>
      <c r="BF12" s="304">
        <v>410.1694</v>
      </c>
      <c r="BG12" s="304">
        <v>401.6164</v>
      </c>
      <c r="BH12" s="304">
        <v>386.48099999999999</v>
      </c>
      <c r="BI12" s="304">
        <v>393.29969999999997</v>
      </c>
      <c r="BJ12" s="304">
        <v>392.56380000000001</v>
      </c>
      <c r="BK12" s="304">
        <v>381.10359999999997</v>
      </c>
      <c r="BL12" s="304">
        <v>375.48410000000001</v>
      </c>
      <c r="BM12" s="304">
        <v>387.8057</v>
      </c>
      <c r="BN12" s="304">
        <v>394.80079999999998</v>
      </c>
      <c r="BO12" s="304">
        <v>396.29770000000002</v>
      </c>
      <c r="BP12" s="304">
        <v>390.2817</v>
      </c>
      <c r="BQ12" s="304">
        <v>383.18990000000002</v>
      </c>
      <c r="BR12" s="304">
        <v>379.51859999999999</v>
      </c>
      <c r="BS12" s="304">
        <v>375.48700000000002</v>
      </c>
      <c r="BT12" s="304">
        <v>362.31</v>
      </c>
      <c r="BU12" s="304">
        <v>361.87979999999999</v>
      </c>
      <c r="BV12" s="304">
        <v>356.52050000000003</v>
      </c>
    </row>
    <row r="13" spans="1:74" ht="11.15" customHeight="1" x14ac:dyDescent="0.25">
      <c r="A13" s="1" t="s">
        <v>489</v>
      </c>
      <c r="B13" s="179" t="s">
        <v>449</v>
      </c>
      <c r="C13" s="231">
        <v>224.77500000000001</v>
      </c>
      <c r="D13" s="231">
        <v>230.92500000000001</v>
      </c>
      <c r="E13" s="231">
        <v>251.6</v>
      </c>
      <c r="F13" s="231">
        <v>279.83999999999997</v>
      </c>
      <c r="G13" s="231">
        <v>285.92500000000001</v>
      </c>
      <c r="H13" s="231">
        <v>271.57499999999999</v>
      </c>
      <c r="I13" s="231">
        <v>274</v>
      </c>
      <c r="J13" s="231">
        <v>262.10000000000002</v>
      </c>
      <c r="K13" s="231">
        <v>259.22000000000003</v>
      </c>
      <c r="L13" s="231">
        <v>262.7</v>
      </c>
      <c r="M13" s="231">
        <v>259.77499999999998</v>
      </c>
      <c r="N13" s="231">
        <v>255.5</v>
      </c>
      <c r="O13" s="231">
        <v>254.77500000000001</v>
      </c>
      <c r="P13" s="231">
        <v>244.2</v>
      </c>
      <c r="Q13" s="231">
        <v>223.42</v>
      </c>
      <c r="R13" s="231">
        <v>184.05</v>
      </c>
      <c r="S13" s="231">
        <v>186.95</v>
      </c>
      <c r="T13" s="231">
        <v>208.22</v>
      </c>
      <c r="U13" s="231">
        <v>218.32499999999999</v>
      </c>
      <c r="V13" s="231">
        <v>218.24</v>
      </c>
      <c r="W13" s="231">
        <v>218.27500000000001</v>
      </c>
      <c r="X13" s="231">
        <v>215.8</v>
      </c>
      <c r="Y13" s="231">
        <v>210.82</v>
      </c>
      <c r="Z13" s="231">
        <v>219.52500000000001</v>
      </c>
      <c r="AA13" s="231">
        <v>233.42500000000001</v>
      </c>
      <c r="AB13" s="231">
        <v>250.1</v>
      </c>
      <c r="AC13" s="231">
        <v>281.04000000000002</v>
      </c>
      <c r="AD13" s="231">
        <v>285.82499999999999</v>
      </c>
      <c r="AE13" s="231">
        <v>298.52</v>
      </c>
      <c r="AF13" s="231">
        <v>306.375</v>
      </c>
      <c r="AG13" s="231">
        <v>313.60000000000002</v>
      </c>
      <c r="AH13" s="231">
        <v>315.77999999999997</v>
      </c>
      <c r="AI13" s="231">
        <v>317.5</v>
      </c>
      <c r="AJ13" s="231">
        <v>329.05</v>
      </c>
      <c r="AK13" s="231">
        <v>339.48</v>
      </c>
      <c r="AL13" s="231">
        <v>330.65</v>
      </c>
      <c r="AM13" s="231">
        <v>331.46</v>
      </c>
      <c r="AN13" s="231">
        <v>351.72500000000002</v>
      </c>
      <c r="AO13" s="231">
        <v>422.17500000000001</v>
      </c>
      <c r="AP13" s="231">
        <v>410.85</v>
      </c>
      <c r="AQ13" s="231">
        <v>444.36</v>
      </c>
      <c r="AR13" s="231">
        <v>492.9</v>
      </c>
      <c r="AS13" s="231">
        <v>455.92500000000001</v>
      </c>
      <c r="AT13" s="231">
        <v>397.5</v>
      </c>
      <c r="AU13" s="231">
        <v>370.02499999999998</v>
      </c>
      <c r="AV13" s="231">
        <v>381.52</v>
      </c>
      <c r="AW13" s="231">
        <v>368.5</v>
      </c>
      <c r="AX13" s="231">
        <v>321</v>
      </c>
      <c r="AY13" s="304">
        <v>327.55009999999999</v>
      </c>
      <c r="AZ13" s="304">
        <v>321.8793</v>
      </c>
      <c r="BA13" s="304">
        <v>334.6</v>
      </c>
      <c r="BB13" s="304">
        <v>337.67489999999998</v>
      </c>
      <c r="BC13" s="304">
        <v>339.64260000000002</v>
      </c>
      <c r="BD13" s="304">
        <v>343.89729999999997</v>
      </c>
      <c r="BE13" s="304">
        <v>340.38630000000001</v>
      </c>
      <c r="BF13" s="304">
        <v>339.77789999999999</v>
      </c>
      <c r="BG13" s="304">
        <v>330.63929999999999</v>
      </c>
      <c r="BH13" s="304">
        <v>320.61739999999998</v>
      </c>
      <c r="BI13" s="304">
        <v>322.47829999999999</v>
      </c>
      <c r="BJ13" s="304">
        <v>321.37130000000002</v>
      </c>
      <c r="BK13" s="304">
        <v>313.84320000000002</v>
      </c>
      <c r="BL13" s="304">
        <v>309.7627</v>
      </c>
      <c r="BM13" s="304">
        <v>316.92110000000002</v>
      </c>
      <c r="BN13" s="304">
        <v>321.21559999999999</v>
      </c>
      <c r="BO13" s="304">
        <v>322.55160000000001</v>
      </c>
      <c r="BP13" s="304">
        <v>320.16449999999998</v>
      </c>
      <c r="BQ13" s="304">
        <v>313.37079999999997</v>
      </c>
      <c r="BR13" s="304">
        <v>312.43579999999997</v>
      </c>
      <c r="BS13" s="304">
        <v>304.86270000000002</v>
      </c>
      <c r="BT13" s="304">
        <v>295.36419999999998</v>
      </c>
      <c r="BU13" s="304">
        <v>292.87869999999998</v>
      </c>
      <c r="BV13" s="304">
        <v>288.35270000000003</v>
      </c>
    </row>
    <row r="14" spans="1:74" ht="11.15" customHeight="1" x14ac:dyDescent="0.25">
      <c r="A14" s="1" t="s">
        <v>512</v>
      </c>
      <c r="B14" s="10" t="s">
        <v>13</v>
      </c>
      <c r="C14" s="231">
        <v>233.75</v>
      </c>
      <c r="D14" s="231">
        <v>239.32499999999999</v>
      </c>
      <c r="E14" s="231">
        <v>259.42500000000001</v>
      </c>
      <c r="F14" s="231">
        <v>288.12</v>
      </c>
      <c r="G14" s="231">
        <v>294.625</v>
      </c>
      <c r="H14" s="231">
        <v>280.35000000000002</v>
      </c>
      <c r="I14" s="231">
        <v>282.32</v>
      </c>
      <c r="J14" s="231">
        <v>270.67500000000001</v>
      </c>
      <c r="K14" s="231">
        <v>268.14</v>
      </c>
      <c r="L14" s="231">
        <v>272.39999999999998</v>
      </c>
      <c r="M14" s="231">
        <v>269.32499999999999</v>
      </c>
      <c r="N14" s="231">
        <v>264.5</v>
      </c>
      <c r="O14" s="231">
        <v>263.55</v>
      </c>
      <c r="P14" s="231">
        <v>253.25</v>
      </c>
      <c r="Q14" s="231">
        <v>232.9</v>
      </c>
      <c r="R14" s="231">
        <v>193.82499999999999</v>
      </c>
      <c r="S14" s="231">
        <v>196.05</v>
      </c>
      <c r="T14" s="231">
        <v>216.96</v>
      </c>
      <c r="U14" s="231">
        <v>227.2</v>
      </c>
      <c r="V14" s="231">
        <v>227.22</v>
      </c>
      <c r="W14" s="231">
        <v>227.35</v>
      </c>
      <c r="X14" s="231">
        <v>224.82499999999999</v>
      </c>
      <c r="Y14" s="231">
        <v>219.98</v>
      </c>
      <c r="Z14" s="231">
        <v>228.35</v>
      </c>
      <c r="AA14" s="231">
        <v>242.02500000000001</v>
      </c>
      <c r="AB14" s="231">
        <v>258.7</v>
      </c>
      <c r="AC14" s="231">
        <v>289.76</v>
      </c>
      <c r="AD14" s="231">
        <v>294.77499999999998</v>
      </c>
      <c r="AE14" s="231">
        <v>307.62</v>
      </c>
      <c r="AF14" s="231">
        <v>315.67500000000001</v>
      </c>
      <c r="AG14" s="231">
        <v>323.05</v>
      </c>
      <c r="AH14" s="231">
        <v>325.54000000000002</v>
      </c>
      <c r="AI14" s="231">
        <v>327.14999999999998</v>
      </c>
      <c r="AJ14" s="231">
        <v>338.42500000000001</v>
      </c>
      <c r="AK14" s="231">
        <v>349.1</v>
      </c>
      <c r="AL14" s="231">
        <v>340.6</v>
      </c>
      <c r="AM14" s="231">
        <v>341.28</v>
      </c>
      <c r="AN14" s="231">
        <v>361.1</v>
      </c>
      <c r="AO14" s="231">
        <v>432.17500000000001</v>
      </c>
      <c r="AP14" s="231">
        <v>421.27499999999998</v>
      </c>
      <c r="AQ14" s="231">
        <v>454.5</v>
      </c>
      <c r="AR14" s="231">
        <v>503.22500000000002</v>
      </c>
      <c r="AS14" s="231">
        <v>466.8</v>
      </c>
      <c r="AT14" s="231">
        <v>408.74</v>
      </c>
      <c r="AU14" s="231">
        <v>381.67500000000001</v>
      </c>
      <c r="AV14" s="231">
        <v>393.54</v>
      </c>
      <c r="AW14" s="231">
        <v>379.92500000000001</v>
      </c>
      <c r="AX14" s="231">
        <v>332.35</v>
      </c>
      <c r="AY14" s="304">
        <v>339.57569999999998</v>
      </c>
      <c r="AZ14" s="304">
        <v>334.45890000000003</v>
      </c>
      <c r="BA14" s="304">
        <v>347.3091</v>
      </c>
      <c r="BB14" s="304">
        <v>350.66359999999997</v>
      </c>
      <c r="BC14" s="304">
        <v>352.84530000000001</v>
      </c>
      <c r="BD14" s="304">
        <v>357.09890000000001</v>
      </c>
      <c r="BE14" s="304">
        <v>353.86559999999997</v>
      </c>
      <c r="BF14" s="304">
        <v>353.37240000000003</v>
      </c>
      <c r="BG14" s="304">
        <v>344.38010000000003</v>
      </c>
      <c r="BH14" s="304">
        <v>334.59449999999998</v>
      </c>
      <c r="BI14" s="304">
        <v>336.62520000000001</v>
      </c>
      <c r="BJ14" s="304">
        <v>335.68770000000001</v>
      </c>
      <c r="BK14" s="304">
        <v>328.05709999999999</v>
      </c>
      <c r="BL14" s="304">
        <v>324.01859999999999</v>
      </c>
      <c r="BM14" s="304">
        <v>330.98680000000002</v>
      </c>
      <c r="BN14" s="304">
        <v>335.34910000000002</v>
      </c>
      <c r="BO14" s="304">
        <v>336.76240000000001</v>
      </c>
      <c r="BP14" s="304">
        <v>334.30259999999998</v>
      </c>
      <c r="BQ14" s="304">
        <v>327.74880000000002</v>
      </c>
      <c r="BR14" s="304">
        <v>326.90499999999997</v>
      </c>
      <c r="BS14" s="304">
        <v>319.45830000000001</v>
      </c>
      <c r="BT14" s="304">
        <v>310.18189999999998</v>
      </c>
      <c r="BU14" s="304">
        <v>307.86829999999998</v>
      </c>
      <c r="BV14" s="304">
        <v>303.52229999999997</v>
      </c>
    </row>
    <row r="15" spans="1:74" ht="11.15" customHeight="1" x14ac:dyDescent="0.25">
      <c r="A15" s="1"/>
      <c r="B15" s="10"/>
      <c r="C15" s="217"/>
      <c r="D15" s="217"/>
      <c r="E15" s="217"/>
      <c r="F15" s="217"/>
      <c r="G15" s="217"/>
      <c r="H15" s="217"/>
      <c r="I15" s="217"/>
      <c r="J15" s="217"/>
      <c r="K15" s="217"/>
      <c r="L15" s="217"/>
      <c r="M15" s="217"/>
      <c r="N15" s="217"/>
      <c r="O15" s="217"/>
      <c r="P15" s="217"/>
      <c r="Q15" s="217"/>
      <c r="R15" s="217"/>
      <c r="S15" s="217"/>
      <c r="T15" s="217"/>
      <c r="U15" s="217"/>
      <c r="V15" s="217"/>
      <c r="W15" s="217"/>
      <c r="X15" s="217"/>
      <c r="Y15" s="217"/>
      <c r="Z15" s="217"/>
      <c r="AA15" s="217"/>
      <c r="AB15" s="217"/>
      <c r="AC15" s="217"/>
      <c r="AD15" s="217"/>
      <c r="AE15" s="217"/>
      <c r="AF15" s="217"/>
      <c r="AG15" s="217"/>
      <c r="AH15" s="217"/>
      <c r="AI15" s="217"/>
      <c r="AJ15" s="217"/>
      <c r="AK15" s="217"/>
      <c r="AL15" s="217"/>
      <c r="AM15" s="217"/>
      <c r="AN15" s="217"/>
      <c r="AO15" s="217"/>
      <c r="AP15" s="217"/>
      <c r="AQ15" s="217"/>
      <c r="AR15" s="217"/>
      <c r="AS15" s="217"/>
      <c r="AT15" s="217"/>
      <c r="AU15" s="217"/>
      <c r="AV15" s="217"/>
      <c r="AW15" s="217"/>
      <c r="AX15" s="217"/>
      <c r="AY15" s="358"/>
      <c r="AZ15" s="358"/>
      <c r="BA15" s="358"/>
      <c r="BB15" s="358"/>
      <c r="BC15" s="358"/>
      <c r="BD15" s="358"/>
      <c r="BE15" s="358"/>
      <c r="BF15" s="358"/>
      <c r="BG15" s="358"/>
      <c r="BH15" s="358"/>
      <c r="BI15" s="358"/>
      <c r="BJ15" s="358"/>
      <c r="BK15" s="358"/>
      <c r="BL15" s="358"/>
      <c r="BM15" s="358"/>
      <c r="BN15" s="358"/>
      <c r="BO15" s="358"/>
      <c r="BP15" s="358"/>
      <c r="BQ15" s="358"/>
      <c r="BR15" s="358"/>
      <c r="BS15" s="358"/>
      <c r="BT15" s="358"/>
      <c r="BU15" s="358"/>
      <c r="BV15" s="358"/>
    </row>
    <row r="16" spans="1:74" ht="11.15" customHeight="1" x14ac:dyDescent="0.25">
      <c r="A16" s="1"/>
      <c r="B16" s="7" t="s">
        <v>736</v>
      </c>
      <c r="C16" s="219"/>
      <c r="D16" s="219"/>
      <c r="E16" s="219"/>
      <c r="F16" s="219"/>
      <c r="G16" s="219"/>
      <c r="H16" s="219"/>
      <c r="I16" s="219"/>
      <c r="J16" s="219"/>
      <c r="K16" s="219"/>
      <c r="L16" s="219"/>
      <c r="M16" s="219"/>
      <c r="N16" s="219"/>
      <c r="O16" s="219"/>
      <c r="P16" s="219"/>
      <c r="Q16" s="219"/>
      <c r="R16" s="219"/>
      <c r="S16" s="219"/>
      <c r="T16" s="219"/>
      <c r="U16" s="219"/>
      <c r="V16" s="219"/>
      <c r="W16" s="219"/>
      <c r="X16" s="219"/>
      <c r="Y16" s="219"/>
      <c r="Z16" s="219"/>
      <c r="AA16" s="219"/>
      <c r="AB16" s="219"/>
      <c r="AC16" s="219"/>
      <c r="AD16" s="219"/>
      <c r="AE16" s="219"/>
      <c r="AF16" s="219"/>
      <c r="AG16" s="219"/>
      <c r="AH16" s="219"/>
      <c r="AI16" s="219"/>
      <c r="AJ16" s="219"/>
      <c r="AK16" s="219"/>
      <c r="AL16" s="219"/>
      <c r="AM16" s="219"/>
      <c r="AN16" s="219"/>
      <c r="AO16" s="219"/>
      <c r="AP16" s="219"/>
      <c r="AQ16" s="219"/>
      <c r="AR16" s="219"/>
      <c r="AS16" s="219"/>
      <c r="AT16" s="219"/>
      <c r="AU16" s="219"/>
      <c r="AV16" s="219"/>
      <c r="AW16" s="219"/>
      <c r="AX16" s="219"/>
      <c r="AY16" s="359"/>
      <c r="AZ16" s="359"/>
      <c r="BA16" s="359"/>
      <c r="BB16" s="359"/>
      <c r="BC16" s="359"/>
      <c r="BD16" s="359"/>
      <c r="BE16" s="359"/>
      <c r="BF16" s="359"/>
      <c r="BG16" s="359"/>
      <c r="BH16" s="359"/>
      <c r="BI16" s="359"/>
      <c r="BJ16" s="359"/>
      <c r="BK16" s="359"/>
      <c r="BL16" s="359"/>
      <c r="BM16" s="359"/>
      <c r="BN16" s="359"/>
      <c r="BO16" s="359"/>
      <c r="BP16" s="359"/>
      <c r="BQ16" s="359"/>
      <c r="BR16" s="359"/>
      <c r="BS16" s="359"/>
      <c r="BT16" s="359"/>
      <c r="BU16" s="359"/>
      <c r="BV16" s="359"/>
    </row>
    <row r="17" spans="1:74" ht="11.15" customHeight="1" x14ac:dyDescent="0.25">
      <c r="A17" s="1"/>
      <c r="B17" s="7" t="s">
        <v>111</v>
      </c>
      <c r="C17" s="220"/>
      <c r="D17" s="220"/>
      <c r="E17" s="220"/>
      <c r="F17" s="220"/>
      <c r="G17" s="220"/>
      <c r="H17" s="220"/>
      <c r="I17" s="220"/>
      <c r="J17" s="220"/>
      <c r="K17" s="220"/>
      <c r="L17" s="220"/>
      <c r="M17" s="220"/>
      <c r="N17" s="220"/>
      <c r="O17" s="220"/>
      <c r="P17" s="220"/>
      <c r="Q17" s="220"/>
      <c r="R17" s="220"/>
      <c r="S17" s="220"/>
      <c r="T17" s="220"/>
      <c r="U17" s="220"/>
      <c r="V17" s="220"/>
      <c r="W17" s="220"/>
      <c r="X17" s="220"/>
      <c r="Y17" s="220"/>
      <c r="Z17" s="220"/>
      <c r="AA17" s="220"/>
      <c r="AB17" s="220"/>
      <c r="AC17" s="220"/>
      <c r="AD17" s="220"/>
      <c r="AE17" s="220"/>
      <c r="AF17" s="220"/>
      <c r="AG17" s="220"/>
      <c r="AH17" s="220"/>
      <c r="AI17" s="220"/>
      <c r="AJ17" s="220"/>
      <c r="AK17" s="220"/>
      <c r="AL17" s="220"/>
      <c r="AM17" s="220"/>
      <c r="AN17" s="220"/>
      <c r="AO17" s="220"/>
      <c r="AP17" s="220"/>
      <c r="AQ17" s="220"/>
      <c r="AR17" s="220"/>
      <c r="AS17" s="220"/>
      <c r="AT17" s="220"/>
      <c r="AU17" s="220"/>
      <c r="AV17" s="220"/>
      <c r="AW17" s="220"/>
      <c r="AX17" s="220"/>
      <c r="AY17" s="360"/>
      <c r="AZ17" s="360"/>
      <c r="BA17" s="360"/>
      <c r="BB17" s="360"/>
      <c r="BC17" s="360"/>
      <c r="BD17" s="360"/>
      <c r="BE17" s="360"/>
      <c r="BF17" s="360"/>
      <c r="BG17" s="360"/>
      <c r="BH17" s="360"/>
      <c r="BI17" s="360"/>
      <c r="BJ17" s="360"/>
      <c r="BK17" s="360"/>
      <c r="BL17" s="360"/>
      <c r="BM17" s="360"/>
      <c r="BN17" s="360"/>
      <c r="BO17" s="360"/>
      <c r="BP17" s="360"/>
      <c r="BQ17" s="360"/>
      <c r="BR17" s="360"/>
      <c r="BS17" s="360"/>
      <c r="BT17" s="360"/>
      <c r="BU17" s="360"/>
      <c r="BV17" s="360"/>
    </row>
    <row r="18" spans="1:74" ht="11.15" customHeight="1" x14ac:dyDescent="0.25">
      <c r="A18" s="1" t="s">
        <v>476</v>
      </c>
      <c r="B18" s="179" t="s">
        <v>408</v>
      </c>
      <c r="C18" s="67">
        <v>72.680000000000007</v>
      </c>
      <c r="D18" s="67">
        <v>65.840999999999994</v>
      </c>
      <c r="E18" s="67">
        <v>62.460999999999999</v>
      </c>
      <c r="F18" s="67">
        <v>60.741999999999997</v>
      </c>
      <c r="G18" s="67">
        <v>65.733999999999995</v>
      </c>
      <c r="H18" s="67">
        <v>59.764000000000003</v>
      </c>
      <c r="I18" s="67">
        <v>61.113999999999997</v>
      </c>
      <c r="J18" s="67">
        <v>65.254000000000005</v>
      </c>
      <c r="K18" s="67">
        <v>64.953999999999994</v>
      </c>
      <c r="L18" s="67">
        <v>60.265000000000001</v>
      </c>
      <c r="M18" s="67">
        <v>61.238999999999997</v>
      </c>
      <c r="N18" s="67">
        <v>65.614000000000004</v>
      </c>
      <c r="O18" s="67">
        <v>68.129000000000005</v>
      </c>
      <c r="P18" s="67">
        <v>63.762999999999998</v>
      </c>
      <c r="Q18" s="67">
        <v>70.994</v>
      </c>
      <c r="R18" s="67">
        <v>70.212000000000003</v>
      </c>
      <c r="S18" s="67">
        <v>74.366</v>
      </c>
      <c r="T18" s="67">
        <v>73.144999999999996</v>
      </c>
      <c r="U18" s="67">
        <v>69.203999999999994</v>
      </c>
      <c r="V18" s="67">
        <v>62.131</v>
      </c>
      <c r="W18" s="67">
        <v>61.838999999999999</v>
      </c>
      <c r="X18" s="67">
        <v>61.701000000000001</v>
      </c>
      <c r="Y18" s="67">
        <v>67.299000000000007</v>
      </c>
      <c r="Z18" s="67">
        <v>68.522000000000006</v>
      </c>
      <c r="AA18" s="67">
        <v>67.084000000000003</v>
      </c>
      <c r="AB18" s="67">
        <v>68.408000000000001</v>
      </c>
      <c r="AC18" s="67">
        <v>65.099000000000004</v>
      </c>
      <c r="AD18" s="67">
        <v>63.466000000000001</v>
      </c>
      <c r="AE18" s="67">
        <v>66.423000000000002</v>
      </c>
      <c r="AF18" s="67">
        <v>69.876999999999995</v>
      </c>
      <c r="AG18" s="67">
        <v>62.682000000000002</v>
      </c>
      <c r="AH18" s="67">
        <v>55.204999999999998</v>
      </c>
      <c r="AI18" s="67">
        <v>59.037999999999997</v>
      </c>
      <c r="AJ18" s="67">
        <v>53.113</v>
      </c>
      <c r="AK18" s="67">
        <v>56.872</v>
      </c>
      <c r="AL18" s="67">
        <v>61.83</v>
      </c>
      <c r="AM18" s="67">
        <v>65.540000000000006</v>
      </c>
      <c r="AN18" s="67">
        <v>62.13</v>
      </c>
      <c r="AO18" s="67">
        <v>56.850999999999999</v>
      </c>
      <c r="AP18" s="67">
        <v>52.817999999999998</v>
      </c>
      <c r="AQ18" s="67">
        <v>54.006</v>
      </c>
      <c r="AR18" s="67">
        <v>53.631</v>
      </c>
      <c r="AS18" s="67">
        <v>52.945</v>
      </c>
      <c r="AT18" s="67">
        <v>54.12</v>
      </c>
      <c r="AU18" s="67">
        <v>54.402999999999999</v>
      </c>
      <c r="AV18" s="67">
        <v>51.613999999999997</v>
      </c>
      <c r="AW18" s="67">
        <v>50.551000000000002</v>
      </c>
      <c r="AX18" s="67">
        <v>57.359884379999997</v>
      </c>
      <c r="AY18" s="300">
        <v>67.313559999999995</v>
      </c>
      <c r="AZ18" s="300">
        <v>63.52581</v>
      </c>
      <c r="BA18" s="300">
        <v>60.211669999999998</v>
      </c>
      <c r="BB18" s="300">
        <v>62.174630000000001</v>
      </c>
      <c r="BC18" s="300">
        <v>66.029030000000006</v>
      </c>
      <c r="BD18" s="300">
        <v>67.106489999999994</v>
      </c>
      <c r="BE18" s="300">
        <v>64.542330000000007</v>
      </c>
      <c r="BF18" s="300">
        <v>62.843380000000003</v>
      </c>
      <c r="BG18" s="300">
        <v>62.23995</v>
      </c>
      <c r="BH18" s="300">
        <v>58.978380000000001</v>
      </c>
      <c r="BI18" s="300">
        <v>60.598970000000001</v>
      </c>
      <c r="BJ18" s="300">
        <v>65.442710000000005</v>
      </c>
      <c r="BK18" s="300">
        <v>69.013940000000005</v>
      </c>
      <c r="BL18" s="300">
        <v>66.290959999999998</v>
      </c>
      <c r="BM18" s="300">
        <v>61.706330000000001</v>
      </c>
      <c r="BN18" s="300">
        <v>63.125880000000002</v>
      </c>
      <c r="BO18" s="300">
        <v>65.839550000000003</v>
      </c>
      <c r="BP18" s="300">
        <v>66.769580000000005</v>
      </c>
      <c r="BQ18" s="300">
        <v>63.982469999999999</v>
      </c>
      <c r="BR18" s="300">
        <v>63.04327</v>
      </c>
      <c r="BS18" s="300">
        <v>61.872599999999998</v>
      </c>
      <c r="BT18" s="300">
        <v>58.013469999999998</v>
      </c>
      <c r="BU18" s="300">
        <v>60.374519999999997</v>
      </c>
      <c r="BV18" s="300">
        <v>64.783590000000004</v>
      </c>
    </row>
    <row r="19" spans="1:74" ht="11.15" customHeight="1" x14ac:dyDescent="0.25">
      <c r="A19" s="1" t="s">
        <v>477</v>
      </c>
      <c r="B19" s="179" t="s">
        <v>409</v>
      </c>
      <c r="C19" s="67">
        <v>60.779000000000003</v>
      </c>
      <c r="D19" s="67">
        <v>59.04</v>
      </c>
      <c r="E19" s="67">
        <v>54.545000000000002</v>
      </c>
      <c r="F19" s="67">
        <v>51.552</v>
      </c>
      <c r="G19" s="67">
        <v>47.444000000000003</v>
      </c>
      <c r="H19" s="67">
        <v>49.584000000000003</v>
      </c>
      <c r="I19" s="67">
        <v>50.218000000000004</v>
      </c>
      <c r="J19" s="67">
        <v>51.265000000000001</v>
      </c>
      <c r="K19" s="67">
        <v>51.040999999999997</v>
      </c>
      <c r="L19" s="67">
        <v>47.15</v>
      </c>
      <c r="M19" s="67">
        <v>49.234999999999999</v>
      </c>
      <c r="N19" s="67">
        <v>55.015999999999998</v>
      </c>
      <c r="O19" s="67">
        <v>57.926000000000002</v>
      </c>
      <c r="P19" s="67">
        <v>58.93</v>
      </c>
      <c r="Q19" s="67">
        <v>60.194000000000003</v>
      </c>
      <c r="R19" s="67">
        <v>56.542999999999999</v>
      </c>
      <c r="S19" s="67">
        <v>56.207000000000001</v>
      </c>
      <c r="T19" s="67">
        <v>52.68</v>
      </c>
      <c r="U19" s="67">
        <v>50.707999999999998</v>
      </c>
      <c r="V19" s="67">
        <v>48.598999999999997</v>
      </c>
      <c r="W19" s="67">
        <v>46.204999999999998</v>
      </c>
      <c r="X19" s="67">
        <v>47.627867000000002</v>
      </c>
      <c r="Y19" s="67">
        <v>52.601697000000001</v>
      </c>
      <c r="Z19" s="67">
        <v>50.861749000000003</v>
      </c>
      <c r="AA19" s="67">
        <v>55.101461</v>
      </c>
      <c r="AB19" s="67">
        <v>52.697609</v>
      </c>
      <c r="AC19" s="67">
        <v>50.642440999999998</v>
      </c>
      <c r="AD19" s="67">
        <v>49.224414000000003</v>
      </c>
      <c r="AE19" s="67">
        <v>47.744827999999998</v>
      </c>
      <c r="AF19" s="67">
        <v>50.641513000000003</v>
      </c>
      <c r="AG19" s="67">
        <v>48.408410000000003</v>
      </c>
      <c r="AH19" s="67">
        <v>47.039307999999998</v>
      </c>
      <c r="AI19" s="67">
        <v>46.773895000000003</v>
      </c>
      <c r="AJ19" s="67">
        <v>44.971989000000001</v>
      </c>
      <c r="AK19" s="67">
        <v>46.867713000000002</v>
      </c>
      <c r="AL19" s="67">
        <v>50.740837999999997</v>
      </c>
      <c r="AM19" s="67">
        <v>58.762146000000001</v>
      </c>
      <c r="AN19" s="67">
        <v>60.749839999999999</v>
      </c>
      <c r="AO19" s="67">
        <v>56.523283999999997</v>
      </c>
      <c r="AP19" s="67">
        <v>50.308587000000003</v>
      </c>
      <c r="AQ19" s="67">
        <v>45.56156</v>
      </c>
      <c r="AR19" s="67">
        <v>46.727573999999997</v>
      </c>
      <c r="AS19" s="67">
        <v>48.765656</v>
      </c>
      <c r="AT19" s="67">
        <v>43.997585999999998</v>
      </c>
      <c r="AU19" s="67">
        <v>44.081892000000003</v>
      </c>
      <c r="AV19" s="67">
        <v>44.890802999999998</v>
      </c>
      <c r="AW19" s="67">
        <v>47.356999999999999</v>
      </c>
      <c r="AX19" s="67">
        <v>46.001226056</v>
      </c>
      <c r="AY19" s="300">
        <v>51.448680000000003</v>
      </c>
      <c r="AZ19" s="300">
        <v>52.133580000000002</v>
      </c>
      <c r="BA19" s="300">
        <v>50.552259999999997</v>
      </c>
      <c r="BB19" s="300">
        <v>50.14479</v>
      </c>
      <c r="BC19" s="300">
        <v>48.152200000000001</v>
      </c>
      <c r="BD19" s="300">
        <v>48.764890000000001</v>
      </c>
      <c r="BE19" s="300">
        <v>47.78443</v>
      </c>
      <c r="BF19" s="300">
        <v>47.453609999999998</v>
      </c>
      <c r="BG19" s="300">
        <v>46.676900000000003</v>
      </c>
      <c r="BH19" s="300">
        <v>43.787129999999998</v>
      </c>
      <c r="BI19" s="300">
        <v>45.917630000000003</v>
      </c>
      <c r="BJ19" s="300">
        <v>51.23545</v>
      </c>
      <c r="BK19" s="300">
        <v>55.640790000000003</v>
      </c>
      <c r="BL19" s="300">
        <v>55.450369999999999</v>
      </c>
      <c r="BM19" s="300">
        <v>53.192459999999997</v>
      </c>
      <c r="BN19" s="300">
        <v>52.296869999999998</v>
      </c>
      <c r="BO19" s="300">
        <v>49.968380000000003</v>
      </c>
      <c r="BP19" s="300">
        <v>50.361170000000001</v>
      </c>
      <c r="BQ19" s="300">
        <v>49.139090000000003</v>
      </c>
      <c r="BR19" s="300">
        <v>48.544910000000002</v>
      </c>
      <c r="BS19" s="300">
        <v>47.493969999999997</v>
      </c>
      <c r="BT19" s="300">
        <v>44.348219999999998</v>
      </c>
      <c r="BU19" s="300">
        <v>46.290660000000003</v>
      </c>
      <c r="BV19" s="300">
        <v>51.44717</v>
      </c>
    </row>
    <row r="20" spans="1:74" ht="11.15" customHeight="1" x14ac:dyDescent="0.25">
      <c r="A20" s="1" t="s">
        <v>478</v>
      </c>
      <c r="B20" s="179" t="s">
        <v>410</v>
      </c>
      <c r="C20" s="67">
        <v>88.73</v>
      </c>
      <c r="D20" s="67">
        <v>88.257000000000005</v>
      </c>
      <c r="E20" s="67">
        <v>82.307000000000002</v>
      </c>
      <c r="F20" s="67">
        <v>84.004000000000005</v>
      </c>
      <c r="G20" s="67">
        <v>84.486000000000004</v>
      </c>
      <c r="H20" s="67">
        <v>82.552000000000007</v>
      </c>
      <c r="I20" s="67">
        <v>84.76</v>
      </c>
      <c r="J20" s="67">
        <v>77.432000000000002</v>
      </c>
      <c r="K20" s="67">
        <v>81.572000000000003</v>
      </c>
      <c r="L20" s="67">
        <v>82.971000000000004</v>
      </c>
      <c r="M20" s="67">
        <v>84.799000000000007</v>
      </c>
      <c r="N20" s="67">
        <v>91.989000000000004</v>
      </c>
      <c r="O20" s="67">
        <v>98.376999999999995</v>
      </c>
      <c r="P20" s="67">
        <v>89.394000000000005</v>
      </c>
      <c r="Q20" s="67">
        <v>85.807000000000002</v>
      </c>
      <c r="R20" s="67">
        <v>91.820999999999998</v>
      </c>
      <c r="S20" s="67">
        <v>91.186000000000007</v>
      </c>
      <c r="T20" s="67">
        <v>91.317999999999998</v>
      </c>
      <c r="U20" s="67">
        <v>93.286000000000001</v>
      </c>
      <c r="V20" s="67">
        <v>90.034000000000006</v>
      </c>
      <c r="W20" s="67">
        <v>80.433999999999997</v>
      </c>
      <c r="X20" s="67">
        <v>81.731999999999999</v>
      </c>
      <c r="Y20" s="67">
        <v>82.158000000000001</v>
      </c>
      <c r="Z20" s="67">
        <v>83.95</v>
      </c>
      <c r="AA20" s="67">
        <v>91.149000000000001</v>
      </c>
      <c r="AB20" s="67">
        <v>79.072999999999993</v>
      </c>
      <c r="AC20" s="67">
        <v>82.076999999999998</v>
      </c>
      <c r="AD20" s="67">
        <v>87.052000000000007</v>
      </c>
      <c r="AE20" s="67">
        <v>89.188000000000002</v>
      </c>
      <c r="AF20" s="67">
        <v>81.63</v>
      </c>
      <c r="AG20" s="67">
        <v>83.486999999999995</v>
      </c>
      <c r="AH20" s="67">
        <v>85.787999999999997</v>
      </c>
      <c r="AI20" s="67">
        <v>83.027000000000001</v>
      </c>
      <c r="AJ20" s="67">
        <v>82.698999999999998</v>
      </c>
      <c r="AK20" s="67">
        <v>81.692999999999998</v>
      </c>
      <c r="AL20" s="67">
        <v>81.739000000000004</v>
      </c>
      <c r="AM20" s="67">
        <v>86.344999999999999</v>
      </c>
      <c r="AN20" s="67">
        <v>89.061000000000007</v>
      </c>
      <c r="AO20" s="67">
        <v>87.085999999999999</v>
      </c>
      <c r="AP20" s="67">
        <v>88.388000000000005</v>
      </c>
      <c r="AQ20" s="67">
        <v>83.74</v>
      </c>
      <c r="AR20" s="67">
        <v>83.89</v>
      </c>
      <c r="AS20" s="67">
        <v>87.286000000000001</v>
      </c>
      <c r="AT20" s="67">
        <v>84.504000000000005</v>
      </c>
      <c r="AU20" s="67">
        <v>80.238</v>
      </c>
      <c r="AV20" s="67">
        <v>80.033000000000001</v>
      </c>
      <c r="AW20" s="67">
        <v>83.358000000000004</v>
      </c>
      <c r="AX20" s="67">
        <v>80.306998077000003</v>
      </c>
      <c r="AY20" s="300">
        <v>87.373459999999994</v>
      </c>
      <c r="AZ20" s="300">
        <v>88.480270000000004</v>
      </c>
      <c r="BA20" s="300">
        <v>87.053740000000005</v>
      </c>
      <c r="BB20" s="300">
        <v>87.182180000000002</v>
      </c>
      <c r="BC20" s="300">
        <v>90.282970000000006</v>
      </c>
      <c r="BD20" s="300">
        <v>89.656199999999998</v>
      </c>
      <c r="BE20" s="300">
        <v>90.094080000000005</v>
      </c>
      <c r="BF20" s="300">
        <v>89.486590000000007</v>
      </c>
      <c r="BG20" s="300">
        <v>87.122020000000006</v>
      </c>
      <c r="BH20" s="300">
        <v>86.173490000000001</v>
      </c>
      <c r="BI20" s="300">
        <v>87.358680000000007</v>
      </c>
      <c r="BJ20" s="300">
        <v>90.016229999999993</v>
      </c>
      <c r="BK20" s="300">
        <v>90.582419999999999</v>
      </c>
      <c r="BL20" s="300">
        <v>89.650459999999995</v>
      </c>
      <c r="BM20" s="300">
        <v>87.697209999999998</v>
      </c>
      <c r="BN20" s="300">
        <v>88.241529999999997</v>
      </c>
      <c r="BO20" s="300">
        <v>91.391040000000004</v>
      </c>
      <c r="BP20" s="300">
        <v>90.964169999999996</v>
      </c>
      <c r="BQ20" s="300">
        <v>91.569550000000007</v>
      </c>
      <c r="BR20" s="300">
        <v>90.869810000000001</v>
      </c>
      <c r="BS20" s="300">
        <v>91.335909999999998</v>
      </c>
      <c r="BT20" s="300">
        <v>89.018129999999999</v>
      </c>
      <c r="BU20" s="300">
        <v>89.230609999999999</v>
      </c>
      <c r="BV20" s="300">
        <v>91.361009999999993</v>
      </c>
    </row>
    <row r="21" spans="1:74" ht="11.15" customHeight="1" x14ac:dyDescent="0.25">
      <c r="A21" s="1" t="s">
        <v>479</v>
      </c>
      <c r="B21" s="179" t="s">
        <v>411</v>
      </c>
      <c r="C21" s="67">
        <v>7.4989999999999997</v>
      </c>
      <c r="D21" s="67">
        <v>7.3940000000000001</v>
      </c>
      <c r="E21" s="67">
        <v>6.8609999999999998</v>
      </c>
      <c r="F21" s="67">
        <v>6.5670000000000002</v>
      </c>
      <c r="G21" s="67">
        <v>7.2229999999999999</v>
      </c>
      <c r="H21" s="67">
        <v>7.4569999999999999</v>
      </c>
      <c r="I21" s="67">
        <v>7.4349999999999996</v>
      </c>
      <c r="J21" s="67">
        <v>7.4370000000000003</v>
      </c>
      <c r="K21" s="67">
        <v>7.6509999999999998</v>
      </c>
      <c r="L21" s="67">
        <v>6.6660000000000004</v>
      </c>
      <c r="M21" s="67">
        <v>7.3140000000000001</v>
      </c>
      <c r="N21" s="67">
        <v>8.2789999999999999</v>
      </c>
      <c r="O21" s="67">
        <v>8.8780000000000001</v>
      </c>
      <c r="P21" s="67">
        <v>8.9659999999999993</v>
      </c>
      <c r="Q21" s="67">
        <v>9.2200000000000006</v>
      </c>
      <c r="R21" s="67">
        <v>8.3729999999999993</v>
      </c>
      <c r="S21" s="67">
        <v>7.4850000000000003</v>
      </c>
      <c r="T21" s="67">
        <v>7.6550000000000002</v>
      </c>
      <c r="U21" s="67">
        <v>7.3330000000000002</v>
      </c>
      <c r="V21" s="67">
        <v>7.367</v>
      </c>
      <c r="W21" s="67">
        <v>7.5919999999999996</v>
      </c>
      <c r="X21" s="67">
        <v>7.5880000000000001</v>
      </c>
      <c r="Y21" s="67">
        <v>8.44</v>
      </c>
      <c r="Z21" s="67">
        <v>8.657</v>
      </c>
      <c r="AA21" s="67">
        <v>8.8680000000000003</v>
      </c>
      <c r="AB21" s="67">
        <v>8.8439999999999994</v>
      </c>
      <c r="AC21" s="67">
        <v>8.5640000000000001</v>
      </c>
      <c r="AD21" s="67">
        <v>8.1189999999999998</v>
      </c>
      <c r="AE21" s="67">
        <v>7.258</v>
      </c>
      <c r="AF21" s="67">
        <v>6.1619999999999999</v>
      </c>
      <c r="AG21" s="67">
        <v>6.234</v>
      </c>
      <c r="AH21" s="67">
        <v>6.718</v>
      </c>
      <c r="AI21" s="67">
        <v>7.6440000000000001</v>
      </c>
      <c r="AJ21" s="67">
        <v>7.5940000000000003</v>
      </c>
      <c r="AK21" s="67">
        <v>7.7770000000000001</v>
      </c>
      <c r="AL21" s="67">
        <v>8.1470000000000002</v>
      </c>
      <c r="AM21" s="67">
        <v>8.91</v>
      </c>
      <c r="AN21" s="67">
        <v>8.3019999999999996</v>
      </c>
      <c r="AO21" s="67">
        <v>8.0830000000000002</v>
      </c>
      <c r="AP21" s="67">
        <v>7.9509999999999996</v>
      </c>
      <c r="AQ21" s="67">
        <v>6.14</v>
      </c>
      <c r="AR21" s="67">
        <v>6.4480000000000004</v>
      </c>
      <c r="AS21" s="67">
        <v>6.8179999999999996</v>
      </c>
      <c r="AT21" s="67">
        <v>6.3929999999999998</v>
      </c>
      <c r="AU21" s="67">
        <v>6.3860000000000001</v>
      </c>
      <c r="AV21" s="67">
        <v>7.0030000000000001</v>
      </c>
      <c r="AW21" s="67">
        <v>7.0860000000000003</v>
      </c>
      <c r="AX21" s="67">
        <v>7.3308115204000002</v>
      </c>
      <c r="AY21" s="300">
        <v>8.1498480000000004</v>
      </c>
      <c r="AZ21" s="300">
        <v>8.1028330000000004</v>
      </c>
      <c r="BA21" s="300">
        <v>7.9675719999999997</v>
      </c>
      <c r="BB21" s="300">
        <v>7.8376000000000001</v>
      </c>
      <c r="BC21" s="300">
        <v>7.8733550000000001</v>
      </c>
      <c r="BD21" s="300">
        <v>7.671157</v>
      </c>
      <c r="BE21" s="300">
        <v>7.4354380000000004</v>
      </c>
      <c r="BF21" s="300">
        <v>7.4588859999999997</v>
      </c>
      <c r="BG21" s="300">
        <v>7.7946140000000002</v>
      </c>
      <c r="BH21" s="300">
        <v>7.5075630000000002</v>
      </c>
      <c r="BI21" s="300">
        <v>8.0295970000000008</v>
      </c>
      <c r="BJ21" s="300">
        <v>8.4829629999999998</v>
      </c>
      <c r="BK21" s="300">
        <v>8.4312539999999991</v>
      </c>
      <c r="BL21" s="300">
        <v>8.5601280000000006</v>
      </c>
      <c r="BM21" s="300">
        <v>8.2727240000000002</v>
      </c>
      <c r="BN21" s="300">
        <v>8.1145010000000006</v>
      </c>
      <c r="BO21" s="300">
        <v>8.0295869999999994</v>
      </c>
      <c r="BP21" s="300">
        <v>7.8042150000000001</v>
      </c>
      <c r="BQ21" s="300">
        <v>7.4706599999999996</v>
      </c>
      <c r="BR21" s="300">
        <v>7.5489300000000004</v>
      </c>
      <c r="BS21" s="300">
        <v>7.810702</v>
      </c>
      <c r="BT21" s="300">
        <v>7.4600770000000001</v>
      </c>
      <c r="BU21" s="300">
        <v>8.1240970000000008</v>
      </c>
      <c r="BV21" s="300">
        <v>8.5416430000000005</v>
      </c>
    </row>
    <row r="22" spans="1:74" ht="11.15" customHeight="1" x14ac:dyDescent="0.25">
      <c r="A22" s="1" t="s">
        <v>480</v>
      </c>
      <c r="B22" s="179" t="s">
        <v>412</v>
      </c>
      <c r="C22" s="67">
        <v>32.677999999999997</v>
      </c>
      <c r="D22" s="67">
        <v>31.526</v>
      </c>
      <c r="E22" s="67">
        <v>30.381</v>
      </c>
      <c r="F22" s="67">
        <v>28.004000000000001</v>
      </c>
      <c r="G22" s="67">
        <v>30.943000000000001</v>
      </c>
      <c r="H22" s="67">
        <v>30.556999999999999</v>
      </c>
      <c r="I22" s="67">
        <v>31.907</v>
      </c>
      <c r="J22" s="67">
        <v>28.974</v>
      </c>
      <c r="K22" s="67">
        <v>26.824999999999999</v>
      </c>
      <c r="L22" s="67">
        <v>27.420999999999999</v>
      </c>
      <c r="M22" s="67">
        <v>31.103999999999999</v>
      </c>
      <c r="N22" s="67">
        <v>33.201999999999998</v>
      </c>
      <c r="O22" s="67">
        <v>32.401000000000003</v>
      </c>
      <c r="P22" s="67">
        <v>32.037999999999997</v>
      </c>
      <c r="Q22" s="67">
        <v>35.607999999999997</v>
      </c>
      <c r="R22" s="67">
        <v>31.513999999999999</v>
      </c>
      <c r="S22" s="67">
        <v>29.707999999999998</v>
      </c>
      <c r="T22" s="67">
        <v>29.681000000000001</v>
      </c>
      <c r="U22" s="67">
        <v>29.829000000000001</v>
      </c>
      <c r="V22" s="67">
        <v>29.402999999999999</v>
      </c>
      <c r="W22" s="67">
        <v>31.507999999999999</v>
      </c>
      <c r="X22" s="67">
        <v>28.966999999999999</v>
      </c>
      <c r="Y22" s="67">
        <v>30.731000000000002</v>
      </c>
      <c r="Z22" s="67">
        <v>31.404</v>
      </c>
      <c r="AA22" s="67">
        <v>33.159143999999998</v>
      </c>
      <c r="AB22" s="67">
        <v>32.250419999999998</v>
      </c>
      <c r="AC22" s="67">
        <v>31.463653000000001</v>
      </c>
      <c r="AD22" s="67">
        <v>30.761037000000002</v>
      </c>
      <c r="AE22" s="67">
        <v>29.561886999999999</v>
      </c>
      <c r="AF22" s="67">
        <v>28.975708999999998</v>
      </c>
      <c r="AG22" s="67">
        <v>29.953288000000001</v>
      </c>
      <c r="AH22" s="67">
        <v>30.800723999999999</v>
      </c>
      <c r="AI22" s="67">
        <v>30.564662999999999</v>
      </c>
      <c r="AJ22" s="67">
        <v>28.318401000000001</v>
      </c>
      <c r="AK22" s="67">
        <v>27.387893999999999</v>
      </c>
      <c r="AL22" s="67">
        <v>29.720699</v>
      </c>
      <c r="AM22" s="67">
        <v>32.196291000000002</v>
      </c>
      <c r="AN22" s="67">
        <v>30.188196000000001</v>
      </c>
      <c r="AO22" s="67">
        <v>29.928737000000002</v>
      </c>
      <c r="AP22" s="67">
        <v>30.589666000000001</v>
      </c>
      <c r="AQ22" s="67">
        <v>31.256654999999999</v>
      </c>
      <c r="AR22" s="67">
        <v>30.270714999999999</v>
      </c>
      <c r="AS22" s="67">
        <v>29.799368999999999</v>
      </c>
      <c r="AT22" s="67">
        <v>26.598638999999999</v>
      </c>
      <c r="AU22" s="67">
        <v>24.469819000000001</v>
      </c>
      <c r="AV22" s="67">
        <v>27.437569</v>
      </c>
      <c r="AW22" s="67">
        <v>30.734999999999999</v>
      </c>
      <c r="AX22" s="67">
        <v>32.812988789000002</v>
      </c>
      <c r="AY22" s="300">
        <v>33.626010000000001</v>
      </c>
      <c r="AZ22" s="300">
        <v>31.81007</v>
      </c>
      <c r="BA22" s="300">
        <v>30.07479</v>
      </c>
      <c r="BB22" s="300">
        <v>29.92267</v>
      </c>
      <c r="BC22" s="300">
        <v>29.934740000000001</v>
      </c>
      <c r="BD22" s="300">
        <v>29.876709999999999</v>
      </c>
      <c r="BE22" s="300">
        <v>30.363810000000001</v>
      </c>
      <c r="BF22" s="300">
        <v>29.79447</v>
      </c>
      <c r="BG22" s="300">
        <v>30.214169999999999</v>
      </c>
      <c r="BH22" s="300">
        <v>28.65605</v>
      </c>
      <c r="BI22" s="300">
        <v>30.05463</v>
      </c>
      <c r="BJ22" s="300">
        <v>31.0596</v>
      </c>
      <c r="BK22" s="300">
        <v>33.032440000000001</v>
      </c>
      <c r="BL22" s="300">
        <v>31.585699999999999</v>
      </c>
      <c r="BM22" s="300">
        <v>29.981729999999999</v>
      </c>
      <c r="BN22" s="300">
        <v>29.836950000000002</v>
      </c>
      <c r="BO22" s="300">
        <v>30.100339999999999</v>
      </c>
      <c r="BP22" s="300">
        <v>29.856649999999998</v>
      </c>
      <c r="BQ22" s="300">
        <v>30.277069999999998</v>
      </c>
      <c r="BR22" s="300">
        <v>29.5748</v>
      </c>
      <c r="BS22" s="300">
        <v>30.183319999999998</v>
      </c>
      <c r="BT22" s="300">
        <v>29.015550000000001</v>
      </c>
      <c r="BU22" s="300">
        <v>30.391580000000001</v>
      </c>
      <c r="BV22" s="300">
        <v>31.13015</v>
      </c>
    </row>
    <row r="23" spans="1:74" ht="11.15" customHeight="1" x14ac:dyDescent="0.25">
      <c r="A23" s="1" t="s">
        <v>481</v>
      </c>
      <c r="B23" s="179" t="s">
        <v>110</v>
      </c>
      <c r="C23" s="67">
        <v>262.36599999999999</v>
      </c>
      <c r="D23" s="67">
        <v>252.05799999999999</v>
      </c>
      <c r="E23" s="67">
        <v>236.55500000000001</v>
      </c>
      <c r="F23" s="67">
        <v>230.869</v>
      </c>
      <c r="G23" s="67">
        <v>235.83</v>
      </c>
      <c r="H23" s="67">
        <v>229.91399999999999</v>
      </c>
      <c r="I23" s="67">
        <v>235.434</v>
      </c>
      <c r="J23" s="67">
        <v>230.36199999999999</v>
      </c>
      <c r="K23" s="67">
        <v>232.04300000000001</v>
      </c>
      <c r="L23" s="67">
        <v>224.47300000000001</v>
      </c>
      <c r="M23" s="67">
        <v>233.691</v>
      </c>
      <c r="N23" s="67">
        <v>254.1</v>
      </c>
      <c r="O23" s="67">
        <v>265.71100000000001</v>
      </c>
      <c r="P23" s="67">
        <v>253.09100000000001</v>
      </c>
      <c r="Q23" s="67">
        <v>261.82299999999998</v>
      </c>
      <c r="R23" s="67">
        <v>258.46300000000002</v>
      </c>
      <c r="S23" s="67">
        <v>258.952</v>
      </c>
      <c r="T23" s="67">
        <v>254.47900000000001</v>
      </c>
      <c r="U23" s="67">
        <v>250.36</v>
      </c>
      <c r="V23" s="67">
        <v>237.53399999999999</v>
      </c>
      <c r="W23" s="67">
        <v>227.578</v>
      </c>
      <c r="X23" s="67">
        <v>227.61586700000001</v>
      </c>
      <c r="Y23" s="67">
        <v>241.22969699999999</v>
      </c>
      <c r="Z23" s="67">
        <v>243.39474899999999</v>
      </c>
      <c r="AA23" s="67">
        <v>255.361605</v>
      </c>
      <c r="AB23" s="67">
        <v>241.27302900000001</v>
      </c>
      <c r="AC23" s="67">
        <v>237.84609399999999</v>
      </c>
      <c r="AD23" s="67">
        <v>238.62245100000001</v>
      </c>
      <c r="AE23" s="67">
        <v>240.175715</v>
      </c>
      <c r="AF23" s="67">
        <v>237.28622200000001</v>
      </c>
      <c r="AG23" s="67">
        <v>230.76469800000001</v>
      </c>
      <c r="AH23" s="67">
        <v>225.55103199999999</v>
      </c>
      <c r="AI23" s="67">
        <v>227.04755800000001</v>
      </c>
      <c r="AJ23" s="67">
        <v>216.69639000000001</v>
      </c>
      <c r="AK23" s="67">
        <v>220.59760700000001</v>
      </c>
      <c r="AL23" s="67">
        <v>232.177537</v>
      </c>
      <c r="AM23" s="67">
        <v>251.75343699999999</v>
      </c>
      <c r="AN23" s="67">
        <v>250.43103600000001</v>
      </c>
      <c r="AO23" s="67">
        <v>238.47202100000001</v>
      </c>
      <c r="AP23" s="67">
        <v>230.05525299999999</v>
      </c>
      <c r="AQ23" s="67">
        <v>220.704215</v>
      </c>
      <c r="AR23" s="67">
        <v>220.96728899999999</v>
      </c>
      <c r="AS23" s="67">
        <v>225.614025</v>
      </c>
      <c r="AT23" s="67">
        <v>215.613225</v>
      </c>
      <c r="AU23" s="67">
        <v>209.578711</v>
      </c>
      <c r="AV23" s="67">
        <v>210.97837200000001</v>
      </c>
      <c r="AW23" s="67">
        <v>219.08699999999999</v>
      </c>
      <c r="AX23" s="67">
        <v>223.81190882000001</v>
      </c>
      <c r="AY23" s="300">
        <v>247.91159999999999</v>
      </c>
      <c r="AZ23" s="300">
        <v>244.05260000000001</v>
      </c>
      <c r="BA23" s="300">
        <v>235.86</v>
      </c>
      <c r="BB23" s="300">
        <v>237.2619</v>
      </c>
      <c r="BC23" s="300">
        <v>242.2723</v>
      </c>
      <c r="BD23" s="300">
        <v>243.0754</v>
      </c>
      <c r="BE23" s="300">
        <v>240.2201</v>
      </c>
      <c r="BF23" s="300">
        <v>237.0369</v>
      </c>
      <c r="BG23" s="300">
        <v>234.04769999999999</v>
      </c>
      <c r="BH23" s="300">
        <v>225.1026</v>
      </c>
      <c r="BI23" s="300">
        <v>231.95949999999999</v>
      </c>
      <c r="BJ23" s="300">
        <v>246.23689999999999</v>
      </c>
      <c r="BK23" s="300">
        <v>256.70080000000002</v>
      </c>
      <c r="BL23" s="300">
        <v>251.5376</v>
      </c>
      <c r="BM23" s="300">
        <v>240.85050000000001</v>
      </c>
      <c r="BN23" s="300">
        <v>241.6157</v>
      </c>
      <c r="BO23" s="300">
        <v>245.3289</v>
      </c>
      <c r="BP23" s="300">
        <v>245.75579999999999</v>
      </c>
      <c r="BQ23" s="300">
        <v>242.43879999999999</v>
      </c>
      <c r="BR23" s="300">
        <v>239.58170000000001</v>
      </c>
      <c r="BS23" s="300">
        <v>238.69649999999999</v>
      </c>
      <c r="BT23" s="300">
        <v>227.85550000000001</v>
      </c>
      <c r="BU23" s="300">
        <v>234.41149999999999</v>
      </c>
      <c r="BV23" s="300">
        <v>247.2636</v>
      </c>
    </row>
    <row r="24" spans="1:74" ht="11.15" customHeight="1" x14ac:dyDescent="0.25">
      <c r="A24" s="1"/>
      <c r="B24" s="7" t="s">
        <v>112</v>
      </c>
      <c r="C24" s="220"/>
      <c r="D24" s="220"/>
      <c r="E24" s="220"/>
      <c r="F24" s="220"/>
      <c r="G24" s="220"/>
      <c r="H24" s="220"/>
      <c r="I24" s="220"/>
      <c r="J24" s="220"/>
      <c r="K24" s="220"/>
      <c r="L24" s="220"/>
      <c r="M24" s="220"/>
      <c r="N24" s="220"/>
      <c r="O24" s="220"/>
      <c r="P24" s="220"/>
      <c r="Q24" s="220"/>
      <c r="R24" s="220"/>
      <c r="S24" s="220"/>
      <c r="T24" s="220"/>
      <c r="U24" s="220"/>
      <c r="V24" s="220"/>
      <c r="W24" s="220"/>
      <c r="X24" s="220"/>
      <c r="Y24" s="220"/>
      <c r="Z24" s="220"/>
      <c r="AA24" s="220"/>
      <c r="AB24" s="220"/>
      <c r="AC24" s="220"/>
      <c r="AD24" s="220"/>
      <c r="AE24" s="220"/>
      <c r="AF24" s="220"/>
      <c r="AG24" s="220"/>
      <c r="AH24" s="220"/>
      <c r="AI24" s="220"/>
      <c r="AJ24" s="220"/>
      <c r="AK24" s="220"/>
      <c r="AL24" s="220"/>
      <c r="AM24" s="220"/>
      <c r="AN24" s="220"/>
      <c r="AO24" s="220"/>
      <c r="AP24" s="220"/>
      <c r="AQ24" s="220"/>
      <c r="AR24" s="220"/>
      <c r="AS24" s="220"/>
      <c r="AT24" s="220"/>
      <c r="AU24" s="220"/>
      <c r="AV24" s="220"/>
      <c r="AW24" s="220"/>
      <c r="AX24" s="220"/>
      <c r="AY24" s="360"/>
      <c r="AZ24" s="360"/>
      <c r="BA24" s="360"/>
      <c r="BB24" s="360"/>
      <c r="BC24" s="360"/>
      <c r="BD24" s="360"/>
      <c r="BE24" s="360"/>
      <c r="BF24" s="360"/>
      <c r="BG24" s="360"/>
      <c r="BH24" s="360"/>
      <c r="BI24" s="360"/>
      <c r="BJ24" s="360"/>
      <c r="BK24" s="360"/>
      <c r="BL24" s="360"/>
      <c r="BM24" s="360"/>
      <c r="BN24" s="360"/>
      <c r="BO24" s="360"/>
      <c r="BP24" s="360"/>
      <c r="BQ24" s="360"/>
      <c r="BR24" s="360"/>
      <c r="BS24" s="360"/>
      <c r="BT24" s="360"/>
      <c r="BU24" s="360"/>
      <c r="BV24" s="360"/>
    </row>
    <row r="25" spans="1:74" ht="11.15" customHeight="1" x14ac:dyDescent="0.25">
      <c r="A25" s="1" t="s">
        <v>482</v>
      </c>
      <c r="B25" s="179" t="s">
        <v>110</v>
      </c>
      <c r="C25" s="67">
        <v>28.704999999999998</v>
      </c>
      <c r="D25" s="67">
        <v>23.864000000000001</v>
      </c>
      <c r="E25" s="67">
        <v>20.864999999999998</v>
      </c>
      <c r="F25" s="67">
        <v>20.866</v>
      </c>
      <c r="G25" s="67">
        <v>22.169</v>
      </c>
      <c r="H25" s="67">
        <v>21.491</v>
      </c>
      <c r="I25" s="67">
        <v>21.916</v>
      </c>
      <c r="J25" s="67">
        <v>23.084</v>
      </c>
      <c r="K25" s="67">
        <v>23.007000000000001</v>
      </c>
      <c r="L25" s="67">
        <v>23.33</v>
      </c>
      <c r="M25" s="67">
        <v>24.834</v>
      </c>
      <c r="N25" s="67">
        <v>26.129000000000001</v>
      </c>
      <c r="O25" s="67">
        <v>28.536999999999999</v>
      </c>
      <c r="P25" s="67">
        <v>26.396999999999998</v>
      </c>
      <c r="Q25" s="67">
        <v>22.585000000000001</v>
      </c>
      <c r="R25" s="67">
        <v>22.888999999999999</v>
      </c>
      <c r="S25" s="67">
        <v>24.068999999999999</v>
      </c>
      <c r="T25" s="67">
        <v>23.495000000000001</v>
      </c>
      <c r="U25" s="67">
        <v>24.292999999999999</v>
      </c>
      <c r="V25" s="67">
        <v>25.151</v>
      </c>
      <c r="W25" s="67">
        <v>22.542999999999999</v>
      </c>
      <c r="X25" s="67">
        <v>25.205065000000001</v>
      </c>
      <c r="Y25" s="67">
        <v>25.039054</v>
      </c>
      <c r="Z25" s="67">
        <v>25.398053000000001</v>
      </c>
      <c r="AA25" s="67">
        <v>22.952304999999999</v>
      </c>
      <c r="AB25" s="67">
        <v>20.906077</v>
      </c>
      <c r="AC25" s="67">
        <v>20.273078000000002</v>
      </c>
      <c r="AD25" s="67">
        <v>21.291778999999998</v>
      </c>
      <c r="AE25" s="67">
        <v>20.651513999999999</v>
      </c>
      <c r="AF25" s="67">
        <v>18.546299000000001</v>
      </c>
      <c r="AG25" s="67">
        <v>17.830857000000002</v>
      </c>
      <c r="AH25" s="67">
        <v>18.183273</v>
      </c>
      <c r="AI25" s="67">
        <v>18.512231</v>
      </c>
      <c r="AJ25" s="67">
        <v>18.291882000000001</v>
      </c>
      <c r="AK25" s="67">
        <v>18.172886999999999</v>
      </c>
      <c r="AL25" s="67">
        <v>17.814738999999999</v>
      </c>
      <c r="AM25" s="67">
        <v>18.089321999999999</v>
      </c>
      <c r="AN25" s="67">
        <v>18.624253</v>
      </c>
      <c r="AO25" s="67">
        <v>17.260479</v>
      </c>
      <c r="AP25" s="67">
        <v>17.831721999999999</v>
      </c>
      <c r="AQ25" s="67">
        <v>17.162693999999998</v>
      </c>
      <c r="AR25" s="67">
        <v>17.131768999999998</v>
      </c>
      <c r="AS25" s="67">
        <v>16.960424</v>
      </c>
      <c r="AT25" s="67">
        <v>17.034687000000002</v>
      </c>
      <c r="AU25" s="67">
        <v>17.622859999999999</v>
      </c>
      <c r="AV25" s="67">
        <v>17.100628</v>
      </c>
      <c r="AW25" s="67">
        <v>15.502000000000001</v>
      </c>
      <c r="AX25" s="67">
        <v>16.147191636999999</v>
      </c>
      <c r="AY25" s="300">
        <v>17.62565</v>
      </c>
      <c r="AZ25" s="300">
        <v>16.670490000000001</v>
      </c>
      <c r="BA25" s="300">
        <v>15.18451</v>
      </c>
      <c r="BB25" s="300">
        <v>15.33325</v>
      </c>
      <c r="BC25" s="300">
        <v>16.45457</v>
      </c>
      <c r="BD25" s="300">
        <v>16.868310000000001</v>
      </c>
      <c r="BE25" s="300">
        <v>17.279979999999998</v>
      </c>
      <c r="BF25" s="300">
        <v>18.803909999999998</v>
      </c>
      <c r="BG25" s="300">
        <v>18.792739999999998</v>
      </c>
      <c r="BH25" s="300">
        <v>19.709540000000001</v>
      </c>
      <c r="BI25" s="300">
        <v>20.155529999999999</v>
      </c>
      <c r="BJ25" s="300">
        <v>21.527249999999999</v>
      </c>
      <c r="BK25" s="300">
        <v>21.743539999999999</v>
      </c>
      <c r="BL25" s="300">
        <v>20.371110000000002</v>
      </c>
      <c r="BM25" s="300">
        <v>18.394749999999998</v>
      </c>
      <c r="BN25" s="300">
        <v>18.38081</v>
      </c>
      <c r="BO25" s="300">
        <v>19.288399999999999</v>
      </c>
      <c r="BP25" s="300">
        <v>19.605820000000001</v>
      </c>
      <c r="BQ25" s="300">
        <v>19.857559999999999</v>
      </c>
      <c r="BR25" s="300">
        <v>21.316890000000001</v>
      </c>
      <c r="BS25" s="300">
        <v>21.325420000000001</v>
      </c>
      <c r="BT25" s="300">
        <v>21.837869999999999</v>
      </c>
      <c r="BU25" s="300">
        <v>22.223590000000002</v>
      </c>
      <c r="BV25" s="300">
        <v>23.541599999999999</v>
      </c>
    </row>
    <row r="26" spans="1:74" ht="11.15" customHeight="1" x14ac:dyDescent="0.25">
      <c r="A26" s="1"/>
      <c r="B26" s="7" t="s">
        <v>113</v>
      </c>
      <c r="C26" s="221"/>
      <c r="D26" s="221"/>
      <c r="E26" s="221"/>
      <c r="F26" s="221"/>
      <c r="G26" s="221"/>
      <c r="H26" s="221"/>
      <c r="I26" s="221"/>
      <c r="J26" s="221"/>
      <c r="K26" s="221"/>
      <c r="L26" s="221"/>
      <c r="M26" s="221"/>
      <c r="N26" s="221"/>
      <c r="O26" s="221"/>
      <c r="P26" s="221"/>
      <c r="Q26" s="221"/>
      <c r="R26" s="221"/>
      <c r="S26" s="221"/>
      <c r="T26" s="221"/>
      <c r="U26" s="221"/>
      <c r="V26" s="221"/>
      <c r="W26" s="221"/>
      <c r="X26" s="221"/>
      <c r="Y26" s="221"/>
      <c r="Z26" s="221"/>
      <c r="AA26" s="221"/>
      <c r="AB26" s="221"/>
      <c r="AC26" s="221"/>
      <c r="AD26" s="221"/>
      <c r="AE26" s="221"/>
      <c r="AF26" s="221"/>
      <c r="AG26" s="221"/>
      <c r="AH26" s="221"/>
      <c r="AI26" s="221"/>
      <c r="AJ26" s="221"/>
      <c r="AK26" s="221"/>
      <c r="AL26" s="221"/>
      <c r="AM26" s="221"/>
      <c r="AN26" s="221"/>
      <c r="AO26" s="221"/>
      <c r="AP26" s="221"/>
      <c r="AQ26" s="221"/>
      <c r="AR26" s="221"/>
      <c r="AS26" s="221"/>
      <c r="AT26" s="221"/>
      <c r="AU26" s="221"/>
      <c r="AV26" s="221"/>
      <c r="AW26" s="221"/>
      <c r="AX26" s="221"/>
      <c r="AY26" s="361"/>
      <c r="AZ26" s="361"/>
      <c r="BA26" s="361"/>
      <c r="BB26" s="361"/>
      <c r="BC26" s="361"/>
      <c r="BD26" s="361"/>
      <c r="BE26" s="361"/>
      <c r="BF26" s="361"/>
      <c r="BG26" s="361"/>
      <c r="BH26" s="361"/>
      <c r="BI26" s="361"/>
      <c r="BJ26" s="361"/>
      <c r="BK26" s="361"/>
      <c r="BL26" s="361"/>
      <c r="BM26" s="361"/>
      <c r="BN26" s="361"/>
      <c r="BO26" s="361"/>
      <c r="BP26" s="361"/>
      <c r="BQ26" s="361"/>
      <c r="BR26" s="361"/>
      <c r="BS26" s="361"/>
      <c r="BT26" s="361"/>
      <c r="BU26" s="361"/>
      <c r="BV26" s="361"/>
    </row>
    <row r="27" spans="1:74" ht="11.15" customHeight="1" x14ac:dyDescent="0.25">
      <c r="A27" s="1" t="s">
        <v>483</v>
      </c>
      <c r="B27" s="180" t="s">
        <v>110</v>
      </c>
      <c r="C27" s="68">
        <v>233.661</v>
      </c>
      <c r="D27" s="68">
        <v>228.19399999999999</v>
      </c>
      <c r="E27" s="68">
        <v>215.69</v>
      </c>
      <c r="F27" s="68">
        <v>210.00299999999999</v>
      </c>
      <c r="G27" s="68">
        <v>213.661</v>
      </c>
      <c r="H27" s="68">
        <v>208.423</v>
      </c>
      <c r="I27" s="68">
        <v>213.518</v>
      </c>
      <c r="J27" s="68">
        <v>207.27799999999999</v>
      </c>
      <c r="K27" s="68">
        <v>209.036</v>
      </c>
      <c r="L27" s="68">
        <v>201.143</v>
      </c>
      <c r="M27" s="68">
        <v>208.857</v>
      </c>
      <c r="N27" s="68">
        <v>227.971</v>
      </c>
      <c r="O27" s="68">
        <v>237.17400000000001</v>
      </c>
      <c r="P27" s="68">
        <v>226.69399999999999</v>
      </c>
      <c r="Q27" s="68">
        <v>239.238</v>
      </c>
      <c r="R27" s="68">
        <v>235.57400000000001</v>
      </c>
      <c r="S27" s="68">
        <v>234.88300000000001</v>
      </c>
      <c r="T27" s="68">
        <v>230.98400000000001</v>
      </c>
      <c r="U27" s="68">
        <v>226.06700000000001</v>
      </c>
      <c r="V27" s="68">
        <v>212.38300000000001</v>
      </c>
      <c r="W27" s="68">
        <v>205.035</v>
      </c>
      <c r="X27" s="68">
        <v>202.41080199999999</v>
      </c>
      <c r="Y27" s="68">
        <v>216.19064299999999</v>
      </c>
      <c r="Z27" s="68">
        <v>217.99669599999999</v>
      </c>
      <c r="AA27" s="68">
        <v>232.4093</v>
      </c>
      <c r="AB27" s="68">
        <v>220.366952</v>
      </c>
      <c r="AC27" s="68">
        <v>217.573016</v>
      </c>
      <c r="AD27" s="68">
        <v>217.33067199999999</v>
      </c>
      <c r="AE27" s="68">
        <v>219.52420100000001</v>
      </c>
      <c r="AF27" s="68">
        <v>218.739923</v>
      </c>
      <c r="AG27" s="68">
        <v>212.933841</v>
      </c>
      <c r="AH27" s="68">
        <v>207.36775900000001</v>
      </c>
      <c r="AI27" s="68">
        <v>208.535327</v>
      </c>
      <c r="AJ27" s="68">
        <v>198.40450799999999</v>
      </c>
      <c r="AK27" s="68">
        <v>202.42472000000001</v>
      </c>
      <c r="AL27" s="68">
        <v>214.362798</v>
      </c>
      <c r="AM27" s="68">
        <v>233.66411500000001</v>
      </c>
      <c r="AN27" s="68">
        <v>231.806783</v>
      </c>
      <c r="AO27" s="68">
        <v>221.21154200000001</v>
      </c>
      <c r="AP27" s="68">
        <v>212.22353100000001</v>
      </c>
      <c r="AQ27" s="68">
        <v>203.54152099999999</v>
      </c>
      <c r="AR27" s="68">
        <v>203.83552</v>
      </c>
      <c r="AS27" s="68">
        <v>208.65360100000001</v>
      </c>
      <c r="AT27" s="68">
        <v>198.57853800000001</v>
      </c>
      <c r="AU27" s="68">
        <v>191.955851</v>
      </c>
      <c r="AV27" s="68">
        <v>193.87774400000001</v>
      </c>
      <c r="AW27" s="68">
        <v>203.58600000000001</v>
      </c>
      <c r="AX27" s="68">
        <v>207.66567001999999</v>
      </c>
      <c r="AY27" s="319">
        <v>230.2859</v>
      </c>
      <c r="AZ27" s="319">
        <v>227.38210000000001</v>
      </c>
      <c r="BA27" s="319">
        <v>220.6755</v>
      </c>
      <c r="BB27" s="319">
        <v>221.92859999999999</v>
      </c>
      <c r="BC27" s="319">
        <v>225.8177</v>
      </c>
      <c r="BD27" s="319">
        <v>226.2071</v>
      </c>
      <c r="BE27" s="319">
        <v>222.9401</v>
      </c>
      <c r="BF27" s="319">
        <v>218.233</v>
      </c>
      <c r="BG27" s="319">
        <v>215.25489999999999</v>
      </c>
      <c r="BH27" s="319">
        <v>205.3931</v>
      </c>
      <c r="BI27" s="319">
        <v>211.804</v>
      </c>
      <c r="BJ27" s="319">
        <v>224.7097</v>
      </c>
      <c r="BK27" s="319">
        <v>234.9573</v>
      </c>
      <c r="BL27" s="319">
        <v>231.16650000000001</v>
      </c>
      <c r="BM27" s="319">
        <v>222.45570000000001</v>
      </c>
      <c r="BN27" s="319">
        <v>223.23490000000001</v>
      </c>
      <c r="BO27" s="319">
        <v>226.04050000000001</v>
      </c>
      <c r="BP27" s="319">
        <v>226.15</v>
      </c>
      <c r="BQ27" s="319">
        <v>222.5813</v>
      </c>
      <c r="BR27" s="319">
        <v>218.26480000000001</v>
      </c>
      <c r="BS27" s="319">
        <v>217.37110000000001</v>
      </c>
      <c r="BT27" s="319">
        <v>206.01759999999999</v>
      </c>
      <c r="BU27" s="319">
        <v>212.18790000000001</v>
      </c>
      <c r="BV27" s="319">
        <v>223.72200000000001</v>
      </c>
    </row>
    <row r="28" spans="1:74" s="266" customFormat="1" ht="12" customHeight="1" x14ac:dyDescent="0.25">
      <c r="A28" s="1"/>
      <c r="B28" s="745" t="s">
        <v>801</v>
      </c>
      <c r="C28" s="737"/>
      <c r="D28" s="737"/>
      <c r="E28" s="737"/>
      <c r="F28" s="737"/>
      <c r="G28" s="737"/>
      <c r="H28" s="737"/>
      <c r="I28" s="737"/>
      <c r="J28" s="737"/>
      <c r="K28" s="737"/>
      <c r="L28" s="737"/>
      <c r="M28" s="737"/>
      <c r="N28" s="737"/>
      <c r="O28" s="737"/>
      <c r="P28" s="737"/>
      <c r="Q28" s="737"/>
      <c r="AY28" s="477"/>
      <c r="AZ28" s="477"/>
      <c r="BA28" s="477"/>
      <c r="BB28" s="477"/>
      <c r="BC28" s="477"/>
      <c r="BD28" s="477"/>
      <c r="BE28" s="477"/>
      <c r="BF28" s="477"/>
      <c r="BG28" s="477"/>
      <c r="BH28" s="477"/>
      <c r="BI28" s="477"/>
      <c r="BJ28" s="477"/>
    </row>
    <row r="29" spans="1:74" s="402" customFormat="1" ht="12" customHeight="1" x14ac:dyDescent="0.25">
      <c r="A29" s="401"/>
      <c r="B29" s="763" t="str">
        <f>"Notes: "&amp;"EIA completed modeling and analysis for this report on " &amp;Dates!D2&amp;"."</f>
        <v>Notes: EIA completed modeling and analysis for this report on Thursday January 5, 2023.</v>
      </c>
      <c r="C29" s="762"/>
      <c r="D29" s="762"/>
      <c r="E29" s="762"/>
      <c r="F29" s="762"/>
      <c r="G29" s="762"/>
      <c r="H29" s="762"/>
      <c r="I29" s="762"/>
      <c r="J29" s="762"/>
      <c r="K29" s="762"/>
      <c r="L29" s="762"/>
      <c r="M29" s="762"/>
      <c r="N29" s="762"/>
      <c r="O29" s="762"/>
      <c r="P29" s="762"/>
      <c r="Q29" s="762"/>
      <c r="AY29" s="478"/>
      <c r="AZ29" s="478"/>
      <c r="BA29" s="478"/>
      <c r="BB29" s="478"/>
      <c r="BC29" s="478"/>
      <c r="BD29" s="478"/>
      <c r="BE29" s="478"/>
      <c r="BF29" s="478"/>
      <c r="BG29" s="478"/>
      <c r="BH29" s="478"/>
      <c r="BI29" s="478"/>
      <c r="BJ29" s="478"/>
    </row>
    <row r="30" spans="1:74" s="402" customFormat="1" ht="12" customHeight="1" x14ac:dyDescent="0.25">
      <c r="A30" s="401"/>
      <c r="B30" s="763" t="s">
        <v>346</v>
      </c>
      <c r="C30" s="762"/>
      <c r="D30" s="762"/>
      <c r="E30" s="762"/>
      <c r="F30" s="762"/>
      <c r="G30" s="762"/>
      <c r="H30" s="762"/>
      <c r="I30" s="762"/>
      <c r="J30" s="762"/>
      <c r="K30" s="762"/>
      <c r="L30" s="762"/>
      <c r="M30" s="762"/>
      <c r="N30" s="762"/>
      <c r="O30" s="762"/>
      <c r="P30" s="762"/>
      <c r="Q30" s="762"/>
      <c r="AY30" s="478"/>
      <c r="AZ30" s="478"/>
      <c r="BA30" s="478"/>
      <c r="BB30" s="478"/>
      <c r="BC30" s="478"/>
      <c r="BD30" s="478"/>
      <c r="BE30" s="478"/>
      <c r="BF30" s="478"/>
      <c r="BG30" s="478"/>
      <c r="BH30" s="478"/>
      <c r="BI30" s="478"/>
      <c r="BJ30" s="478"/>
    </row>
    <row r="31" spans="1:74" s="266" customFormat="1" ht="12" customHeight="1" x14ac:dyDescent="0.25">
      <c r="A31" s="1"/>
      <c r="B31" s="746" t="s">
        <v>126</v>
      </c>
      <c r="C31" s="737"/>
      <c r="D31" s="737"/>
      <c r="E31" s="737"/>
      <c r="F31" s="737"/>
      <c r="G31" s="737"/>
      <c r="H31" s="737"/>
      <c r="I31" s="737"/>
      <c r="J31" s="737"/>
      <c r="K31" s="737"/>
      <c r="L31" s="737"/>
      <c r="M31" s="737"/>
      <c r="N31" s="737"/>
      <c r="O31" s="737"/>
      <c r="P31" s="737"/>
      <c r="Q31" s="737"/>
      <c r="AY31" s="477"/>
      <c r="AZ31" s="477"/>
      <c r="BA31" s="477"/>
      <c r="BB31" s="477"/>
      <c r="BC31" s="477"/>
      <c r="BD31" s="477"/>
      <c r="BE31" s="477"/>
      <c r="BF31" s="477"/>
      <c r="BG31" s="477"/>
      <c r="BH31" s="477"/>
      <c r="BI31" s="477"/>
      <c r="BJ31" s="477"/>
    </row>
    <row r="32" spans="1:74" s="402" customFormat="1" ht="12" customHeight="1" x14ac:dyDescent="0.25">
      <c r="A32" s="401"/>
      <c r="B32" s="758" t="s">
        <v>838</v>
      </c>
      <c r="C32" s="752"/>
      <c r="D32" s="752"/>
      <c r="E32" s="752"/>
      <c r="F32" s="752"/>
      <c r="G32" s="752"/>
      <c r="H32" s="752"/>
      <c r="I32" s="752"/>
      <c r="J32" s="752"/>
      <c r="K32" s="752"/>
      <c r="L32" s="752"/>
      <c r="M32" s="752"/>
      <c r="N32" s="752"/>
      <c r="O32" s="752"/>
      <c r="P32" s="752"/>
      <c r="Q32" s="752"/>
      <c r="AY32" s="478"/>
      <c r="AZ32" s="478"/>
      <c r="BA32" s="478"/>
      <c r="BB32" s="478"/>
      <c r="BC32" s="478"/>
      <c r="BD32" s="478"/>
      <c r="BE32" s="478"/>
      <c r="BF32" s="478"/>
      <c r="BG32" s="478"/>
      <c r="BH32" s="478"/>
      <c r="BI32" s="478"/>
      <c r="BJ32" s="478"/>
    </row>
    <row r="33" spans="1:74" s="402" customFormat="1" ht="12" customHeight="1" x14ac:dyDescent="0.25">
      <c r="A33" s="401"/>
      <c r="B33" s="793" t="s">
        <v>839</v>
      </c>
      <c r="C33" s="752"/>
      <c r="D33" s="752"/>
      <c r="E33" s="752"/>
      <c r="F33" s="752"/>
      <c r="G33" s="752"/>
      <c r="H33" s="752"/>
      <c r="I33" s="752"/>
      <c r="J33" s="752"/>
      <c r="K33" s="752"/>
      <c r="L33" s="752"/>
      <c r="M33" s="752"/>
      <c r="N33" s="752"/>
      <c r="O33" s="752"/>
      <c r="P33" s="752"/>
      <c r="Q33" s="752"/>
      <c r="AY33" s="478"/>
      <c r="AZ33" s="478"/>
      <c r="BA33" s="478"/>
      <c r="BB33" s="478"/>
      <c r="BC33" s="478"/>
      <c r="BD33" s="478"/>
      <c r="BE33" s="478"/>
      <c r="BF33" s="478"/>
      <c r="BG33" s="478"/>
      <c r="BH33" s="478"/>
      <c r="BI33" s="478"/>
      <c r="BJ33" s="478"/>
    </row>
    <row r="34" spans="1:74" s="402" customFormat="1" ht="12" customHeight="1" x14ac:dyDescent="0.25">
      <c r="A34" s="401"/>
      <c r="B34" s="756" t="s">
        <v>841</v>
      </c>
      <c r="C34" s="755"/>
      <c r="D34" s="755"/>
      <c r="E34" s="755"/>
      <c r="F34" s="755"/>
      <c r="G34" s="755"/>
      <c r="H34" s="755"/>
      <c r="I34" s="755"/>
      <c r="J34" s="755"/>
      <c r="K34" s="755"/>
      <c r="L34" s="755"/>
      <c r="M34" s="755"/>
      <c r="N34" s="755"/>
      <c r="O34" s="755"/>
      <c r="P34" s="755"/>
      <c r="Q34" s="752"/>
      <c r="AY34" s="478"/>
      <c r="AZ34" s="478"/>
      <c r="BA34" s="478"/>
      <c r="BB34" s="478"/>
      <c r="BC34" s="478"/>
      <c r="BD34" s="478"/>
      <c r="BE34" s="478"/>
      <c r="BF34" s="478"/>
      <c r="BG34" s="478"/>
      <c r="BH34" s="478"/>
      <c r="BI34" s="478"/>
      <c r="BJ34" s="478"/>
    </row>
    <row r="35" spans="1:74" s="402" customFormat="1" ht="12" customHeight="1" x14ac:dyDescent="0.25">
      <c r="A35" s="401"/>
      <c r="B35" s="757" t="s">
        <v>842</v>
      </c>
      <c r="C35" s="759"/>
      <c r="D35" s="759"/>
      <c r="E35" s="759"/>
      <c r="F35" s="759"/>
      <c r="G35" s="759"/>
      <c r="H35" s="759"/>
      <c r="I35" s="759"/>
      <c r="J35" s="759"/>
      <c r="K35" s="759"/>
      <c r="L35" s="759"/>
      <c r="M35" s="759"/>
      <c r="N35" s="759"/>
      <c r="O35" s="759"/>
      <c r="P35" s="759"/>
      <c r="Q35" s="752"/>
      <c r="AY35" s="478"/>
      <c r="AZ35" s="478"/>
      <c r="BA35" s="478"/>
      <c r="BB35" s="478"/>
      <c r="BC35" s="478"/>
      <c r="BD35" s="478"/>
      <c r="BE35" s="478"/>
      <c r="BF35" s="478"/>
      <c r="BG35" s="478"/>
      <c r="BH35" s="478"/>
      <c r="BI35" s="478"/>
      <c r="BJ35" s="478"/>
    </row>
    <row r="36" spans="1:74" s="402" customFormat="1" ht="12" customHeight="1" x14ac:dyDescent="0.25">
      <c r="A36" s="401"/>
      <c r="B36" s="758" t="s">
        <v>824</v>
      </c>
      <c r="C36" s="759"/>
      <c r="D36" s="759"/>
      <c r="E36" s="759"/>
      <c r="F36" s="759"/>
      <c r="G36" s="759"/>
      <c r="H36" s="759"/>
      <c r="I36" s="759"/>
      <c r="J36" s="759"/>
      <c r="K36" s="759"/>
      <c r="L36" s="759"/>
      <c r="M36" s="759"/>
      <c r="N36" s="759"/>
      <c r="O36" s="759"/>
      <c r="P36" s="759"/>
      <c r="Q36" s="752"/>
      <c r="AY36" s="478"/>
      <c r="AZ36" s="478"/>
      <c r="BA36" s="478"/>
      <c r="BB36" s="478"/>
      <c r="BC36" s="478"/>
      <c r="BD36" s="478"/>
      <c r="BE36" s="478"/>
      <c r="BF36" s="478"/>
      <c r="BG36" s="478"/>
      <c r="BH36" s="478"/>
      <c r="BI36" s="478"/>
      <c r="BJ36" s="478"/>
    </row>
    <row r="37" spans="1:74" s="403" customFormat="1" ht="12" customHeight="1" x14ac:dyDescent="0.25">
      <c r="A37" s="392"/>
      <c r="B37" s="764" t="s">
        <v>1349</v>
      </c>
      <c r="C37" s="752"/>
      <c r="D37" s="752"/>
      <c r="E37" s="752"/>
      <c r="F37" s="752"/>
      <c r="G37" s="752"/>
      <c r="H37" s="752"/>
      <c r="I37" s="752"/>
      <c r="J37" s="752"/>
      <c r="K37" s="752"/>
      <c r="L37" s="752"/>
      <c r="M37" s="752"/>
      <c r="N37" s="752"/>
      <c r="O37" s="752"/>
      <c r="P37" s="752"/>
      <c r="Q37" s="752"/>
      <c r="AY37" s="479"/>
      <c r="AZ37" s="479"/>
      <c r="BA37" s="479"/>
      <c r="BB37" s="479"/>
      <c r="BC37" s="479"/>
      <c r="BD37" s="479"/>
      <c r="BE37" s="479"/>
      <c r="BF37" s="479"/>
      <c r="BG37" s="479"/>
      <c r="BH37" s="479"/>
      <c r="BI37" s="479"/>
      <c r="BJ37" s="479"/>
    </row>
    <row r="38" spans="1:74" x14ac:dyDescent="0.2">
      <c r="BD38" s="362"/>
      <c r="BE38" s="362"/>
      <c r="BF38" s="362"/>
      <c r="BK38" s="362"/>
      <c r="BL38" s="362"/>
      <c r="BM38" s="362"/>
      <c r="BN38" s="362"/>
      <c r="BO38" s="362"/>
      <c r="BP38" s="362"/>
      <c r="BQ38" s="362"/>
      <c r="BR38" s="362"/>
      <c r="BS38" s="362"/>
      <c r="BT38" s="362"/>
      <c r="BU38" s="362"/>
      <c r="BV38" s="362"/>
    </row>
    <row r="39" spans="1:74" x14ac:dyDescent="0.2">
      <c r="BK39" s="362"/>
      <c r="BL39" s="362"/>
      <c r="BM39" s="362"/>
      <c r="BN39" s="362"/>
      <c r="BO39" s="362"/>
      <c r="BP39" s="362"/>
      <c r="BQ39" s="362"/>
      <c r="BR39" s="362"/>
      <c r="BS39" s="362"/>
      <c r="BT39" s="362"/>
      <c r="BU39" s="362"/>
      <c r="BV39" s="362"/>
    </row>
    <row r="40" spans="1:74" x14ac:dyDescent="0.2">
      <c r="BK40" s="362"/>
      <c r="BL40" s="362"/>
      <c r="BM40" s="362"/>
      <c r="BN40" s="362"/>
      <c r="BO40" s="362"/>
      <c r="BP40" s="362"/>
      <c r="BQ40" s="362"/>
      <c r="BR40" s="362"/>
      <c r="BS40" s="362"/>
      <c r="BT40" s="362"/>
      <c r="BU40" s="362"/>
      <c r="BV40" s="362"/>
    </row>
    <row r="41" spans="1:74" x14ac:dyDescent="0.2">
      <c r="BK41" s="362"/>
      <c r="BL41" s="362"/>
      <c r="BM41" s="362"/>
      <c r="BN41" s="362"/>
      <c r="BO41" s="362"/>
      <c r="BP41" s="362"/>
      <c r="BQ41" s="362"/>
      <c r="BR41" s="362"/>
      <c r="BS41" s="362"/>
      <c r="BT41" s="362"/>
      <c r="BU41" s="362"/>
      <c r="BV41" s="362"/>
    </row>
    <row r="42" spans="1:74" x14ac:dyDescent="0.2">
      <c r="BK42" s="362"/>
      <c r="BL42" s="362"/>
      <c r="BM42" s="362"/>
      <c r="BN42" s="362"/>
      <c r="BO42" s="362"/>
      <c r="BP42" s="362"/>
      <c r="BQ42" s="362"/>
      <c r="BR42" s="362"/>
      <c r="BS42" s="362"/>
      <c r="BT42" s="362"/>
      <c r="BU42" s="362"/>
      <c r="BV42" s="362"/>
    </row>
    <row r="43" spans="1:74" x14ac:dyDescent="0.2">
      <c r="BK43" s="362"/>
      <c r="BL43" s="362"/>
      <c r="BM43" s="362"/>
      <c r="BN43" s="362"/>
      <c r="BO43" s="362"/>
      <c r="BP43" s="362"/>
      <c r="BQ43" s="362"/>
      <c r="BR43" s="362"/>
      <c r="BS43" s="362"/>
      <c r="BT43" s="362"/>
      <c r="BU43" s="362"/>
      <c r="BV43" s="362"/>
    </row>
    <row r="44" spans="1:74" x14ac:dyDescent="0.2">
      <c r="BK44" s="362"/>
      <c r="BL44" s="362"/>
      <c r="BM44" s="362"/>
      <c r="BN44" s="362"/>
      <c r="BO44" s="362"/>
      <c r="BP44" s="362"/>
      <c r="BQ44" s="362"/>
      <c r="BR44" s="362"/>
      <c r="BS44" s="362"/>
      <c r="BT44" s="362"/>
      <c r="BU44" s="362"/>
      <c r="BV44" s="362"/>
    </row>
    <row r="45" spans="1:74" x14ac:dyDescent="0.2">
      <c r="BK45" s="362"/>
      <c r="BL45" s="362"/>
      <c r="BM45" s="362"/>
      <c r="BN45" s="362"/>
      <c r="BO45" s="362"/>
      <c r="BP45" s="362"/>
      <c r="BQ45" s="362"/>
      <c r="BR45" s="362"/>
      <c r="BS45" s="362"/>
      <c r="BT45" s="362"/>
      <c r="BU45" s="362"/>
      <c r="BV45" s="362"/>
    </row>
    <row r="46" spans="1:74" x14ac:dyDescent="0.2">
      <c r="BK46" s="362"/>
      <c r="BL46" s="362"/>
      <c r="BM46" s="362"/>
      <c r="BN46" s="362"/>
      <c r="BO46" s="362"/>
      <c r="BP46" s="362"/>
      <c r="BQ46" s="362"/>
      <c r="BR46" s="362"/>
      <c r="BS46" s="362"/>
      <c r="BT46" s="362"/>
      <c r="BU46" s="362"/>
      <c r="BV46" s="362"/>
    </row>
    <row r="47" spans="1:74" x14ac:dyDescent="0.2">
      <c r="BK47" s="362"/>
      <c r="BL47" s="362"/>
      <c r="BM47" s="362"/>
      <c r="BN47" s="362"/>
      <c r="BO47" s="362"/>
      <c r="BP47" s="362"/>
      <c r="BQ47" s="362"/>
      <c r="BR47" s="362"/>
      <c r="BS47" s="362"/>
      <c r="BT47" s="362"/>
      <c r="BU47" s="362"/>
      <c r="BV47" s="362"/>
    </row>
    <row r="48" spans="1:74" x14ac:dyDescent="0.2">
      <c r="BK48" s="362"/>
      <c r="BL48" s="362"/>
      <c r="BM48" s="362"/>
      <c r="BN48" s="362"/>
      <c r="BO48" s="362"/>
      <c r="BP48" s="362"/>
      <c r="BQ48" s="362"/>
      <c r="BR48" s="362"/>
      <c r="BS48" s="362"/>
      <c r="BT48" s="362"/>
      <c r="BU48" s="362"/>
      <c r="BV48" s="362"/>
    </row>
    <row r="49" spans="63:74" x14ac:dyDescent="0.2">
      <c r="BK49" s="362"/>
      <c r="BL49" s="362"/>
      <c r="BM49" s="362"/>
      <c r="BN49" s="362"/>
      <c r="BO49" s="362"/>
      <c r="BP49" s="362"/>
      <c r="BQ49" s="362"/>
      <c r="BR49" s="362"/>
      <c r="BS49" s="362"/>
      <c r="BT49" s="362"/>
      <c r="BU49" s="362"/>
      <c r="BV49" s="362"/>
    </row>
    <row r="50" spans="63:74" x14ac:dyDescent="0.2">
      <c r="BK50" s="362"/>
      <c r="BL50" s="362"/>
      <c r="BM50" s="362"/>
      <c r="BN50" s="362"/>
      <c r="BO50" s="362"/>
      <c r="BP50" s="362"/>
      <c r="BQ50" s="362"/>
      <c r="BR50" s="362"/>
      <c r="BS50" s="362"/>
      <c r="BT50" s="362"/>
      <c r="BU50" s="362"/>
      <c r="BV50" s="362"/>
    </row>
    <row r="51" spans="63:74" x14ac:dyDescent="0.2">
      <c r="BK51" s="362"/>
      <c r="BL51" s="362"/>
      <c r="BM51" s="362"/>
      <c r="BN51" s="362"/>
      <c r="BO51" s="362"/>
      <c r="BP51" s="362"/>
      <c r="BQ51" s="362"/>
      <c r="BR51" s="362"/>
      <c r="BS51" s="362"/>
      <c r="BT51" s="362"/>
      <c r="BU51" s="362"/>
      <c r="BV51" s="362"/>
    </row>
    <row r="52" spans="63:74" x14ac:dyDescent="0.2">
      <c r="BK52" s="362"/>
      <c r="BL52" s="362"/>
      <c r="BM52" s="362"/>
      <c r="BN52" s="362"/>
      <c r="BO52" s="362"/>
      <c r="BP52" s="362"/>
      <c r="BQ52" s="362"/>
      <c r="BR52" s="362"/>
      <c r="BS52" s="362"/>
      <c r="BT52" s="362"/>
      <c r="BU52" s="362"/>
      <c r="BV52" s="362"/>
    </row>
    <row r="53" spans="63:74" x14ac:dyDescent="0.2">
      <c r="BK53" s="362"/>
      <c r="BL53" s="362"/>
      <c r="BM53" s="362"/>
      <c r="BN53" s="362"/>
      <c r="BO53" s="362"/>
      <c r="BP53" s="362"/>
      <c r="BQ53" s="362"/>
      <c r="BR53" s="362"/>
      <c r="BS53" s="362"/>
      <c r="BT53" s="362"/>
      <c r="BU53" s="362"/>
      <c r="BV53" s="362"/>
    </row>
    <row r="54" spans="63:74" x14ac:dyDescent="0.2">
      <c r="BK54" s="362"/>
      <c r="BL54" s="362"/>
      <c r="BM54" s="362"/>
      <c r="BN54" s="362"/>
      <c r="BO54" s="362"/>
      <c r="BP54" s="362"/>
      <c r="BQ54" s="362"/>
      <c r="BR54" s="362"/>
      <c r="BS54" s="362"/>
      <c r="BT54" s="362"/>
      <c r="BU54" s="362"/>
      <c r="BV54" s="362"/>
    </row>
    <row r="55" spans="63:74" x14ac:dyDescent="0.2">
      <c r="BK55" s="362"/>
      <c r="BL55" s="362"/>
      <c r="BM55" s="362"/>
      <c r="BN55" s="362"/>
      <c r="BO55" s="362"/>
      <c r="BP55" s="362"/>
      <c r="BQ55" s="362"/>
      <c r="BR55" s="362"/>
      <c r="BS55" s="362"/>
      <c r="BT55" s="362"/>
      <c r="BU55" s="362"/>
      <c r="BV55" s="362"/>
    </row>
    <row r="56" spans="63:74" x14ac:dyDescent="0.2">
      <c r="BK56" s="362"/>
      <c r="BL56" s="362"/>
      <c r="BM56" s="362"/>
      <c r="BN56" s="362"/>
      <c r="BO56" s="362"/>
      <c r="BP56" s="362"/>
      <c r="BQ56" s="362"/>
      <c r="BR56" s="362"/>
      <c r="BS56" s="362"/>
      <c r="BT56" s="362"/>
      <c r="BU56" s="362"/>
      <c r="BV56" s="362"/>
    </row>
    <row r="57" spans="63:74" x14ac:dyDescent="0.2">
      <c r="BK57" s="362"/>
      <c r="BL57" s="362"/>
      <c r="BM57" s="362"/>
      <c r="BN57" s="362"/>
      <c r="BO57" s="362"/>
      <c r="BP57" s="362"/>
      <c r="BQ57" s="362"/>
      <c r="BR57" s="362"/>
      <c r="BS57" s="362"/>
      <c r="BT57" s="362"/>
      <c r="BU57" s="362"/>
      <c r="BV57" s="362"/>
    </row>
    <row r="58" spans="63:74" x14ac:dyDescent="0.2">
      <c r="BK58" s="362"/>
      <c r="BL58" s="362"/>
      <c r="BM58" s="362"/>
      <c r="BN58" s="362"/>
      <c r="BO58" s="362"/>
      <c r="BP58" s="362"/>
      <c r="BQ58" s="362"/>
      <c r="BR58" s="362"/>
      <c r="BS58" s="362"/>
      <c r="BT58" s="362"/>
      <c r="BU58" s="362"/>
      <c r="BV58" s="362"/>
    </row>
    <row r="59" spans="63:74" x14ac:dyDescent="0.2">
      <c r="BK59" s="362"/>
      <c r="BL59" s="362"/>
      <c r="BM59" s="362"/>
      <c r="BN59" s="362"/>
      <c r="BO59" s="362"/>
      <c r="BP59" s="362"/>
      <c r="BQ59" s="362"/>
      <c r="BR59" s="362"/>
      <c r="BS59" s="362"/>
      <c r="BT59" s="362"/>
      <c r="BU59" s="362"/>
      <c r="BV59" s="362"/>
    </row>
    <row r="60" spans="63:74" x14ac:dyDescent="0.2">
      <c r="BK60" s="362"/>
      <c r="BL60" s="362"/>
      <c r="BM60" s="362"/>
      <c r="BN60" s="362"/>
      <c r="BO60" s="362"/>
      <c r="BP60" s="362"/>
      <c r="BQ60" s="362"/>
      <c r="BR60" s="362"/>
      <c r="BS60" s="362"/>
      <c r="BT60" s="362"/>
      <c r="BU60" s="362"/>
      <c r="BV60" s="362"/>
    </row>
    <row r="61" spans="63:74" x14ac:dyDescent="0.2">
      <c r="BK61" s="362"/>
      <c r="BL61" s="362"/>
      <c r="BM61" s="362"/>
      <c r="BN61" s="362"/>
      <c r="BO61" s="362"/>
      <c r="BP61" s="362"/>
      <c r="BQ61" s="362"/>
      <c r="BR61" s="362"/>
      <c r="BS61" s="362"/>
      <c r="BT61" s="362"/>
      <c r="BU61" s="362"/>
      <c r="BV61" s="362"/>
    </row>
    <row r="62" spans="63:74" x14ac:dyDescent="0.2">
      <c r="BK62" s="362"/>
      <c r="BL62" s="362"/>
      <c r="BM62" s="362"/>
      <c r="BN62" s="362"/>
      <c r="BO62" s="362"/>
      <c r="BP62" s="362"/>
      <c r="BQ62" s="362"/>
      <c r="BR62" s="362"/>
      <c r="BS62" s="362"/>
      <c r="BT62" s="362"/>
      <c r="BU62" s="362"/>
      <c r="BV62" s="362"/>
    </row>
    <row r="63" spans="63:74" x14ac:dyDescent="0.2">
      <c r="BK63" s="362"/>
      <c r="BL63" s="362"/>
      <c r="BM63" s="362"/>
      <c r="BN63" s="362"/>
      <c r="BO63" s="362"/>
      <c r="BP63" s="362"/>
      <c r="BQ63" s="362"/>
      <c r="BR63" s="362"/>
      <c r="BS63" s="362"/>
      <c r="BT63" s="362"/>
      <c r="BU63" s="362"/>
      <c r="BV63" s="362"/>
    </row>
    <row r="64" spans="63:74" x14ac:dyDescent="0.2">
      <c r="BK64" s="362"/>
      <c r="BL64" s="362"/>
      <c r="BM64" s="362"/>
      <c r="BN64" s="362"/>
      <c r="BO64" s="362"/>
      <c r="BP64" s="362"/>
      <c r="BQ64" s="362"/>
      <c r="BR64" s="362"/>
      <c r="BS64" s="362"/>
      <c r="BT64" s="362"/>
      <c r="BU64" s="362"/>
      <c r="BV64" s="362"/>
    </row>
    <row r="65" spans="63:74" x14ac:dyDescent="0.2">
      <c r="BK65" s="362"/>
      <c r="BL65" s="362"/>
      <c r="BM65" s="362"/>
      <c r="BN65" s="362"/>
      <c r="BO65" s="362"/>
      <c r="BP65" s="362"/>
      <c r="BQ65" s="362"/>
      <c r="BR65" s="362"/>
      <c r="BS65" s="362"/>
      <c r="BT65" s="362"/>
      <c r="BU65" s="362"/>
      <c r="BV65" s="362"/>
    </row>
    <row r="66" spans="63:74" x14ac:dyDescent="0.2">
      <c r="BK66" s="362"/>
      <c r="BL66" s="362"/>
      <c r="BM66" s="362"/>
      <c r="BN66" s="362"/>
      <c r="BO66" s="362"/>
      <c r="BP66" s="362"/>
      <c r="BQ66" s="362"/>
      <c r="BR66" s="362"/>
      <c r="BS66" s="362"/>
      <c r="BT66" s="362"/>
      <c r="BU66" s="362"/>
      <c r="BV66" s="362"/>
    </row>
    <row r="67" spans="63:74" x14ac:dyDescent="0.2">
      <c r="BK67" s="362"/>
      <c r="BL67" s="362"/>
      <c r="BM67" s="362"/>
      <c r="BN67" s="362"/>
      <c r="BO67" s="362"/>
      <c r="BP67" s="362"/>
      <c r="BQ67" s="362"/>
      <c r="BR67" s="362"/>
      <c r="BS67" s="362"/>
      <c r="BT67" s="362"/>
      <c r="BU67" s="362"/>
      <c r="BV67" s="362"/>
    </row>
    <row r="68" spans="63:74" x14ac:dyDescent="0.2">
      <c r="BK68" s="362"/>
      <c r="BL68" s="362"/>
      <c r="BM68" s="362"/>
      <c r="BN68" s="362"/>
      <c r="BO68" s="362"/>
      <c r="BP68" s="362"/>
      <c r="BQ68" s="362"/>
      <c r="BR68" s="362"/>
      <c r="BS68" s="362"/>
      <c r="BT68" s="362"/>
      <c r="BU68" s="362"/>
      <c r="BV68" s="362"/>
    </row>
    <row r="69" spans="63:74" x14ac:dyDescent="0.2">
      <c r="BK69" s="362"/>
      <c r="BL69" s="362"/>
      <c r="BM69" s="362"/>
      <c r="BN69" s="362"/>
      <c r="BO69" s="362"/>
      <c r="BP69" s="362"/>
      <c r="BQ69" s="362"/>
      <c r="BR69" s="362"/>
      <c r="BS69" s="362"/>
      <c r="BT69" s="362"/>
      <c r="BU69" s="362"/>
      <c r="BV69" s="362"/>
    </row>
    <row r="70" spans="63:74" x14ac:dyDescent="0.2">
      <c r="BK70" s="362"/>
      <c r="BL70" s="362"/>
      <c r="BM70" s="362"/>
      <c r="BN70" s="362"/>
      <c r="BO70" s="362"/>
      <c r="BP70" s="362"/>
      <c r="BQ70" s="362"/>
      <c r="BR70" s="362"/>
      <c r="BS70" s="362"/>
      <c r="BT70" s="362"/>
      <c r="BU70" s="362"/>
      <c r="BV70" s="362"/>
    </row>
    <row r="71" spans="63:74" x14ac:dyDescent="0.2">
      <c r="BK71" s="362"/>
      <c r="BL71" s="362"/>
      <c r="BM71" s="362"/>
      <c r="BN71" s="362"/>
      <c r="BO71" s="362"/>
      <c r="BP71" s="362"/>
      <c r="BQ71" s="362"/>
      <c r="BR71" s="362"/>
      <c r="BS71" s="362"/>
      <c r="BT71" s="362"/>
      <c r="BU71" s="362"/>
      <c r="BV71" s="362"/>
    </row>
    <row r="72" spans="63:74" x14ac:dyDescent="0.2">
      <c r="BK72" s="362"/>
      <c r="BL72" s="362"/>
      <c r="BM72" s="362"/>
      <c r="BN72" s="362"/>
      <c r="BO72" s="362"/>
      <c r="BP72" s="362"/>
      <c r="BQ72" s="362"/>
      <c r="BR72" s="362"/>
      <c r="BS72" s="362"/>
      <c r="BT72" s="362"/>
      <c r="BU72" s="362"/>
      <c r="BV72" s="362"/>
    </row>
    <row r="73" spans="63:74" x14ac:dyDescent="0.2">
      <c r="BK73" s="362"/>
      <c r="BL73" s="362"/>
      <c r="BM73" s="362"/>
      <c r="BN73" s="362"/>
      <c r="BO73" s="362"/>
      <c r="BP73" s="362"/>
      <c r="BQ73" s="362"/>
      <c r="BR73" s="362"/>
      <c r="BS73" s="362"/>
      <c r="BT73" s="362"/>
      <c r="BU73" s="362"/>
      <c r="BV73" s="362"/>
    </row>
    <row r="74" spans="63:74" x14ac:dyDescent="0.2">
      <c r="BK74" s="362"/>
      <c r="BL74" s="362"/>
      <c r="BM74" s="362"/>
      <c r="BN74" s="362"/>
      <c r="BO74" s="362"/>
      <c r="BP74" s="362"/>
      <c r="BQ74" s="362"/>
      <c r="BR74" s="362"/>
      <c r="BS74" s="362"/>
      <c r="BT74" s="362"/>
      <c r="BU74" s="362"/>
      <c r="BV74" s="362"/>
    </row>
    <row r="75" spans="63:74" x14ac:dyDescent="0.2">
      <c r="BK75" s="362"/>
      <c r="BL75" s="362"/>
      <c r="BM75" s="362"/>
      <c r="BN75" s="362"/>
      <c r="BO75" s="362"/>
      <c r="BP75" s="362"/>
      <c r="BQ75" s="362"/>
      <c r="BR75" s="362"/>
      <c r="BS75" s="362"/>
      <c r="BT75" s="362"/>
      <c r="BU75" s="362"/>
      <c r="BV75" s="362"/>
    </row>
    <row r="76" spans="63:74" x14ac:dyDescent="0.2">
      <c r="BK76" s="362"/>
      <c r="BL76" s="362"/>
      <c r="BM76" s="362"/>
      <c r="BN76" s="362"/>
      <c r="BO76" s="362"/>
      <c r="BP76" s="362"/>
      <c r="BQ76" s="362"/>
      <c r="BR76" s="362"/>
      <c r="BS76" s="362"/>
      <c r="BT76" s="362"/>
      <c r="BU76" s="362"/>
      <c r="BV76" s="362"/>
    </row>
    <row r="77" spans="63:74" x14ac:dyDescent="0.2">
      <c r="BK77" s="362"/>
      <c r="BL77" s="362"/>
      <c r="BM77" s="362"/>
      <c r="BN77" s="362"/>
      <c r="BO77" s="362"/>
      <c r="BP77" s="362"/>
      <c r="BQ77" s="362"/>
      <c r="BR77" s="362"/>
      <c r="BS77" s="362"/>
      <c r="BT77" s="362"/>
      <c r="BU77" s="362"/>
      <c r="BV77" s="362"/>
    </row>
    <row r="78" spans="63:74" x14ac:dyDescent="0.2">
      <c r="BK78" s="362"/>
      <c r="BL78" s="362"/>
      <c r="BM78" s="362"/>
      <c r="BN78" s="362"/>
      <c r="BO78" s="362"/>
      <c r="BP78" s="362"/>
      <c r="BQ78" s="362"/>
      <c r="BR78" s="362"/>
      <c r="BS78" s="362"/>
      <c r="BT78" s="362"/>
      <c r="BU78" s="362"/>
      <c r="BV78" s="362"/>
    </row>
    <row r="79" spans="63:74" x14ac:dyDescent="0.2">
      <c r="BK79" s="362"/>
      <c r="BL79" s="362"/>
      <c r="BM79" s="362"/>
      <c r="BN79" s="362"/>
      <c r="BO79" s="362"/>
      <c r="BP79" s="362"/>
      <c r="BQ79" s="362"/>
      <c r="BR79" s="362"/>
      <c r="BS79" s="362"/>
      <c r="BT79" s="362"/>
      <c r="BU79" s="362"/>
      <c r="BV79" s="362"/>
    </row>
    <row r="80" spans="63:74" x14ac:dyDescent="0.2">
      <c r="BK80" s="362"/>
      <c r="BL80" s="362"/>
      <c r="BM80" s="362"/>
      <c r="BN80" s="362"/>
      <c r="BO80" s="362"/>
      <c r="BP80" s="362"/>
      <c r="BQ80" s="362"/>
      <c r="BR80" s="362"/>
      <c r="BS80" s="362"/>
      <c r="BT80" s="362"/>
      <c r="BU80" s="362"/>
      <c r="BV80" s="362"/>
    </row>
    <row r="81" spans="63:74" x14ac:dyDescent="0.2">
      <c r="BK81" s="362"/>
      <c r="BL81" s="362"/>
      <c r="BM81" s="362"/>
      <c r="BN81" s="362"/>
      <c r="BO81" s="362"/>
      <c r="BP81" s="362"/>
      <c r="BQ81" s="362"/>
      <c r="BR81" s="362"/>
      <c r="BS81" s="362"/>
      <c r="BT81" s="362"/>
      <c r="BU81" s="362"/>
      <c r="BV81" s="362"/>
    </row>
    <row r="82" spans="63:74" x14ac:dyDescent="0.2">
      <c r="BK82" s="362"/>
      <c r="BL82" s="362"/>
      <c r="BM82" s="362"/>
      <c r="BN82" s="362"/>
      <c r="BO82" s="362"/>
      <c r="BP82" s="362"/>
      <c r="BQ82" s="362"/>
      <c r="BR82" s="362"/>
      <c r="BS82" s="362"/>
      <c r="BT82" s="362"/>
      <c r="BU82" s="362"/>
      <c r="BV82" s="362"/>
    </row>
    <row r="83" spans="63:74" x14ac:dyDescent="0.2">
      <c r="BK83" s="362"/>
      <c r="BL83" s="362"/>
      <c r="BM83" s="362"/>
      <c r="BN83" s="362"/>
      <c r="BO83" s="362"/>
      <c r="BP83" s="362"/>
      <c r="BQ83" s="362"/>
      <c r="BR83" s="362"/>
      <c r="BS83" s="362"/>
      <c r="BT83" s="362"/>
      <c r="BU83" s="362"/>
      <c r="BV83" s="362"/>
    </row>
    <row r="84" spans="63:74" x14ac:dyDescent="0.2">
      <c r="BK84" s="362"/>
      <c r="BL84" s="362"/>
      <c r="BM84" s="362"/>
      <c r="BN84" s="362"/>
      <c r="BO84" s="362"/>
      <c r="BP84" s="362"/>
      <c r="BQ84" s="362"/>
      <c r="BR84" s="362"/>
      <c r="BS84" s="362"/>
      <c r="BT84" s="362"/>
      <c r="BU84" s="362"/>
      <c r="BV84" s="362"/>
    </row>
    <row r="85" spans="63:74" x14ac:dyDescent="0.2">
      <c r="BK85" s="362"/>
      <c r="BL85" s="362"/>
      <c r="BM85" s="362"/>
      <c r="BN85" s="362"/>
      <c r="BO85" s="362"/>
      <c r="BP85" s="362"/>
      <c r="BQ85" s="362"/>
      <c r="BR85" s="362"/>
      <c r="BS85" s="362"/>
      <c r="BT85" s="362"/>
      <c r="BU85" s="362"/>
      <c r="BV85" s="362"/>
    </row>
    <row r="86" spans="63:74" x14ac:dyDescent="0.2">
      <c r="BK86" s="362"/>
      <c r="BL86" s="362"/>
      <c r="BM86" s="362"/>
      <c r="BN86" s="362"/>
      <c r="BO86" s="362"/>
      <c r="BP86" s="362"/>
      <c r="BQ86" s="362"/>
      <c r="BR86" s="362"/>
      <c r="BS86" s="362"/>
      <c r="BT86" s="362"/>
      <c r="BU86" s="362"/>
      <c r="BV86" s="362"/>
    </row>
    <row r="87" spans="63:74" x14ac:dyDescent="0.2">
      <c r="BK87" s="362"/>
      <c r="BL87" s="362"/>
      <c r="BM87" s="362"/>
      <c r="BN87" s="362"/>
      <c r="BO87" s="362"/>
      <c r="BP87" s="362"/>
      <c r="BQ87" s="362"/>
      <c r="BR87" s="362"/>
      <c r="BS87" s="362"/>
      <c r="BT87" s="362"/>
      <c r="BU87" s="362"/>
      <c r="BV87" s="362"/>
    </row>
    <row r="88" spans="63:74" x14ac:dyDescent="0.2">
      <c r="BK88" s="362"/>
      <c r="BL88" s="362"/>
      <c r="BM88" s="362"/>
      <c r="BN88" s="362"/>
      <c r="BO88" s="362"/>
      <c r="BP88" s="362"/>
      <c r="BQ88" s="362"/>
      <c r="BR88" s="362"/>
      <c r="BS88" s="362"/>
      <c r="BT88" s="362"/>
      <c r="BU88" s="362"/>
      <c r="BV88" s="362"/>
    </row>
    <row r="89" spans="63:74" x14ac:dyDescent="0.2">
      <c r="BK89" s="362"/>
      <c r="BL89" s="362"/>
      <c r="BM89" s="362"/>
      <c r="BN89" s="362"/>
      <c r="BO89" s="362"/>
      <c r="BP89" s="362"/>
      <c r="BQ89" s="362"/>
      <c r="BR89" s="362"/>
      <c r="BS89" s="362"/>
      <c r="BT89" s="362"/>
      <c r="BU89" s="362"/>
      <c r="BV89" s="362"/>
    </row>
    <row r="90" spans="63:74" x14ac:dyDescent="0.2">
      <c r="BK90" s="362"/>
      <c r="BL90" s="362"/>
      <c r="BM90" s="362"/>
      <c r="BN90" s="362"/>
      <c r="BO90" s="362"/>
      <c r="BP90" s="362"/>
      <c r="BQ90" s="362"/>
      <c r="BR90" s="362"/>
      <c r="BS90" s="362"/>
      <c r="BT90" s="362"/>
      <c r="BU90" s="362"/>
      <c r="BV90" s="362"/>
    </row>
    <row r="91" spans="63:74" x14ac:dyDescent="0.2">
      <c r="BK91" s="362"/>
      <c r="BL91" s="362"/>
      <c r="BM91" s="362"/>
      <c r="BN91" s="362"/>
      <c r="BO91" s="362"/>
      <c r="BP91" s="362"/>
      <c r="BQ91" s="362"/>
      <c r="BR91" s="362"/>
      <c r="BS91" s="362"/>
      <c r="BT91" s="362"/>
      <c r="BU91" s="362"/>
      <c r="BV91" s="362"/>
    </row>
    <row r="92" spans="63:74" x14ac:dyDescent="0.2">
      <c r="BK92" s="362"/>
      <c r="BL92" s="362"/>
      <c r="BM92" s="362"/>
      <c r="BN92" s="362"/>
      <c r="BO92" s="362"/>
      <c r="BP92" s="362"/>
      <c r="BQ92" s="362"/>
      <c r="BR92" s="362"/>
      <c r="BS92" s="362"/>
      <c r="BT92" s="362"/>
      <c r="BU92" s="362"/>
      <c r="BV92" s="362"/>
    </row>
    <row r="93" spans="63:74" x14ac:dyDescent="0.2">
      <c r="BK93" s="362"/>
      <c r="BL93" s="362"/>
      <c r="BM93" s="362"/>
      <c r="BN93" s="362"/>
      <c r="BO93" s="362"/>
      <c r="BP93" s="362"/>
      <c r="BQ93" s="362"/>
      <c r="BR93" s="362"/>
      <c r="BS93" s="362"/>
      <c r="BT93" s="362"/>
      <c r="BU93" s="362"/>
      <c r="BV93" s="362"/>
    </row>
    <row r="94" spans="63:74" x14ac:dyDescent="0.2">
      <c r="BK94" s="362"/>
      <c r="BL94" s="362"/>
      <c r="BM94" s="362"/>
      <c r="BN94" s="362"/>
      <c r="BO94" s="362"/>
      <c r="BP94" s="362"/>
      <c r="BQ94" s="362"/>
      <c r="BR94" s="362"/>
      <c r="BS94" s="362"/>
      <c r="BT94" s="362"/>
      <c r="BU94" s="362"/>
      <c r="BV94" s="362"/>
    </row>
    <row r="95" spans="63:74" x14ac:dyDescent="0.2">
      <c r="BK95" s="362"/>
      <c r="BL95" s="362"/>
      <c r="BM95" s="362"/>
      <c r="BN95" s="362"/>
      <c r="BO95" s="362"/>
      <c r="BP95" s="362"/>
      <c r="BQ95" s="362"/>
      <c r="BR95" s="362"/>
      <c r="BS95" s="362"/>
      <c r="BT95" s="362"/>
      <c r="BU95" s="362"/>
      <c r="BV95" s="362"/>
    </row>
    <row r="96" spans="63:74" x14ac:dyDescent="0.2">
      <c r="BK96" s="362"/>
      <c r="BL96" s="362"/>
      <c r="BM96" s="362"/>
      <c r="BN96" s="362"/>
      <c r="BO96" s="362"/>
      <c r="BP96" s="362"/>
      <c r="BQ96" s="362"/>
      <c r="BR96" s="362"/>
      <c r="BS96" s="362"/>
      <c r="BT96" s="362"/>
      <c r="BU96" s="362"/>
      <c r="BV96" s="362"/>
    </row>
    <row r="97" spans="63:74" x14ac:dyDescent="0.2">
      <c r="BK97" s="362"/>
      <c r="BL97" s="362"/>
      <c r="BM97" s="362"/>
      <c r="BN97" s="362"/>
      <c r="BO97" s="362"/>
      <c r="BP97" s="362"/>
      <c r="BQ97" s="362"/>
      <c r="BR97" s="362"/>
      <c r="BS97" s="362"/>
      <c r="BT97" s="362"/>
      <c r="BU97" s="362"/>
      <c r="BV97" s="362"/>
    </row>
    <row r="98" spans="63:74" x14ac:dyDescent="0.2">
      <c r="BK98" s="362"/>
      <c r="BL98" s="362"/>
      <c r="BM98" s="362"/>
      <c r="BN98" s="362"/>
      <c r="BO98" s="362"/>
      <c r="BP98" s="362"/>
      <c r="BQ98" s="362"/>
      <c r="BR98" s="362"/>
      <c r="BS98" s="362"/>
      <c r="BT98" s="362"/>
      <c r="BU98" s="362"/>
      <c r="BV98" s="362"/>
    </row>
    <row r="99" spans="63:74" x14ac:dyDescent="0.2">
      <c r="BK99" s="362"/>
      <c r="BL99" s="362"/>
      <c r="BM99" s="362"/>
      <c r="BN99" s="362"/>
      <c r="BO99" s="362"/>
      <c r="BP99" s="362"/>
      <c r="BQ99" s="362"/>
      <c r="BR99" s="362"/>
      <c r="BS99" s="362"/>
      <c r="BT99" s="362"/>
      <c r="BU99" s="362"/>
      <c r="BV99" s="362"/>
    </row>
    <row r="100" spans="63:74" x14ac:dyDescent="0.2">
      <c r="BK100" s="362"/>
      <c r="BL100" s="362"/>
      <c r="BM100" s="362"/>
      <c r="BN100" s="362"/>
      <c r="BO100" s="362"/>
      <c r="BP100" s="362"/>
      <c r="BQ100" s="362"/>
      <c r="BR100" s="362"/>
      <c r="BS100" s="362"/>
      <c r="BT100" s="362"/>
      <c r="BU100" s="362"/>
      <c r="BV100" s="362"/>
    </row>
    <row r="101" spans="63:74" x14ac:dyDescent="0.2">
      <c r="BK101" s="362"/>
      <c r="BL101" s="362"/>
      <c r="BM101" s="362"/>
      <c r="BN101" s="362"/>
      <c r="BO101" s="362"/>
      <c r="BP101" s="362"/>
      <c r="BQ101" s="362"/>
      <c r="BR101" s="362"/>
      <c r="BS101" s="362"/>
      <c r="BT101" s="362"/>
      <c r="BU101" s="362"/>
      <c r="BV101" s="362"/>
    </row>
    <row r="102" spans="63:74" x14ac:dyDescent="0.2">
      <c r="BK102" s="362"/>
      <c r="BL102" s="362"/>
      <c r="BM102" s="362"/>
      <c r="BN102" s="362"/>
      <c r="BO102" s="362"/>
      <c r="BP102" s="362"/>
      <c r="BQ102" s="362"/>
      <c r="BR102" s="362"/>
      <c r="BS102" s="362"/>
      <c r="BT102" s="362"/>
      <c r="BU102" s="362"/>
      <c r="BV102" s="362"/>
    </row>
    <row r="103" spans="63:74" x14ac:dyDescent="0.2">
      <c r="BK103" s="362"/>
      <c r="BL103" s="362"/>
      <c r="BM103" s="362"/>
      <c r="BN103" s="362"/>
      <c r="BO103" s="362"/>
      <c r="BP103" s="362"/>
      <c r="BQ103" s="362"/>
      <c r="BR103" s="362"/>
      <c r="BS103" s="362"/>
      <c r="BT103" s="362"/>
      <c r="BU103" s="362"/>
      <c r="BV103" s="362"/>
    </row>
    <row r="104" spans="63:74" x14ac:dyDescent="0.2">
      <c r="BK104" s="362"/>
      <c r="BL104" s="362"/>
      <c r="BM104" s="362"/>
      <c r="BN104" s="362"/>
      <c r="BO104" s="362"/>
      <c r="BP104" s="362"/>
      <c r="BQ104" s="362"/>
      <c r="BR104" s="362"/>
      <c r="BS104" s="362"/>
      <c r="BT104" s="362"/>
      <c r="BU104" s="362"/>
      <c r="BV104" s="362"/>
    </row>
    <row r="105" spans="63:74" x14ac:dyDescent="0.2">
      <c r="BK105" s="362"/>
      <c r="BL105" s="362"/>
      <c r="BM105" s="362"/>
      <c r="BN105" s="362"/>
      <c r="BO105" s="362"/>
      <c r="BP105" s="362"/>
      <c r="BQ105" s="362"/>
      <c r="BR105" s="362"/>
      <c r="BS105" s="362"/>
      <c r="BT105" s="362"/>
      <c r="BU105" s="362"/>
      <c r="BV105" s="362"/>
    </row>
    <row r="106" spans="63:74" x14ac:dyDescent="0.2">
      <c r="BK106" s="362"/>
      <c r="BL106" s="362"/>
      <c r="BM106" s="362"/>
      <c r="BN106" s="362"/>
      <c r="BO106" s="362"/>
      <c r="BP106" s="362"/>
      <c r="BQ106" s="362"/>
      <c r="BR106" s="362"/>
      <c r="BS106" s="362"/>
      <c r="BT106" s="362"/>
      <c r="BU106" s="362"/>
      <c r="BV106" s="362"/>
    </row>
    <row r="107" spans="63:74" x14ac:dyDescent="0.2">
      <c r="BK107" s="362"/>
      <c r="BL107" s="362"/>
      <c r="BM107" s="362"/>
      <c r="BN107" s="362"/>
      <c r="BO107" s="362"/>
      <c r="BP107" s="362"/>
      <c r="BQ107" s="362"/>
      <c r="BR107" s="362"/>
      <c r="BS107" s="362"/>
      <c r="BT107" s="362"/>
      <c r="BU107" s="362"/>
      <c r="BV107" s="362"/>
    </row>
    <row r="108" spans="63:74" x14ac:dyDescent="0.2">
      <c r="BK108" s="362"/>
      <c r="BL108" s="362"/>
      <c r="BM108" s="362"/>
      <c r="BN108" s="362"/>
      <c r="BO108" s="362"/>
      <c r="BP108" s="362"/>
      <c r="BQ108" s="362"/>
      <c r="BR108" s="362"/>
      <c r="BS108" s="362"/>
      <c r="BT108" s="362"/>
      <c r="BU108" s="362"/>
      <c r="BV108" s="362"/>
    </row>
    <row r="109" spans="63:74" x14ac:dyDescent="0.2">
      <c r="BK109" s="362"/>
      <c r="BL109" s="362"/>
      <c r="BM109" s="362"/>
      <c r="BN109" s="362"/>
      <c r="BO109" s="362"/>
      <c r="BP109" s="362"/>
      <c r="BQ109" s="362"/>
      <c r="BR109" s="362"/>
      <c r="BS109" s="362"/>
      <c r="BT109" s="362"/>
      <c r="BU109" s="362"/>
      <c r="BV109" s="362"/>
    </row>
    <row r="110" spans="63:74" x14ac:dyDescent="0.2">
      <c r="BK110" s="362"/>
      <c r="BL110" s="362"/>
      <c r="BM110" s="362"/>
      <c r="BN110" s="362"/>
      <c r="BO110" s="362"/>
      <c r="BP110" s="362"/>
      <c r="BQ110" s="362"/>
      <c r="BR110" s="362"/>
      <c r="BS110" s="362"/>
      <c r="BT110" s="362"/>
      <c r="BU110" s="362"/>
      <c r="BV110" s="362"/>
    </row>
    <row r="111" spans="63:74" x14ac:dyDescent="0.2">
      <c r="BK111" s="362"/>
      <c r="BL111" s="362"/>
      <c r="BM111" s="362"/>
      <c r="BN111" s="362"/>
      <c r="BO111" s="362"/>
      <c r="BP111" s="362"/>
      <c r="BQ111" s="362"/>
      <c r="BR111" s="362"/>
      <c r="BS111" s="362"/>
      <c r="BT111" s="362"/>
      <c r="BU111" s="362"/>
      <c r="BV111" s="362"/>
    </row>
    <row r="112" spans="63:74" x14ac:dyDescent="0.2">
      <c r="BK112" s="362"/>
      <c r="BL112" s="362"/>
      <c r="BM112" s="362"/>
      <c r="BN112" s="362"/>
      <c r="BO112" s="362"/>
      <c r="BP112" s="362"/>
      <c r="BQ112" s="362"/>
      <c r="BR112" s="362"/>
      <c r="BS112" s="362"/>
      <c r="BT112" s="362"/>
      <c r="BU112" s="362"/>
      <c r="BV112" s="362"/>
    </row>
    <row r="113" spans="63:74" x14ac:dyDescent="0.2">
      <c r="BK113" s="362"/>
      <c r="BL113" s="362"/>
      <c r="BM113" s="362"/>
      <c r="BN113" s="362"/>
      <c r="BO113" s="362"/>
      <c r="BP113" s="362"/>
      <c r="BQ113" s="362"/>
      <c r="BR113" s="362"/>
      <c r="BS113" s="362"/>
      <c r="BT113" s="362"/>
      <c r="BU113" s="362"/>
      <c r="BV113" s="362"/>
    </row>
    <row r="114" spans="63:74" x14ac:dyDescent="0.2">
      <c r="BK114" s="362"/>
      <c r="BL114" s="362"/>
      <c r="BM114" s="362"/>
      <c r="BN114" s="362"/>
      <c r="BO114" s="362"/>
      <c r="BP114" s="362"/>
      <c r="BQ114" s="362"/>
      <c r="BR114" s="362"/>
      <c r="BS114" s="362"/>
      <c r="BT114" s="362"/>
      <c r="BU114" s="362"/>
      <c r="BV114" s="362"/>
    </row>
    <row r="115" spans="63:74" x14ac:dyDescent="0.2">
      <c r="BK115" s="362"/>
      <c r="BL115" s="362"/>
      <c r="BM115" s="362"/>
      <c r="BN115" s="362"/>
      <c r="BO115" s="362"/>
      <c r="BP115" s="362"/>
      <c r="BQ115" s="362"/>
      <c r="BR115" s="362"/>
      <c r="BS115" s="362"/>
      <c r="BT115" s="362"/>
      <c r="BU115" s="362"/>
      <c r="BV115" s="362"/>
    </row>
    <row r="116" spans="63:74" x14ac:dyDescent="0.2">
      <c r="BK116" s="362"/>
      <c r="BL116" s="362"/>
      <c r="BM116" s="362"/>
      <c r="BN116" s="362"/>
      <c r="BO116" s="362"/>
      <c r="BP116" s="362"/>
      <c r="BQ116" s="362"/>
      <c r="BR116" s="362"/>
      <c r="BS116" s="362"/>
      <c r="BT116" s="362"/>
      <c r="BU116" s="362"/>
      <c r="BV116" s="362"/>
    </row>
    <row r="117" spans="63:74" x14ac:dyDescent="0.2">
      <c r="BK117" s="362"/>
      <c r="BL117" s="362"/>
      <c r="BM117" s="362"/>
      <c r="BN117" s="362"/>
      <c r="BO117" s="362"/>
      <c r="BP117" s="362"/>
      <c r="BQ117" s="362"/>
      <c r="BR117" s="362"/>
      <c r="BS117" s="362"/>
      <c r="BT117" s="362"/>
      <c r="BU117" s="362"/>
      <c r="BV117" s="362"/>
    </row>
    <row r="118" spans="63:74" x14ac:dyDescent="0.2">
      <c r="BK118" s="362"/>
      <c r="BL118" s="362"/>
      <c r="BM118" s="362"/>
      <c r="BN118" s="362"/>
      <c r="BO118" s="362"/>
      <c r="BP118" s="362"/>
      <c r="BQ118" s="362"/>
      <c r="BR118" s="362"/>
      <c r="BS118" s="362"/>
      <c r="BT118" s="362"/>
      <c r="BU118" s="362"/>
      <c r="BV118" s="362"/>
    </row>
    <row r="119" spans="63:74" x14ac:dyDescent="0.2">
      <c r="BK119" s="362"/>
      <c r="BL119" s="362"/>
      <c r="BM119" s="362"/>
      <c r="BN119" s="362"/>
      <c r="BO119" s="362"/>
      <c r="BP119" s="362"/>
      <c r="BQ119" s="362"/>
      <c r="BR119" s="362"/>
      <c r="BS119" s="362"/>
      <c r="BT119" s="362"/>
      <c r="BU119" s="362"/>
      <c r="BV119" s="362"/>
    </row>
    <row r="120" spans="63:74" x14ac:dyDescent="0.2">
      <c r="BK120" s="362"/>
      <c r="BL120" s="362"/>
      <c r="BM120" s="362"/>
      <c r="BN120" s="362"/>
      <c r="BO120" s="362"/>
      <c r="BP120" s="362"/>
      <c r="BQ120" s="362"/>
      <c r="BR120" s="362"/>
      <c r="BS120" s="362"/>
      <c r="BT120" s="362"/>
      <c r="BU120" s="362"/>
      <c r="BV120" s="362"/>
    </row>
    <row r="121" spans="63:74" x14ac:dyDescent="0.2">
      <c r="BK121" s="362"/>
      <c r="BL121" s="362"/>
      <c r="BM121" s="362"/>
      <c r="BN121" s="362"/>
      <c r="BO121" s="362"/>
      <c r="BP121" s="362"/>
      <c r="BQ121" s="362"/>
      <c r="BR121" s="362"/>
      <c r="BS121" s="362"/>
      <c r="BT121" s="362"/>
      <c r="BU121" s="362"/>
      <c r="BV121" s="362"/>
    </row>
    <row r="122" spans="63:74" x14ac:dyDescent="0.2">
      <c r="BK122" s="362"/>
      <c r="BL122" s="362"/>
      <c r="BM122" s="362"/>
      <c r="BN122" s="362"/>
      <c r="BO122" s="362"/>
      <c r="BP122" s="362"/>
      <c r="BQ122" s="362"/>
      <c r="BR122" s="362"/>
      <c r="BS122" s="362"/>
      <c r="BT122" s="362"/>
      <c r="BU122" s="362"/>
      <c r="BV122" s="362"/>
    </row>
    <row r="123" spans="63:74" x14ac:dyDescent="0.2">
      <c r="BK123" s="362"/>
      <c r="BL123" s="362"/>
      <c r="BM123" s="362"/>
      <c r="BN123" s="362"/>
      <c r="BO123" s="362"/>
      <c r="BP123" s="362"/>
      <c r="BQ123" s="362"/>
      <c r="BR123" s="362"/>
      <c r="BS123" s="362"/>
      <c r="BT123" s="362"/>
      <c r="BU123" s="362"/>
      <c r="BV123" s="362"/>
    </row>
    <row r="124" spans="63:74" x14ac:dyDescent="0.2">
      <c r="BK124" s="362"/>
      <c r="BL124" s="362"/>
      <c r="BM124" s="362"/>
      <c r="BN124" s="362"/>
      <c r="BO124" s="362"/>
      <c r="BP124" s="362"/>
      <c r="BQ124" s="362"/>
      <c r="BR124" s="362"/>
      <c r="BS124" s="362"/>
      <c r="BT124" s="362"/>
      <c r="BU124" s="362"/>
      <c r="BV124" s="362"/>
    </row>
    <row r="125" spans="63:74" x14ac:dyDescent="0.2">
      <c r="BK125" s="362"/>
      <c r="BL125" s="362"/>
      <c r="BM125" s="362"/>
      <c r="BN125" s="362"/>
      <c r="BO125" s="362"/>
      <c r="BP125" s="362"/>
      <c r="BQ125" s="362"/>
      <c r="BR125" s="362"/>
      <c r="BS125" s="362"/>
      <c r="BT125" s="362"/>
      <c r="BU125" s="362"/>
      <c r="BV125" s="362"/>
    </row>
    <row r="126" spans="63:74" x14ac:dyDescent="0.2">
      <c r="BK126" s="362"/>
      <c r="BL126" s="362"/>
      <c r="BM126" s="362"/>
      <c r="BN126" s="362"/>
      <c r="BO126" s="362"/>
      <c r="BP126" s="362"/>
      <c r="BQ126" s="362"/>
      <c r="BR126" s="362"/>
      <c r="BS126" s="362"/>
      <c r="BT126" s="362"/>
      <c r="BU126" s="362"/>
      <c r="BV126" s="362"/>
    </row>
    <row r="127" spans="63:74" x14ac:dyDescent="0.2">
      <c r="BK127" s="362"/>
      <c r="BL127" s="362"/>
      <c r="BM127" s="362"/>
      <c r="BN127" s="362"/>
      <c r="BO127" s="362"/>
      <c r="BP127" s="362"/>
      <c r="BQ127" s="362"/>
      <c r="BR127" s="362"/>
      <c r="BS127" s="362"/>
      <c r="BT127" s="362"/>
      <c r="BU127" s="362"/>
      <c r="BV127" s="362"/>
    </row>
  </sheetData>
  <mergeCells count="18">
    <mergeCell ref="BK3:BV3"/>
    <mergeCell ref="B1:AL1"/>
    <mergeCell ref="C3:N3"/>
    <mergeCell ref="O3:Z3"/>
    <mergeCell ref="AA3:AL3"/>
    <mergeCell ref="AM3:AX3"/>
    <mergeCell ref="AY3:BJ3"/>
    <mergeCell ref="B35:Q35"/>
    <mergeCell ref="B36:Q36"/>
    <mergeCell ref="B37:Q37"/>
    <mergeCell ref="A1:A2"/>
    <mergeCell ref="B28:Q28"/>
    <mergeCell ref="B32:Q32"/>
    <mergeCell ref="B33:Q33"/>
    <mergeCell ref="B31:Q31"/>
    <mergeCell ref="B34:Q34"/>
    <mergeCell ref="B29:Q29"/>
    <mergeCell ref="B30:Q30"/>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T5" transitionEvaluation="1" transitionEntry="1" codeName="Sheet11">
    <pageSetUpPr fitToPage="1"/>
  </sheetPr>
  <dimension ref="A1:BV343"/>
  <sheetViews>
    <sheetView showGridLines="0" workbookViewId="0">
      <pane xSplit="2" ySplit="4" topLeftCell="AT5" activePane="bottomRight" state="frozen"/>
      <selection activeCell="BF1" sqref="BF1"/>
      <selection pane="topRight" activeCell="BF1" sqref="BF1"/>
      <selection pane="bottomLeft" activeCell="BF1" sqref="BF1"/>
      <selection pane="bottomRight" activeCell="BA32" sqref="BA32"/>
    </sheetView>
  </sheetViews>
  <sheetFormatPr defaultColWidth="9.54296875" defaultRowHeight="10.5" x14ac:dyDescent="0.25"/>
  <cols>
    <col min="1" max="1" width="14.453125" style="71" customWidth="1"/>
    <col min="2" max="2" width="38.81640625" style="71" customWidth="1"/>
    <col min="3" max="50" width="6.54296875" style="71" customWidth="1"/>
    <col min="51" max="55" width="6.54296875" style="356" customWidth="1"/>
    <col min="56" max="58" width="6.54296875" style="588" customWidth="1"/>
    <col min="59" max="62" width="6.54296875" style="356" customWidth="1"/>
    <col min="63" max="74" width="6.54296875" style="71" customWidth="1"/>
    <col min="75" max="16384" width="9.54296875" style="71"/>
  </cols>
  <sheetData>
    <row r="1" spans="1:74" ht="13.4" customHeight="1" x14ac:dyDescent="0.3">
      <c r="A1" s="734" t="s">
        <v>785</v>
      </c>
      <c r="B1" s="799" t="s">
        <v>233</v>
      </c>
      <c r="C1" s="800"/>
      <c r="D1" s="800"/>
      <c r="E1" s="800"/>
      <c r="F1" s="800"/>
      <c r="G1" s="800"/>
      <c r="H1" s="800"/>
      <c r="I1" s="800"/>
      <c r="J1" s="800"/>
      <c r="K1" s="800"/>
      <c r="L1" s="800"/>
      <c r="M1" s="800"/>
      <c r="N1" s="800"/>
      <c r="O1" s="800"/>
      <c r="P1" s="800"/>
      <c r="Q1" s="800"/>
      <c r="R1" s="800"/>
      <c r="S1" s="800"/>
      <c r="T1" s="800"/>
      <c r="U1" s="800"/>
      <c r="V1" s="800"/>
      <c r="W1" s="800"/>
      <c r="X1" s="800"/>
      <c r="Y1" s="800"/>
      <c r="Z1" s="800"/>
      <c r="AA1" s="800"/>
      <c r="AB1" s="800"/>
      <c r="AC1" s="800"/>
      <c r="AD1" s="800"/>
      <c r="AE1" s="800"/>
      <c r="AF1" s="800"/>
      <c r="AG1" s="800"/>
      <c r="AH1" s="800"/>
      <c r="AI1" s="800"/>
      <c r="AJ1" s="800"/>
      <c r="AK1" s="800"/>
      <c r="AL1" s="800"/>
      <c r="AM1" s="277"/>
    </row>
    <row r="2" spans="1:74" ht="12.5" x14ac:dyDescent="0.25">
      <c r="A2" s="735"/>
      <c r="B2" s="485" t="str">
        <f>"U.S. Energy Information Administration  |  Short-Term Energy Outlook  - "&amp;Dates!D1</f>
        <v>U.S. Energy Information Administration  |  Short-Term Energy Outlook  - January 2023</v>
      </c>
      <c r="C2" s="486"/>
      <c r="D2" s="486"/>
      <c r="E2" s="486"/>
      <c r="F2" s="486"/>
      <c r="G2" s="486"/>
      <c r="H2" s="486"/>
      <c r="I2" s="486"/>
      <c r="J2" s="486"/>
      <c r="K2" s="486"/>
      <c r="L2" s="486"/>
      <c r="M2" s="486"/>
      <c r="N2" s="486"/>
      <c r="O2" s="486"/>
      <c r="P2" s="486"/>
      <c r="Q2" s="486"/>
      <c r="R2" s="486"/>
      <c r="S2" s="486"/>
      <c r="T2" s="486"/>
      <c r="U2" s="486"/>
      <c r="V2" s="486"/>
      <c r="W2" s="486"/>
      <c r="X2" s="486"/>
      <c r="Y2" s="486"/>
      <c r="Z2" s="486"/>
      <c r="AA2" s="486"/>
      <c r="AB2" s="486"/>
      <c r="AC2" s="486"/>
      <c r="AD2" s="486"/>
      <c r="AE2" s="486"/>
      <c r="AF2" s="486"/>
      <c r="AG2" s="486"/>
      <c r="AH2" s="486"/>
      <c r="AI2" s="486"/>
      <c r="AJ2" s="486"/>
      <c r="AK2" s="486"/>
      <c r="AL2" s="486"/>
      <c r="AM2" s="277"/>
    </row>
    <row r="3" spans="1:74" s="12" customFormat="1" ht="13" x14ac:dyDescent="0.3">
      <c r="A3" s="730" t="s">
        <v>1397</v>
      </c>
      <c r="B3" s="14"/>
      <c r="C3" s="738">
        <f>Dates!D3</f>
        <v>2019</v>
      </c>
      <c r="D3" s="739"/>
      <c r="E3" s="739"/>
      <c r="F3" s="739"/>
      <c r="G3" s="739"/>
      <c r="H3" s="739"/>
      <c r="I3" s="739"/>
      <c r="J3" s="739"/>
      <c r="K3" s="739"/>
      <c r="L3" s="739"/>
      <c r="M3" s="739"/>
      <c r="N3" s="740"/>
      <c r="O3" s="738">
        <f>C3+1</f>
        <v>2020</v>
      </c>
      <c r="P3" s="741"/>
      <c r="Q3" s="741"/>
      <c r="R3" s="741"/>
      <c r="S3" s="741"/>
      <c r="T3" s="741"/>
      <c r="U3" s="741"/>
      <c r="V3" s="741"/>
      <c r="W3" s="741"/>
      <c r="X3" s="739"/>
      <c r="Y3" s="739"/>
      <c r="Z3" s="740"/>
      <c r="AA3" s="742">
        <f>O3+1</f>
        <v>2021</v>
      </c>
      <c r="AB3" s="739"/>
      <c r="AC3" s="739"/>
      <c r="AD3" s="739"/>
      <c r="AE3" s="739"/>
      <c r="AF3" s="739"/>
      <c r="AG3" s="739"/>
      <c r="AH3" s="739"/>
      <c r="AI3" s="739"/>
      <c r="AJ3" s="739"/>
      <c r="AK3" s="739"/>
      <c r="AL3" s="740"/>
      <c r="AM3" s="742">
        <f>AA3+1</f>
        <v>2022</v>
      </c>
      <c r="AN3" s="739"/>
      <c r="AO3" s="739"/>
      <c r="AP3" s="739"/>
      <c r="AQ3" s="739"/>
      <c r="AR3" s="739"/>
      <c r="AS3" s="739"/>
      <c r="AT3" s="739"/>
      <c r="AU3" s="739"/>
      <c r="AV3" s="739"/>
      <c r="AW3" s="739"/>
      <c r="AX3" s="740"/>
      <c r="AY3" s="742">
        <f>AM3+1</f>
        <v>2023</v>
      </c>
      <c r="AZ3" s="743"/>
      <c r="BA3" s="743"/>
      <c r="BB3" s="743"/>
      <c r="BC3" s="743"/>
      <c r="BD3" s="743"/>
      <c r="BE3" s="743"/>
      <c r="BF3" s="743"/>
      <c r="BG3" s="743"/>
      <c r="BH3" s="743"/>
      <c r="BI3" s="743"/>
      <c r="BJ3" s="744"/>
      <c r="BK3" s="742">
        <f>AY3+1</f>
        <v>2024</v>
      </c>
      <c r="BL3" s="739"/>
      <c r="BM3" s="739"/>
      <c r="BN3" s="739"/>
      <c r="BO3" s="739"/>
      <c r="BP3" s="739"/>
      <c r="BQ3" s="739"/>
      <c r="BR3" s="739"/>
      <c r="BS3" s="739"/>
      <c r="BT3" s="739"/>
      <c r="BU3" s="739"/>
      <c r="BV3" s="740"/>
    </row>
    <row r="4" spans="1:74" s="12" customFormat="1" x14ac:dyDescent="0.25">
      <c r="A4" s="731" t="str">
        <f>Dates!$D$2</f>
        <v>Thursday January 5, 2023</v>
      </c>
      <c r="B4" s="16"/>
      <c r="C4" s="17" t="s">
        <v>463</v>
      </c>
      <c r="D4" s="17" t="s">
        <v>464</v>
      </c>
      <c r="E4" s="17" t="s">
        <v>465</v>
      </c>
      <c r="F4" s="17" t="s">
        <v>466</v>
      </c>
      <c r="G4" s="17" t="s">
        <v>467</v>
      </c>
      <c r="H4" s="17" t="s">
        <v>468</v>
      </c>
      <c r="I4" s="17" t="s">
        <v>469</v>
      </c>
      <c r="J4" s="17" t="s">
        <v>470</v>
      </c>
      <c r="K4" s="17" t="s">
        <v>471</v>
      </c>
      <c r="L4" s="17" t="s">
        <v>472</v>
      </c>
      <c r="M4" s="17" t="s">
        <v>473</v>
      </c>
      <c r="N4" s="17" t="s">
        <v>474</v>
      </c>
      <c r="O4" s="17" t="s">
        <v>463</v>
      </c>
      <c r="P4" s="17" t="s">
        <v>464</v>
      </c>
      <c r="Q4" s="17" t="s">
        <v>465</v>
      </c>
      <c r="R4" s="17" t="s">
        <v>466</v>
      </c>
      <c r="S4" s="17" t="s">
        <v>467</v>
      </c>
      <c r="T4" s="17" t="s">
        <v>468</v>
      </c>
      <c r="U4" s="17" t="s">
        <v>469</v>
      </c>
      <c r="V4" s="17" t="s">
        <v>470</v>
      </c>
      <c r="W4" s="17" t="s">
        <v>471</v>
      </c>
      <c r="X4" s="17" t="s">
        <v>472</v>
      </c>
      <c r="Y4" s="17" t="s">
        <v>473</v>
      </c>
      <c r="Z4" s="17" t="s">
        <v>474</v>
      </c>
      <c r="AA4" s="17" t="s">
        <v>463</v>
      </c>
      <c r="AB4" s="17" t="s">
        <v>464</v>
      </c>
      <c r="AC4" s="17" t="s">
        <v>465</v>
      </c>
      <c r="AD4" s="17" t="s">
        <v>466</v>
      </c>
      <c r="AE4" s="17" t="s">
        <v>467</v>
      </c>
      <c r="AF4" s="17" t="s">
        <v>468</v>
      </c>
      <c r="AG4" s="17" t="s">
        <v>469</v>
      </c>
      <c r="AH4" s="17" t="s">
        <v>470</v>
      </c>
      <c r="AI4" s="17" t="s">
        <v>471</v>
      </c>
      <c r="AJ4" s="17" t="s">
        <v>472</v>
      </c>
      <c r="AK4" s="17" t="s">
        <v>473</v>
      </c>
      <c r="AL4" s="17" t="s">
        <v>474</v>
      </c>
      <c r="AM4" s="17" t="s">
        <v>463</v>
      </c>
      <c r="AN4" s="17" t="s">
        <v>464</v>
      </c>
      <c r="AO4" s="17" t="s">
        <v>465</v>
      </c>
      <c r="AP4" s="17" t="s">
        <v>466</v>
      </c>
      <c r="AQ4" s="17" t="s">
        <v>467</v>
      </c>
      <c r="AR4" s="17" t="s">
        <v>468</v>
      </c>
      <c r="AS4" s="17" t="s">
        <v>469</v>
      </c>
      <c r="AT4" s="17" t="s">
        <v>470</v>
      </c>
      <c r="AU4" s="17" t="s">
        <v>471</v>
      </c>
      <c r="AV4" s="17" t="s">
        <v>472</v>
      </c>
      <c r="AW4" s="17" t="s">
        <v>473</v>
      </c>
      <c r="AX4" s="17" t="s">
        <v>474</v>
      </c>
      <c r="AY4" s="17" t="s">
        <v>463</v>
      </c>
      <c r="AZ4" s="17" t="s">
        <v>464</v>
      </c>
      <c r="BA4" s="17" t="s">
        <v>465</v>
      </c>
      <c r="BB4" s="17" t="s">
        <v>466</v>
      </c>
      <c r="BC4" s="17" t="s">
        <v>467</v>
      </c>
      <c r="BD4" s="17" t="s">
        <v>468</v>
      </c>
      <c r="BE4" s="17" t="s">
        <v>469</v>
      </c>
      <c r="BF4" s="17" t="s">
        <v>470</v>
      </c>
      <c r="BG4" s="17" t="s">
        <v>471</v>
      </c>
      <c r="BH4" s="17" t="s">
        <v>472</v>
      </c>
      <c r="BI4" s="17" t="s">
        <v>473</v>
      </c>
      <c r="BJ4" s="17" t="s">
        <v>474</v>
      </c>
      <c r="BK4" s="17" t="s">
        <v>463</v>
      </c>
      <c r="BL4" s="17" t="s">
        <v>464</v>
      </c>
      <c r="BM4" s="17" t="s">
        <v>465</v>
      </c>
      <c r="BN4" s="17" t="s">
        <v>466</v>
      </c>
      <c r="BO4" s="17" t="s">
        <v>467</v>
      </c>
      <c r="BP4" s="17" t="s">
        <v>468</v>
      </c>
      <c r="BQ4" s="17" t="s">
        <v>469</v>
      </c>
      <c r="BR4" s="17" t="s">
        <v>470</v>
      </c>
      <c r="BS4" s="17" t="s">
        <v>471</v>
      </c>
      <c r="BT4" s="17" t="s">
        <v>472</v>
      </c>
      <c r="BU4" s="17" t="s">
        <v>473</v>
      </c>
      <c r="BV4" s="17" t="s">
        <v>474</v>
      </c>
    </row>
    <row r="5" spans="1:74" ht="11.15" customHeight="1" x14ac:dyDescent="0.25">
      <c r="A5" s="72"/>
      <c r="B5" s="73" t="s">
        <v>769</v>
      </c>
      <c r="C5" s="74"/>
      <c r="D5" s="74"/>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c r="AJ5" s="74"/>
      <c r="AK5" s="74"/>
      <c r="AL5" s="74"/>
      <c r="AM5" s="74"/>
      <c r="AN5" s="74"/>
      <c r="AO5" s="74"/>
      <c r="AP5" s="74"/>
      <c r="AQ5" s="74"/>
      <c r="AR5" s="74"/>
      <c r="AS5" s="74"/>
      <c r="AT5" s="74"/>
      <c r="AU5" s="74"/>
      <c r="AV5" s="74"/>
      <c r="AW5" s="74"/>
      <c r="AX5" s="74"/>
      <c r="AY5" s="383"/>
      <c r="AZ5" s="640"/>
      <c r="BA5" s="640"/>
      <c r="BB5" s="640"/>
      <c r="BC5" s="640"/>
      <c r="BD5" s="667"/>
      <c r="BE5" s="74"/>
      <c r="BF5" s="74"/>
      <c r="BG5" s="74"/>
      <c r="BH5" s="74"/>
      <c r="BI5" s="74"/>
      <c r="BJ5" s="383"/>
      <c r="BK5" s="383"/>
      <c r="BL5" s="383"/>
      <c r="BM5" s="383"/>
      <c r="BN5" s="383"/>
      <c r="BO5" s="383"/>
      <c r="BP5" s="383"/>
      <c r="BQ5" s="383"/>
      <c r="BR5" s="383"/>
      <c r="BS5" s="383"/>
      <c r="BT5" s="383"/>
      <c r="BU5" s="383"/>
      <c r="BV5" s="383"/>
    </row>
    <row r="6" spans="1:74" ht="11.15" customHeight="1" x14ac:dyDescent="0.25">
      <c r="A6" s="75" t="s">
        <v>763</v>
      </c>
      <c r="B6" s="181" t="s">
        <v>413</v>
      </c>
      <c r="C6" s="207">
        <v>95.962249290000003</v>
      </c>
      <c r="D6" s="207">
        <v>96.616020179000003</v>
      </c>
      <c r="E6" s="207">
        <v>97.058319612999995</v>
      </c>
      <c r="F6" s="207">
        <v>97.528116933000007</v>
      </c>
      <c r="G6" s="207">
        <v>98.272419548000002</v>
      </c>
      <c r="H6" s="207">
        <v>98.543467000000007</v>
      </c>
      <c r="I6" s="207">
        <v>99.087025096999994</v>
      </c>
      <c r="J6" s="207">
        <v>101.49624939</v>
      </c>
      <c r="K6" s="207">
        <v>101.88451143</v>
      </c>
      <c r="L6" s="207">
        <v>102.77903241999999</v>
      </c>
      <c r="M6" s="207">
        <v>104.46421463</v>
      </c>
      <c r="N6" s="207">
        <v>104.34663139</v>
      </c>
      <c r="O6" s="207">
        <v>103.03795468</v>
      </c>
      <c r="P6" s="207">
        <v>102.91780371999999</v>
      </c>
      <c r="Q6" s="207">
        <v>103.10437761</v>
      </c>
      <c r="R6" s="207">
        <v>100.39473583</v>
      </c>
      <c r="S6" s="207">
        <v>94.420545451999999</v>
      </c>
      <c r="T6" s="207">
        <v>95.766694833000003</v>
      </c>
      <c r="U6" s="207">
        <v>97.462303805999994</v>
      </c>
      <c r="V6" s="207">
        <v>97.147755226000001</v>
      </c>
      <c r="W6" s="207">
        <v>97.252284500000002</v>
      </c>
      <c r="X6" s="207">
        <v>96.510560096999995</v>
      </c>
      <c r="Y6" s="207">
        <v>99.484282300000004</v>
      </c>
      <c r="Z6" s="207">
        <v>99.635529613000003</v>
      </c>
      <c r="AA6" s="207">
        <v>100.59258871</v>
      </c>
      <c r="AB6" s="207">
        <v>93.163559929000002</v>
      </c>
      <c r="AC6" s="207">
        <v>101.41789532</v>
      </c>
      <c r="AD6" s="207">
        <v>102.29000283000001</v>
      </c>
      <c r="AE6" s="207">
        <v>102.20019994</v>
      </c>
      <c r="AF6" s="207">
        <v>101.87086897</v>
      </c>
      <c r="AG6" s="207">
        <v>102.65413629</v>
      </c>
      <c r="AH6" s="207">
        <v>103.10710432</v>
      </c>
      <c r="AI6" s="207">
        <v>102.8895739</v>
      </c>
      <c r="AJ6" s="207">
        <v>104.68712334999999</v>
      </c>
      <c r="AK6" s="207">
        <v>105.6618708</v>
      </c>
      <c r="AL6" s="207">
        <v>105.93541548</v>
      </c>
      <c r="AM6" s="207">
        <v>103.20279281000001</v>
      </c>
      <c r="AN6" s="207">
        <v>102.50590807</v>
      </c>
      <c r="AO6" s="207">
        <v>104.03752406</v>
      </c>
      <c r="AP6" s="207">
        <v>105.05498177</v>
      </c>
      <c r="AQ6" s="207">
        <v>106.31841884000001</v>
      </c>
      <c r="AR6" s="207">
        <v>107.1545816</v>
      </c>
      <c r="AS6" s="207">
        <v>107.43429181</v>
      </c>
      <c r="AT6" s="207">
        <v>108.04563718999999</v>
      </c>
      <c r="AU6" s="207">
        <v>109.29553817</v>
      </c>
      <c r="AV6" s="207">
        <v>109.39526116</v>
      </c>
      <c r="AW6" s="207">
        <v>109.8426</v>
      </c>
      <c r="AX6" s="207">
        <v>106.7955</v>
      </c>
      <c r="AY6" s="323">
        <v>109.8771</v>
      </c>
      <c r="AZ6" s="323">
        <v>109.5849</v>
      </c>
      <c r="BA6" s="323">
        <v>109.2923</v>
      </c>
      <c r="BB6" s="323">
        <v>108.9276</v>
      </c>
      <c r="BC6" s="323">
        <v>108.4966</v>
      </c>
      <c r="BD6" s="323">
        <v>108.36490000000001</v>
      </c>
      <c r="BE6" s="323">
        <v>108.5119</v>
      </c>
      <c r="BF6" s="323">
        <v>108.8073</v>
      </c>
      <c r="BG6" s="323">
        <v>109.19280000000001</v>
      </c>
      <c r="BH6" s="323">
        <v>109.1203</v>
      </c>
      <c r="BI6" s="323">
        <v>109.57210000000001</v>
      </c>
      <c r="BJ6" s="323">
        <v>109.5745</v>
      </c>
      <c r="BK6" s="323">
        <v>109.9853</v>
      </c>
      <c r="BL6" s="323">
        <v>109.88509999999999</v>
      </c>
      <c r="BM6" s="323">
        <v>110.0074</v>
      </c>
      <c r="BN6" s="323">
        <v>110.31100000000001</v>
      </c>
      <c r="BO6" s="323">
        <v>110.6203</v>
      </c>
      <c r="BP6" s="323">
        <v>111.0133</v>
      </c>
      <c r="BQ6" s="323">
        <v>111.3689</v>
      </c>
      <c r="BR6" s="323">
        <v>111.6558</v>
      </c>
      <c r="BS6" s="323">
        <v>112.0836</v>
      </c>
      <c r="BT6" s="323">
        <v>112.4074</v>
      </c>
      <c r="BU6" s="323">
        <v>112.63849999999999</v>
      </c>
      <c r="BV6" s="323">
        <v>112.85209999999999</v>
      </c>
    </row>
    <row r="7" spans="1:74" ht="11.15" customHeight="1" x14ac:dyDescent="0.25">
      <c r="A7" s="75" t="s">
        <v>764</v>
      </c>
      <c r="B7" s="181" t="s">
        <v>414</v>
      </c>
      <c r="C7" s="207">
        <v>0.98396409676999996</v>
      </c>
      <c r="D7" s="207">
        <v>0.95457417857000004</v>
      </c>
      <c r="E7" s="207">
        <v>0.94664041934999998</v>
      </c>
      <c r="F7" s="207">
        <v>0.96053960000000005</v>
      </c>
      <c r="G7" s="207">
        <v>0.936388</v>
      </c>
      <c r="H7" s="207">
        <v>0.89630493333000005</v>
      </c>
      <c r="I7" s="207">
        <v>0.81766583870999998</v>
      </c>
      <c r="J7" s="207">
        <v>0.73792435483999996</v>
      </c>
      <c r="K7" s="207">
        <v>0.81645160000000006</v>
      </c>
      <c r="L7" s="207">
        <v>0.88417696773999999</v>
      </c>
      <c r="M7" s="207">
        <v>0.94185943333</v>
      </c>
      <c r="N7" s="207">
        <v>0.95706270967999996</v>
      </c>
      <c r="O7" s="207">
        <v>0.96833800000000003</v>
      </c>
      <c r="P7" s="207">
        <v>0.98403575862000003</v>
      </c>
      <c r="Q7" s="207">
        <v>0.94255599999999995</v>
      </c>
      <c r="R7" s="207">
        <v>0.91711303333000005</v>
      </c>
      <c r="S7" s="207">
        <v>0.87342490322999999</v>
      </c>
      <c r="T7" s="207">
        <v>0.85150939999999997</v>
      </c>
      <c r="U7" s="207">
        <v>0.86384367742000001</v>
      </c>
      <c r="V7" s="207">
        <v>0.86599212903</v>
      </c>
      <c r="W7" s="207">
        <v>0.89927903333000003</v>
      </c>
      <c r="X7" s="207">
        <v>0.93806293547999997</v>
      </c>
      <c r="Y7" s="207">
        <v>0.98584203332999998</v>
      </c>
      <c r="Z7" s="207">
        <v>1.0052049354999999</v>
      </c>
      <c r="AA7" s="207">
        <v>1.0215232258</v>
      </c>
      <c r="AB7" s="207">
        <v>1.0130256429</v>
      </c>
      <c r="AC7" s="207">
        <v>1.0155860967999999</v>
      </c>
      <c r="AD7" s="207">
        <v>0.98381166666999997</v>
      </c>
      <c r="AE7" s="207">
        <v>0.935639</v>
      </c>
      <c r="AF7" s="207">
        <v>0.92383280000000001</v>
      </c>
      <c r="AG7" s="207">
        <v>0.84774974193999997</v>
      </c>
      <c r="AH7" s="207">
        <v>0.89884848387000005</v>
      </c>
      <c r="AI7" s="207">
        <v>0.95113570000000003</v>
      </c>
      <c r="AJ7" s="207">
        <v>0.98252980644999999</v>
      </c>
      <c r="AK7" s="207">
        <v>1.0245060333</v>
      </c>
      <c r="AL7" s="207">
        <v>1.0657584839000001</v>
      </c>
      <c r="AM7" s="207">
        <v>1.0601481612999999</v>
      </c>
      <c r="AN7" s="207">
        <v>1.0719266429000001</v>
      </c>
      <c r="AO7" s="207">
        <v>1.0475045806000001</v>
      </c>
      <c r="AP7" s="207">
        <v>1.0303260999999999</v>
      </c>
      <c r="AQ7" s="207">
        <v>1.0218357741999999</v>
      </c>
      <c r="AR7" s="207">
        <v>0.95478759999999996</v>
      </c>
      <c r="AS7" s="207">
        <v>0.95658522581000005</v>
      </c>
      <c r="AT7" s="207">
        <v>0.94774116128999997</v>
      </c>
      <c r="AU7" s="207">
        <v>0.9762786</v>
      </c>
      <c r="AV7" s="207">
        <v>1.0039356451999999</v>
      </c>
      <c r="AW7" s="207">
        <v>1.032643</v>
      </c>
      <c r="AX7" s="207">
        <v>1.0394540000000001</v>
      </c>
      <c r="AY7" s="323">
        <v>1.0270649999999999</v>
      </c>
      <c r="AZ7" s="323">
        <v>1.013925</v>
      </c>
      <c r="BA7" s="323">
        <v>0.99632290000000001</v>
      </c>
      <c r="BB7" s="323">
        <v>0.97056600000000004</v>
      </c>
      <c r="BC7" s="323">
        <v>0.92756349999999999</v>
      </c>
      <c r="BD7" s="323">
        <v>0.88191850000000005</v>
      </c>
      <c r="BE7" s="323">
        <v>0.82588159999999999</v>
      </c>
      <c r="BF7" s="323">
        <v>0.81833210000000001</v>
      </c>
      <c r="BG7" s="323">
        <v>0.89478930000000001</v>
      </c>
      <c r="BH7" s="323">
        <v>0.93526180000000003</v>
      </c>
      <c r="BI7" s="323">
        <v>0.98509049999999998</v>
      </c>
      <c r="BJ7" s="323">
        <v>1.0065269999999999</v>
      </c>
      <c r="BK7" s="323">
        <v>1.004265</v>
      </c>
      <c r="BL7" s="323">
        <v>0.99813750000000001</v>
      </c>
      <c r="BM7" s="323">
        <v>0.98539100000000002</v>
      </c>
      <c r="BN7" s="323">
        <v>0.96299639999999997</v>
      </c>
      <c r="BO7" s="323">
        <v>0.92232210000000003</v>
      </c>
      <c r="BP7" s="323">
        <v>0.87828910000000004</v>
      </c>
      <c r="BQ7" s="323">
        <v>0.82336849999999995</v>
      </c>
      <c r="BR7" s="323">
        <v>0.81659199999999998</v>
      </c>
      <c r="BS7" s="323">
        <v>0.8935843</v>
      </c>
      <c r="BT7" s="323">
        <v>0.93442749999999997</v>
      </c>
      <c r="BU7" s="323">
        <v>0.98451270000000002</v>
      </c>
      <c r="BV7" s="323">
        <v>1.006127</v>
      </c>
    </row>
    <row r="8" spans="1:74" ht="11.15" customHeight="1" x14ac:dyDescent="0.25">
      <c r="A8" s="75" t="s">
        <v>767</v>
      </c>
      <c r="B8" s="181" t="s">
        <v>122</v>
      </c>
      <c r="C8" s="207">
        <v>2.9078538064999999</v>
      </c>
      <c r="D8" s="207">
        <v>2.7408081786</v>
      </c>
      <c r="E8" s="207">
        <v>2.9682854193999999</v>
      </c>
      <c r="F8" s="207">
        <v>2.9067002333</v>
      </c>
      <c r="G8" s="207">
        <v>2.8302500967999999</v>
      </c>
      <c r="H8" s="207">
        <v>2.7199797333000002</v>
      </c>
      <c r="I8" s="207">
        <v>2.1559208065000002</v>
      </c>
      <c r="J8" s="207">
        <v>2.9431219676999998</v>
      </c>
      <c r="K8" s="207">
        <v>2.8031206666999999</v>
      </c>
      <c r="L8" s="207">
        <v>2.7947197418999998</v>
      </c>
      <c r="M8" s="207">
        <v>2.7886999000000001</v>
      </c>
      <c r="N8" s="207">
        <v>2.8206678386999999</v>
      </c>
      <c r="O8" s="207">
        <v>2.7764848387000001</v>
      </c>
      <c r="P8" s="207">
        <v>2.797020931</v>
      </c>
      <c r="Q8" s="207">
        <v>2.8372427741999999</v>
      </c>
      <c r="R8" s="207">
        <v>2.6858087667000001</v>
      </c>
      <c r="S8" s="207">
        <v>2.0765724516000001</v>
      </c>
      <c r="T8" s="207">
        <v>2.0742200999999998</v>
      </c>
      <c r="U8" s="207">
        <v>2.1863874515999999</v>
      </c>
      <c r="V8" s="207">
        <v>1.4189738064999999</v>
      </c>
      <c r="W8" s="207">
        <v>1.6299845666999999</v>
      </c>
      <c r="X8" s="207">
        <v>1.248445</v>
      </c>
      <c r="Y8" s="207">
        <v>2.0165351</v>
      </c>
      <c r="Z8" s="207">
        <v>2.1640166128999998</v>
      </c>
      <c r="AA8" s="207">
        <v>2.3152412580999999</v>
      </c>
      <c r="AB8" s="207">
        <v>2.2865691786000002</v>
      </c>
      <c r="AC8" s="207">
        <v>2.3935330000000001</v>
      </c>
      <c r="AD8" s="207">
        <v>2.3254166333000001</v>
      </c>
      <c r="AE8" s="207">
        <v>2.3242974516000001</v>
      </c>
      <c r="AF8" s="207">
        <v>2.2476284333000001</v>
      </c>
      <c r="AG8" s="207">
        <v>2.3143134515999999</v>
      </c>
      <c r="AH8" s="207">
        <v>1.9798983871</v>
      </c>
      <c r="AI8" s="207">
        <v>1.1519664999999999</v>
      </c>
      <c r="AJ8" s="207">
        <v>1.9366724839</v>
      </c>
      <c r="AK8" s="207">
        <v>2.1870141667</v>
      </c>
      <c r="AL8" s="207">
        <v>2.1904288386999999</v>
      </c>
      <c r="AM8" s="207">
        <v>2.1114128065000002</v>
      </c>
      <c r="AN8" s="207">
        <v>1.9958523571</v>
      </c>
      <c r="AO8" s="207">
        <v>2.0499168710000002</v>
      </c>
      <c r="AP8" s="207">
        <v>2.1936704667</v>
      </c>
      <c r="AQ8" s="207">
        <v>2.0105061934999999</v>
      </c>
      <c r="AR8" s="207">
        <v>2.1208939333000001</v>
      </c>
      <c r="AS8" s="207">
        <v>2.1417197418999998</v>
      </c>
      <c r="AT8" s="207">
        <v>2.2025938386999999</v>
      </c>
      <c r="AU8" s="207">
        <v>2.2253432666999999</v>
      </c>
      <c r="AV8" s="207">
        <v>2.1900439354999999</v>
      </c>
      <c r="AW8" s="207">
        <v>2.2519999999999998</v>
      </c>
      <c r="AX8" s="207">
        <v>2.1749999999999998</v>
      </c>
      <c r="AY8" s="323">
        <v>2.3140000000000001</v>
      </c>
      <c r="AZ8" s="323">
        <v>2.2890000000000001</v>
      </c>
      <c r="BA8" s="323">
        <v>2.2789999999999999</v>
      </c>
      <c r="BB8" s="323">
        <v>2.2570000000000001</v>
      </c>
      <c r="BC8" s="323">
        <v>2.2349999999999999</v>
      </c>
      <c r="BD8" s="323">
        <v>2.181</v>
      </c>
      <c r="BE8" s="323">
        <v>2.1480000000000001</v>
      </c>
      <c r="BF8" s="323">
        <v>2.0739999999999998</v>
      </c>
      <c r="BG8" s="323">
        <v>2.044</v>
      </c>
      <c r="BH8" s="323">
        <v>1.92</v>
      </c>
      <c r="BI8" s="323">
        <v>2.1059999999999999</v>
      </c>
      <c r="BJ8" s="323">
        <v>2.11</v>
      </c>
      <c r="BK8" s="323">
        <v>2.1429999999999998</v>
      </c>
      <c r="BL8" s="323">
        <v>2.137</v>
      </c>
      <c r="BM8" s="323">
        <v>2.1309999999999998</v>
      </c>
      <c r="BN8" s="323">
        <v>2.1160000000000001</v>
      </c>
      <c r="BO8" s="323">
        <v>2.0779999999999998</v>
      </c>
      <c r="BP8" s="323">
        <v>2.06</v>
      </c>
      <c r="BQ8" s="323">
        <v>2.0504899999999999</v>
      </c>
      <c r="BR8" s="323">
        <v>1.9392469999999999</v>
      </c>
      <c r="BS8" s="323">
        <v>1.9259999999999999</v>
      </c>
      <c r="BT8" s="323">
        <v>1.954</v>
      </c>
      <c r="BU8" s="323">
        <v>1.9650000000000001</v>
      </c>
      <c r="BV8" s="323">
        <v>2.0710000000000002</v>
      </c>
    </row>
    <row r="9" spans="1:74" ht="11.15" customHeight="1" x14ac:dyDescent="0.25">
      <c r="A9" s="75" t="s">
        <v>768</v>
      </c>
      <c r="B9" s="181" t="s">
        <v>114</v>
      </c>
      <c r="C9" s="207">
        <v>92.070431386999999</v>
      </c>
      <c r="D9" s="207">
        <v>92.920637821</v>
      </c>
      <c r="E9" s="207">
        <v>93.143393774000003</v>
      </c>
      <c r="F9" s="207">
        <v>93.660877099999993</v>
      </c>
      <c r="G9" s="207">
        <v>94.505781451999994</v>
      </c>
      <c r="H9" s="207">
        <v>94.927182333000005</v>
      </c>
      <c r="I9" s="207">
        <v>96.113438451999997</v>
      </c>
      <c r="J9" s="207">
        <v>97.815203065000006</v>
      </c>
      <c r="K9" s="207">
        <v>98.264939166999994</v>
      </c>
      <c r="L9" s="207">
        <v>99.100135710000004</v>
      </c>
      <c r="M9" s="207">
        <v>100.7336553</v>
      </c>
      <c r="N9" s="207">
        <v>100.56890084</v>
      </c>
      <c r="O9" s="207">
        <v>99.293131838999997</v>
      </c>
      <c r="P9" s="207">
        <v>99.136747033999995</v>
      </c>
      <c r="Q9" s="207">
        <v>99.324578838999997</v>
      </c>
      <c r="R9" s="207">
        <v>96.791814032999994</v>
      </c>
      <c r="S9" s="207">
        <v>91.470548097000005</v>
      </c>
      <c r="T9" s="207">
        <v>92.840965333</v>
      </c>
      <c r="U9" s="207">
        <v>94.412072676999998</v>
      </c>
      <c r="V9" s="207">
        <v>94.862789289999995</v>
      </c>
      <c r="W9" s="207">
        <v>94.723020899999995</v>
      </c>
      <c r="X9" s="207">
        <v>94.324052160999997</v>
      </c>
      <c r="Y9" s="207">
        <v>96.481905166999994</v>
      </c>
      <c r="Z9" s="207">
        <v>96.466308065000007</v>
      </c>
      <c r="AA9" s="207">
        <v>97.255824226000001</v>
      </c>
      <c r="AB9" s="207">
        <v>89.863965106999999</v>
      </c>
      <c r="AC9" s="207">
        <v>98.008776225999995</v>
      </c>
      <c r="AD9" s="207">
        <v>98.980774533000002</v>
      </c>
      <c r="AE9" s="207">
        <v>98.940263483999999</v>
      </c>
      <c r="AF9" s="207">
        <v>98.699407733000001</v>
      </c>
      <c r="AG9" s="207">
        <v>99.492073097000002</v>
      </c>
      <c r="AH9" s="207">
        <v>100.22835745</v>
      </c>
      <c r="AI9" s="207">
        <v>100.78647170000001</v>
      </c>
      <c r="AJ9" s="207">
        <v>101.76792106000001</v>
      </c>
      <c r="AK9" s="207">
        <v>102.45035059999999</v>
      </c>
      <c r="AL9" s="207">
        <v>102.67922815999999</v>
      </c>
      <c r="AM9" s="207">
        <v>100.03123184</v>
      </c>
      <c r="AN9" s="207">
        <v>99.438129071000006</v>
      </c>
      <c r="AO9" s="207">
        <v>100.94010261</v>
      </c>
      <c r="AP9" s="207">
        <v>101.8309852</v>
      </c>
      <c r="AQ9" s="207">
        <v>103.28607687</v>
      </c>
      <c r="AR9" s="207">
        <v>104.07890007</v>
      </c>
      <c r="AS9" s="207">
        <v>104.33598684</v>
      </c>
      <c r="AT9" s="207">
        <v>104.89530219</v>
      </c>
      <c r="AU9" s="207">
        <v>106.0939163</v>
      </c>
      <c r="AV9" s="207">
        <v>106.20128158</v>
      </c>
      <c r="AW9" s="207">
        <v>106.55800000000001</v>
      </c>
      <c r="AX9" s="207">
        <v>103.581</v>
      </c>
      <c r="AY9" s="323">
        <v>106.536</v>
      </c>
      <c r="AZ9" s="323">
        <v>106.282</v>
      </c>
      <c r="BA9" s="323">
        <v>106.017</v>
      </c>
      <c r="BB9" s="323">
        <v>105.7</v>
      </c>
      <c r="BC9" s="323">
        <v>105.334</v>
      </c>
      <c r="BD9" s="323">
        <v>105.30200000000001</v>
      </c>
      <c r="BE9" s="323">
        <v>105.538</v>
      </c>
      <c r="BF9" s="323">
        <v>105.91500000000001</v>
      </c>
      <c r="BG9" s="323">
        <v>106.254</v>
      </c>
      <c r="BH9" s="323">
        <v>106.265</v>
      </c>
      <c r="BI9" s="323">
        <v>106.48099999999999</v>
      </c>
      <c r="BJ9" s="323">
        <v>106.458</v>
      </c>
      <c r="BK9" s="323">
        <v>106.83799999999999</v>
      </c>
      <c r="BL9" s="323">
        <v>106.75</v>
      </c>
      <c r="BM9" s="323">
        <v>106.89100000000001</v>
      </c>
      <c r="BN9" s="323">
        <v>107.232</v>
      </c>
      <c r="BO9" s="323">
        <v>107.62</v>
      </c>
      <c r="BP9" s="323">
        <v>108.075</v>
      </c>
      <c r="BQ9" s="323">
        <v>108.495</v>
      </c>
      <c r="BR9" s="323">
        <v>108.9</v>
      </c>
      <c r="BS9" s="323">
        <v>109.264</v>
      </c>
      <c r="BT9" s="323">
        <v>109.51900000000001</v>
      </c>
      <c r="BU9" s="323">
        <v>109.68899999999999</v>
      </c>
      <c r="BV9" s="323">
        <v>109.77500000000001</v>
      </c>
    </row>
    <row r="10" spans="1:74" ht="11.15" customHeight="1" x14ac:dyDescent="0.25">
      <c r="A10" s="75" t="s">
        <v>521</v>
      </c>
      <c r="B10" s="181" t="s">
        <v>415</v>
      </c>
      <c r="C10" s="207">
        <v>89.253806452000006</v>
      </c>
      <c r="D10" s="207">
        <v>89.861857142999995</v>
      </c>
      <c r="E10" s="207">
        <v>90.273258064999993</v>
      </c>
      <c r="F10" s="207">
        <v>90.7102</v>
      </c>
      <c r="G10" s="207">
        <v>91.402483871000001</v>
      </c>
      <c r="H10" s="207">
        <v>91.654566666999997</v>
      </c>
      <c r="I10" s="207">
        <v>92.160129032</v>
      </c>
      <c r="J10" s="207">
        <v>94.400935484000001</v>
      </c>
      <c r="K10" s="207">
        <v>94.762033333000005</v>
      </c>
      <c r="L10" s="207">
        <v>95.594032257999999</v>
      </c>
      <c r="M10" s="207">
        <v>97.1614</v>
      </c>
      <c r="N10" s="207">
        <v>97.052064516000002</v>
      </c>
      <c r="O10" s="207">
        <v>95.325709677000006</v>
      </c>
      <c r="P10" s="207">
        <v>95.214551724000003</v>
      </c>
      <c r="Q10" s="207">
        <v>95.387161289999995</v>
      </c>
      <c r="R10" s="207">
        <v>92.880333332999996</v>
      </c>
      <c r="S10" s="207">
        <v>87.353290322999996</v>
      </c>
      <c r="T10" s="207">
        <v>88.598699999999994</v>
      </c>
      <c r="U10" s="207">
        <v>90.167387097000002</v>
      </c>
      <c r="V10" s="207">
        <v>89.876387097000006</v>
      </c>
      <c r="W10" s="207">
        <v>89.973100000000002</v>
      </c>
      <c r="X10" s="207">
        <v>89.286870968000002</v>
      </c>
      <c r="Y10" s="207">
        <v>92.038033333000001</v>
      </c>
      <c r="Z10" s="207">
        <v>92.177935484000002</v>
      </c>
      <c r="AA10" s="207">
        <v>93.018612903000005</v>
      </c>
      <c r="AB10" s="207">
        <v>86.148928570999999</v>
      </c>
      <c r="AC10" s="207">
        <v>93.781774193999993</v>
      </c>
      <c r="AD10" s="207">
        <v>94.588233333000005</v>
      </c>
      <c r="AE10" s="207">
        <v>94.505193547999994</v>
      </c>
      <c r="AF10" s="207">
        <v>94.200666666999993</v>
      </c>
      <c r="AG10" s="207">
        <v>94.924935484000002</v>
      </c>
      <c r="AH10" s="207">
        <v>95.343806451999995</v>
      </c>
      <c r="AI10" s="207">
        <v>95.142666667</v>
      </c>
      <c r="AJ10" s="207">
        <v>96.804870968000003</v>
      </c>
      <c r="AK10" s="207">
        <v>97.706199999999995</v>
      </c>
      <c r="AL10" s="207">
        <v>97.959161289999997</v>
      </c>
      <c r="AM10" s="207">
        <v>95.267516129000001</v>
      </c>
      <c r="AN10" s="207">
        <v>94.542964286</v>
      </c>
      <c r="AO10" s="207">
        <v>95.434451612999993</v>
      </c>
      <c r="AP10" s="207">
        <v>96.500233332999997</v>
      </c>
      <c r="AQ10" s="207">
        <v>97.747225806000003</v>
      </c>
      <c r="AR10" s="207">
        <v>98.506366666999995</v>
      </c>
      <c r="AS10" s="207">
        <v>98.539096774000001</v>
      </c>
      <c r="AT10" s="207">
        <v>99.338935484000004</v>
      </c>
      <c r="AU10" s="207">
        <v>100.47886667</v>
      </c>
      <c r="AV10" s="207">
        <v>100.52187096999999</v>
      </c>
      <c r="AW10" s="207">
        <v>100.9686</v>
      </c>
      <c r="AX10" s="207">
        <v>98.160340000000005</v>
      </c>
      <c r="AY10" s="323">
        <v>101.2859</v>
      </c>
      <c r="AZ10" s="323">
        <v>100.6242</v>
      </c>
      <c r="BA10" s="323">
        <v>100.5192</v>
      </c>
      <c r="BB10" s="323">
        <v>100.205</v>
      </c>
      <c r="BC10" s="323">
        <v>99.740210000000005</v>
      </c>
      <c r="BD10" s="323">
        <v>99.657610000000005</v>
      </c>
      <c r="BE10" s="323">
        <v>99.789869999999993</v>
      </c>
      <c r="BF10" s="323">
        <v>100.0506</v>
      </c>
      <c r="BG10" s="323">
        <v>100.4134</v>
      </c>
      <c r="BH10" s="323">
        <v>100.34480000000001</v>
      </c>
      <c r="BI10" s="323">
        <v>100.75879999999999</v>
      </c>
      <c r="BJ10" s="323">
        <v>100.7627</v>
      </c>
      <c r="BK10" s="323">
        <v>101.13979999999999</v>
      </c>
      <c r="BL10" s="323">
        <v>101.0475</v>
      </c>
      <c r="BM10" s="323">
        <v>101.16030000000001</v>
      </c>
      <c r="BN10" s="323">
        <v>101.4393</v>
      </c>
      <c r="BO10" s="323">
        <v>101.7238</v>
      </c>
      <c r="BP10" s="323">
        <v>102.0852</v>
      </c>
      <c r="BQ10" s="323">
        <v>102.4121</v>
      </c>
      <c r="BR10" s="323">
        <v>102.676</v>
      </c>
      <c r="BS10" s="323">
        <v>103.0694</v>
      </c>
      <c r="BT10" s="323">
        <v>103.3672</v>
      </c>
      <c r="BU10" s="323">
        <v>103.5797</v>
      </c>
      <c r="BV10" s="323">
        <v>103.7761</v>
      </c>
    </row>
    <row r="11" spans="1:74" ht="11.15" customHeight="1" x14ac:dyDescent="0.25">
      <c r="A11" s="561" t="s">
        <v>527</v>
      </c>
      <c r="B11" s="562" t="s">
        <v>948</v>
      </c>
      <c r="C11" s="207">
        <v>0.46714570968000002</v>
      </c>
      <c r="D11" s="207">
        <v>0.26982503570999999</v>
      </c>
      <c r="E11" s="207">
        <v>0.11287922581</v>
      </c>
      <c r="F11" s="207">
        <v>9.4732999999999998E-2</v>
      </c>
      <c r="G11" s="207">
        <v>2.7464516128999998E-4</v>
      </c>
      <c r="H11" s="207">
        <v>1.5856666667000001E-4</v>
      </c>
      <c r="I11" s="207">
        <v>9.1343193547999996E-2</v>
      </c>
      <c r="J11" s="207">
        <v>9.3083645160999998E-2</v>
      </c>
      <c r="K11" s="207">
        <v>0</v>
      </c>
      <c r="L11" s="207">
        <v>0.17846632258</v>
      </c>
      <c r="M11" s="207">
        <v>9.2699533333000003E-2</v>
      </c>
      <c r="N11" s="207">
        <v>0.33810451612999998</v>
      </c>
      <c r="O11" s="207">
        <v>0.42639487097000001</v>
      </c>
      <c r="P11" s="207">
        <v>0.19618727586000001</v>
      </c>
      <c r="Q11" s="207">
        <v>9.2252419355000004E-2</v>
      </c>
      <c r="R11" s="207">
        <v>0.10714873333</v>
      </c>
      <c r="S11" s="207">
        <v>9.0681387096999994E-2</v>
      </c>
      <c r="T11" s="207">
        <v>0.1623695</v>
      </c>
      <c r="U11" s="207">
        <v>0.13169354839</v>
      </c>
      <c r="V11" s="207">
        <v>9.2999870967999998E-2</v>
      </c>
      <c r="W11" s="207">
        <v>4.1354166667000002E-2</v>
      </c>
      <c r="X11" s="207">
        <v>2.6222580644999998E-4</v>
      </c>
      <c r="Y11" s="207">
        <v>9.4856700000000002E-2</v>
      </c>
      <c r="Z11" s="207">
        <v>0.17707838710000001</v>
      </c>
      <c r="AA11" s="207">
        <v>0.20575835483999999</v>
      </c>
      <c r="AB11" s="207">
        <v>0.20337485714</v>
      </c>
      <c r="AC11" s="207">
        <v>4.5444322581E-2</v>
      </c>
      <c r="AD11" s="207">
        <v>2.7103333333E-4</v>
      </c>
      <c r="AE11" s="207">
        <v>5.4031225805999998E-2</v>
      </c>
      <c r="AF11" s="207">
        <v>3.7186666667000001E-4</v>
      </c>
      <c r="AG11" s="207">
        <v>5.5981774194000002E-2</v>
      </c>
      <c r="AH11" s="207">
        <v>6.9454838709999997E-4</v>
      </c>
      <c r="AI11" s="207">
        <v>4.1527399999999999E-2</v>
      </c>
      <c r="AJ11" s="207">
        <v>7.7432258065000001E-4</v>
      </c>
      <c r="AK11" s="207">
        <v>5.8121266667000002E-2</v>
      </c>
      <c r="AL11" s="207">
        <v>5.2932741934999999E-2</v>
      </c>
      <c r="AM11" s="207">
        <v>0.20601670967999999</v>
      </c>
      <c r="AN11" s="207">
        <v>0.15885139286</v>
      </c>
      <c r="AO11" s="207">
        <v>8.433583871E-2</v>
      </c>
      <c r="AP11" s="207">
        <v>5.7953333333000002E-4</v>
      </c>
      <c r="AQ11" s="207">
        <v>1.5816774193999999E-2</v>
      </c>
      <c r="AR11" s="207">
        <v>7.4826666666999995E-4</v>
      </c>
      <c r="AS11" s="207">
        <v>8.8437193548000004E-2</v>
      </c>
      <c r="AT11" s="207">
        <v>9.2791741935000005E-2</v>
      </c>
      <c r="AU11" s="207">
        <v>5.1716666667000002E-4</v>
      </c>
      <c r="AV11" s="207">
        <v>8.2174193547999996E-4</v>
      </c>
      <c r="AW11" s="207">
        <v>4.7738698460999998E-2</v>
      </c>
      <c r="AX11" s="207">
        <v>0.10344488939</v>
      </c>
      <c r="AY11" s="323">
        <v>0.14804888301999999</v>
      </c>
      <c r="AZ11" s="323">
        <v>8.7282685254E-2</v>
      </c>
      <c r="BA11" s="323">
        <v>5.1339731030000002E-2</v>
      </c>
      <c r="BB11" s="323">
        <v>4.0350593626999998E-2</v>
      </c>
      <c r="BC11" s="323">
        <v>3.0833917890999998E-2</v>
      </c>
      <c r="BD11" s="323">
        <v>4.2588160505E-2</v>
      </c>
      <c r="BE11" s="323">
        <v>4.7606052490000002E-2</v>
      </c>
      <c r="BF11" s="323">
        <v>5.2531340426000002E-2</v>
      </c>
      <c r="BG11" s="323">
        <v>1.9159926415999999E-2</v>
      </c>
      <c r="BH11" s="323">
        <v>3.9129490353E-2</v>
      </c>
      <c r="BI11" s="323">
        <v>4.7738698460999998E-2</v>
      </c>
      <c r="BJ11" s="323">
        <v>0.10344488939</v>
      </c>
      <c r="BK11" s="323">
        <v>0.14804888301999999</v>
      </c>
      <c r="BL11" s="323">
        <v>8.7282685254E-2</v>
      </c>
      <c r="BM11" s="323">
        <v>5.1339731030000002E-2</v>
      </c>
      <c r="BN11" s="323">
        <v>4.0350593626999998E-2</v>
      </c>
      <c r="BO11" s="323">
        <v>3.0833917890999998E-2</v>
      </c>
      <c r="BP11" s="323">
        <v>4.2588160505E-2</v>
      </c>
      <c r="BQ11" s="323">
        <v>4.7606052490000002E-2</v>
      </c>
      <c r="BR11" s="323">
        <v>5.2531340426000002E-2</v>
      </c>
      <c r="BS11" s="323">
        <v>1.9159926415999999E-2</v>
      </c>
      <c r="BT11" s="323">
        <v>3.9129490353E-2</v>
      </c>
      <c r="BU11" s="323">
        <v>4.7738698460999998E-2</v>
      </c>
      <c r="BV11" s="323">
        <v>0.10344488939</v>
      </c>
    </row>
    <row r="12" spans="1:74" ht="11.15" customHeight="1" x14ac:dyDescent="0.25">
      <c r="A12" s="561" t="s">
        <v>949</v>
      </c>
      <c r="B12" s="562" t="s">
        <v>950</v>
      </c>
      <c r="C12" s="207">
        <v>4.0954016128999999</v>
      </c>
      <c r="D12" s="207">
        <v>3.6737679643000001</v>
      </c>
      <c r="E12" s="207">
        <v>4.2198127097000002</v>
      </c>
      <c r="F12" s="207">
        <v>4.2367369666999997</v>
      </c>
      <c r="G12" s="207">
        <v>4.6745969677000003</v>
      </c>
      <c r="H12" s="207">
        <v>4.7318772999999998</v>
      </c>
      <c r="I12" s="207">
        <v>5.0601590644999996</v>
      </c>
      <c r="J12" s="207">
        <v>4.4702473225999997</v>
      </c>
      <c r="K12" s="207">
        <v>5.3424678999999999</v>
      </c>
      <c r="L12" s="207">
        <v>5.7408443548000001</v>
      </c>
      <c r="M12" s="207">
        <v>6.3536655667000002</v>
      </c>
      <c r="N12" s="207">
        <v>7.1176167742000001</v>
      </c>
      <c r="O12" s="207">
        <v>8.0743546774000006</v>
      </c>
      <c r="P12" s="207">
        <v>7.7857302413999996</v>
      </c>
      <c r="Q12" s="207">
        <v>7.8796419676999996</v>
      </c>
      <c r="R12" s="207">
        <v>7.0155182332999999</v>
      </c>
      <c r="S12" s="207">
        <v>5.8851030323</v>
      </c>
      <c r="T12" s="207">
        <v>3.6333886667000002</v>
      </c>
      <c r="U12" s="207">
        <v>3.1032271613</v>
      </c>
      <c r="V12" s="207">
        <v>3.6277946773999998</v>
      </c>
      <c r="W12" s="207">
        <v>5.0376011667</v>
      </c>
      <c r="X12" s="207">
        <v>7.1923437419000003</v>
      </c>
      <c r="Y12" s="207">
        <v>9.3560802333000002</v>
      </c>
      <c r="Z12" s="207">
        <v>9.8149261289999998</v>
      </c>
      <c r="AA12" s="207">
        <v>9.8450243547999996</v>
      </c>
      <c r="AB12" s="207">
        <v>7.4426269999999999</v>
      </c>
      <c r="AC12" s="207">
        <v>10.355585194</v>
      </c>
      <c r="AD12" s="207">
        <v>10.227275799999999</v>
      </c>
      <c r="AE12" s="207">
        <v>10.158760097</v>
      </c>
      <c r="AF12" s="207">
        <v>9.0456053999999995</v>
      </c>
      <c r="AG12" s="207">
        <v>9.6820432581000002</v>
      </c>
      <c r="AH12" s="207">
        <v>9.6213580967999999</v>
      </c>
      <c r="AI12" s="207">
        <v>9.4937819000000001</v>
      </c>
      <c r="AJ12" s="207">
        <v>9.6167383870999998</v>
      </c>
      <c r="AK12" s="207">
        <v>10.2132348</v>
      </c>
      <c r="AL12" s="207">
        <v>11.140731871</v>
      </c>
      <c r="AM12" s="207">
        <v>11.412610935</v>
      </c>
      <c r="AN12" s="207">
        <v>11.313065785999999</v>
      </c>
      <c r="AO12" s="207">
        <v>11.745664935000001</v>
      </c>
      <c r="AP12" s="207">
        <v>11.015428967</v>
      </c>
      <c r="AQ12" s="207">
        <v>11.33703029</v>
      </c>
      <c r="AR12" s="207">
        <v>10.021977232999999</v>
      </c>
      <c r="AS12" s="207">
        <v>9.6908051613000001</v>
      </c>
      <c r="AT12" s="207">
        <v>9.6843560644999993</v>
      </c>
      <c r="AU12" s="207">
        <v>9.8459686666999993</v>
      </c>
      <c r="AV12" s="207">
        <v>9.9922126773999995</v>
      </c>
      <c r="AW12" s="207">
        <v>10.431656234</v>
      </c>
      <c r="AX12" s="207">
        <v>11.373290901000001</v>
      </c>
      <c r="AY12" s="323">
        <v>11.325862024999999</v>
      </c>
      <c r="AZ12" s="323">
        <v>12.109420191</v>
      </c>
      <c r="BA12" s="323">
        <v>12.213182323</v>
      </c>
      <c r="BB12" s="323">
        <v>12.156633920999999</v>
      </c>
      <c r="BC12" s="323">
        <v>12.085840036</v>
      </c>
      <c r="BD12" s="323">
        <v>12.176675017999999</v>
      </c>
      <c r="BE12" s="323">
        <v>12.209802379999999</v>
      </c>
      <c r="BF12" s="323">
        <v>12.277379699000001</v>
      </c>
      <c r="BG12" s="323">
        <v>11.376908951000001</v>
      </c>
      <c r="BH12" s="323">
        <v>11.980952135000001</v>
      </c>
      <c r="BI12" s="323">
        <v>12.128422615</v>
      </c>
      <c r="BJ12" s="323">
        <v>12.716238613</v>
      </c>
      <c r="BK12" s="323">
        <v>12.577712206999999</v>
      </c>
      <c r="BL12" s="323">
        <v>12.615953201</v>
      </c>
      <c r="BM12" s="323">
        <v>12.704209875</v>
      </c>
      <c r="BN12" s="323">
        <v>12.773536399999999</v>
      </c>
      <c r="BO12" s="323">
        <v>12.059845937</v>
      </c>
      <c r="BP12" s="323">
        <v>12.556776875000001</v>
      </c>
      <c r="BQ12" s="323">
        <v>12.364610667000001</v>
      </c>
      <c r="BR12" s="323">
        <v>12.549297826</v>
      </c>
      <c r="BS12" s="323">
        <v>11.412092511999999</v>
      </c>
      <c r="BT12" s="323">
        <v>12.63006903</v>
      </c>
      <c r="BU12" s="323">
        <v>12.914333704000001</v>
      </c>
      <c r="BV12" s="323">
        <v>13.946608309</v>
      </c>
    </row>
    <row r="13" spans="1:74" ht="11.15" customHeight="1" x14ac:dyDescent="0.25">
      <c r="A13" s="561" t="s">
        <v>526</v>
      </c>
      <c r="B13" s="562" t="s">
        <v>912</v>
      </c>
      <c r="C13" s="207">
        <v>8.9149390000000004</v>
      </c>
      <c r="D13" s="207">
        <v>8.0624952499999996</v>
      </c>
      <c r="E13" s="207">
        <v>8.0465353871000005</v>
      </c>
      <c r="F13" s="207">
        <v>6.7894942333000001</v>
      </c>
      <c r="G13" s="207">
        <v>6.6971920323000003</v>
      </c>
      <c r="H13" s="207">
        <v>6.7044210667000002</v>
      </c>
      <c r="I13" s="207">
        <v>7.3403264516000002</v>
      </c>
      <c r="J13" s="207">
        <v>7.0053995483999998</v>
      </c>
      <c r="K13" s="207">
        <v>6.9421445666999997</v>
      </c>
      <c r="L13" s="207">
        <v>6.6121645806</v>
      </c>
      <c r="M13" s="207">
        <v>7.3650832667000001</v>
      </c>
      <c r="N13" s="207">
        <v>7.9206046774000001</v>
      </c>
      <c r="O13" s="207">
        <v>8.0265798709999991</v>
      </c>
      <c r="P13" s="207">
        <v>8.0215104137999997</v>
      </c>
      <c r="Q13" s="207">
        <v>6.7850676128999998</v>
      </c>
      <c r="R13" s="207">
        <v>6.2270590666999999</v>
      </c>
      <c r="S13" s="207">
        <v>5.9251954838999996</v>
      </c>
      <c r="T13" s="207">
        <v>6.0856844667000001</v>
      </c>
      <c r="U13" s="207">
        <v>6.6553102903000001</v>
      </c>
      <c r="V13" s="207">
        <v>6.7240330000000004</v>
      </c>
      <c r="W13" s="207">
        <v>5.7655893000000003</v>
      </c>
      <c r="X13" s="207">
        <v>6.4281642580999998</v>
      </c>
      <c r="Y13" s="207">
        <v>6.9568074332999998</v>
      </c>
      <c r="Z13" s="207">
        <v>8.4228526773999999</v>
      </c>
      <c r="AA13" s="207">
        <v>8.9569485806000007</v>
      </c>
      <c r="AB13" s="207">
        <v>9.5057082143000002</v>
      </c>
      <c r="AC13" s="207">
        <v>7.6545735806000001</v>
      </c>
      <c r="AD13" s="207">
        <v>6.9447321666999997</v>
      </c>
      <c r="AE13" s="207">
        <v>6.5546419677000003</v>
      </c>
      <c r="AF13" s="207">
        <v>6.9278436333000002</v>
      </c>
      <c r="AG13" s="207">
        <v>7.2913991935000002</v>
      </c>
      <c r="AH13" s="207">
        <v>7.1267339031999999</v>
      </c>
      <c r="AI13" s="207">
        <v>7.2982389999999997</v>
      </c>
      <c r="AJ13" s="207">
        <v>7.3598816451999998</v>
      </c>
      <c r="AK13" s="207">
        <v>8.0212966666999996</v>
      </c>
      <c r="AL13" s="207">
        <v>8.0955897418999996</v>
      </c>
      <c r="AM13" s="207">
        <v>9.3470130000000005</v>
      </c>
      <c r="AN13" s="207">
        <v>9.0512807500000001</v>
      </c>
      <c r="AO13" s="207">
        <v>8.2843733871000005</v>
      </c>
      <c r="AP13" s="207">
        <v>8.1605300333000006</v>
      </c>
      <c r="AQ13" s="207">
        <v>7.4263955484000004</v>
      </c>
      <c r="AR13" s="207">
        <v>7.6225830332999998</v>
      </c>
      <c r="AS13" s="207">
        <v>8.2026819677000002</v>
      </c>
      <c r="AT13" s="207">
        <v>7.5099342903000004</v>
      </c>
      <c r="AU13" s="207">
        <v>7.7912675</v>
      </c>
      <c r="AV13" s="207">
        <v>7.6395761612999999</v>
      </c>
      <c r="AW13" s="207">
        <v>7.6396600000000001</v>
      </c>
      <c r="AX13" s="207">
        <v>8.4120659999999994</v>
      </c>
      <c r="AY13" s="323">
        <v>8.7906089999999999</v>
      </c>
      <c r="AZ13" s="323">
        <v>8.358117</v>
      </c>
      <c r="BA13" s="323">
        <v>7.6925509999999999</v>
      </c>
      <c r="BB13" s="323">
        <v>6.9242100000000004</v>
      </c>
      <c r="BC13" s="323">
        <v>6.7409080000000001</v>
      </c>
      <c r="BD13" s="323">
        <v>6.8877389999999998</v>
      </c>
      <c r="BE13" s="323">
        <v>7.1779570000000001</v>
      </c>
      <c r="BF13" s="323">
        <v>7.0535639999999997</v>
      </c>
      <c r="BG13" s="323">
        <v>6.9072079999999998</v>
      </c>
      <c r="BH13" s="323">
        <v>6.9752660000000004</v>
      </c>
      <c r="BI13" s="323">
        <v>7.2922310000000001</v>
      </c>
      <c r="BJ13" s="323">
        <v>8.2305019999999995</v>
      </c>
      <c r="BK13" s="323">
        <v>8.8307710000000004</v>
      </c>
      <c r="BL13" s="323">
        <v>8.3859220000000008</v>
      </c>
      <c r="BM13" s="323">
        <v>7.7148919999999999</v>
      </c>
      <c r="BN13" s="323">
        <v>6.9368970000000001</v>
      </c>
      <c r="BO13" s="323">
        <v>6.7481039999999997</v>
      </c>
      <c r="BP13" s="323">
        <v>6.8918290000000004</v>
      </c>
      <c r="BQ13" s="323">
        <v>7.1802799999999998</v>
      </c>
      <c r="BR13" s="323">
        <v>7.0548830000000002</v>
      </c>
      <c r="BS13" s="323">
        <v>6.9079610000000002</v>
      </c>
      <c r="BT13" s="323">
        <v>6.9756869999999997</v>
      </c>
      <c r="BU13" s="323">
        <v>7.2924860000000002</v>
      </c>
      <c r="BV13" s="323">
        <v>8.2306489999999997</v>
      </c>
    </row>
    <row r="14" spans="1:74" ht="11.15" customHeight="1" x14ac:dyDescent="0.25">
      <c r="A14" s="561" t="s">
        <v>951</v>
      </c>
      <c r="B14" s="562" t="s">
        <v>913</v>
      </c>
      <c r="C14" s="207">
        <v>7.6719125805999999</v>
      </c>
      <c r="D14" s="207">
        <v>8.1103156071000004</v>
      </c>
      <c r="E14" s="207">
        <v>7.8298361613000003</v>
      </c>
      <c r="F14" s="207">
        <v>7.0370176000000004</v>
      </c>
      <c r="G14" s="207">
        <v>7.2146951612999999</v>
      </c>
      <c r="H14" s="207">
        <v>7.2756394333000003</v>
      </c>
      <c r="I14" s="207">
        <v>7.6301779031999999</v>
      </c>
      <c r="J14" s="207">
        <v>7.9485697742000001</v>
      </c>
      <c r="K14" s="207">
        <v>7.8079151667</v>
      </c>
      <c r="L14" s="207">
        <v>7.9938200968000004</v>
      </c>
      <c r="M14" s="207">
        <v>8.3778019333000007</v>
      </c>
      <c r="N14" s="207">
        <v>8.4229347741999998</v>
      </c>
      <c r="O14" s="207">
        <v>8.3915735484000002</v>
      </c>
      <c r="P14" s="207">
        <v>7.8778925172000003</v>
      </c>
      <c r="Q14" s="207">
        <v>8.1667052902999995</v>
      </c>
      <c r="R14" s="207">
        <v>7.0100360000000004</v>
      </c>
      <c r="S14" s="207">
        <v>6.8720506128999999</v>
      </c>
      <c r="T14" s="207">
        <v>7.6494903000000001</v>
      </c>
      <c r="U14" s="207">
        <v>8.1602113226000004</v>
      </c>
      <c r="V14" s="207">
        <v>7.9925194193999998</v>
      </c>
      <c r="W14" s="207">
        <v>8.1432062333000008</v>
      </c>
      <c r="X14" s="207">
        <v>8.3438034515999995</v>
      </c>
      <c r="Y14" s="207">
        <v>8.2509293333000002</v>
      </c>
      <c r="Z14" s="207">
        <v>8.0294680323000005</v>
      </c>
      <c r="AA14" s="207">
        <v>8.3328895160999998</v>
      </c>
      <c r="AB14" s="207">
        <v>7.7003808213999996</v>
      </c>
      <c r="AC14" s="207">
        <v>8.8512142902999997</v>
      </c>
      <c r="AD14" s="207">
        <v>8.5838079332999992</v>
      </c>
      <c r="AE14" s="207">
        <v>8.4882218065000004</v>
      </c>
      <c r="AF14" s="207">
        <v>8.9265471999999999</v>
      </c>
      <c r="AG14" s="207">
        <v>8.5775157418999992</v>
      </c>
      <c r="AH14" s="207">
        <v>8.5583995484000006</v>
      </c>
      <c r="AI14" s="207">
        <v>8.3589710667000006</v>
      </c>
      <c r="AJ14" s="207">
        <v>7.9656754194000001</v>
      </c>
      <c r="AK14" s="207">
        <v>8.3528429667000008</v>
      </c>
      <c r="AL14" s="207">
        <v>8.8878600968000008</v>
      </c>
      <c r="AM14" s="207">
        <v>8.2681120967999995</v>
      </c>
      <c r="AN14" s="207">
        <v>8.1713187499999993</v>
      </c>
      <c r="AO14" s="207">
        <v>8.8209003547999991</v>
      </c>
      <c r="AP14" s="207">
        <v>8.5269395666999994</v>
      </c>
      <c r="AQ14" s="207">
        <v>8.4793735161000008</v>
      </c>
      <c r="AR14" s="207">
        <v>8.3294378666999993</v>
      </c>
      <c r="AS14" s="207">
        <v>8.2606320323000002</v>
      </c>
      <c r="AT14" s="207">
        <v>8.2128337741999999</v>
      </c>
      <c r="AU14" s="207">
        <v>7.6841655332999999</v>
      </c>
      <c r="AV14" s="207">
        <v>7.8685970645000003</v>
      </c>
      <c r="AW14" s="207">
        <v>8.6870379999999994</v>
      </c>
      <c r="AX14" s="207">
        <v>8.8862769999999998</v>
      </c>
      <c r="AY14" s="323">
        <v>9.0708690000000001</v>
      </c>
      <c r="AZ14" s="323">
        <v>9.2130039999999997</v>
      </c>
      <c r="BA14" s="323">
        <v>9.5182830000000003</v>
      </c>
      <c r="BB14" s="323">
        <v>8.8850920000000002</v>
      </c>
      <c r="BC14" s="323">
        <v>8.6685660000000002</v>
      </c>
      <c r="BD14" s="323">
        <v>8.8761229999999998</v>
      </c>
      <c r="BE14" s="323">
        <v>8.9899830000000005</v>
      </c>
      <c r="BF14" s="323">
        <v>9.1400550000000003</v>
      </c>
      <c r="BG14" s="323">
        <v>9.3184710000000006</v>
      </c>
      <c r="BH14" s="323">
        <v>9.392906</v>
      </c>
      <c r="BI14" s="323">
        <v>9.6937569999999997</v>
      </c>
      <c r="BJ14" s="323">
        <v>9.5982620000000001</v>
      </c>
      <c r="BK14" s="323">
        <v>9.8645619999999994</v>
      </c>
      <c r="BL14" s="323">
        <v>9.9161900000000003</v>
      </c>
      <c r="BM14" s="323">
        <v>10.178800000000001</v>
      </c>
      <c r="BN14" s="323">
        <v>9.4795580000000008</v>
      </c>
      <c r="BO14" s="323">
        <v>9.2317959999999992</v>
      </c>
      <c r="BP14" s="323">
        <v>9.4376180000000005</v>
      </c>
      <c r="BQ14" s="323">
        <v>9.5499810000000007</v>
      </c>
      <c r="BR14" s="323">
        <v>9.7032889999999998</v>
      </c>
      <c r="BS14" s="323">
        <v>9.8880929999999996</v>
      </c>
      <c r="BT14" s="323">
        <v>9.9647459999999999</v>
      </c>
      <c r="BU14" s="323">
        <v>10.27975</v>
      </c>
      <c r="BV14" s="323">
        <v>10.17895</v>
      </c>
    </row>
    <row r="15" spans="1:74" ht="11.15" customHeight="1" x14ac:dyDescent="0.25">
      <c r="A15" s="75" t="s">
        <v>528</v>
      </c>
      <c r="B15" s="181" t="s">
        <v>416</v>
      </c>
      <c r="C15" s="207">
        <v>0.15996774193999999</v>
      </c>
      <c r="D15" s="207">
        <v>0.16107142857000001</v>
      </c>
      <c r="E15" s="207">
        <v>0.16180645161000001</v>
      </c>
      <c r="F15" s="207">
        <v>0.16259999999999999</v>
      </c>
      <c r="G15" s="207">
        <v>0.16383870968</v>
      </c>
      <c r="H15" s="207">
        <v>0.16426666667000001</v>
      </c>
      <c r="I15" s="207">
        <v>0.16519354839</v>
      </c>
      <c r="J15" s="207">
        <v>0.16919354839</v>
      </c>
      <c r="K15" s="207">
        <v>0.16986666667</v>
      </c>
      <c r="L15" s="207">
        <v>0.17135483871000001</v>
      </c>
      <c r="M15" s="207">
        <v>0.17416666667</v>
      </c>
      <c r="N15" s="207">
        <v>0.17396774194</v>
      </c>
      <c r="O15" s="207">
        <v>0.17970967741999999</v>
      </c>
      <c r="P15" s="207">
        <v>0.17948275861999999</v>
      </c>
      <c r="Q15" s="207">
        <v>0.17983870967999999</v>
      </c>
      <c r="R15" s="207">
        <v>0.17510000000000001</v>
      </c>
      <c r="S15" s="207">
        <v>0.16467741934999999</v>
      </c>
      <c r="T15" s="207">
        <v>0.16703333333000001</v>
      </c>
      <c r="U15" s="207">
        <v>0.16996774194</v>
      </c>
      <c r="V15" s="207">
        <v>0.16941935484000001</v>
      </c>
      <c r="W15" s="207">
        <v>0.1696</v>
      </c>
      <c r="X15" s="207">
        <v>0.16832258065</v>
      </c>
      <c r="Y15" s="207">
        <v>0.17349999999999999</v>
      </c>
      <c r="Z15" s="207">
        <v>0.17377419355000001</v>
      </c>
      <c r="AA15" s="207">
        <v>0.17796774194000001</v>
      </c>
      <c r="AB15" s="207">
        <v>0.16482142857000001</v>
      </c>
      <c r="AC15" s="207">
        <v>0.17941935483999999</v>
      </c>
      <c r="AD15" s="207">
        <v>0.18096666667</v>
      </c>
      <c r="AE15" s="207">
        <v>0.18080645161</v>
      </c>
      <c r="AF15" s="207">
        <v>0.18023333333</v>
      </c>
      <c r="AG15" s="207">
        <v>0.18161290323000001</v>
      </c>
      <c r="AH15" s="207">
        <v>0.18241935483999999</v>
      </c>
      <c r="AI15" s="207">
        <v>0.18203333332999999</v>
      </c>
      <c r="AJ15" s="207">
        <v>0.18519354838999999</v>
      </c>
      <c r="AK15" s="207">
        <v>0.18693333333000001</v>
      </c>
      <c r="AL15" s="207">
        <v>0.18741935484</v>
      </c>
      <c r="AM15" s="207">
        <v>0.21058064516</v>
      </c>
      <c r="AN15" s="207">
        <v>0.20682142856999999</v>
      </c>
      <c r="AO15" s="207">
        <v>0.20738709677</v>
      </c>
      <c r="AP15" s="207">
        <v>0.19123333333</v>
      </c>
      <c r="AQ15" s="207">
        <v>0.18093548387</v>
      </c>
      <c r="AR15" s="207">
        <v>0.13443333332999999</v>
      </c>
      <c r="AS15" s="207">
        <v>0.18990322580999999</v>
      </c>
      <c r="AT15" s="207">
        <v>0.19219354839</v>
      </c>
      <c r="AU15" s="207">
        <v>0.14796666667</v>
      </c>
      <c r="AV15" s="207">
        <v>0.17429032257999999</v>
      </c>
      <c r="AW15" s="207">
        <v>0.190691</v>
      </c>
      <c r="AX15" s="207">
        <v>0.18538760000000001</v>
      </c>
      <c r="AY15" s="323">
        <v>0.1912905</v>
      </c>
      <c r="AZ15" s="323">
        <v>0.19004080000000001</v>
      </c>
      <c r="BA15" s="323">
        <v>0.1898426</v>
      </c>
      <c r="BB15" s="323">
        <v>0.1892491</v>
      </c>
      <c r="BC15" s="323">
        <v>0.18837139999999999</v>
      </c>
      <c r="BD15" s="323">
        <v>0.1882153</v>
      </c>
      <c r="BE15" s="323">
        <v>0.1884652</v>
      </c>
      <c r="BF15" s="323">
        <v>0.18895770000000001</v>
      </c>
      <c r="BG15" s="323">
        <v>0.1896427</v>
      </c>
      <c r="BH15" s="323">
        <v>0.18951319999999999</v>
      </c>
      <c r="BI15" s="323">
        <v>0.19029499999999999</v>
      </c>
      <c r="BJ15" s="323">
        <v>0.19030240000000001</v>
      </c>
      <c r="BK15" s="323">
        <v>0.19101460000000001</v>
      </c>
      <c r="BL15" s="323">
        <v>0.19084039999999999</v>
      </c>
      <c r="BM15" s="323">
        <v>0.19105330000000001</v>
      </c>
      <c r="BN15" s="323">
        <v>0.19158030000000001</v>
      </c>
      <c r="BO15" s="323">
        <v>0.1921175</v>
      </c>
      <c r="BP15" s="323">
        <v>0.1928001</v>
      </c>
      <c r="BQ15" s="323">
        <v>0.19341749999999999</v>
      </c>
      <c r="BR15" s="323">
        <v>0.19391600000000001</v>
      </c>
      <c r="BS15" s="323">
        <v>0.1946589</v>
      </c>
      <c r="BT15" s="323">
        <v>0.19522129999999999</v>
      </c>
      <c r="BU15" s="323">
        <v>0.19562260000000001</v>
      </c>
      <c r="BV15" s="323">
        <v>0.19599359999999999</v>
      </c>
    </row>
    <row r="16" spans="1:74" ht="11.15" customHeight="1" x14ac:dyDescent="0.25">
      <c r="A16" s="75" t="s">
        <v>15</v>
      </c>
      <c r="B16" s="181" t="s">
        <v>417</v>
      </c>
      <c r="C16" s="207">
        <v>23.297935484</v>
      </c>
      <c r="D16" s="207">
        <v>20.697964286000001</v>
      </c>
      <c r="E16" s="207">
        <v>8.1488709677000006</v>
      </c>
      <c r="F16" s="207">
        <v>-12.978899999999999</v>
      </c>
      <c r="G16" s="207">
        <v>-15.492580645</v>
      </c>
      <c r="H16" s="207">
        <v>-14.637433333000001</v>
      </c>
      <c r="I16" s="207">
        <v>-8.3981290323</v>
      </c>
      <c r="J16" s="207">
        <v>-9.4341935483999997</v>
      </c>
      <c r="K16" s="207">
        <v>-14.236499999999999</v>
      </c>
      <c r="L16" s="207">
        <v>-11.377129031999999</v>
      </c>
      <c r="M16" s="207">
        <v>5.1874666666999998</v>
      </c>
      <c r="N16" s="207">
        <v>13.80316129</v>
      </c>
      <c r="O16" s="207">
        <v>18.729580644999999</v>
      </c>
      <c r="P16" s="207">
        <v>18.794551724000002</v>
      </c>
      <c r="Q16" s="207">
        <v>1.7239032258</v>
      </c>
      <c r="R16" s="207">
        <v>-10.376533332999999</v>
      </c>
      <c r="S16" s="207">
        <v>-14.649064515999999</v>
      </c>
      <c r="T16" s="207">
        <v>-12.104533332999999</v>
      </c>
      <c r="U16" s="207">
        <v>-5.3168387096999998</v>
      </c>
      <c r="V16" s="207">
        <v>-7.4902580644999999</v>
      </c>
      <c r="W16" s="207">
        <v>-10.956233333</v>
      </c>
      <c r="X16" s="207">
        <v>-3.0878387097000002</v>
      </c>
      <c r="Y16" s="207">
        <v>-0.21206666666999999</v>
      </c>
      <c r="Z16" s="207">
        <v>19.273580644999999</v>
      </c>
      <c r="AA16" s="207">
        <v>22.777000000000001</v>
      </c>
      <c r="AB16" s="207">
        <v>27.908571428999998</v>
      </c>
      <c r="AC16" s="207">
        <v>1.9041612903</v>
      </c>
      <c r="AD16" s="207">
        <v>-5.5190000000000001</v>
      </c>
      <c r="AE16" s="207">
        <v>-13.445322580999999</v>
      </c>
      <c r="AF16" s="207">
        <v>-8.2601666667</v>
      </c>
      <c r="AG16" s="207">
        <v>-5.4723225806000002</v>
      </c>
      <c r="AH16" s="207">
        <v>-5.2712903225999996</v>
      </c>
      <c r="AI16" s="207">
        <v>-13.020799999999999</v>
      </c>
      <c r="AJ16" s="207">
        <v>-11.628032257999999</v>
      </c>
      <c r="AK16" s="207">
        <v>4.3910333333000002</v>
      </c>
      <c r="AL16" s="207">
        <v>10.439419355</v>
      </c>
      <c r="AM16" s="207">
        <v>32.082548387000003</v>
      </c>
      <c r="AN16" s="207">
        <v>23.456821429000001</v>
      </c>
      <c r="AO16" s="207">
        <v>5.1948709677</v>
      </c>
      <c r="AP16" s="207">
        <v>-7.2018333332999998</v>
      </c>
      <c r="AQ16" s="207">
        <v>-12.645258065</v>
      </c>
      <c r="AR16" s="207">
        <v>-10.813766666999999</v>
      </c>
      <c r="AS16" s="207">
        <v>-5.8574193548000002</v>
      </c>
      <c r="AT16" s="207">
        <v>-6.6347096774000001</v>
      </c>
      <c r="AU16" s="207">
        <v>-14.509866667000001</v>
      </c>
      <c r="AV16" s="207">
        <v>-13.612322581000001</v>
      </c>
      <c r="AW16" s="207">
        <v>2.3387666667000002</v>
      </c>
      <c r="AX16" s="207">
        <v>19.435474654</v>
      </c>
      <c r="AY16" s="323">
        <v>21.474630000000001</v>
      </c>
      <c r="AZ16" s="323">
        <v>19.168869999999998</v>
      </c>
      <c r="BA16" s="323">
        <v>5.5870620000000004</v>
      </c>
      <c r="BB16" s="323">
        <v>-9.5043550000000003</v>
      </c>
      <c r="BC16" s="323">
        <v>-14.96785</v>
      </c>
      <c r="BD16" s="323">
        <v>-11.38944</v>
      </c>
      <c r="BE16" s="323">
        <v>-6.84328</v>
      </c>
      <c r="BF16" s="323">
        <v>-5.8611959999999996</v>
      </c>
      <c r="BG16" s="323">
        <v>-12.16696</v>
      </c>
      <c r="BH16" s="323">
        <v>-10.2875</v>
      </c>
      <c r="BI16" s="323">
        <v>0.78208200000000005</v>
      </c>
      <c r="BJ16" s="323">
        <v>19.964729999999999</v>
      </c>
      <c r="BK16" s="323">
        <v>25.82357</v>
      </c>
      <c r="BL16" s="323">
        <v>19.969080000000002</v>
      </c>
      <c r="BM16" s="323">
        <v>5.3088160000000002</v>
      </c>
      <c r="BN16" s="323">
        <v>-10.153169999999999</v>
      </c>
      <c r="BO16" s="323">
        <v>-16.18092</v>
      </c>
      <c r="BP16" s="323">
        <v>-12.94763</v>
      </c>
      <c r="BQ16" s="323">
        <v>-8.8696889999999993</v>
      </c>
      <c r="BR16" s="323">
        <v>-8.0415329999999994</v>
      </c>
      <c r="BS16" s="323">
        <v>-12.50206</v>
      </c>
      <c r="BT16" s="323">
        <v>-10.002750000000001</v>
      </c>
      <c r="BU16" s="323">
        <v>2.0419019999999999</v>
      </c>
      <c r="BV16" s="323">
        <v>19.686240000000002</v>
      </c>
    </row>
    <row r="17" spans="1:74" ht="11.15" customHeight="1" x14ac:dyDescent="0.25">
      <c r="A17" s="70" t="s">
        <v>761</v>
      </c>
      <c r="B17" s="181" t="s">
        <v>419</v>
      </c>
      <c r="C17" s="207">
        <v>110.32782732</v>
      </c>
      <c r="D17" s="207">
        <v>107.27053029</v>
      </c>
      <c r="E17" s="207">
        <v>94.695213644999995</v>
      </c>
      <c r="F17" s="207">
        <v>73.505437866999998</v>
      </c>
      <c r="G17" s="207">
        <v>70.882854871000006</v>
      </c>
      <c r="H17" s="207">
        <v>71.879314233000002</v>
      </c>
      <c r="I17" s="207">
        <v>78.669351031999994</v>
      </c>
      <c r="J17" s="207">
        <v>79.816358257999994</v>
      </c>
      <c r="K17" s="207">
        <v>74.487899767000002</v>
      </c>
      <c r="L17" s="207">
        <v>77.445113000000006</v>
      </c>
      <c r="M17" s="207">
        <v>95.250382633000001</v>
      </c>
      <c r="N17" s="207">
        <v>103.74841948</v>
      </c>
      <c r="O17" s="207">
        <v>106.22327525999999</v>
      </c>
      <c r="P17" s="207">
        <v>106.74318297000001</v>
      </c>
      <c r="Q17" s="207">
        <v>88.122979064999996</v>
      </c>
      <c r="R17" s="207">
        <v>74.988324667000001</v>
      </c>
      <c r="S17" s="207">
        <v>66.128452386999996</v>
      </c>
      <c r="T17" s="207">
        <v>71.627573432999995</v>
      </c>
      <c r="U17" s="207">
        <v>80.544779516000006</v>
      </c>
      <c r="V17" s="207">
        <v>77.753037065000001</v>
      </c>
      <c r="W17" s="207">
        <v>71.813170999999997</v>
      </c>
      <c r="X17" s="207">
        <v>77.260447515999999</v>
      </c>
      <c r="Y17" s="207">
        <v>81.444786766999997</v>
      </c>
      <c r="Z17" s="207">
        <v>102.38148700000001</v>
      </c>
      <c r="AA17" s="207">
        <v>106.95906216</v>
      </c>
      <c r="AB17" s="207">
        <v>108.78921796</v>
      </c>
      <c r="AC17" s="207">
        <v>84.359326160999998</v>
      </c>
      <c r="AD17" s="207">
        <v>77.384736932999999</v>
      </c>
      <c r="AE17" s="207">
        <v>69.203036128999997</v>
      </c>
      <c r="AF17" s="207">
        <v>75.077218166999998</v>
      </c>
      <c r="AG17" s="207">
        <v>78.722369096999998</v>
      </c>
      <c r="AH17" s="207">
        <v>79.202883322999995</v>
      </c>
      <c r="AI17" s="207">
        <v>71.791347900000005</v>
      </c>
      <c r="AJ17" s="207">
        <v>75.141005387000007</v>
      </c>
      <c r="AK17" s="207">
        <v>91.798240100000001</v>
      </c>
      <c r="AL17" s="207">
        <v>96.706630129000004</v>
      </c>
      <c r="AM17" s="207">
        <v>117.43406835</v>
      </c>
      <c r="AN17" s="207">
        <v>107.93372814</v>
      </c>
      <c r="AO17" s="207">
        <v>88.639964676999995</v>
      </c>
      <c r="AP17" s="207">
        <v>78.109412899999995</v>
      </c>
      <c r="AQ17" s="207">
        <v>72.909870354999995</v>
      </c>
      <c r="AR17" s="207">
        <v>77.099819299999993</v>
      </c>
      <c r="AS17" s="207">
        <v>83.212133934999997</v>
      </c>
      <c r="AT17" s="207">
        <v>82.602740161</v>
      </c>
      <c r="AU17" s="207">
        <v>76.379559633</v>
      </c>
      <c r="AV17" s="207">
        <v>76.864583515999996</v>
      </c>
      <c r="AW17" s="207">
        <v>92.066757667000005</v>
      </c>
      <c r="AX17" s="207">
        <v>106.03714225</v>
      </c>
      <c r="AY17" s="323">
        <v>111.4937</v>
      </c>
      <c r="AZ17" s="323">
        <v>107.1061</v>
      </c>
      <c r="BA17" s="323">
        <v>92.308539999999994</v>
      </c>
      <c r="BB17" s="323">
        <v>76.812700000000007</v>
      </c>
      <c r="BC17" s="323">
        <v>70.978070000000002</v>
      </c>
      <c r="BD17" s="323">
        <v>74.333910000000003</v>
      </c>
      <c r="BE17" s="323">
        <v>79.160839999999993</v>
      </c>
      <c r="BF17" s="323">
        <v>80.067070000000001</v>
      </c>
      <c r="BG17" s="323">
        <v>74.667029999999997</v>
      </c>
      <c r="BH17" s="323">
        <v>75.887360000000001</v>
      </c>
      <c r="BI17" s="323">
        <v>87.248940000000005</v>
      </c>
      <c r="BJ17" s="323">
        <v>106.9371</v>
      </c>
      <c r="BK17" s="323">
        <v>113.6909</v>
      </c>
      <c r="BL17" s="323">
        <v>107.1485</v>
      </c>
      <c r="BM17" s="323">
        <v>91.543360000000007</v>
      </c>
      <c r="BN17" s="323">
        <v>76.20187</v>
      </c>
      <c r="BO17" s="323">
        <v>71.222239999999999</v>
      </c>
      <c r="BP17" s="323">
        <v>74.270359999999997</v>
      </c>
      <c r="BQ17" s="323">
        <v>79.049130000000005</v>
      </c>
      <c r="BR17" s="323">
        <v>79.683220000000006</v>
      </c>
      <c r="BS17" s="323">
        <v>76.388900000000007</v>
      </c>
      <c r="BT17" s="323">
        <v>77.979619999999997</v>
      </c>
      <c r="BU17" s="323">
        <v>89.963319999999996</v>
      </c>
      <c r="BV17" s="323">
        <v>107.8669</v>
      </c>
    </row>
    <row r="18" spans="1:74" ht="11.15" customHeight="1" x14ac:dyDescent="0.25">
      <c r="A18" s="75" t="s">
        <v>530</v>
      </c>
      <c r="B18" s="181" t="s">
        <v>131</v>
      </c>
      <c r="C18" s="207">
        <v>0.13349525806000001</v>
      </c>
      <c r="D18" s="207">
        <v>0.55514828570999997</v>
      </c>
      <c r="E18" s="207">
        <v>-0.24969751612999999</v>
      </c>
      <c r="F18" s="207">
        <v>0.24072879999999999</v>
      </c>
      <c r="G18" s="207">
        <v>-2.0446290645</v>
      </c>
      <c r="H18" s="207">
        <v>-1.2346475667000001</v>
      </c>
      <c r="I18" s="207">
        <v>-1.4466413547999999</v>
      </c>
      <c r="J18" s="207">
        <v>-1.3026808387</v>
      </c>
      <c r="K18" s="207">
        <v>-0.94616643332999995</v>
      </c>
      <c r="L18" s="207">
        <v>-3.0404678387000001</v>
      </c>
      <c r="M18" s="207">
        <v>-2.4585826332999998</v>
      </c>
      <c r="N18" s="207">
        <v>-1.4672581935</v>
      </c>
      <c r="O18" s="207">
        <v>0.89130538709999996</v>
      </c>
      <c r="P18" s="207">
        <v>-1.2770450345</v>
      </c>
      <c r="Q18" s="207">
        <v>-0.31685003226000003</v>
      </c>
      <c r="R18" s="207">
        <v>0.23994199999999999</v>
      </c>
      <c r="S18" s="207">
        <v>0.71545083871000004</v>
      </c>
      <c r="T18" s="207">
        <v>-0.69710676667000004</v>
      </c>
      <c r="U18" s="207">
        <v>-1.0580375806</v>
      </c>
      <c r="V18" s="207">
        <v>-0.34868222581000002</v>
      </c>
      <c r="W18" s="207">
        <v>-0.107171</v>
      </c>
      <c r="X18" s="207">
        <v>-2.5542539676999998</v>
      </c>
      <c r="Y18" s="207">
        <v>-4.6653433332999997E-2</v>
      </c>
      <c r="Z18" s="207">
        <v>0.29031945161</v>
      </c>
      <c r="AA18" s="207">
        <v>0.65620322581000001</v>
      </c>
      <c r="AB18" s="207">
        <v>1.8109744999999999</v>
      </c>
      <c r="AC18" s="207">
        <v>0.77110735484000004</v>
      </c>
      <c r="AD18" s="207">
        <v>-1.6935835333</v>
      </c>
      <c r="AE18" s="207">
        <v>-0.97535954839000005</v>
      </c>
      <c r="AF18" s="207">
        <v>-0.3916404</v>
      </c>
      <c r="AG18" s="207">
        <v>-0.79985170967999997</v>
      </c>
      <c r="AH18" s="207">
        <v>-0.63517822581000005</v>
      </c>
      <c r="AI18" s="207">
        <v>-0.60317833333000004</v>
      </c>
      <c r="AJ18" s="207">
        <v>-2.2956016774000001</v>
      </c>
      <c r="AK18" s="207">
        <v>-2.4592936666999998</v>
      </c>
      <c r="AL18" s="207">
        <v>0.1049206129</v>
      </c>
      <c r="AM18" s="207">
        <v>-1.4825674194</v>
      </c>
      <c r="AN18" s="207">
        <v>1.3939720357000001</v>
      </c>
      <c r="AO18" s="207">
        <v>1.1693812258</v>
      </c>
      <c r="AP18" s="207">
        <v>0.93227716667000005</v>
      </c>
      <c r="AQ18" s="207">
        <v>-0.49561732258000002</v>
      </c>
      <c r="AR18" s="207">
        <v>0.39775416667000002</v>
      </c>
      <c r="AS18" s="207">
        <v>0.55392474193999997</v>
      </c>
      <c r="AT18" s="207">
        <v>1.4805387097E-2</v>
      </c>
      <c r="AU18" s="207">
        <v>0.54695740000000004</v>
      </c>
      <c r="AV18" s="207">
        <v>-0.46695667742000002</v>
      </c>
      <c r="AW18" s="207">
        <v>-0.18658476667000001</v>
      </c>
      <c r="AX18" s="207">
        <v>3.9758266456000002</v>
      </c>
      <c r="AY18" s="323">
        <v>-1.465524</v>
      </c>
      <c r="AZ18" s="323">
        <v>-0.95845959999999997</v>
      </c>
      <c r="BA18" s="323">
        <v>-1.49129</v>
      </c>
      <c r="BB18" s="323">
        <v>0.2154885</v>
      </c>
      <c r="BC18" s="323">
        <v>0.98356480000000002</v>
      </c>
      <c r="BD18" s="323">
        <v>0.73794009999999999</v>
      </c>
      <c r="BE18" s="323">
        <v>0.44012810000000002</v>
      </c>
      <c r="BF18" s="323">
        <v>0.81870350000000003</v>
      </c>
      <c r="BG18" s="323">
        <v>1.2847740000000001</v>
      </c>
      <c r="BH18" s="323">
        <v>0.1438151</v>
      </c>
      <c r="BI18" s="323">
        <v>1.9609749999999999</v>
      </c>
      <c r="BJ18" s="323">
        <v>2.1547610000000001</v>
      </c>
      <c r="BK18" s="323">
        <v>2.4752679999999998</v>
      </c>
      <c r="BL18" s="323">
        <v>-1.1524920000000001</v>
      </c>
      <c r="BM18" s="323">
        <v>-1.6725190000000001</v>
      </c>
      <c r="BN18" s="323">
        <v>-1.662134</v>
      </c>
      <c r="BO18" s="323">
        <v>-2.0226730000000002</v>
      </c>
      <c r="BP18" s="323">
        <v>-1.897327</v>
      </c>
      <c r="BQ18" s="323">
        <v>-2.0423040000000001</v>
      </c>
      <c r="BR18" s="323">
        <v>-0.77207700000000001</v>
      </c>
      <c r="BS18" s="323">
        <v>-2.1993019999999999</v>
      </c>
      <c r="BT18" s="323">
        <v>-2.9245580000000002</v>
      </c>
      <c r="BU18" s="323">
        <v>-2.3748290000000001</v>
      </c>
      <c r="BV18" s="323">
        <v>0.95406009999999997</v>
      </c>
    </row>
    <row r="19" spans="1:74" ht="11.15" customHeight="1" x14ac:dyDescent="0.25">
      <c r="A19" s="76" t="s">
        <v>762</v>
      </c>
      <c r="B19" s="181" t="s">
        <v>418</v>
      </c>
      <c r="C19" s="207">
        <v>110.46132258</v>
      </c>
      <c r="D19" s="207">
        <v>107.82567856999999</v>
      </c>
      <c r="E19" s="207">
        <v>94.445516128999998</v>
      </c>
      <c r="F19" s="207">
        <v>73.746166666999997</v>
      </c>
      <c r="G19" s="207">
        <v>68.838225805999997</v>
      </c>
      <c r="H19" s="207">
        <v>70.644666666999996</v>
      </c>
      <c r="I19" s="207">
        <v>77.222709676999997</v>
      </c>
      <c r="J19" s="207">
        <v>78.513677419000004</v>
      </c>
      <c r="K19" s="207">
        <v>73.541733332999996</v>
      </c>
      <c r="L19" s="207">
        <v>74.404645161000005</v>
      </c>
      <c r="M19" s="207">
        <v>92.791799999999995</v>
      </c>
      <c r="N19" s="207">
        <v>102.28116129</v>
      </c>
      <c r="O19" s="207">
        <v>107.11458064999999</v>
      </c>
      <c r="P19" s="207">
        <v>105.46613793</v>
      </c>
      <c r="Q19" s="207">
        <v>87.806129032000001</v>
      </c>
      <c r="R19" s="207">
        <v>75.228266667</v>
      </c>
      <c r="S19" s="207">
        <v>66.843903225999995</v>
      </c>
      <c r="T19" s="207">
        <v>70.930466667000005</v>
      </c>
      <c r="U19" s="207">
        <v>79.486741934999998</v>
      </c>
      <c r="V19" s="207">
        <v>77.404354839000007</v>
      </c>
      <c r="W19" s="207">
        <v>71.706000000000003</v>
      </c>
      <c r="X19" s="207">
        <v>74.706193548000002</v>
      </c>
      <c r="Y19" s="207">
        <v>81.398133333000004</v>
      </c>
      <c r="Z19" s="207">
        <v>102.67180645000001</v>
      </c>
      <c r="AA19" s="207">
        <v>107.61526539</v>
      </c>
      <c r="AB19" s="207">
        <v>110.60019246</v>
      </c>
      <c r="AC19" s="207">
        <v>85.130433515999997</v>
      </c>
      <c r="AD19" s="207">
        <v>75.691153400000005</v>
      </c>
      <c r="AE19" s="207">
        <v>68.227676580999997</v>
      </c>
      <c r="AF19" s="207">
        <v>74.685577766999998</v>
      </c>
      <c r="AG19" s="207">
        <v>77.922517386999999</v>
      </c>
      <c r="AH19" s="207">
        <v>78.567705097000001</v>
      </c>
      <c r="AI19" s="207">
        <v>71.188169567000003</v>
      </c>
      <c r="AJ19" s="207">
        <v>72.845403709999999</v>
      </c>
      <c r="AK19" s="207">
        <v>89.338946433000004</v>
      </c>
      <c r="AL19" s="207">
        <v>96.811550741999994</v>
      </c>
      <c r="AM19" s="207">
        <v>115.95150094</v>
      </c>
      <c r="AN19" s="207">
        <v>109.32770017999999</v>
      </c>
      <c r="AO19" s="207">
        <v>89.809345902999993</v>
      </c>
      <c r="AP19" s="207">
        <v>79.041690067000005</v>
      </c>
      <c r="AQ19" s="207">
        <v>72.414253032000005</v>
      </c>
      <c r="AR19" s="207">
        <v>77.497573466999995</v>
      </c>
      <c r="AS19" s="207">
        <v>83.766058677000004</v>
      </c>
      <c r="AT19" s="207">
        <v>82.617545547999995</v>
      </c>
      <c r="AU19" s="207">
        <v>76.926517032999996</v>
      </c>
      <c r="AV19" s="207">
        <v>76.397626838999997</v>
      </c>
      <c r="AW19" s="207">
        <v>91.880172900000005</v>
      </c>
      <c r="AX19" s="207">
        <v>110.0129689</v>
      </c>
      <c r="AY19" s="323">
        <v>110.0282</v>
      </c>
      <c r="AZ19" s="323">
        <v>106.1476</v>
      </c>
      <c r="BA19" s="323">
        <v>90.817250000000001</v>
      </c>
      <c r="BB19" s="323">
        <v>77.028189999999995</v>
      </c>
      <c r="BC19" s="323">
        <v>71.96163</v>
      </c>
      <c r="BD19" s="323">
        <v>75.071849999999998</v>
      </c>
      <c r="BE19" s="323">
        <v>79.600970000000004</v>
      </c>
      <c r="BF19" s="323">
        <v>80.885769999999994</v>
      </c>
      <c r="BG19" s="323">
        <v>75.951800000000006</v>
      </c>
      <c r="BH19" s="323">
        <v>76.031170000000003</v>
      </c>
      <c r="BI19" s="323">
        <v>89.209919999999997</v>
      </c>
      <c r="BJ19" s="323">
        <v>109.0919</v>
      </c>
      <c r="BK19" s="323">
        <v>116.1662</v>
      </c>
      <c r="BL19" s="323">
        <v>105.996</v>
      </c>
      <c r="BM19" s="323">
        <v>89.870840000000001</v>
      </c>
      <c r="BN19" s="323">
        <v>74.539730000000006</v>
      </c>
      <c r="BO19" s="323">
        <v>69.199569999999994</v>
      </c>
      <c r="BP19" s="323">
        <v>72.37303</v>
      </c>
      <c r="BQ19" s="323">
        <v>77.006820000000005</v>
      </c>
      <c r="BR19" s="323">
        <v>78.911140000000003</v>
      </c>
      <c r="BS19" s="323">
        <v>74.189599999999999</v>
      </c>
      <c r="BT19" s="323">
        <v>75.055070000000001</v>
      </c>
      <c r="BU19" s="323">
        <v>87.588489999999993</v>
      </c>
      <c r="BV19" s="323">
        <v>108.82089999999999</v>
      </c>
    </row>
    <row r="20" spans="1:74" ht="11.15" customHeight="1" x14ac:dyDescent="0.25">
      <c r="A20" s="76"/>
      <c r="B20" s="181"/>
      <c r="C20" s="207"/>
      <c r="D20" s="207"/>
      <c r="E20" s="207"/>
      <c r="F20" s="207"/>
      <c r="G20" s="207"/>
      <c r="H20" s="207"/>
      <c r="I20" s="207"/>
      <c r="J20" s="207"/>
      <c r="K20" s="207"/>
      <c r="L20" s="207"/>
      <c r="M20" s="207"/>
      <c r="N20" s="207"/>
      <c r="O20" s="207"/>
      <c r="P20" s="207"/>
      <c r="Q20" s="207"/>
      <c r="R20" s="207"/>
      <c r="S20" s="207"/>
      <c r="T20" s="207"/>
      <c r="U20" s="207"/>
      <c r="V20" s="207"/>
      <c r="W20" s="207"/>
      <c r="X20" s="207"/>
      <c r="Y20" s="207"/>
      <c r="Z20" s="207"/>
      <c r="AA20" s="207"/>
      <c r="AB20" s="207"/>
      <c r="AC20" s="207"/>
      <c r="AD20" s="207"/>
      <c r="AE20" s="207"/>
      <c r="AF20" s="207"/>
      <c r="AG20" s="207"/>
      <c r="AH20" s="207"/>
      <c r="AI20" s="207"/>
      <c r="AJ20" s="207"/>
      <c r="AK20" s="207"/>
      <c r="AL20" s="207"/>
      <c r="AM20" s="207"/>
      <c r="AN20" s="207"/>
      <c r="AO20" s="207"/>
      <c r="AP20" s="207"/>
      <c r="AQ20" s="207"/>
      <c r="AR20" s="207"/>
      <c r="AS20" s="207"/>
      <c r="AT20" s="207"/>
      <c r="AU20" s="207"/>
      <c r="AV20" s="207"/>
      <c r="AW20" s="207"/>
      <c r="AX20" s="207"/>
      <c r="AY20" s="323"/>
      <c r="AZ20" s="323"/>
      <c r="BA20" s="323"/>
      <c r="BB20" s="323"/>
      <c r="BC20" s="323"/>
      <c r="BD20" s="323"/>
      <c r="BE20" s="323"/>
      <c r="BF20" s="323"/>
      <c r="BG20" s="323"/>
      <c r="BH20" s="323"/>
      <c r="BI20" s="323"/>
      <c r="BJ20" s="207"/>
      <c r="BK20" s="207"/>
      <c r="BL20" s="207"/>
      <c r="BM20" s="207"/>
      <c r="BN20" s="207"/>
      <c r="BO20" s="207"/>
      <c r="BP20" s="207"/>
      <c r="BQ20" s="207"/>
      <c r="BR20" s="207"/>
      <c r="BS20" s="207"/>
      <c r="BT20" s="207"/>
      <c r="BU20" s="207"/>
      <c r="BV20" s="207"/>
    </row>
    <row r="21" spans="1:74" ht="11.15" customHeight="1" x14ac:dyDescent="0.25">
      <c r="A21" s="70"/>
      <c r="B21" s="77" t="s">
        <v>770</v>
      </c>
      <c r="C21" s="222"/>
      <c r="D21" s="222"/>
      <c r="E21" s="222"/>
      <c r="F21" s="222"/>
      <c r="G21" s="222"/>
      <c r="H21" s="222"/>
      <c r="I21" s="222"/>
      <c r="J21" s="222"/>
      <c r="K21" s="222"/>
      <c r="L21" s="222"/>
      <c r="M21" s="222"/>
      <c r="N21" s="222"/>
      <c r="O21" s="222"/>
      <c r="P21" s="222"/>
      <c r="Q21" s="222"/>
      <c r="R21" s="222"/>
      <c r="S21" s="222"/>
      <c r="T21" s="222"/>
      <c r="U21" s="222"/>
      <c r="V21" s="222"/>
      <c r="W21" s="222"/>
      <c r="X21" s="222"/>
      <c r="Y21" s="222"/>
      <c r="Z21" s="222"/>
      <c r="AA21" s="222"/>
      <c r="AB21" s="222"/>
      <c r="AC21" s="222"/>
      <c r="AD21" s="222"/>
      <c r="AE21" s="222"/>
      <c r="AF21" s="222"/>
      <c r="AG21" s="222"/>
      <c r="AH21" s="222"/>
      <c r="AI21" s="222"/>
      <c r="AJ21" s="222"/>
      <c r="AK21" s="222"/>
      <c r="AL21" s="222"/>
      <c r="AM21" s="222"/>
      <c r="AN21" s="222"/>
      <c r="AO21" s="222"/>
      <c r="AP21" s="222"/>
      <c r="AQ21" s="222"/>
      <c r="AR21" s="222"/>
      <c r="AS21" s="222"/>
      <c r="AT21" s="222"/>
      <c r="AU21" s="222"/>
      <c r="AV21" s="222"/>
      <c r="AW21" s="222"/>
      <c r="AX21" s="222"/>
      <c r="AY21" s="354"/>
      <c r="AZ21" s="354"/>
      <c r="BA21" s="354"/>
      <c r="BB21" s="354"/>
      <c r="BC21" s="354"/>
      <c r="BD21" s="354"/>
      <c r="BE21" s="354"/>
      <c r="BF21" s="354"/>
      <c r="BG21" s="354"/>
      <c r="BH21" s="354"/>
      <c r="BI21" s="354"/>
      <c r="BJ21" s="354"/>
      <c r="BK21" s="354"/>
      <c r="BL21" s="354"/>
      <c r="BM21" s="354"/>
      <c r="BN21" s="354"/>
      <c r="BO21" s="354"/>
      <c r="BP21" s="354"/>
      <c r="BQ21" s="354"/>
      <c r="BR21" s="354"/>
      <c r="BS21" s="354"/>
      <c r="BT21" s="354"/>
      <c r="BU21" s="354"/>
      <c r="BV21" s="354"/>
    </row>
    <row r="22" spans="1:74" ht="11.15" customHeight="1" x14ac:dyDescent="0.25">
      <c r="A22" s="75" t="s">
        <v>531</v>
      </c>
      <c r="B22" s="181" t="s">
        <v>420</v>
      </c>
      <c r="C22" s="207">
        <v>30.767322580999998</v>
      </c>
      <c r="D22" s="207">
        <v>28.897571428999999</v>
      </c>
      <c r="E22" s="207">
        <v>22.210225806</v>
      </c>
      <c r="F22" s="207">
        <v>10.952666667000001</v>
      </c>
      <c r="G22" s="207">
        <v>6.8518387097</v>
      </c>
      <c r="H22" s="207">
        <v>4.3071333333000004</v>
      </c>
      <c r="I22" s="207">
        <v>3.6051935483999999</v>
      </c>
      <c r="J22" s="207">
        <v>3.2869032258000002</v>
      </c>
      <c r="K22" s="207">
        <v>3.6613333333</v>
      </c>
      <c r="L22" s="207">
        <v>7.4740322581000003</v>
      </c>
      <c r="M22" s="207">
        <v>19.6358</v>
      </c>
      <c r="N22" s="207">
        <v>24.277806452</v>
      </c>
      <c r="O22" s="207">
        <v>26.609193548</v>
      </c>
      <c r="P22" s="207">
        <v>25.418965517</v>
      </c>
      <c r="Q22" s="207">
        <v>16.994903226000002</v>
      </c>
      <c r="R22" s="207">
        <v>12.602266667</v>
      </c>
      <c r="S22" s="207">
        <v>7.6319677418999996</v>
      </c>
      <c r="T22" s="207">
        <v>4.5375333332999999</v>
      </c>
      <c r="U22" s="207">
        <v>3.8109999999999999</v>
      </c>
      <c r="V22" s="207">
        <v>3.5105483871000001</v>
      </c>
      <c r="W22" s="207">
        <v>4.2177666667000002</v>
      </c>
      <c r="X22" s="207">
        <v>7.7998709677000004</v>
      </c>
      <c r="Y22" s="207">
        <v>14.661899999999999</v>
      </c>
      <c r="Z22" s="207">
        <v>25.794838710000001</v>
      </c>
      <c r="AA22" s="207">
        <v>28.869967742</v>
      </c>
      <c r="AB22" s="207">
        <v>31.276357142999998</v>
      </c>
      <c r="AC22" s="207">
        <v>18.520129032</v>
      </c>
      <c r="AD22" s="207">
        <v>11.4108</v>
      </c>
      <c r="AE22" s="207">
        <v>7.0259354838999997</v>
      </c>
      <c r="AF22" s="207">
        <v>4.3199333332999998</v>
      </c>
      <c r="AG22" s="207">
        <v>3.6402580644999998</v>
      </c>
      <c r="AH22" s="207">
        <v>3.4287096774000001</v>
      </c>
      <c r="AI22" s="207">
        <v>3.9464000000000001</v>
      </c>
      <c r="AJ22" s="207">
        <v>6.2146129031999999</v>
      </c>
      <c r="AK22" s="207">
        <v>16.069666667</v>
      </c>
      <c r="AL22" s="207">
        <v>21.592677419000001</v>
      </c>
      <c r="AM22" s="207">
        <v>31.015903225999999</v>
      </c>
      <c r="AN22" s="207">
        <v>28.439571429000001</v>
      </c>
      <c r="AO22" s="207">
        <v>19.047870968000002</v>
      </c>
      <c r="AP22" s="207">
        <v>12.9976</v>
      </c>
      <c r="AQ22" s="207">
        <v>6.4775483870999997</v>
      </c>
      <c r="AR22" s="207">
        <v>4.1250999999999998</v>
      </c>
      <c r="AS22" s="207">
        <v>3.5663870968000002</v>
      </c>
      <c r="AT22" s="207">
        <v>3.3215806452000001</v>
      </c>
      <c r="AU22" s="207">
        <v>3.8138000000000001</v>
      </c>
      <c r="AV22" s="207">
        <v>7.8463225805999999</v>
      </c>
      <c r="AW22" s="207">
        <v>16.67399</v>
      </c>
      <c r="AX22" s="207">
        <v>27.1355</v>
      </c>
      <c r="AY22" s="323">
        <v>28.91301</v>
      </c>
      <c r="AZ22" s="323">
        <v>26.845839999999999</v>
      </c>
      <c r="BA22" s="323">
        <v>19.928740000000001</v>
      </c>
      <c r="BB22" s="323">
        <v>11.880330000000001</v>
      </c>
      <c r="BC22" s="323">
        <v>7.2593420000000002</v>
      </c>
      <c r="BD22" s="323">
        <v>4.9385209999999997</v>
      </c>
      <c r="BE22" s="323">
        <v>4.0328400000000002</v>
      </c>
      <c r="BF22" s="323">
        <v>3.8475090000000001</v>
      </c>
      <c r="BG22" s="323">
        <v>4.9174290000000003</v>
      </c>
      <c r="BH22" s="323">
        <v>8.6271690000000003</v>
      </c>
      <c r="BI22" s="323">
        <v>16.597239999999999</v>
      </c>
      <c r="BJ22" s="323">
        <v>27.52722</v>
      </c>
      <c r="BK22" s="323">
        <v>31.388670000000001</v>
      </c>
      <c r="BL22" s="323">
        <v>27.52017</v>
      </c>
      <c r="BM22" s="323">
        <v>20.37594</v>
      </c>
      <c r="BN22" s="323">
        <v>11.980230000000001</v>
      </c>
      <c r="BO22" s="323">
        <v>7.3191249999999997</v>
      </c>
      <c r="BP22" s="323">
        <v>4.992254</v>
      </c>
      <c r="BQ22" s="323">
        <v>4.085172</v>
      </c>
      <c r="BR22" s="323">
        <v>3.8992309999999999</v>
      </c>
      <c r="BS22" s="323">
        <v>4.9689649999999999</v>
      </c>
      <c r="BT22" s="323">
        <v>8.6787179999999999</v>
      </c>
      <c r="BU22" s="323">
        <v>16.647960000000001</v>
      </c>
      <c r="BV22" s="323">
        <v>27.578299999999999</v>
      </c>
    </row>
    <row r="23" spans="1:74" ht="11.15" customHeight="1" x14ac:dyDescent="0.25">
      <c r="A23" s="75" t="s">
        <v>532</v>
      </c>
      <c r="B23" s="181" t="s">
        <v>421</v>
      </c>
      <c r="C23" s="207">
        <v>17.881451612999999</v>
      </c>
      <c r="D23" s="207">
        <v>16.865928571000001</v>
      </c>
      <c r="E23" s="207">
        <v>13.684870968</v>
      </c>
      <c r="F23" s="207">
        <v>8.2181999999999995</v>
      </c>
      <c r="G23" s="207">
        <v>5.9640645160999997</v>
      </c>
      <c r="H23" s="207">
        <v>4.8217333333000001</v>
      </c>
      <c r="I23" s="207">
        <v>4.5790322580999998</v>
      </c>
      <c r="J23" s="207">
        <v>4.5415161289999997</v>
      </c>
      <c r="K23" s="207">
        <v>4.7718999999999996</v>
      </c>
      <c r="L23" s="207">
        <v>6.9722580645000001</v>
      </c>
      <c r="M23" s="207">
        <v>12.960766667</v>
      </c>
      <c r="N23" s="207">
        <v>14.736000000000001</v>
      </c>
      <c r="O23" s="207">
        <v>15.826870968</v>
      </c>
      <c r="P23" s="207">
        <v>15.432103447999999</v>
      </c>
      <c r="Q23" s="207">
        <v>10.937645161000001</v>
      </c>
      <c r="R23" s="207">
        <v>7.9363666666999997</v>
      </c>
      <c r="S23" s="207">
        <v>5.2469999999999999</v>
      </c>
      <c r="T23" s="207">
        <v>4.3928000000000003</v>
      </c>
      <c r="U23" s="207">
        <v>4.1639999999999997</v>
      </c>
      <c r="V23" s="207">
        <v>4.2315161290000001</v>
      </c>
      <c r="W23" s="207">
        <v>4.7900333333000003</v>
      </c>
      <c r="X23" s="207">
        <v>6.7343225805999998</v>
      </c>
      <c r="Y23" s="207">
        <v>9.7847666666999995</v>
      </c>
      <c r="Z23" s="207">
        <v>14.642483871</v>
      </c>
      <c r="AA23" s="207">
        <v>16.047999999999998</v>
      </c>
      <c r="AB23" s="207">
        <v>17.760142857000002</v>
      </c>
      <c r="AC23" s="207">
        <v>11.552129032</v>
      </c>
      <c r="AD23" s="207">
        <v>8.2515000000000001</v>
      </c>
      <c r="AE23" s="207">
        <v>5.9003870968000003</v>
      </c>
      <c r="AF23" s="207">
        <v>4.7888999999999999</v>
      </c>
      <c r="AG23" s="207">
        <v>4.6150000000000002</v>
      </c>
      <c r="AH23" s="207">
        <v>4.5711290323</v>
      </c>
      <c r="AI23" s="207">
        <v>5.0135333332999998</v>
      </c>
      <c r="AJ23" s="207">
        <v>6.3410000000000002</v>
      </c>
      <c r="AK23" s="207">
        <v>11.257866667</v>
      </c>
      <c r="AL23" s="207">
        <v>12.958741935000001</v>
      </c>
      <c r="AM23" s="207">
        <v>17.836258064999999</v>
      </c>
      <c r="AN23" s="207">
        <v>16.627357143000001</v>
      </c>
      <c r="AO23" s="207">
        <v>12.467548387000001</v>
      </c>
      <c r="AP23" s="207">
        <v>9.2964333332999995</v>
      </c>
      <c r="AQ23" s="207">
        <v>5.8987741935000004</v>
      </c>
      <c r="AR23" s="207">
        <v>4.8829666666999998</v>
      </c>
      <c r="AS23" s="207">
        <v>4.6681935483999997</v>
      </c>
      <c r="AT23" s="207">
        <v>4.5541935483999998</v>
      </c>
      <c r="AU23" s="207">
        <v>5.0003333333000004</v>
      </c>
      <c r="AV23" s="207">
        <v>7.2609677419</v>
      </c>
      <c r="AW23" s="207">
        <v>11.864800000000001</v>
      </c>
      <c r="AX23" s="207">
        <v>16.006399999999999</v>
      </c>
      <c r="AY23" s="323">
        <v>16.819330000000001</v>
      </c>
      <c r="AZ23" s="323">
        <v>16.368490000000001</v>
      </c>
      <c r="BA23" s="323">
        <v>12.096920000000001</v>
      </c>
      <c r="BB23" s="323">
        <v>8.6722570000000001</v>
      </c>
      <c r="BC23" s="323">
        <v>6.3266280000000004</v>
      </c>
      <c r="BD23" s="323">
        <v>5.2871810000000004</v>
      </c>
      <c r="BE23" s="323">
        <v>5.0276079999999999</v>
      </c>
      <c r="BF23" s="323">
        <v>5.0322969999999998</v>
      </c>
      <c r="BG23" s="323">
        <v>5.7298400000000003</v>
      </c>
      <c r="BH23" s="323">
        <v>7.6289100000000003</v>
      </c>
      <c r="BI23" s="323">
        <v>11.81302</v>
      </c>
      <c r="BJ23" s="323">
        <v>16.06531</v>
      </c>
      <c r="BK23" s="323">
        <v>17.841709999999999</v>
      </c>
      <c r="BL23" s="323">
        <v>16.556049999999999</v>
      </c>
      <c r="BM23" s="323">
        <v>12.179600000000001</v>
      </c>
      <c r="BN23" s="323">
        <v>8.634881</v>
      </c>
      <c r="BO23" s="323">
        <v>6.2837800000000001</v>
      </c>
      <c r="BP23" s="323">
        <v>5.2502180000000003</v>
      </c>
      <c r="BQ23" s="323">
        <v>5.0159700000000003</v>
      </c>
      <c r="BR23" s="323">
        <v>5.0248910000000002</v>
      </c>
      <c r="BS23" s="323">
        <v>5.7227129999999997</v>
      </c>
      <c r="BT23" s="323">
        <v>7.6434709999999999</v>
      </c>
      <c r="BU23" s="323">
        <v>11.841839999999999</v>
      </c>
      <c r="BV23" s="323">
        <v>16.10172</v>
      </c>
    </row>
    <row r="24" spans="1:74" ht="11.15" customHeight="1" x14ac:dyDescent="0.25">
      <c r="A24" s="75" t="s">
        <v>534</v>
      </c>
      <c r="B24" s="181" t="s">
        <v>422</v>
      </c>
      <c r="C24" s="207">
        <v>25.825290323000001</v>
      </c>
      <c r="D24" s="207">
        <v>25.673999999999999</v>
      </c>
      <c r="E24" s="207">
        <v>24.195387097000001</v>
      </c>
      <c r="F24" s="207">
        <v>22.503333333</v>
      </c>
      <c r="G24" s="207">
        <v>21.770354838999999</v>
      </c>
      <c r="H24" s="207">
        <v>21.139833332999999</v>
      </c>
      <c r="I24" s="207">
        <v>20.953419355000001</v>
      </c>
      <c r="J24" s="207">
        <v>21.689451612999999</v>
      </c>
      <c r="K24" s="207">
        <v>21.4635</v>
      </c>
      <c r="L24" s="207">
        <v>22.050935484</v>
      </c>
      <c r="M24" s="207">
        <v>24.487266667</v>
      </c>
      <c r="N24" s="207">
        <v>25.126870967999999</v>
      </c>
      <c r="O24" s="207">
        <v>25.167612902999998</v>
      </c>
      <c r="P24" s="207">
        <v>24.984482758999999</v>
      </c>
      <c r="Q24" s="207">
        <v>22.919935484</v>
      </c>
      <c r="R24" s="207">
        <v>21.120833333</v>
      </c>
      <c r="S24" s="207">
        <v>19.904774194000002</v>
      </c>
      <c r="T24" s="207">
        <v>20.030266666999999</v>
      </c>
      <c r="U24" s="207">
        <v>20.447258065</v>
      </c>
      <c r="V24" s="207">
        <v>20.936806451999999</v>
      </c>
      <c r="W24" s="207">
        <v>21.469000000000001</v>
      </c>
      <c r="X24" s="207">
        <v>22.145677418999998</v>
      </c>
      <c r="Y24" s="207">
        <v>23.399233333000002</v>
      </c>
      <c r="Z24" s="207">
        <v>25.112387096999999</v>
      </c>
      <c r="AA24" s="207">
        <v>25.503225806</v>
      </c>
      <c r="AB24" s="207">
        <v>24.489464286</v>
      </c>
      <c r="AC24" s="207">
        <v>22.666419354999999</v>
      </c>
      <c r="AD24" s="207">
        <v>22.530166667</v>
      </c>
      <c r="AE24" s="207">
        <v>21.219193548</v>
      </c>
      <c r="AF24" s="207">
        <v>21.276599999999998</v>
      </c>
      <c r="AG24" s="207">
        <v>21.484870967999999</v>
      </c>
      <c r="AH24" s="207">
        <v>21.570516129000001</v>
      </c>
      <c r="AI24" s="207">
        <v>21.289300000000001</v>
      </c>
      <c r="AJ24" s="207">
        <v>21.853000000000002</v>
      </c>
      <c r="AK24" s="207">
        <v>24.198466667000002</v>
      </c>
      <c r="AL24" s="207">
        <v>24.739483871000001</v>
      </c>
      <c r="AM24" s="207">
        <v>26.413806451999999</v>
      </c>
      <c r="AN24" s="207">
        <v>25.797000000000001</v>
      </c>
      <c r="AO24" s="207">
        <v>24.316580644999998</v>
      </c>
      <c r="AP24" s="207">
        <v>23.386566667</v>
      </c>
      <c r="AQ24" s="207">
        <v>21.947967741999999</v>
      </c>
      <c r="AR24" s="207">
        <v>21.819533332999999</v>
      </c>
      <c r="AS24" s="207">
        <v>21.674580644999999</v>
      </c>
      <c r="AT24" s="207">
        <v>21.683096773999999</v>
      </c>
      <c r="AU24" s="207">
        <v>22.141266667</v>
      </c>
      <c r="AV24" s="207">
        <v>22.119419355000002</v>
      </c>
      <c r="AW24" s="207">
        <v>23.868939999999998</v>
      </c>
      <c r="AX24" s="207">
        <v>24.778020000000001</v>
      </c>
      <c r="AY24" s="323">
        <v>24.731059999999999</v>
      </c>
      <c r="AZ24" s="323">
        <v>24.2422</v>
      </c>
      <c r="BA24" s="323">
        <v>22.93394</v>
      </c>
      <c r="BB24" s="323">
        <v>22.141819999999999</v>
      </c>
      <c r="BC24" s="323">
        <v>21.20318</v>
      </c>
      <c r="BD24" s="323">
        <v>20.958069999999999</v>
      </c>
      <c r="BE24" s="323">
        <v>21.115110000000001</v>
      </c>
      <c r="BF24" s="323">
        <v>21.29936</v>
      </c>
      <c r="BG24" s="323">
        <v>21.474229999999999</v>
      </c>
      <c r="BH24" s="323">
        <v>22.10022</v>
      </c>
      <c r="BI24" s="323">
        <v>23.950119999999998</v>
      </c>
      <c r="BJ24" s="323">
        <v>24.924600000000002</v>
      </c>
      <c r="BK24" s="323">
        <v>25.18451</v>
      </c>
      <c r="BL24" s="323">
        <v>24.5688</v>
      </c>
      <c r="BM24" s="323">
        <v>22.778600000000001</v>
      </c>
      <c r="BN24" s="323">
        <v>21.51641</v>
      </c>
      <c r="BO24" s="323">
        <v>20.316749999999999</v>
      </c>
      <c r="BP24" s="323">
        <v>20.135480000000001</v>
      </c>
      <c r="BQ24" s="323">
        <v>20.035689999999999</v>
      </c>
      <c r="BR24" s="323">
        <v>20.292819999999999</v>
      </c>
      <c r="BS24" s="323">
        <v>20.3841</v>
      </c>
      <c r="BT24" s="323">
        <v>20.949259999999999</v>
      </c>
      <c r="BU24" s="323">
        <v>22.78294</v>
      </c>
      <c r="BV24" s="323">
        <v>24.124780000000001</v>
      </c>
    </row>
    <row r="25" spans="1:74" ht="11.15" customHeight="1" x14ac:dyDescent="0.25">
      <c r="A25" s="75" t="s">
        <v>535</v>
      </c>
      <c r="B25" s="181" t="s">
        <v>132</v>
      </c>
      <c r="C25" s="207">
        <v>27.39554219</v>
      </c>
      <c r="D25" s="207">
        <v>27.86663918</v>
      </c>
      <c r="E25" s="207">
        <v>26.265788229999998</v>
      </c>
      <c r="F25" s="207">
        <v>24.693081729999999</v>
      </c>
      <c r="G25" s="207">
        <v>27.007721</v>
      </c>
      <c r="H25" s="207">
        <v>33.049698329999998</v>
      </c>
      <c r="I25" s="207">
        <v>40.51428087</v>
      </c>
      <c r="J25" s="207">
        <v>41.262863709999998</v>
      </c>
      <c r="K25" s="207">
        <v>36.054762969999999</v>
      </c>
      <c r="L25" s="207">
        <v>30.244884970000001</v>
      </c>
      <c r="M25" s="207">
        <v>27.31139383</v>
      </c>
      <c r="N25" s="207">
        <v>29.432111389999999</v>
      </c>
      <c r="O25" s="207">
        <v>30.610675870000001</v>
      </c>
      <c r="P25" s="207">
        <v>30.79463621</v>
      </c>
      <c r="Q25" s="207">
        <v>28.734965769999999</v>
      </c>
      <c r="R25" s="207">
        <v>25.926789400000001</v>
      </c>
      <c r="S25" s="207">
        <v>27.003484740000001</v>
      </c>
      <c r="T25" s="207">
        <v>34.703374529999998</v>
      </c>
      <c r="U25" s="207">
        <v>43.412800740000002</v>
      </c>
      <c r="V25" s="207">
        <v>41.162834740000001</v>
      </c>
      <c r="W25" s="207">
        <v>33.863578269999998</v>
      </c>
      <c r="X25" s="207">
        <v>30.59008665</v>
      </c>
      <c r="Y25" s="207">
        <v>25.73531307</v>
      </c>
      <c r="Z25" s="207">
        <v>28.543452970000001</v>
      </c>
      <c r="AA25" s="207">
        <v>27.886523451999999</v>
      </c>
      <c r="AB25" s="207">
        <v>28.019549606999998</v>
      </c>
      <c r="AC25" s="207">
        <v>23.923627065000002</v>
      </c>
      <c r="AD25" s="207">
        <v>25.379020066999999</v>
      </c>
      <c r="AE25" s="207">
        <v>26.249676580999999</v>
      </c>
      <c r="AF25" s="207">
        <v>36.236044433000004</v>
      </c>
      <c r="AG25" s="207">
        <v>39.954291581</v>
      </c>
      <c r="AH25" s="207">
        <v>40.719672838999998</v>
      </c>
      <c r="AI25" s="207">
        <v>32.950736233000001</v>
      </c>
      <c r="AJ25" s="207">
        <v>30.298694032</v>
      </c>
      <c r="AK25" s="207">
        <v>28.967879766999999</v>
      </c>
      <c r="AL25" s="207">
        <v>28.378066871000001</v>
      </c>
      <c r="AM25" s="207">
        <v>31.012371902999998</v>
      </c>
      <c r="AN25" s="207">
        <v>29.070093035999999</v>
      </c>
      <c r="AO25" s="207">
        <v>25.224636226000001</v>
      </c>
      <c r="AP25" s="207">
        <v>24.953190067000001</v>
      </c>
      <c r="AQ25" s="207">
        <v>29.861833677</v>
      </c>
      <c r="AR25" s="207">
        <v>38.211973467</v>
      </c>
      <c r="AS25" s="207">
        <v>45.153800613000001</v>
      </c>
      <c r="AT25" s="207">
        <v>44.366739097</v>
      </c>
      <c r="AU25" s="207">
        <v>37.425150367000001</v>
      </c>
      <c r="AV25" s="207">
        <v>30.639368774000001</v>
      </c>
      <c r="AW25" s="207">
        <v>30.314550000000001</v>
      </c>
      <c r="AX25" s="207">
        <v>32.373489999999997</v>
      </c>
      <c r="AY25" s="323">
        <v>29.694120000000002</v>
      </c>
      <c r="AZ25" s="323">
        <v>28.980070000000001</v>
      </c>
      <c r="BA25" s="323">
        <v>26.755769999999998</v>
      </c>
      <c r="BB25" s="323">
        <v>25.785799999999998</v>
      </c>
      <c r="BC25" s="323">
        <v>28.8429</v>
      </c>
      <c r="BD25" s="323">
        <v>35.443489999999997</v>
      </c>
      <c r="BE25" s="323">
        <v>40.797460000000001</v>
      </c>
      <c r="BF25" s="323">
        <v>42.013829999999999</v>
      </c>
      <c r="BG25" s="323">
        <v>35.316490000000002</v>
      </c>
      <c r="BH25" s="323">
        <v>29.157389999999999</v>
      </c>
      <c r="BI25" s="323">
        <v>27.796990000000001</v>
      </c>
      <c r="BJ25" s="323">
        <v>30.745719999999999</v>
      </c>
      <c r="BK25" s="323">
        <v>31.62829</v>
      </c>
      <c r="BL25" s="323">
        <v>27.62772</v>
      </c>
      <c r="BM25" s="323">
        <v>25.433209999999999</v>
      </c>
      <c r="BN25" s="323">
        <v>23.88494</v>
      </c>
      <c r="BO25" s="323">
        <v>26.95383</v>
      </c>
      <c r="BP25" s="323">
        <v>33.52308</v>
      </c>
      <c r="BQ25" s="323">
        <v>39.201900000000002</v>
      </c>
      <c r="BR25" s="323">
        <v>40.936810000000001</v>
      </c>
      <c r="BS25" s="323">
        <v>34.526699999999998</v>
      </c>
      <c r="BT25" s="323">
        <v>29.138670000000001</v>
      </c>
      <c r="BU25" s="323">
        <v>27.17069</v>
      </c>
      <c r="BV25" s="323">
        <v>31.028729999999999</v>
      </c>
    </row>
    <row r="26" spans="1:74" ht="11.15" customHeight="1" x14ac:dyDescent="0.25">
      <c r="A26" s="75" t="s">
        <v>533</v>
      </c>
      <c r="B26" s="181" t="s">
        <v>423</v>
      </c>
      <c r="C26" s="207">
        <v>4.7996774194</v>
      </c>
      <c r="D26" s="207">
        <v>4.8323571429000003</v>
      </c>
      <c r="E26" s="207">
        <v>4.8544838710000002</v>
      </c>
      <c r="F26" s="207">
        <v>4.8779666666999999</v>
      </c>
      <c r="G26" s="207">
        <v>4.9151935483999996</v>
      </c>
      <c r="H26" s="207">
        <v>4.9287666666999996</v>
      </c>
      <c r="I26" s="207">
        <v>4.9559677419000003</v>
      </c>
      <c r="J26" s="207">
        <v>5.0764516128999997</v>
      </c>
      <c r="K26" s="207">
        <v>5.0958666667000001</v>
      </c>
      <c r="L26" s="207">
        <v>5.1406129032000001</v>
      </c>
      <c r="M26" s="207">
        <v>5.2248999999999999</v>
      </c>
      <c r="N26" s="207">
        <v>5.2190322581000004</v>
      </c>
      <c r="O26" s="207">
        <v>5.1500322581000004</v>
      </c>
      <c r="P26" s="207">
        <v>5.1440000000000001</v>
      </c>
      <c r="Q26" s="207">
        <v>5.1533225806000003</v>
      </c>
      <c r="R26" s="207">
        <v>5.0179</v>
      </c>
      <c r="S26" s="207">
        <v>4.7192903226</v>
      </c>
      <c r="T26" s="207">
        <v>4.7866</v>
      </c>
      <c r="U26" s="207">
        <v>4.8713225806000002</v>
      </c>
      <c r="V26" s="207">
        <v>4.8556129031999999</v>
      </c>
      <c r="W26" s="207">
        <v>4.8608333332999996</v>
      </c>
      <c r="X26" s="207">
        <v>4.8237741935000003</v>
      </c>
      <c r="Y26" s="207">
        <v>4.9724000000000004</v>
      </c>
      <c r="Z26" s="207">
        <v>4.9799677419000004</v>
      </c>
      <c r="AA26" s="207">
        <v>5.1234516129000003</v>
      </c>
      <c r="AB26" s="207">
        <v>4.7450714286000002</v>
      </c>
      <c r="AC26" s="207">
        <v>5.1655161290000002</v>
      </c>
      <c r="AD26" s="207">
        <v>5.2099333333000004</v>
      </c>
      <c r="AE26" s="207">
        <v>5.2053548386999999</v>
      </c>
      <c r="AF26" s="207">
        <v>5.1885666666999999</v>
      </c>
      <c r="AG26" s="207">
        <v>5.2284516128999998</v>
      </c>
      <c r="AH26" s="207">
        <v>5.2515483870999997</v>
      </c>
      <c r="AI26" s="207">
        <v>5.2404666666999997</v>
      </c>
      <c r="AJ26" s="207">
        <v>5.3319999999999999</v>
      </c>
      <c r="AK26" s="207">
        <v>5.3816666667000002</v>
      </c>
      <c r="AL26" s="207">
        <v>5.3955806451999999</v>
      </c>
      <c r="AM26" s="207">
        <v>5.2564193548000002</v>
      </c>
      <c r="AN26" s="207">
        <v>5.2209285714</v>
      </c>
      <c r="AO26" s="207">
        <v>5.2989354839000002</v>
      </c>
      <c r="AP26" s="207">
        <v>5.3507333333</v>
      </c>
      <c r="AQ26" s="207">
        <v>5.4150967742000002</v>
      </c>
      <c r="AR26" s="207">
        <v>5.4577</v>
      </c>
      <c r="AS26" s="207">
        <v>5.4719354839000003</v>
      </c>
      <c r="AT26" s="207">
        <v>5.5030645161000002</v>
      </c>
      <c r="AU26" s="207">
        <v>5.5667333333000002</v>
      </c>
      <c r="AV26" s="207">
        <v>5.5718064515999997</v>
      </c>
      <c r="AW26" s="207">
        <v>5.5945929999999997</v>
      </c>
      <c r="AX26" s="207">
        <v>5.4393929999999999</v>
      </c>
      <c r="AY26" s="323">
        <v>5.5963459999999996</v>
      </c>
      <c r="AZ26" s="323">
        <v>5.5814659999999998</v>
      </c>
      <c r="BA26" s="323">
        <v>5.5665630000000004</v>
      </c>
      <c r="BB26" s="323">
        <v>5.5479849999999997</v>
      </c>
      <c r="BC26" s="323">
        <v>5.526033</v>
      </c>
      <c r="BD26" s="323">
        <v>5.5193279999999998</v>
      </c>
      <c r="BE26" s="323">
        <v>5.5268129999999998</v>
      </c>
      <c r="BF26" s="323">
        <v>5.5418609999999999</v>
      </c>
      <c r="BG26" s="323">
        <v>5.5614939999999997</v>
      </c>
      <c r="BH26" s="323">
        <v>5.5578000000000003</v>
      </c>
      <c r="BI26" s="323">
        <v>5.580813</v>
      </c>
      <c r="BJ26" s="323">
        <v>5.5809369999999996</v>
      </c>
      <c r="BK26" s="323">
        <v>5.6018569999999999</v>
      </c>
      <c r="BL26" s="323">
        <v>5.5967570000000002</v>
      </c>
      <c r="BM26" s="323">
        <v>5.6029840000000002</v>
      </c>
      <c r="BN26" s="323">
        <v>5.6184469999999997</v>
      </c>
      <c r="BO26" s="323">
        <v>5.6342020000000002</v>
      </c>
      <c r="BP26" s="323">
        <v>5.654217</v>
      </c>
      <c r="BQ26" s="323">
        <v>5.6723270000000001</v>
      </c>
      <c r="BR26" s="323">
        <v>5.6869440000000004</v>
      </c>
      <c r="BS26" s="323">
        <v>5.7087300000000001</v>
      </c>
      <c r="BT26" s="323">
        <v>5.7252239999999999</v>
      </c>
      <c r="BU26" s="323">
        <v>5.7369940000000001</v>
      </c>
      <c r="BV26" s="323">
        <v>5.7478740000000004</v>
      </c>
    </row>
    <row r="27" spans="1:74" ht="11.15" customHeight="1" x14ac:dyDescent="0.25">
      <c r="A27" s="75" t="s">
        <v>537</v>
      </c>
      <c r="B27" s="181" t="s">
        <v>800</v>
      </c>
      <c r="C27" s="207">
        <v>3.6702903226000001</v>
      </c>
      <c r="D27" s="207">
        <v>3.5776071428999998</v>
      </c>
      <c r="E27" s="207">
        <v>3.1120645160999998</v>
      </c>
      <c r="F27" s="207">
        <v>2.3922333333000001</v>
      </c>
      <c r="G27" s="207">
        <v>2.2204516128999998</v>
      </c>
      <c r="H27" s="207">
        <v>2.2827333332999999</v>
      </c>
      <c r="I27" s="207">
        <v>2.5102903226</v>
      </c>
      <c r="J27" s="207">
        <v>2.5509354839</v>
      </c>
      <c r="K27" s="207">
        <v>2.3775666666999999</v>
      </c>
      <c r="L27" s="207">
        <v>2.4059677419000001</v>
      </c>
      <c r="M27" s="207">
        <v>3.0417666667000001</v>
      </c>
      <c r="N27" s="207">
        <v>3.3715806451999999</v>
      </c>
      <c r="O27" s="207">
        <v>3.6158709676999998</v>
      </c>
      <c r="P27" s="207">
        <v>3.5576206896999998</v>
      </c>
      <c r="Q27" s="207">
        <v>2.9310322581000001</v>
      </c>
      <c r="R27" s="207">
        <v>2.4897999999999998</v>
      </c>
      <c r="S27" s="207">
        <v>2.2030645161</v>
      </c>
      <c r="T27" s="207">
        <v>2.3456000000000001</v>
      </c>
      <c r="U27" s="207">
        <v>2.6459999999999999</v>
      </c>
      <c r="V27" s="207">
        <v>2.5727096773999998</v>
      </c>
      <c r="W27" s="207">
        <v>2.3704666667000001</v>
      </c>
      <c r="X27" s="207">
        <v>2.4781612903000001</v>
      </c>
      <c r="Y27" s="207">
        <v>2.7101999999999999</v>
      </c>
      <c r="Z27" s="207">
        <v>3.4643548386999998</v>
      </c>
      <c r="AA27" s="207">
        <v>4.0348387096999998</v>
      </c>
      <c r="AB27" s="207">
        <v>4.1603571428999997</v>
      </c>
      <c r="AC27" s="207">
        <v>3.1533548386999999</v>
      </c>
      <c r="AD27" s="207">
        <v>2.7605</v>
      </c>
      <c r="AE27" s="207">
        <v>2.4778709676999999</v>
      </c>
      <c r="AF27" s="207">
        <v>2.7263000000000002</v>
      </c>
      <c r="AG27" s="207">
        <v>2.8503870968</v>
      </c>
      <c r="AH27" s="207">
        <v>2.8768709676999999</v>
      </c>
      <c r="AI27" s="207">
        <v>2.5985</v>
      </c>
      <c r="AJ27" s="207">
        <v>2.6568387097000001</v>
      </c>
      <c r="AK27" s="207">
        <v>3.3141666666999998</v>
      </c>
      <c r="AL27" s="207">
        <v>3.5977419355000002</v>
      </c>
      <c r="AM27" s="207">
        <v>4.2711290323000002</v>
      </c>
      <c r="AN27" s="207">
        <v>4.0271428571000003</v>
      </c>
      <c r="AO27" s="207">
        <v>3.3081612903000002</v>
      </c>
      <c r="AP27" s="207">
        <v>2.9115333333</v>
      </c>
      <c r="AQ27" s="207">
        <v>2.6674193547999998</v>
      </c>
      <c r="AR27" s="207">
        <v>2.8546666667</v>
      </c>
      <c r="AS27" s="207">
        <v>3.0855483870999998</v>
      </c>
      <c r="AT27" s="207">
        <v>3.0432580644999998</v>
      </c>
      <c r="AU27" s="207">
        <v>2.8336333332999999</v>
      </c>
      <c r="AV27" s="207">
        <v>2.8141290322999999</v>
      </c>
      <c r="AW27" s="207">
        <v>3.4176869999999999</v>
      </c>
      <c r="AX27" s="207">
        <v>4.1345530000000004</v>
      </c>
      <c r="AY27" s="323">
        <v>4.1287229999999999</v>
      </c>
      <c r="AZ27" s="323">
        <v>3.9839289999999998</v>
      </c>
      <c r="BA27" s="323">
        <v>3.3897010000000001</v>
      </c>
      <c r="BB27" s="323">
        <v>2.8543889999999998</v>
      </c>
      <c r="BC27" s="323">
        <v>2.6579429999999999</v>
      </c>
      <c r="BD27" s="323">
        <v>2.7796449999999999</v>
      </c>
      <c r="BE27" s="323">
        <v>2.9555180000000001</v>
      </c>
      <c r="BF27" s="323">
        <v>3.005306</v>
      </c>
      <c r="BG27" s="323">
        <v>2.8067060000000001</v>
      </c>
      <c r="BH27" s="323">
        <v>2.8140740000000002</v>
      </c>
      <c r="BI27" s="323">
        <v>3.3261280000000002</v>
      </c>
      <c r="BJ27" s="323">
        <v>4.1024820000000002</v>
      </c>
      <c r="BK27" s="323">
        <v>4.3755249999999997</v>
      </c>
      <c r="BL27" s="323">
        <v>3.9809190000000001</v>
      </c>
      <c r="BM27" s="323">
        <v>3.354889</v>
      </c>
      <c r="BN27" s="323">
        <v>2.7592159999999999</v>
      </c>
      <c r="BO27" s="323">
        <v>2.5462690000000001</v>
      </c>
      <c r="BP27" s="323">
        <v>2.672174</v>
      </c>
      <c r="BQ27" s="323">
        <v>2.850155</v>
      </c>
      <c r="BR27" s="323">
        <v>2.9248280000000002</v>
      </c>
      <c r="BS27" s="323">
        <v>2.7327729999999999</v>
      </c>
      <c r="BT27" s="323">
        <v>2.7741030000000002</v>
      </c>
      <c r="BU27" s="323">
        <v>3.262464</v>
      </c>
      <c r="BV27" s="323">
        <v>4.0939069999999997</v>
      </c>
    </row>
    <row r="28" spans="1:74" ht="11.15" customHeight="1" x14ac:dyDescent="0.25">
      <c r="A28" s="75" t="s">
        <v>545</v>
      </c>
      <c r="B28" s="181" t="s">
        <v>424</v>
      </c>
      <c r="C28" s="207">
        <v>0.14564516128999999</v>
      </c>
      <c r="D28" s="207">
        <v>0.14564285714</v>
      </c>
      <c r="E28" s="207">
        <v>0.14564516128999999</v>
      </c>
      <c r="F28" s="207">
        <v>0.14563333333</v>
      </c>
      <c r="G28" s="207">
        <v>0.14564516128999999</v>
      </c>
      <c r="H28" s="207">
        <v>0.14563333333</v>
      </c>
      <c r="I28" s="207">
        <v>0.14564516128999999</v>
      </c>
      <c r="J28" s="207">
        <v>0.14564516128999999</v>
      </c>
      <c r="K28" s="207">
        <v>0.14563333333</v>
      </c>
      <c r="L28" s="207">
        <v>0.14564516128999999</v>
      </c>
      <c r="M28" s="207">
        <v>0.14563333333</v>
      </c>
      <c r="N28" s="207">
        <v>0.14564516128999999</v>
      </c>
      <c r="O28" s="207">
        <v>0.13425806452</v>
      </c>
      <c r="P28" s="207">
        <v>0.13424137930999999</v>
      </c>
      <c r="Q28" s="207">
        <v>0.13425806452</v>
      </c>
      <c r="R28" s="207">
        <v>0.13423333333000001</v>
      </c>
      <c r="S28" s="207">
        <v>0.13425806452</v>
      </c>
      <c r="T28" s="207">
        <v>0.13423333333000001</v>
      </c>
      <c r="U28" s="207">
        <v>0.13425806452</v>
      </c>
      <c r="V28" s="207">
        <v>0.13425806452</v>
      </c>
      <c r="W28" s="207">
        <v>0.13423333333000001</v>
      </c>
      <c r="X28" s="207">
        <v>0.13425806452</v>
      </c>
      <c r="Y28" s="207">
        <v>0.13423333333000001</v>
      </c>
      <c r="Z28" s="207">
        <v>0.13425806452</v>
      </c>
      <c r="AA28" s="207">
        <v>0.14925806452000001</v>
      </c>
      <c r="AB28" s="207">
        <v>0.14924999999999999</v>
      </c>
      <c r="AC28" s="207">
        <v>0.14925806452000001</v>
      </c>
      <c r="AD28" s="207">
        <v>0.14923333333</v>
      </c>
      <c r="AE28" s="207">
        <v>0.14925806452000001</v>
      </c>
      <c r="AF28" s="207">
        <v>0.14923333333</v>
      </c>
      <c r="AG28" s="207">
        <v>0.14925806452000001</v>
      </c>
      <c r="AH28" s="207">
        <v>0.14925806452000001</v>
      </c>
      <c r="AI28" s="207">
        <v>0.14923333333</v>
      </c>
      <c r="AJ28" s="207">
        <v>0.14925806452000001</v>
      </c>
      <c r="AK28" s="207">
        <v>0.14923333333</v>
      </c>
      <c r="AL28" s="207">
        <v>0.14925806452000001</v>
      </c>
      <c r="AM28" s="207">
        <v>0.14561290323000001</v>
      </c>
      <c r="AN28" s="207">
        <v>0.14560714286000001</v>
      </c>
      <c r="AO28" s="207">
        <v>0.14561290323000001</v>
      </c>
      <c r="AP28" s="207">
        <v>0.14563333333</v>
      </c>
      <c r="AQ28" s="207">
        <v>0.14561290323000001</v>
      </c>
      <c r="AR28" s="207">
        <v>0.14563333333</v>
      </c>
      <c r="AS28" s="207">
        <v>0.14561290323000001</v>
      </c>
      <c r="AT28" s="207">
        <v>0.14561290323000001</v>
      </c>
      <c r="AU28" s="207">
        <v>0.14560000000000001</v>
      </c>
      <c r="AV28" s="207">
        <v>0.14561290323000001</v>
      </c>
      <c r="AW28" s="207">
        <v>0.14561289999999999</v>
      </c>
      <c r="AX28" s="207">
        <v>0.14561289999999999</v>
      </c>
      <c r="AY28" s="323">
        <v>0.14561289999999999</v>
      </c>
      <c r="AZ28" s="323">
        <v>0.14561289999999999</v>
      </c>
      <c r="BA28" s="323">
        <v>0.14561289999999999</v>
      </c>
      <c r="BB28" s="323">
        <v>0.14561289999999999</v>
      </c>
      <c r="BC28" s="323">
        <v>0.14561289999999999</v>
      </c>
      <c r="BD28" s="323">
        <v>0.14561289999999999</v>
      </c>
      <c r="BE28" s="323">
        <v>0.14561289999999999</v>
      </c>
      <c r="BF28" s="323">
        <v>0.14561289999999999</v>
      </c>
      <c r="BG28" s="323">
        <v>0.14561289999999999</v>
      </c>
      <c r="BH28" s="323">
        <v>0.14561289999999999</v>
      </c>
      <c r="BI28" s="323">
        <v>0.14561289999999999</v>
      </c>
      <c r="BJ28" s="323">
        <v>0.14561289999999999</v>
      </c>
      <c r="BK28" s="323">
        <v>0.14561289999999999</v>
      </c>
      <c r="BL28" s="323">
        <v>0.14561289999999999</v>
      </c>
      <c r="BM28" s="323">
        <v>0.14561289999999999</v>
      </c>
      <c r="BN28" s="323">
        <v>0.14561289999999999</v>
      </c>
      <c r="BO28" s="323">
        <v>0.14561289999999999</v>
      </c>
      <c r="BP28" s="323">
        <v>0.14561289999999999</v>
      </c>
      <c r="BQ28" s="323">
        <v>0.14561289999999999</v>
      </c>
      <c r="BR28" s="323">
        <v>0.14561289999999999</v>
      </c>
      <c r="BS28" s="323">
        <v>0.14561289999999999</v>
      </c>
      <c r="BT28" s="323">
        <v>0.14561289999999999</v>
      </c>
      <c r="BU28" s="323">
        <v>0.14561289999999999</v>
      </c>
      <c r="BV28" s="323">
        <v>0.14561289999999999</v>
      </c>
    </row>
    <row r="29" spans="1:74" ht="11.15" customHeight="1" x14ac:dyDescent="0.25">
      <c r="A29" s="76" t="s">
        <v>536</v>
      </c>
      <c r="B29" s="182" t="s">
        <v>772</v>
      </c>
      <c r="C29" s="207">
        <v>110.46132258</v>
      </c>
      <c r="D29" s="207">
        <v>107.82567856999999</v>
      </c>
      <c r="E29" s="207">
        <v>94.445516128999998</v>
      </c>
      <c r="F29" s="207">
        <v>73.746166666999997</v>
      </c>
      <c r="G29" s="207">
        <v>68.838225805999997</v>
      </c>
      <c r="H29" s="207">
        <v>70.644666666999996</v>
      </c>
      <c r="I29" s="207">
        <v>77.222709676999997</v>
      </c>
      <c r="J29" s="207">
        <v>78.513677419000004</v>
      </c>
      <c r="K29" s="207">
        <v>73.541733332999996</v>
      </c>
      <c r="L29" s="207">
        <v>74.404645161000005</v>
      </c>
      <c r="M29" s="207">
        <v>92.791799999999995</v>
      </c>
      <c r="N29" s="207">
        <v>102.28116129</v>
      </c>
      <c r="O29" s="207">
        <v>107.11458064999999</v>
      </c>
      <c r="P29" s="207">
        <v>105.46613793</v>
      </c>
      <c r="Q29" s="207">
        <v>87.806129032000001</v>
      </c>
      <c r="R29" s="207">
        <v>75.228266667</v>
      </c>
      <c r="S29" s="207">
        <v>66.843903225999995</v>
      </c>
      <c r="T29" s="207">
        <v>70.930466667000005</v>
      </c>
      <c r="U29" s="207">
        <v>79.486741934999998</v>
      </c>
      <c r="V29" s="207">
        <v>77.404354839000007</v>
      </c>
      <c r="W29" s="207">
        <v>71.706000000000003</v>
      </c>
      <c r="X29" s="207">
        <v>74.706193548000002</v>
      </c>
      <c r="Y29" s="207">
        <v>81.398133333000004</v>
      </c>
      <c r="Z29" s="207">
        <v>102.67180645000001</v>
      </c>
      <c r="AA29" s="207">
        <v>107.61526539</v>
      </c>
      <c r="AB29" s="207">
        <v>110.60019246</v>
      </c>
      <c r="AC29" s="207">
        <v>85.130433515999997</v>
      </c>
      <c r="AD29" s="207">
        <v>75.691153400000005</v>
      </c>
      <c r="AE29" s="207">
        <v>68.227676580999997</v>
      </c>
      <c r="AF29" s="207">
        <v>74.685577766999998</v>
      </c>
      <c r="AG29" s="207">
        <v>77.922517386999999</v>
      </c>
      <c r="AH29" s="207">
        <v>78.567705097000001</v>
      </c>
      <c r="AI29" s="207">
        <v>71.188169567000003</v>
      </c>
      <c r="AJ29" s="207">
        <v>72.845403709999999</v>
      </c>
      <c r="AK29" s="207">
        <v>89.338946433000004</v>
      </c>
      <c r="AL29" s="207">
        <v>96.811550741999994</v>
      </c>
      <c r="AM29" s="207">
        <v>115.95150094</v>
      </c>
      <c r="AN29" s="207">
        <v>109.32770017999999</v>
      </c>
      <c r="AO29" s="207">
        <v>89.809345902999993</v>
      </c>
      <c r="AP29" s="207">
        <v>79.041690067000005</v>
      </c>
      <c r="AQ29" s="207">
        <v>72.414253032000005</v>
      </c>
      <c r="AR29" s="207">
        <v>77.497573466999995</v>
      </c>
      <c r="AS29" s="207">
        <v>83.766058677000004</v>
      </c>
      <c r="AT29" s="207">
        <v>82.617545547999995</v>
      </c>
      <c r="AU29" s="207">
        <v>76.926517032999996</v>
      </c>
      <c r="AV29" s="207">
        <v>76.397626838999997</v>
      </c>
      <c r="AW29" s="207">
        <v>91.880172900000005</v>
      </c>
      <c r="AX29" s="207">
        <v>110.0129689</v>
      </c>
      <c r="AY29" s="323">
        <v>110.0282</v>
      </c>
      <c r="AZ29" s="323">
        <v>106.1476</v>
      </c>
      <c r="BA29" s="323">
        <v>90.817250000000001</v>
      </c>
      <c r="BB29" s="323">
        <v>77.028189999999995</v>
      </c>
      <c r="BC29" s="323">
        <v>71.96163</v>
      </c>
      <c r="BD29" s="323">
        <v>75.071849999999998</v>
      </c>
      <c r="BE29" s="323">
        <v>79.600970000000004</v>
      </c>
      <c r="BF29" s="323">
        <v>80.885769999999994</v>
      </c>
      <c r="BG29" s="323">
        <v>75.951800000000006</v>
      </c>
      <c r="BH29" s="323">
        <v>76.031170000000003</v>
      </c>
      <c r="BI29" s="323">
        <v>89.209919999999997</v>
      </c>
      <c r="BJ29" s="323">
        <v>109.0919</v>
      </c>
      <c r="BK29" s="323">
        <v>116.1662</v>
      </c>
      <c r="BL29" s="323">
        <v>105.996</v>
      </c>
      <c r="BM29" s="323">
        <v>89.870840000000001</v>
      </c>
      <c r="BN29" s="323">
        <v>74.539730000000006</v>
      </c>
      <c r="BO29" s="323">
        <v>69.199569999999994</v>
      </c>
      <c r="BP29" s="323">
        <v>72.37303</v>
      </c>
      <c r="BQ29" s="323">
        <v>77.006820000000005</v>
      </c>
      <c r="BR29" s="323">
        <v>78.911140000000003</v>
      </c>
      <c r="BS29" s="323">
        <v>74.189599999999999</v>
      </c>
      <c r="BT29" s="323">
        <v>75.055070000000001</v>
      </c>
      <c r="BU29" s="323">
        <v>87.588489999999993</v>
      </c>
      <c r="BV29" s="323">
        <v>108.82089999999999</v>
      </c>
    </row>
    <row r="30" spans="1:74" ht="11.15" customHeight="1" x14ac:dyDescent="0.25">
      <c r="A30" s="76"/>
      <c r="B30" s="182"/>
      <c r="C30" s="207"/>
      <c r="D30" s="207"/>
      <c r="E30" s="207"/>
      <c r="F30" s="207"/>
      <c r="G30" s="207"/>
      <c r="H30" s="207"/>
      <c r="I30" s="207"/>
      <c r="J30" s="207"/>
      <c r="K30" s="207"/>
      <c r="L30" s="207"/>
      <c r="M30" s="207"/>
      <c r="N30" s="207"/>
      <c r="O30" s="207"/>
      <c r="P30" s="207"/>
      <c r="Q30" s="207"/>
      <c r="R30" s="207"/>
      <c r="S30" s="207"/>
      <c r="T30" s="207"/>
      <c r="U30" s="207"/>
      <c r="V30" s="207"/>
      <c r="W30" s="207"/>
      <c r="X30" s="207"/>
      <c r="Y30" s="207"/>
      <c r="Z30" s="207"/>
      <c r="AA30" s="207"/>
      <c r="AB30" s="207"/>
      <c r="AC30" s="207"/>
      <c r="AD30" s="207"/>
      <c r="AE30" s="207"/>
      <c r="AF30" s="207"/>
      <c r="AG30" s="207"/>
      <c r="AH30" s="207"/>
      <c r="AI30" s="207"/>
      <c r="AJ30" s="207"/>
      <c r="AK30" s="207"/>
      <c r="AL30" s="207"/>
      <c r="AM30" s="207"/>
      <c r="AN30" s="207"/>
      <c r="AO30" s="207"/>
      <c r="AP30" s="207"/>
      <c r="AQ30" s="207"/>
      <c r="AR30" s="207"/>
      <c r="AS30" s="207"/>
      <c r="AT30" s="207"/>
      <c r="AU30" s="207"/>
      <c r="AV30" s="207"/>
      <c r="AW30" s="207"/>
      <c r="AX30" s="207"/>
      <c r="AY30" s="323"/>
      <c r="AZ30" s="323"/>
      <c r="BA30" s="323"/>
      <c r="BB30" s="323"/>
      <c r="BC30" s="323"/>
      <c r="BD30" s="323"/>
      <c r="BE30" s="323"/>
      <c r="BF30" s="323"/>
      <c r="BG30" s="323"/>
      <c r="BH30" s="323"/>
      <c r="BI30" s="323"/>
      <c r="BJ30" s="207"/>
      <c r="BK30" s="207"/>
      <c r="BL30" s="207"/>
      <c r="BM30" s="207"/>
      <c r="BN30" s="207"/>
      <c r="BO30" s="207"/>
      <c r="BP30" s="207"/>
      <c r="BQ30" s="207"/>
      <c r="BR30" s="207"/>
      <c r="BS30" s="207"/>
      <c r="BT30" s="207"/>
      <c r="BU30" s="207"/>
      <c r="BV30" s="207"/>
    </row>
    <row r="31" spans="1:74" ht="11.15" customHeight="1" x14ac:dyDescent="0.25">
      <c r="A31" s="70"/>
      <c r="B31" s="78" t="s">
        <v>771</v>
      </c>
      <c r="C31" s="81"/>
      <c r="D31" s="81"/>
      <c r="E31" s="81"/>
      <c r="F31" s="81"/>
      <c r="G31" s="81"/>
      <c r="H31" s="81"/>
      <c r="I31" s="81"/>
      <c r="J31" s="81"/>
      <c r="K31" s="81"/>
      <c r="L31" s="81"/>
      <c r="M31" s="81"/>
      <c r="N31" s="81"/>
      <c r="O31" s="81"/>
      <c r="P31" s="81"/>
      <c r="Q31" s="81"/>
      <c r="R31" s="81"/>
      <c r="S31" s="81"/>
      <c r="T31" s="81"/>
      <c r="U31" s="81"/>
      <c r="V31" s="81"/>
      <c r="W31" s="81"/>
      <c r="X31" s="81"/>
      <c r="Y31" s="81"/>
      <c r="Z31" s="81"/>
      <c r="AA31" s="81"/>
      <c r="AB31" s="81"/>
      <c r="AC31" s="81"/>
      <c r="AD31" s="81"/>
      <c r="AE31" s="81"/>
      <c r="AF31" s="81"/>
      <c r="AG31" s="81"/>
      <c r="AH31" s="81"/>
      <c r="AI31" s="81"/>
      <c r="AJ31" s="81"/>
      <c r="AK31" s="81"/>
      <c r="AL31" s="81"/>
      <c r="AM31" s="81"/>
      <c r="AN31" s="81"/>
      <c r="AO31" s="81"/>
      <c r="AP31" s="81"/>
      <c r="AQ31" s="81"/>
      <c r="AR31" s="81"/>
      <c r="AS31" s="81"/>
      <c r="AT31" s="81"/>
      <c r="AU31" s="81"/>
      <c r="AV31" s="81"/>
      <c r="AW31" s="81"/>
      <c r="AX31" s="81"/>
      <c r="AY31" s="355"/>
      <c r="AZ31" s="355"/>
      <c r="BA31" s="355"/>
      <c r="BB31" s="355"/>
      <c r="BC31" s="355"/>
      <c r="BD31" s="355"/>
      <c r="BE31" s="355"/>
      <c r="BF31" s="355"/>
      <c r="BG31" s="355"/>
      <c r="BH31" s="355"/>
      <c r="BI31" s="355"/>
      <c r="BJ31" s="355"/>
      <c r="BK31" s="355"/>
      <c r="BL31" s="355"/>
      <c r="BM31" s="355"/>
      <c r="BN31" s="355"/>
      <c r="BO31" s="355"/>
      <c r="BP31" s="355"/>
      <c r="BQ31" s="355"/>
      <c r="BR31" s="355"/>
      <c r="BS31" s="355"/>
      <c r="BT31" s="355"/>
      <c r="BU31" s="355"/>
      <c r="BV31" s="355"/>
    </row>
    <row r="32" spans="1:74" ht="11.15" customHeight="1" x14ac:dyDescent="0.25">
      <c r="A32" s="75" t="s">
        <v>529</v>
      </c>
      <c r="B32" s="181" t="s">
        <v>425</v>
      </c>
      <c r="C32" s="250">
        <v>1993.9960000000001</v>
      </c>
      <c r="D32" s="250">
        <v>1426.21</v>
      </c>
      <c r="E32" s="250">
        <v>1184.8900000000001</v>
      </c>
      <c r="F32" s="250">
        <v>1559.4010000000001</v>
      </c>
      <c r="G32" s="250">
        <v>2031.0309999999999</v>
      </c>
      <c r="H32" s="250">
        <v>2460.748</v>
      </c>
      <c r="I32" s="250">
        <v>2714.1959999999999</v>
      </c>
      <c r="J32" s="250">
        <v>2997.81</v>
      </c>
      <c r="K32" s="250">
        <v>3414.9389999999999</v>
      </c>
      <c r="L32" s="250">
        <v>3762.0430000000001</v>
      </c>
      <c r="M32" s="250">
        <v>3610.029</v>
      </c>
      <c r="N32" s="250">
        <v>3188.2429999999999</v>
      </c>
      <c r="O32" s="250">
        <v>2616.1750000000002</v>
      </c>
      <c r="P32" s="250">
        <v>2080.8829999999998</v>
      </c>
      <c r="Q32" s="250">
        <v>2029.3589999999999</v>
      </c>
      <c r="R32" s="250">
        <v>2332.4929999999999</v>
      </c>
      <c r="S32" s="250">
        <v>2777.5839999999998</v>
      </c>
      <c r="T32" s="250">
        <v>3133.0949999999998</v>
      </c>
      <c r="U32" s="250">
        <v>3293.549</v>
      </c>
      <c r="V32" s="250">
        <v>3522.2159999999999</v>
      </c>
      <c r="W32" s="250">
        <v>3839.8359999999998</v>
      </c>
      <c r="X32" s="250">
        <v>3928.5030000000002</v>
      </c>
      <c r="Y32" s="250">
        <v>3931.616</v>
      </c>
      <c r="Z32" s="250">
        <v>3340.9810000000002</v>
      </c>
      <c r="AA32" s="250">
        <v>2634.9670000000001</v>
      </c>
      <c r="AB32" s="250">
        <v>1859.2180000000001</v>
      </c>
      <c r="AC32" s="250">
        <v>1801.2249999999999</v>
      </c>
      <c r="AD32" s="250">
        <v>1975.0329999999999</v>
      </c>
      <c r="AE32" s="250">
        <v>2389.8910000000001</v>
      </c>
      <c r="AF32" s="250">
        <v>2585.1260000000002</v>
      </c>
      <c r="AG32" s="250">
        <v>2754.7139999999999</v>
      </c>
      <c r="AH32" s="250">
        <v>2917.268</v>
      </c>
      <c r="AI32" s="250">
        <v>3305.982</v>
      </c>
      <c r="AJ32" s="250">
        <v>3665.3850000000002</v>
      </c>
      <c r="AK32" s="250">
        <v>3532.7750000000001</v>
      </c>
      <c r="AL32" s="250">
        <v>3209.982</v>
      </c>
      <c r="AM32" s="250">
        <v>2215.9409999999998</v>
      </c>
      <c r="AN32" s="250">
        <v>1562.018</v>
      </c>
      <c r="AO32" s="250">
        <v>1401.4649999999999</v>
      </c>
      <c r="AP32" s="250">
        <v>1611.7650000000001</v>
      </c>
      <c r="AQ32" s="250">
        <v>2001.915</v>
      </c>
      <c r="AR32" s="250">
        <v>2325.3209999999999</v>
      </c>
      <c r="AS32" s="250">
        <v>2505.1219999999998</v>
      </c>
      <c r="AT32" s="250">
        <v>2709.4209999999998</v>
      </c>
      <c r="AU32" s="250">
        <v>3145.643</v>
      </c>
      <c r="AV32" s="250">
        <v>3569.3629999999998</v>
      </c>
      <c r="AW32" s="250">
        <v>3499.2</v>
      </c>
      <c r="AX32" s="250">
        <v>2896.7002857000002</v>
      </c>
      <c r="AY32" s="339">
        <v>2230.9870000000001</v>
      </c>
      <c r="AZ32" s="339">
        <v>1694.258</v>
      </c>
      <c r="BA32" s="339">
        <v>1521.059</v>
      </c>
      <c r="BB32" s="339">
        <v>1806.19</v>
      </c>
      <c r="BC32" s="339">
        <v>2270.1930000000002</v>
      </c>
      <c r="BD32" s="339">
        <v>2611.8760000000002</v>
      </c>
      <c r="BE32" s="339">
        <v>2824.018</v>
      </c>
      <c r="BF32" s="339">
        <v>3005.7150000000001</v>
      </c>
      <c r="BG32" s="339">
        <v>3370.7240000000002</v>
      </c>
      <c r="BH32" s="339">
        <v>3689.6370000000002</v>
      </c>
      <c r="BI32" s="339">
        <v>3666.174</v>
      </c>
      <c r="BJ32" s="339">
        <v>3047.268</v>
      </c>
      <c r="BK32" s="339">
        <v>2246.7370000000001</v>
      </c>
      <c r="BL32" s="339">
        <v>1667.634</v>
      </c>
      <c r="BM32" s="339">
        <v>1503.0609999999999</v>
      </c>
      <c r="BN32" s="339">
        <v>1807.6559999999999</v>
      </c>
      <c r="BO32" s="339">
        <v>2309.2640000000001</v>
      </c>
      <c r="BP32" s="339">
        <v>2697.6930000000002</v>
      </c>
      <c r="BQ32" s="339">
        <v>2972.6529999999998</v>
      </c>
      <c r="BR32" s="339">
        <v>3221.9409999999998</v>
      </c>
      <c r="BS32" s="339">
        <v>3597.0030000000002</v>
      </c>
      <c r="BT32" s="339">
        <v>3907.0880000000002</v>
      </c>
      <c r="BU32" s="339">
        <v>3845.8310000000001</v>
      </c>
      <c r="BV32" s="339">
        <v>3235.558</v>
      </c>
    </row>
    <row r="33" spans="1:74" ht="11.15" customHeight="1" x14ac:dyDescent="0.25">
      <c r="A33" s="561" t="s">
        <v>982</v>
      </c>
      <c r="B33" s="562" t="s">
        <v>987</v>
      </c>
      <c r="C33" s="250">
        <v>467.721</v>
      </c>
      <c r="D33" s="250">
        <v>311.51100000000002</v>
      </c>
      <c r="E33" s="250">
        <v>216.22300000000001</v>
      </c>
      <c r="F33" s="250">
        <v>294.22199999999998</v>
      </c>
      <c r="G33" s="250">
        <v>418.642</v>
      </c>
      <c r="H33" s="250">
        <v>537.44399999999996</v>
      </c>
      <c r="I33" s="250">
        <v>611.43700000000001</v>
      </c>
      <c r="J33" s="250">
        <v>724.87400000000002</v>
      </c>
      <c r="K33" s="250">
        <v>844.64700000000005</v>
      </c>
      <c r="L33" s="250">
        <v>932.38099999999997</v>
      </c>
      <c r="M33" s="250">
        <v>885.82100000000003</v>
      </c>
      <c r="N33" s="250">
        <v>763.80600000000004</v>
      </c>
      <c r="O33" s="250">
        <v>591.51300000000003</v>
      </c>
      <c r="P33" s="250">
        <v>437.649</v>
      </c>
      <c r="Q33" s="250">
        <v>385.30200000000002</v>
      </c>
      <c r="R33" s="250">
        <v>427.642</v>
      </c>
      <c r="S33" s="250">
        <v>553.024</v>
      </c>
      <c r="T33" s="250">
        <v>654.83199999999999</v>
      </c>
      <c r="U33" s="250">
        <v>721.28499999999997</v>
      </c>
      <c r="V33" s="250">
        <v>803.30200000000002</v>
      </c>
      <c r="W33" s="250">
        <v>889.8</v>
      </c>
      <c r="X33" s="250">
        <v>943.726</v>
      </c>
      <c r="Y33" s="250">
        <v>929.1</v>
      </c>
      <c r="Z33" s="250">
        <v>762.65899999999999</v>
      </c>
      <c r="AA33" s="250">
        <v>557.01900000000001</v>
      </c>
      <c r="AB33" s="250">
        <v>377.28300000000002</v>
      </c>
      <c r="AC33" s="250">
        <v>312.65199999999999</v>
      </c>
      <c r="AD33" s="250">
        <v>333.59699999999998</v>
      </c>
      <c r="AE33" s="250">
        <v>425.51</v>
      </c>
      <c r="AF33" s="250">
        <v>514.76300000000003</v>
      </c>
      <c r="AG33" s="250">
        <v>604.83100000000002</v>
      </c>
      <c r="AH33" s="250">
        <v>688.31500000000005</v>
      </c>
      <c r="AI33" s="250">
        <v>804.37800000000004</v>
      </c>
      <c r="AJ33" s="250">
        <v>904.35299999999995</v>
      </c>
      <c r="AK33" s="250">
        <v>841.98699999999997</v>
      </c>
      <c r="AL33" s="250">
        <v>765.726</v>
      </c>
      <c r="AM33" s="250">
        <v>503.01</v>
      </c>
      <c r="AN33" s="250">
        <v>331.68299999999999</v>
      </c>
      <c r="AO33" s="250">
        <v>242.15100000000001</v>
      </c>
      <c r="AP33" s="250">
        <v>259.29899999999998</v>
      </c>
      <c r="AQ33" s="250">
        <v>370.637</v>
      </c>
      <c r="AR33" s="250">
        <v>481.84500000000003</v>
      </c>
      <c r="AS33" s="250">
        <v>557.35299999999995</v>
      </c>
      <c r="AT33" s="250">
        <v>629.06200000000001</v>
      </c>
      <c r="AU33" s="250">
        <v>759.00300000000004</v>
      </c>
      <c r="AV33" s="250">
        <v>857.32299999999998</v>
      </c>
      <c r="AW33" s="250">
        <v>835.71428571000001</v>
      </c>
      <c r="AX33" s="250">
        <v>685.77142857000001</v>
      </c>
      <c r="AY33" s="339">
        <v>540.5915</v>
      </c>
      <c r="AZ33" s="339">
        <v>397.71179999999998</v>
      </c>
      <c r="BA33" s="339">
        <v>295.93880000000001</v>
      </c>
      <c r="BB33" s="339">
        <v>353.0745</v>
      </c>
      <c r="BC33" s="339">
        <v>491.61970000000002</v>
      </c>
      <c r="BD33" s="339">
        <v>596.89139999999998</v>
      </c>
      <c r="BE33" s="339">
        <v>683.57349999999997</v>
      </c>
      <c r="BF33" s="339">
        <v>740.67970000000003</v>
      </c>
      <c r="BG33" s="339">
        <v>844.16489999999999</v>
      </c>
      <c r="BH33" s="339">
        <v>901.31399999999996</v>
      </c>
      <c r="BI33" s="339">
        <v>901.61760000000004</v>
      </c>
      <c r="BJ33" s="339">
        <v>726.1345</v>
      </c>
      <c r="BK33" s="339">
        <v>511.82429999999999</v>
      </c>
      <c r="BL33" s="339">
        <v>333.41579999999999</v>
      </c>
      <c r="BM33" s="339">
        <v>253.86609999999999</v>
      </c>
      <c r="BN33" s="339">
        <v>319.15140000000002</v>
      </c>
      <c r="BO33" s="339">
        <v>461.18369999999999</v>
      </c>
      <c r="BP33" s="339">
        <v>581.35130000000004</v>
      </c>
      <c r="BQ33" s="339">
        <v>694.84069999999997</v>
      </c>
      <c r="BR33" s="339">
        <v>773.91740000000004</v>
      </c>
      <c r="BS33" s="339">
        <v>871.0068</v>
      </c>
      <c r="BT33" s="339">
        <v>932.93010000000004</v>
      </c>
      <c r="BU33" s="339">
        <v>902.63019999999995</v>
      </c>
      <c r="BV33" s="339">
        <v>727.04669999999999</v>
      </c>
    </row>
    <row r="34" spans="1:74" ht="11.15" customHeight="1" x14ac:dyDescent="0.25">
      <c r="A34" s="561" t="s">
        <v>983</v>
      </c>
      <c r="B34" s="562" t="s">
        <v>988</v>
      </c>
      <c r="C34" s="250">
        <v>521.36400000000003</v>
      </c>
      <c r="D34" s="250">
        <v>337.01499999999999</v>
      </c>
      <c r="E34" s="250">
        <v>241.81299999999999</v>
      </c>
      <c r="F34" s="250">
        <v>305.166</v>
      </c>
      <c r="G34" s="250">
        <v>439.20800000000003</v>
      </c>
      <c r="H34" s="250">
        <v>579.34699999999998</v>
      </c>
      <c r="I34" s="250">
        <v>696.24599999999998</v>
      </c>
      <c r="J34" s="250">
        <v>834.22900000000004</v>
      </c>
      <c r="K34" s="250">
        <v>990.12099999999998</v>
      </c>
      <c r="L34" s="250">
        <v>1102.942</v>
      </c>
      <c r="M34" s="250">
        <v>1029.8109999999999</v>
      </c>
      <c r="N34" s="250">
        <v>884.81100000000004</v>
      </c>
      <c r="O34" s="250">
        <v>717.08199999999999</v>
      </c>
      <c r="P34" s="250">
        <v>541.07500000000005</v>
      </c>
      <c r="Q34" s="250">
        <v>471.33600000000001</v>
      </c>
      <c r="R34" s="250">
        <v>523.28800000000001</v>
      </c>
      <c r="S34" s="250">
        <v>640.524</v>
      </c>
      <c r="T34" s="250">
        <v>746.98599999999999</v>
      </c>
      <c r="U34" s="250">
        <v>827.11599999999999</v>
      </c>
      <c r="V34" s="250">
        <v>934.70100000000002</v>
      </c>
      <c r="W34" s="250">
        <v>1052.6420000000001</v>
      </c>
      <c r="X34" s="250">
        <v>1113.2</v>
      </c>
      <c r="Y34" s="250">
        <v>1107.643</v>
      </c>
      <c r="Z34" s="250">
        <v>917.51599999999996</v>
      </c>
      <c r="AA34" s="250">
        <v>692.38099999999997</v>
      </c>
      <c r="AB34" s="250">
        <v>453.46300000000002</v>
      </c>
      <c r="AC34" s="250">
        <v>395.23099999999999</v>
      </c>
      <c r="AD34" s="250">
        <v>437.99299999999999</v>
      </c>
      <c r="AE34" s="250">
        <v>531.67999999999995</v>
      </c>
      <c r="AF34" s="250">
        <v>629.53800000000001</v>
      </c>
      <c r="AG34" s="250">
        <v>720.101</v>
      </c>
      <c r="AH34" s="250">
        <v>827.45600000000002</v>
      </c>
      <c r="AI34" s="250">
        <v>965.71500000000003</v>
      </c>
      <c r="AJ34" s="250">
        <v>1075.3610000000001</v>
      </c>
      <c r="AK34" s="250">
        <v>1022.811</v>
      </c>
      <c r="AL34" s="250">
        <v>886.6</v>
      </c>
      <c r="AM34" s="250">
        <v>574.95299999999997</v>
      </c>
      <c r="AN34" s="250">
        <v>372.28699999999998</v>
      </c>
      <c r="AO34" s="250">
        <v>296.10599999999999</v>
      </c>
      <c r="AP34" s="250">
        <v>330.20800000000003</v>
      </c>
      <c r="AQ34" s="250">
        <v>444.25799999999998</v>
      </c>
      <c r="AR34" s="250">
        <v>557.01099999999997</v>
      </c>
      <c r="AS34" s="250">
        <v>648.32299999999998</v>
      </c>
      <c r="AT34" s="250">
        <v>767.01400000000001</v>
      </c>
      <c r="AU34" s="250">
        <v>916.58699999999999</v>
      </c>
      <c r="AV34" s="250">
        <v>1053.441</v>
      </c>
      <c r="AW34" s="250">
        <v>1031.4285714</v>
      </c>
      <c r="AX34" s="250">
        <v>831.57142856999997</v>
      </c>
      <c r="AY34" s="339">
        <v>617.85159999999996</v>
      </c>
      <c r="AZ34" s="339">
        <v>428.9787</v>
      </c>
      <c r="BA34" s="339">
        <v>343.16590000000002</v>
      </c>
      <c r="BB34" s="339">
        <v>406.07010000000002</v>
      </c>
      <c r="BC34" s="339">
        <v>525.18889999999999</v>
      </c>
      <c r="BD34" s="339">
        <v>634.62660000000005</v>
      </c>
      <c r="BE34" s="339">
        <v>728.26639999999998</v>
      </c>
      <c r="BF34" s="339">
        <v>833.60619999999994</v>
      </c>
      <c r="BG34" s="339">
        <v>965.9203</v>
      </c>
      <c r="BH34" s="339">
        <v>1068.3240000000001</v>
      </c>
      <c r="BI34" s="339">
        <v>1053.9590000000001</v>
      </c>
      <c r="BJ34" s="339">
        <v>843.28710000000001</v>
      </c>
      <c r="BK34" s="339">
        <v>596.5394</v>
      </c>
      <c r="BL34" s="339">
        <v>414.1139</v>
      </c>
      <c r="BM34" s="339">
        <v>324.8091</v>
      </c>
      <c r="BN34" s="339">
        <v>388.11329999999998</v>
      </c>
      <c r="BO34" s="339">
        <v>529.44050000000004</v>
      </c>
      <c r="BP34" s="339">
        <v>654.76580000000001</v>
      </c>
      <c r="BQ34" s="339">
        <v>779.09659999999997</v>
      </c>
      <c r="BR34" s="339">
        <v>893.62760000000003</v>
      </c>
      <c r="BS34" s="339">
        <v>1024.068</v>
      </c>
      <c r="BT34" s="339">
        <v>1125.164</v>
      </c>
      <c r="BU34" s="339">
        <v>1099.951</v>
      </c>
      <c r="BV34" s="339">
        <v>890.37950000000001</v>
      </c>
    </row>
    <row r="35" spans="1:74" ht="11.15" customHeight="1" x14ac:dyDescent="0.25">
      <c r="A35" s="561" t="s">
        <v>984</v>
      </c>
      <c r="B35" s="562" t="s">
        <v>989</v>
      </c>
      <c r="C35" s="250">
        <v>696.52300000000002</v>
      </c>
      <c r="D35" s="250">
        <v>562.56100000000004</v>
      </c>
      <c r="E35" s="250">
        <v>519.04499999999996</v>
      </c>
      <c r="F35" s="250">
        <v>695.03499999999997</v>
      </c>
      <c r="G35" s="250">
        <v>825.66899999999998</v>
      </c>
      <c r="H35" s="250">
        <v>917.25599999999997</v>
      </c>
      <c r="I35" s="250">
        <v>941.72699999999998</v>
      </c>
      <c r="J35" s="250">
        <v>948.79399999999998</v>
      </c>
      <c r="K35" s="250">
        <v>1049.0540000000001</v>
      </c>
      <c r="L35" s="250">
        <v>1191.8009999999999</v>
      </c>
      <c r="M35" s="250">
        <v>1180.4459999999999</v>
      </c>
      <c r="N35" s="250">
        <v>1094.683</v>
      </c>
      <c r="O35" s="250">
        <v>934.55100000000004</v>
      </c>
      <c r="P35" s="250">
        <v>777.98900000000003</v>
      </c>
      <c r="Q35" s="250">
        <v>856.99599999999998</v>
      </c>
      <c r="R35" s="250">
        <v>1021.981</v>
      </c>
      <c r="S35" s="250">
        <v>1140.3</v>
      </c>
      <c r="T35" s="250">
        <v>1221.2280000000001</v>
      </c>
      <c r="U35" s="250">
        <v>1206.979</v>
      </c>
      <c r="V35" s="250">
        <v>1233.355</v>
      </c>
      <c r="W35" s="250">
        <v>1312.67</v>
      </c>
      <c r="X35" s="250">
        <v>1280.971</v>
      </c>
      <c r="Y35" s="250">
        <v>1312.672</v>
      </c>
      <c r="Z35" s="250">
        <v>1155.134</v>
      </c>
      <c r="AA35" s="250">
        <v>944.577</v>
      </c>
      <c r="AB35" s="250">
        <v>679.43299999999999</v>
      </c>
      <c r="AC35" s="250">
        <v>760.14800000000002</v>
      </c>
      <c r="AD35" s="250">
        <v>832.26900000000001</v>
      </c>
      <c r="AE35" s="250">
        <v>978.79600000000005</v>
      </c>
      <c r="AF35" s="250">
        <v>993.36500000000001</v>
      </c>
      <c r="AG35" s="250">
        <v>973.06899999999996</v>
      </c>
      <c r="AH35" s="250">
        <v>939.52200000000005</v>
      </c>
      <c r="AI35" s="250">
        <v>1052.7349999999999</v>
      </c>
      <c r="AJ35" s="250">
        <v>1184.701</v>
      </c>
      <c r="AK35" s="250">
        <v>1169.171</v>
      </c>
      <c r="AL35" s="250">
        <v>1142.665</v>
      </c>
      <c r="AM35" s="250">
        <v>793.52800000000002</v>
      </c>
      <c r="AN35" s="250">
        <v>580.62400000000002</v>
      </c>
      <c r="AO35" s="250">
        <v>587.35799999999995</v>
      </c>
      <c r="AP35" s="250">
        <v>731.01900000000001</v>
      </c>
      <c r="AQ35" s="250">
        <v>840.63300000000004</v>
      </c>
      <c r="AR35" s="250">
        <v>884.80700000000002</v>
      </c>
      <c r="AS35" s="250">
        <v>871.65099999999995</v>
      </c>
      <c r="AT35" s="250">
        <v>883.95500000000004</v>
      </c>
      <c r="AU35" s="250">
        <v>1006.276</v>
      </c>
      <c r="AV35" s="250">
        <v>1170.046</v>
      </c>
      <c r="AW35" s="250">
        <v>1188.1428570999999</v>
      </c>
      <c r="AX35" s="250">
        <v>1033.2285714</v>
      </c>
      <c r="AY35" s="339">
        <v>842.74120000000005</v>
      </c>
      <c r="AZ35" s="339">
        <v>696.2192</v>
      </c>
      <c r="BA35" s="339">
        <v>715.36659999999995</v>
      </c>
      <c r="BB35" s="339">
        <v>843.80290000000002</v>
      </c>
      <c r="BC35" s="339">
        <v>977.07600000000002</v>
      </c>
      <c r="BD35" s="339">
        <v>1032.03</v>
      </c>
      <c r="BE35" s="339">
        <v>1013.748</v>
      </c>
      <c r="BF35" s="339">
        <v>995.40840000000003</v>
      </c>
      <c r="BG35" s="339">
        <v>1079.3430000000001</v>
      </c>
      <c r="BH35" s="339">
        <v>1199.405</v>
      </c>
      <c r="BI35" s="339">
        <v>1203.7049999999999</v>
      </c>
      <c r="BJ35" s="339">
        <v>1034.982</v>
      </c>
      <c r="BK35" s="339">
        <v>791.35090000000002</v>
      </c>
      <c r="BL35" s="339">
        <v>615.22</v>
      </c>
      <c r="BM35" s="339">
        <v>627.18780000000004</v>
      </c>
      <c r="BN35" s="339">
        <v>772.81</v>
      </c>
      <c r="BO35" s="339">
        <v>925.279</v>
      </c>
      <c r="BP35" s="339">
        <v>1003.3339999999999</v>
      </c>
      <c r="BQ35" s="339">
        <v>996.66790000000003</v>
      </c>
      <c r="BR35" s="339">
        <v>1021.019</v>
      </c>
      <c r="BS35" s="339">
        <v>1128.8140000000001</v>
      </c>
      <c r="BT35" s="339">
        <v>1241.1959999999999</v>
      </c>
      <c r="BU35" s="339">
        <v>1253.1679999999999</v>
      </c>
      <c r="BV35" s="339">
        <v>1096.0350000000001</v>
      </c>
    </row>
    <row r="36" spans="1:74" ht="11.15" customHeight="1" x14ac:dyDescent="0.25">
      <c r="A36" s="561" t="s">
        <v>985</v>
      </c>
      <c r="B36" s="637" t="s">
        <v>990</v>
      </c>
      <c r="C36" s="250">
        <v>103.471</v>
      </c>
      <c r="D36" s="250">
        <v>73.132000000000005</v>
      </c>
      <c r="E36" s="250">
        <v>63.338999999999999</v>
      </c>
      <c r="F36" s="250">
        <v>76.438000000000002</v>
      </c>
      <c r="G36" s="250">
        <v>101.82</v>
      </c>
      <c r="H36" s="250">
        <v>135.13999999999999</v>
      </c>
      <c r="I36" s="250">
        <v>158.78299999999999</v>
      </c>
      <c r="J36" s="250">
        <v>177.92099999999999</v>
      </c>
      <c r="K36" s="250">
        <v>200.48599999999999</v>
      </c>
      <c r="L36" s="250">
        <v>206.239</v>
      </c>
      <c r="M36" s="250">
        <v>196.303</v>
      </c>
      <c r="N36" s="250">
        <v>167.4</v>
      </c>
      <c r="O36" s="250">
        <v>134.99700000000001</v>
      </c>
      <c r="P36" s="250">
        <v>99.387</v>
      </c>
      <c r="Q36" s="250">
        <v>91.873000000000005</v>
      </c>
      <c r="R36" s="250">
        <v>109.496</v>
      </c>
      <c r="S36" s="250">
        <v>143.38399999999999</v>
      </c>
      <c r="T36" s="250">
        <v>177.05500000000001</v>
      </c>
      <c r="U36" s="250">
        <v>200.209</v>
      </c>
      <c r="V36" s="250">
        <v>214.78200000000001</v>
      </c>
      <c r="W36" s="250">
        <v>235.09399999999999</v>
      </c>
      <c r="X36" s="250">
        <v>239.428</v>
      </c>
      <c r="Y36" s="250">
        <v>236.36199999999999</v>
      </c>
      <c r="Z36" s="250">
        <v>195.131</v>
      </c>
      <c r="AA36" s="250">
        <v>154.86199999999999</v>
      </c>
      <c r="AB36" s="250">
        <v>115.10599999999999</v>
      </c>
      <c r="AC36" s="250">
        <v>113.42700000000001</v>
      </c>
      <c r="AD36" s="250">
        <v>123.884</v>
      </c>
      <c r="AE36" s="250">
        <v>154.82900000000001</v>
      </c>
      <c r="AF36" s="250">
        <v>175.06200000000001</v>
      </c>
      <c r="AG36" s="250">
        <v>184.54599999999999</v>
      </c>
      <c r="AH36" s="250">
        <v>190.40700000000001</v>
      </c>
      <c r="AI36" s="250">
        <v>205.22200000000001</v>
      </c>
      <c r="AJ36" s="250">
        <v>213.31800000000001</v>
      </c>
      <c r="AK36" s="250">
        <v>204.40299999999999</v>
      </c>
      <c r="AL36" s="250">
        <v>171.28200000000001</v>
      </c>
      <c r="AM36" s="250">
        <v>127.863</v>
      </c>
      <c r="AN36" s="250">
        <v>92.822999999999993</v>
      </c>
      <c r="AO36" s="250">
        <v>90.370999999999995</v>
      </c>
      <c r="AP36" s="250">
        <v>92.991</v>
      </c>
      <c r="AQ36" s="250">
        <v>116.554</v>
      </c>
      <c r="AR36" s="250">
        <v>137.01300000000001</v>
      </c>
      <c r="AS36" s="250">
        <v>147.446</v>
      </c>
      <c r="AT36" s="250">
        <v>159.45599999999999</v>
      </c>
      <c r="AU36" s="250">
        <v>184.27699999999999</v>
      </c>
      <c r="AV36" s="250">
        <v>206.011</v>
      </c>
      <c r="AW36" s="250">
        <v>194.14285713999999</v>
      </c>
      <c r="AX36" s="250">
        <v>155.31428571000001</v>
      </c>
      <c r="AY36" s="339">
        <v>111.3216</v>
      </c>
      <c r="AZ36" s="339">
        <v>69.479110000000006</v>
      </c>
      <c r="BA36" s="339">
        <v>57.247120000000002</v>
      </c>
      <c r="BB36" s="339">
        <v>59.923310000000001</v>
      </c>
      <c r="BC36" s="339">
        <v>80.551240000000007</v>
      </c>
      <c r="BD36" s="339">
        <v>107.9879</v>
      </c>
      <c r="BE36" s="339">
        <v>133.66319999999999</v>
      </c>
      <c r="BF36" s="339">
        <v>158.7629</v>
      </c>
      <c r="BG36" s="339">
        <v>182.65029999999999</v>
      </c>
      <c r="BH36" s="339">
        <v>198.18700000000001</v>
      </c>
      <c r="BI36" s="339">
        <v>193.4443</v>
      </c>
      <c r="BJ36" s="339">
        <v>170.4811</v>
      </c>
      <c r="BK36" s="339">
        <v>141.23519999999999</v>
      </c>
      <c r="BL36" s="339">
        <v>117.824</v>
      </c>
      <c r="BM36" s="339">
        <v>107.3917</v>
      </c>
      <c r="BN36" s="339">
        <v>109.3305</v>
      </c>
      <c r="BO36" s="339">
        <v>127.7029</v>
      </c>
      <c r="BP36" s="339">
        <v>152.00229999999999</v>
      </c>
      <c r="BQ36" s="339">
        <v>174.3793</v>
      </c>
      <c r="BR36" s="339">
        <v>196.14750000000001</v>
      </c>
      <c r="BS36" s="339">
        <v>216.84979999999999</v>
      </c>
      <c r="BT36" s="339">
        <v>229.60669999999999</v>
      </c>
      <c r="BU36" s="339">
        <v>222.2302</v>
      </c>
      <c r="BV36" s="339">
        <v>196.63239999999999</v>
      </c>
    </row>
    <row r="37" spans="1:74" ht="11.15" customHeight="1" x14ac:dyDescent="0.25">
      <c r="A37" s="561" t="s">
        <v>986</v>
      </c>
      <c r="B37" s="637" t="s">
        <v>991</v>
      </c>
      <c r="C37" s="250">
        <v>170.928</v>
      </c>
      <c r="D37" s="250">
        <v>110.759</v>
      </c>
      <c r="E37" s="250">
        <v>114.514</v>
      </c>
      <c r="F37" s="250">
        <v>158.43899999999999</v>
      </c>
      <c r="G37" s="250">
        <v>214.374</v>
      </c>
      <c r="H37" s="250">
        <v>258.71600000000001</v>
      </c>
      <c r="I37" s="250">
        <v>271.65100000000001</v>
      </c>
      <c r="J37" s="250">
        <v>276.31900000000002</v>
      </c>
      <c r="K37" s="250">
        <v>294.11599999999999</v>
      </c>
      <c r="L37" s="250">
        <v>292.34100000000001</v>
      </c>
      <c r="M37" s="250">
        <v>282.58199999999999</v>
      </c>
      <c r="N37" s="250">
        <v>244.91399999999999</v>
      </c>
      <c r="O37" s="250">
        <v>209.90100000000001</v>
      </c>
      <c r="P37" s="250">
        <v>199.06700000000001</v>
      </c>
      <c r="Q37" s="250">
        <v>200.44800000000001</v>
      </c>
      <c r="R37" s="250">
        <v>227.10300000000001</v>
      </c>
      <c r="S37" s="250">
        <v>276.32100000000003</v>
      </c>
      <c r="T37" s="250">
        <v>307.63900000000001</v>
      </c>
      <c r="U37" s="250">
        <v>310.85300000000001</v>
      </c>
      <c r="V37" s="250">
        <v>306.63600000000002</v>
      </c>
      <c r="W37" s="250">
        <v>318.45600000000002</v>
      </c>
      <c r="X37" s="250">
        <v>319.786</v>
      </c>
      <c r="Y37" s="250">
        <v>315.94</v>
      </c>
      <c r="Z37" s="250">
        <v>282.24299999999999</v>
      </c>
      <c r="AA37" s="250">
        <v>259.44099999999997</v>
      </c>
      <c r="AB37" s="250">
        <v>209.17400000000001</v>
      </c>
      <c r="AC37" s="250">
        <v>196.5</v>
      </c>
      <c r="AD37" s="250">
        <v>224.02099999999999</v>
      </c>
      <c r="AE37" s="250">
        <v>274.25599999999997</v>
      </c>
      <c r="AF37" s="250">
        <v>245.655</v>
      </c>
      <c r="AG37" s="250">
        <v>243.90199999999999</v>
      </c>
      <c r="AH37" s="250">
        <v>242.07</v>
      </c>
      <c r="AI37" s="250">
        <v>247.595</v>
      </c>
      <c r="AJ37" s="250">
        <v>257.26499999999999</v>
      </c>
      <c r="AK37" s="250">
        <v>266.36399999999998</v>
      </c>
      <c r="AL37" s="250">
        <v>218.285</v>
      </c>
      <c r="AM37" s="250">
        <v>193.77</v>
      </c>
      <c r="AN37" s="250">
        <v>163.19200000000001</v>
      </c>
      <c r="AO37" s="250">
        <v>164.84899999999999</v>
      </c>
      <c r="AP37" s="250">
        <v>177.39500000000001</v>
      </c>
      <c r="AQ37" s="250">
        <v>207.28</v>
      </c>
      <c r="AR37" s="250">
        <v>239.541</v>
      </c>
      <c r="AS37" s="250">
        <v>252.923</v>
      </c>
      <c r="AT37" s="250">
        <v>240.18</v>
      </c>
      <c r="AU37" s="250">
        <v>247.42699999999999</v>
      </c>
      <c r="AV37" s="250">
        <v>249.994</v>
      </c>
      <c r="AW37" s="250">
        <v>219.57142856999999</v>
      </c>
      <c r="AX37" s="250">
        <v>163.22857142999999</v>
      </c>
      <c r="AY37" s="339">
        <v>90.894800000000004</v>
      </c>
      <c r="AZ37" s="339">
        <v>74.283360000000002</v>
      </c>
      <c r="BA37" s="339">
        <v>81.754850000000005</v>
      </c>
      <c r="BB37" s="339">
        <v>115.7332</v>
      </c>
      <c r="BC37" s="339">
        <v>168.1713</v>
      </c>
      <c r="BD37" s="339">
        <v>212.7544</v>
      </c>
      <c r="BE37" s="339">
        <v>237.1806</v>
      </c>
      <c r="BF37" s="339">
        <v>249.6721</v>
      </c>
      <c r="BG37" s="339">
        <v>271.06</v>
      </c>
      <c r="BH37" s="339">
        <v>294.82100000000003</v>
      </c>
      <c r="BI37" s="339">
        <v>285.8621</v>
      </c>
      <c r="BJ37" s="339">
        <v>244.7971</v>
      </c>
      <c r="BK37" s="339">
        <v>178.2012</v>
      </c>
      <c r="BL37" s="339">
        <v>159.4742</v>
      </c>
      <c r="BM37" s="339">
        <v>162.2199</v>
      </c>
      <c r="BN37" s="339">
        <v>190.6644</v>
      </c>
      <c r="BO37" s="339">
        <v>238.07220000000001</v>
      </c>
      <c r="BP37" s="339">
        <v>278.65359999999998</v>
      </c>
      <c r="BQ37" s="339">
        <v>300.0829</v>
      </c>
      <c r="BR37" s="339">
        <v>309.64370000000002</v>
      </c>
      <c r="BS37" s="339">
        <v>328.6782</v>
      </c>
      <c r="BT37" s="339">
        <v>350.60559999999998</v>
      </c>
      <c r="BU37" s="339">
        <v>340.26549999999997</v>
      </c>
      <c r="BV37" s="339">
        <v>297.8775</v>
      </c>
    </row>
    <row r="38" spans="1:74" ht="11.15" customHeight="1" x14ac:dyDescent="0.25">
      <c r="A38" s="561" t="s">
        <v>992</v>
      </c>
      <c r="B38" s="636" t="s">
        <v>414</v>
      </c>
      <c r="C38" s="246">
        <v>33.99</v>
      </c>
      <c r="D38" s="246">
        <v>31.233000000000001</v>
      </c>
      <c r="E38" s="246">
        <v>29.957000000000001</v>
      </c>
      <c r="F38" s="246">
        <v>30.100999999999999</v>
      </c>
      <c r="G38" s="246">
        <v>31.32</v>
      </c>
      <c r="H38" s="246">
        <v>32.844999999999999</v>
      </c>
      <c r="I38" s="246">
        <v>34.353000000000002</v>
      </c>
      <c r="J38" s="246">
        <v>35.673000000000002</v>
      </c>
      <c r="K38" s="246">
        <v>36.515999999999998</v>
      </c>
      <c r="L38" s="246">
        <v>36.338999999999999</v>
      </c>
      <c r="M38" s="246">
        <v>35.067</v>
      </c>
      <c r="N38" s="246">
        <v>32.628</v>
      </c>
      <c r="O38" s="246">
        <v>28.131</v>
      </c>
      <c r="P38" s="246">
        <v>25.716000000000001</v>
      </c>
      <c r="Q38" s="246">
        <v>23.402999999999999</v>
      </c>
      <c r="R38" s="246">
        <v>22.981999999999999</v>
      </c>
      <c r="S38" s="246">
        <v>24.030999999999999</v>
      </c>
      <c r="T38" s="246">
        <v>25.356000000000002</v>
      </c>
      <c r="U38" s="246">
        <v>27.109000000000002</v>
      </c>
      <c r="V38" s="246">
        <v>29.44</v>
      </c>
      <c r="W38" s="246">
        <v>31.172999999999998</v>
      </c>
      <c r="X38" s="246">
        <v>31.393000000000001</v>
      </c>
      <c r="Y38" s="246">
        <v>29.899000000000001</v>
      </c>
      <c r="Z38" s="246">
        <v>28.298999999999999</v>
      </c>
      <c r="AA38" s="246">
        <v>26.687999999999999</v>
      </c>
      <c r="AB38" s="246">
        <v>24.759</v>
      </c>
      <c r="AC38" s="246">
        <v>23.266999999999999</v>
      </c>
      <c r="AD38" s="246">
        <v>23.27</v>
      </c>
      <c r="AE38" s="246">
        <v>24.82</v>
      </c>
      <c r="AF38" s="246">
        <v>26.742999999999999</v>
      </c>
      <c r="AG38" s="246">
        <v>28.265999999999998</v>
      </c>
      <c r="AH38" s="246">
        <v>29.498999999999999</v>
      </c>
      <c r="AI38" s="246">
        <v>30.337</v>
      </c>
      <c r="AJ38" s="246">
        <v>30.388000000000002</v>
      </c>
      <c r="AK38" s="246">
        <v>28.04</v>
      </c>
      <c r="AL38" s="246">
        <v>25.425999999999998</v>
      </c>
      <c r="AM38" s="246">
        <v>22.815999999999999</v>
      </c>
      <c r="AN38" s="246">
        <v>21.408999999999999</v>
      </c>
      <c r="AO38" s="246">
        <v>20.631</v>
      </c>
      <c r="AP38" s="246">
        <v>20.853000000000002</v>
      </c>
      <c r="AQ38" s="246">
        <v>22.553000000000001</v>
      </c>
      <c r="AR38" s="246">
        <v>25.105</v>
      </c>
      <c r="AS38" s="246">
        <v>27.427</v>
      </c>
      <c r="AT38" s="246">
        <v>29.754999999999999</v>
      </c>
      <c r="AU38" s="246">
        <v>32.075000000000003</v>
      </c>
      <c r="AV38" s="246">
        <v>32.548000000000002</v>
      </c>
      <c r="AW38" s="246">
        <v>30.2</v>
      </c>
      <c r="AX38" s="246">
        <v>27.585999999999999</v>
      </c>
      <c r="AY38" s="312">
        <v>27.585999999999999</v>
      </c>
      <c r="AZ38" s="312">
        <v>27.585999999999999</v>
      </c>
      <c r="BA38" s="312">
        <v>27.585999999999999</v>
      </c>
      <c r="BB38" s="312">
        <v>27.585999999999999</v>
      </c>
      <c r="BC38" s="312">
        <v>27.585999999999999</v>
      </c>
      <c r="BD38" s="312">
        <v>27.585999999999999</v>
      </c>
      <c r="BE38" s="312">
        <v>27.585999999999999</v>
      </c>
      <c r="BF38" s="312">
        <v>27.585999999999999</v>
      </c>
      <c r="BG38" s="312">
        <v>27.585999999999999</v>
      </c>
      <c r="BH38" s="312">
        <v>27.585999999999999</v>
      </c>
      <c r="BI38" s="312">
        <v>27.585999999999999</v>
      </c>
      <c r="BJ38" s="312">
        <v>27.585999999999999</v>
      </c>
      <c r="BK38" s="312">
        <v>27.585999999999999</v>
      </c>
      <c r="BL38" s="312">
        <v>27.585999999999999</v>
      </c>
      <c r="BM38" s="312">
        <v>27.585999999999999</v>
      </c>
      <c r="BN38" s="312">
        <v>27.585999999999999</v>
      </c>
      <c r="BO38" s="312">
        <v>27.585999999999999</v>
      </c>
      <c r="BP38" s="312">
        <v>27.585999999999999</v>
      </c>
      <c r="BQ38" s="312">
        <v>27.585999999999999</v>
      </c>
      <c r="BR38" s="312">
        <v>27.585999999999999</v>
      </c>
      <c r="BS38" s="312">
        <v>27.585999999999999</v>
      </c>
      <c r="BT38" s="312">
        <v>27.585999999999999</v>
      </c>
      <c r="BU38" s="312">
        <v>27.585999999999999</v>
      </c>
      <c r="BV38" s="312">
        <v>27.585999999999999</v>
      </c>
    </row>
    <row r="39" spans="1:74" s="405" customFormat="1" ht="12" customHeight="1" x14ac:dyDescent="0.25">
      <c r="A39" s="404"/>
      <c r="B39" s="788" t="s">
        <v>843</v>
      </c>
      <c r="C39" s="755"/>
      <c r="D39" s="755"/>
      <c r="E39" s="755"/>
      <c r="F39" s="755"/>
      <c r="G39" s="755"/>
      <c r="H39" s="755"/>
      <c r="I39" s="755"/>
      <c r="J39" s="755"/>
      <c r="K39" s="755"/>
      <c r="L39" s="755"/>
      <c r="M39" s="755"/>
      <c r="N39" s="755"/>
      <c r="O39" s="755"/>
      <c r="P39" s="755"/>
      <c r="Q39" s="752"/>
      <c r="AY39" s="473"/>
      <c r="AZ39" s="473"/>
      <c r="BA39" s="473"/>
      <c r="BB39" s="573"/>
      <c r="BC39" s="473"/>
      <c r="BD39" s="473"/>
      <c r="BE39" s="473"/>
      <c r="BF39" s="473"/>
      <c r="BG39" s="473"/>
      <c r="BH39" s="473"/>
      <c r="BI39" s="473"/>
      <c r="BJ39" s="473"/>
    </row>
    <row r="40" spans="1:74" s="405" customFormat="1" ht="12" customHeight="1" x14ac:dyDescent="0.25">
      <c r="A40" s="404"/>
      <c r="B40" s="797" t="s">
        <v>844</v>
      </c>
      <c r="C40" s="755"/>
      <c r="D40" s="755"/>
      <c r="E40" s="755"/>
      <c r="F40" s="755"/>
      <c r="G40" s="755"/>
      <c r="H40" s="755"/>
      <c r="I40" s="755"/>
      <c r="J40" s="755"/>
      <c r="K40" s="755"/>
      <c r="L40" s="755"/>
      <c r="M40" s="755"/>
      <c r="N40" s="755"/>
      <c r="O40" s="755"/>
      <c r="P40" s="755"/>
      <c r="Q40" s="752"/>
      <c r="Y40" s="638"/>
      <c r="Z40" s="638"/>
      <c r="AA40" s="638"/>
      <c r="AB40" s="638"/>
      <c r="AY40" s="473"/>
      <c r="AZ40" s="473"/>
      <c r="BA40" s="473"/>
      <c r="BB40" s="473"/>
      <c r="BC40" s="473"/>
      <c r="BD40" s="473"/>
      <c r="BE40" s="473"/>
      <c r="BF40" s="473"/>
      <c r="BG40" s="473"/>
      <c r="BH40" s="473"/>
      <c r="BI40" s="473"/>
      <c r="BJ40" s="473"/>
    </row>
    <row r="41" spans="1:74" s="405" customFormat="1" ht="12" customHeight="1" x14ac:dyDescent="0.25">
      <c r="A41" s="404"/>
      <c r="B41" s="797" t="s">
        <v>845</v>
      </c>
      <c r="C41" s="755"/>
      <c r="D41" s="755"/>
      <c r="E41" s="755"/>
      <c r="F41" s="755"/>
      <c r="G41" s="755"/>
      <c r="H41" s="755"/>
      <c r="I41" s="755"/>
      <c r="J41" s="755"/>
      <c r="K41" s="755"/>
      <c r="L41" s="755"/>
      <c r="M41" s="755"/>
      <c r="N41" s="755"/>
      <c r="O41" s="755"/>
      <c r="P41" s="755"/>
      <c r="Q41" s="752"/>
      <c r="AY41" s="473"/>
      <c r="AZ41" s="473"/>
      <c r="BA41" s="473"/>
      <c r="BB41" s="473"/>
      <c r="BC41" s="473"/>
      <c r="BD41" s="473"/>
      <c r="BE41" s="473"/>
      <c r="BF41" s="473"/>
      <c r="BG41" s="473"/>
      <c r="BH41" s="473"/>
      <c r="BI41" s="473"/>
      <c r="BJ41" s="473"/>
    </row>
    <row r="42" spans="1:74" s="405" customFormat="1" ht="12" customHeight="1" x14ac:dyDescent="0.25">
      <c r="A42" s="404"/>
      <c r="B42" s="795" t="s">
        <v>993</v>
      </c>
      <c r="C42" s="752"/>
      <c r="D42" s="752"/>
      <c r="E42" s="752"/>
      <c r="F42" s="752"/>
      <c r="G42" s="752"/>
      <c r="H42" s="752"/>
      <c r="I42" s="752"/>
      <c r="J42" s="752"/>
      <c r="K42" s="752"/>
      <c r="L42" s="752"/>
      <c r="M42" s="752"/>
      <c r="N42" s="752"/>
      <c r="O42" s="752"/>
      <c r="P42" s="752"/>
      <c r="Q42" s="752"/>
      <c r="AY42" s="473"/>
      <c r="AZ42" s="473"/>
      <c r="BA42" s="473"/>
      <c r="BB42" s="473"/>
      <c r="BC42" s="473"/>
      <c r="BD42" s="473"/>
      <c r="BE42" s="473"/>
      <c r="BF42" s="473"/>
      <c r="BG42" s="473"/>
      <c r="BH42" s="473"/>
      <c r="BI42" s="473"/>
      <c r="BJ42" s="473"/>
    </row>
    <row r="43" spans="1:74" s="267" customFormat="1" ht="12" customHeight="1" x14ac:dyDescent="0.25">
      <c r="A43" s="75"/>
      <c r="B43" s="745" t="s">
        <v>801</v>
      </c>
      <c r="C43" s="737"/>
      <c r="D43" s="737"/>
      <c r="E43" s="737"/>
      <c r="F43" s="737"/>
      <c r="G43" s="737"/>
      <c r="H43" s="737"/>
      <c r="I43" s="737"/>
      <c r="J43" s="737"/>
      <c r="K43" s="737"/>
      <c r="L43" s="737"/>
      <c r="M43" s="737"/>
      <c r="N43" s="737"/>
      <c r="O43" s="737"/>
      <c r="P43" s="737"/>
      <c r="Q43" s="737"/>
      <c r="AY43" s="472"/>
      <c r="AZ43" s="472"/>
      <c r="BA43" s="472"/>
      <c r="BB43" s="472"/>
      <c r="BC43" s="472"/>
      <c r="BD43" s="472"/>
      <c r="BE43" s="472"/>
      <c r="BF43" s="472"/>
      <c r="BG43" s="472"/>
      <c r="BH43" s="472"/>
      <c r="BI43" s="472"/>
      <c r="BJ43" s="472"/>
    </row>
    <row r="44" spans="1:74" s="405" customFormat="1" ht="12" customHeight="1" x14ac:dyDescent="0.25">
      <c r="A44" s="404"/>
      <c r="B44" s="798" t="s">
        <v>849</v>
      </c>
      <c r="C44" s="798"/>
      <c r="D44" s="798"/>
      <c r="E44" s="798"/>
      <c r="F44" s="798"/>
      <c r="G44" s="798"/>
      <c r="H44" s="798"/>
      <c r="I44" s="798"/>
      <c r="J44" s="798"/>
      <c r="K44" s="798"/>
      <c r="L44" s="798"/>
      <c r="M44" s="798"/>
      <c r="N44" s="798"/>
      <c r="O44" s="798"/>
      <c r="P44" s="798"/>
      <c r="Q44" s="752"/>
      <c r="AY44" s="473"/>
      <c r="AZ44" s="473"/>
      <c r="BA44" s="473"/>
      <c r="BB44" s="473"/>
      <c r="BC44" s="473"/>
      <c r="BD44" s="473"/>
      <c r="BE44" s="473"/>
      <c r="BF44" s="473"/>
      <c r="BG44" s="473"/>
      <c r="BH44" s="473"/>
      <c r="BI44" s="473"/>
      <c r="BJ44" s="473"/>
    </row>
    <row r="45" spans="1:74" s="405" customFormat="1" ht="12" customHeight="1" x14ac:dyDescent="0.25">
      <c r="A45" s="404"/>
      <c r="B45" s="773" t="str">
        <f>"Notes: "&amp;"EIA completed modeling and analysis for this report on " &amp;Dates!D2&amp;"."</f>
        <v>Notes: EIA completed modeling and analysis for this report on Thursday January 5, 2023.</v>
      </c>
      <c r="C45" s="796"/>
      <c r="D45" s="796"/>
      <c r="E45" s="796"/>
      <c r="F45" s="796"/>
      <c r="G45" s="796"/>
      <c r="H45" s="796"/>
      <c r="I45" s="796"/>
      <c r="J45" s="796"/>
      <c r="K45" s="796"/>
      <c r="L45" s="796"/>
      <c r="M45" s="796"/>
      <c r="N45" s="796"/>
      <c r="O45" s="796"/>
      <c r="P45" s="796"/>
      <c r="Q45" s="774"/>
      <c r="AY45" s="473"/>
      <c r="AZ45" s="473"/>
      <c r="BA45" s="473"/>
      <c r="BB45" s="473"/>
      <c r="BC45" s="473"/>
      <c r="BD45" s="473"/>
      <c r="BE45" s="473"/>
      <c r="BF45" s="473"/>
      <c r="BG45" s="473"/>
      <c r="BH45" s="473"/>
      <c r="BI45" s="473"/>
      <c r="BJ45" s="473"/>
    </row>
    <row r="46" spans="1:74" s="405" customFormat="1" ht="12" customHeight="1" x14ac:dyDescent="0.25">
      <c r="A46" s="404"/>
      <c r="B46" s="763" t="s">
        <v>346</v>
      </c>
      <c r="C46" s="762"/>
      <c r="D46" s="762"/>
      <c r="E46" s="762"/>
      <c r="F46" s="762"/>
      <c r="G46" s="762"/>
      <c r="H46" s="762"/>
      <c r="I46" s="762"/>
      <c r="J46" s="762"/>
      <c r="K46" s="762"/>
      <c r="L46" s="762"/>
      <c r="M46" s="762"/>
      <c r="N46" s="762"/>
      <c r="O46" s="762"/>
      <c r="P46" s="762"/>
      <c r="Q46" s="762"/>
      <c r="AY46" s="473"/>
      <c r="AZ46" s="473"/>
      <c r="BA46" s="473"/>
      <c r="BB46" s="473"/>
      <c r="BC46" s="473"/>
      <c r="BD46" s="473"/>
      <c r="BE46" s="473"/>
      <c r="BF46" s="473"/>
      <c r="BG46" s="473"/>
      <c r="BH46" s="473"/>
      <c r="BI46" s="473"/>
      <c r="BJ46" s="473"/>
    </row>
    <row r="47" spans="1:74" s="405" customFormat="1" ht="12" customHeight="1" x14ac:dyDescent="0.25">
      <c r="A47" s="404"/>
      <c r="B47" s="756" t="s">
        <v>850</v>
      </c>
      <c r="C47" s="755"/>
      <c r="D47" s="755"/>
      <c r="E47" s="755"/>
      <c r="F47" s="755"/>
      <c r="G47" s="755"/>
      <c r="H47" s="755"/>
      <c r="I47" s="755"/>
      <c r="J47" s="755"/>
      <c r="K47" s="755"/>
      <c r="L47" s="755"/>
      <c r="M47" s="755"/>
      <c r="N47" s="755"/>
      <c r="O47" s="755"/>
      <c r="P47" s="755"/>
      <c r="Q47" s="752"/>
      <c r="AY47" s="473"/>
      <c r="AZ47" s="473"/>
      <c r="BA47" s="473"/>
      <c r="BB47" s="473"/>
      <c r="BC47" s="473"/>
      <c r="BD47" s="473"/>
      <c r="BE47" s="473"/>
      <c r="BF47" s="473"/>
      <c r="BG47" s="473"/>
      <c r="BH47" s="473"/>
      <c r="BI47" s="473"/>
      <c r="BJ47" s="473"/>
    </row>
    <row r="48" spans="1:74" s="405" customFormat="1" ht="12" customHeight="1" x14ac:dyDescent="0.25">
      <c r="A48" s="404"/>
      <c r="B48" s="758" t="s">
        <v>824</v>
      </c>
      <c r="C48" s="759"/>
      <c r="D48" s="759"/>
      <c r="E48" s="759"/>
      <c r="F48" s="759"/>
      <c r="G48" s="759"/>
      <c r="H48" s="759"/>
      <c r="I48" s="759"/>
      <c r="J48" s="759"/>
      <c r="K48" s="759"/>
      <c r="L48" s="759"/>
      <c r="M48" s="759"/>
      <c r="N48" s="759"/>
      <c r="O48" s="759"/>
      <c r="P48" s="759"/>
      <c r="Q48" s="752"/>
      <c r="AY48" s="473"/>
      <c r="AZ48" s="473"/>
      <c r="BA48" s="473"/>
      <c r="BB48" s="473"/>
      <c r="BC48" s="473"/>
      <c r="BD48" s="589"/>
      <c r="BE48" s="589"/>
      <c r="BF48" s="589"/>
      <c r="BG48" s="473"/>
      <c r="BH48" s="473"/>
      <c r="BI48" s="473"/>
      <c r="BJ48" s="473"/>
    </row>
    <row r="49" spans="1:74" s="406" customFormat="1" ht="12" customHeight="1" x14ac:dyDescent="0.25">
      <c r="A49" s="392"/>
      <c r="B49" s="764" t="s">
        <v>1349</v>
      </c>
      <c r="C49" s="752"/>
      <c r="D49" s="752"/>
      <c r="E49" s="752"/>
      <c r="F49" s="752"/>
      <c r="G49" s="752"/>
      <c r="H49" s="752"/>
      <c r="I49" s="752"/>
      <c r="J49" s="752"/>
      <c r="K49" s="752"/>
      <c r="L49" s="752"/>
      <c r="M49" s="752"/>
      <c r="N49" s="752"/>
      <c r="O49" s="752"/>
      <c r="P49" s="752"/>
      <c r="Q49" s="752"/>
      <c r="AY49" s="474"/>
      <c r="AZ49" s="474"/>
      <c r="BA49" s="474"/>
      <c r="BB49" s="474"/>
      <c r="BC49" s="474"/>
      <c r="BD49" s="590"/>
      <c r="BE49" s="590"/>
      <c r="BF49" s="590"/>
      <c r="BG49" s="474"/>
      <c r="BH49" s="474"/>
      <c r="BI49" s="474"/>
      <c r="BJ49" s="474"/>
    </row>
    <row r="50" spans="1:74" x14ac:dyDescent="0.25">
      <c r="BK50" s="356"/>
      <c r="BL50" s="356"/>
      <c r="BM50" s="356"/>
      <c r="BN50" s="356"/>
      <c r="BO50" s="356"/>
      <c r="BP50" s="356"/>
      <c r="BQ50" s="356"/>
      <c r="BR50" s="356"/>
      <c r="BS50" s="356"/>
      <c r="BT50" s="356"/>
      <c r="BU50" s="356"/>
      <c r="BV50" s="356"/>
    </row>
    <row r="51" spans="1:74" x14ac:dyDescent="0.25">
      <c r="BK51" s="356"/>
      <c r="BL51" s="356"/>
      <c r="BM51" s="356"/>
      <c r="BN51" s="356"/>
      <c r="BO51" s="356"/>
      <c r="BP51" s="356"/>
      <c r="BQ51" s="356"/>
      <c r="BR51" s="356"/>
      <c r="BS51" s="356"/>
      <c r="BT51" s="356"/>
      <c r="BU51" s="356"/>
      <c r="BV51" s="356"/>
    </row>
    <row r="52" spans="1:74" x14ac:dyDescent="0.25">
      <c r="BK52" s="356"/>
      <c r="BL52" s="356"/>
      <c r="BM52" s="356"/>
      <c r="BN52" s="356"/>
      <c r="BO52" s="356"/>
      <c r="BP52" s="356"/>
      <c r="BQ52" s="356"/>
      <c r="BR52" s="356"/>
      <c r="BS52" s="356"/>
      <c r="BT52" s="356"/>
      <c r="BU52" s="356"/>
      <c r="BV52" s="356"/>
    </row>
    <row r="53" spans="1:74" x14ac:dyDescent="0.25">
      <c r="BK53" s="356"/>
      <c r="BL53" s="356"/>
      <c r="BM53" s="356"/>
      <c r="BN53" s="356"/>
      <c r="BO53" s="356"/>
      <c r="BP53" s="356"/>
      <c r="BQ53" s="356"/>
      <c r="BR53" s="356"/>
      <c r="BS53" s="356"/>
      <c r="BT53" s="356"/>
      <c r="BU53" s="356"/>
      <c r="BV53" s="356"/>
    </row>
    <row r="54" spans="1:74" x14ac:dyDescent="0.25">
      <c r="BK54" s="356"/>
      <c r="BL54" s="356"/>
      <c r="BM54" s="356"/>
      <c r="BN54" s="356"/>
      <c r="BO54" s="356"/>
      <c r="BP54" s="356"/>
      <c r="BQ54" s="356"/>
      <c r="BR54" s="356"/>
      <c r="BS54" s="356"/>
      <c r="BT54" s="356"/>
      <c r="BU54" s="356"/>
      <c r="BV54" s="356"/>
    </row>
    <row r="55" spans="1:74" x14ac:dyDescent="0.25">
      <c r="BK55" s="356"/>
      <c r="BL55" s="356"/>
      <c r="BM55" s="356"/>
      <c r="BN55" s="356"/>
      <c r="BO55" s="356"/>
      <c r="BP55" s="356"/>
      <c r="BQ55" s="356"/>
      <c r="BR55" s="356"/>
      <c r="BS55" s="356"/>
      <c r="BT55" s="356"/>
      <c r="BU55" s="356"/>
      <c r="BV55" s="356"/>
    </row>
    <row r="56" spans="1:74" x14ac:dyDescent="0.25">
      <c r="BK56" s="356"/>
      <c r="BL56" s="356"/>
      <c r="BM56" s="356"/>
      <c r="BN56" s="356"/>
      <c r="BO56" s="356"/>
      <c r="BP56" s="356"/>
      <c r="BQ56" s="356"/>
      <c r="BR56" s="356"/>
      <c r="BS56" s="356"/>
      <c r="BT56" s="356"/>
      <c r="BU56" s="356"/>
      <c r="BV56" s="356"/>
    </row>
    <row r="57" spans="1:74" x14ac:dyDescent="0.25">
      <c r="BK57" s="356"/>
      <c r="BL57" s="356"/>
      <c r="BM57" s="356"/>
      <c r="BN57" s="356"/>
      <c r="BO57" s="356"/>
      <c r="BP57" s="356"/>
      <c r="BQ57" s="356"/>
      <c r="BR57" s="356"/>
      <c r="BS57" s="356"/>
      <c r="BT57" s="356"/>
      <c r="BU57" s="356"/>
      <c r="BV57" s="356"/>
    </row>
    <row r="58" spans="1:74" x14ac:dyDescent="0.25">
      <c r="BK58" s="356"/>
      <c r="BL58" s="356"/>
      <c r="BM58" s="356"/>
      <c r="BN58" s="356"/>
      <c r="BO58" s="356"/>
      <c r="BP58" s="356"/>
      <c r="BQ58" s="356"/>
      <c r="BR58" s="356"/>
      <c r="BS58" s="356"/>
      <c r="BT58" s="356"/>
      <c r="BU58" s="356"/>
      <c r="BV58" s="356"/>
    </row>
    <row r="59" spans="1:74" x14ac:dyDescent="0.25">
      <c r="BK59" s="356"/>
      <c r="BL59" s="356"/>
      <c r="BM59" s="356"/>
      <c r="BN59" s="356"/>
      <c r="BO59" s="356"/>
      <c r="BP59" s="356"/>
      <c r="BQ59" s="356"/>
      <c r="BR59" s="356"/>
      <c r="BS59" s="356"/>
      <c r="BT59" s="356"/>
      <c r="BU59" s="356"/>
      <c r="BV59" s="356"/>
    </row>
    <row r="60" spans="1:74" x14ac:dyDescent="0.25">
      <c r="BK60" s="356"/>
      <c r="BL60" s="356"/>
      <c r="BM60" s="356"/>
      <c r="BN60" s="356"/>
      <c r="BO60" s="356"/>
      <c r="BP60" s="356"/>
      <c r="BQ60" s="356"/>
      <c r="BR60" s="356"/>
      <c r="BS60" s="356"/>
      <c r="BT60" s="356"/>
      <c r="BU60" s="356"/>
      <c r="BV60" s="356"/>
    </row>
    <row r="61" spans="1:74" x14ac:dyDescent="0.25">
      <c r="BK61" s="356"/>
      <c r="BL61" s="356"/>
      <c r="BM61" s="356"/>
      <c r="BN61" s="356"/>
      <c r="BO61" s="356"/>
      <c r="BP61" s="356"/>
      <c r="BQ61" s="356"/>
      <c r="BR61" s="356"/>
      <c r="BS61" s="356"/>
      <c r="BT61" s="356"/>
      <c r="BU61" s="356"/>
      <c r="BV61" s="356"/>
    </row>
    <row r="62" spans="1:74" x14ac:dyDescent="0.25">
      <c r="BK62" s="356"/>
      <c r="BL62" s="356"/>
      <c r="BM62" s="356"/>
      <c r="BN62" s="356"/>
      <c r="BO62" s="356"/>
      <c r="BP62" s="356"/>
      <c r="BQ62" s="356"/>
      <c r="BR62" s="356"/>
      <c r="BS62" s="356"/>
      <c r="BT62" s="356"/>
      <c r="BU62" s="356"/>
      <c r="BV62" s="356"/>
    </row>
    <row r="63" spans="1:74" x14ac:dyDescent="0.25">
      <c r="BK63" s="356"/>
      <c r="BL63" s="356"/>
      <c r="BM63" s="356"/>
      <c r="BN63" s="356"/>
      <c r="BO63" s="356"/>
      <c r="BP63" s="356"/>
      <c r="BQ63" s="356"/>
      <c r="BR63" s="356"/>
      <c r="BS63" s="356"/>
      <c r="BT63" s="356"/>
      <c r="BU63" s="356"/>
      <c r="BV63" s="356"/>
    </row>
    <row r="64" spans="1:74" x14ac:dyDescent="0.25">
      <c r="BK64" s="356"/>
      <c r="BL64" s="356"/>
      <c r="BM64" s="356"/>
      <c r="BN64" s="356"/>
      <c r="BO64" s="356"/>
      <c r="BP64" s="356"/>
      <c r="BQ64" s="356"/>
      <c r="BR64" s="356"/>
      <c r="BS64" s="356"/>
      <c r="BT64" s="356"/>
      <c r="BU64" s="356"/>
      <c r="BV64" s="356"/>
    </row>
    <row r="65" spans="63:74" x14ac:dyDescent="0.25">
      <c r="BK65" s="356"/>
      <c r="BL65" s="356"/>
      <c r="BM65" s="356"/>
      <c r="BN65" s="356"/>
      <c r="BO65" s="356"/>
      <c r="BP65" s="356"/>
      <c r="BQ65" s="356"/>
      <c r="BR65" s="356"/>
      <c r="BS65" s="356"/>
      <c r="BT65" s="356"/>
      <c r="BU65" s="356"/>
      <c r="BV65" s="356"/>
    </row>
    <row r="66" spans="63:74" x14ac:dyDescent="0.25">
      <c r="BK66" s="356"/>
      <c r="BL66" s="356"/>
      <c r="BM66" s="356"/>
      <c r="BN66" s="356"/>
      <c r="BO66" s="356"/>
      <c r="BP66" s="356"/>
      <c r="BQ66" s="356"/>
      <c r="BR66" s="356"/>
      <c r="BS66" s="356"/>
      <c r="BT66" s="356"/>
      <c r="BU66" s="356"/>
      <c r="BV66" s="356"/>
    </row>
    <row r="67" spans="63:74" x14ac:dyDescent="0.25">
      <c r="BK67" s="356"/>
      <c r="BL67" s="356"/>
      <c r="BM67" s="356"/>
      <c r="BN67" s="356"/>
      <c r="BO67" s="356"/>
      <c r="BP67" s="356"/>
      <c r="BQ67" s="356"/>
      <c r="BR67" s="356"/>
      <c r="BS67" s="356"/>
      <c r="BT67" s="356"/>
      <c r="BU67" s="356"/>
      <c r="BV67" s="356"/>
    </row>
    <row r="68" spans="63:74" x14ac:dyDescent="0.25">
      <c r="BK68" s="356"/>
      <c r="BL68" s="356"/>
      <c r="BM68" s="356"/>
      <c r="BN68" s="356"/>
      <c r="BO68" s="356"/>
      <c r="BP68" s="356"/>
      <c r="BQ68" s="356"/>
      <c r="BR68" s="356"/>
      <c r="BS68" s="356"/>
      <c r="BT68" s="356"/>
      <c r="BU68" s="356"/>
      <c r="BV68" s="356"/>
    </row>
    <row r="69" spans="63:74" x14ac:dyDescent="0.25">
      <c r="BK69" s="356"/>
      <c r="BL69" s="356"/>
      <c r="BM69" s="356"/>
      <c r="BN69" s="356"/>
      <c r="BO69" s="356"/>
      <c r="BP69" s="356"/>
      <c r="BQ69" s="356"/>
      <c r="BR69" s="356"/>
      <c r="BS69" s="356"/>
      <c r="BT69" s="356"/>
      <c r="BU69" s="356"/>
      <c r="BV69" s="356"/>
    </row>
    <row r="70" spans="63:74" x14ac:dyDescent="0.25">
      <c r="BK70" s="356"/>
      <c r="BL70" s="356"/>
      <c r="BM70" s="356"/>
      <c r="BN70" s="356"/>
      <c r="BO70" s="356"/>
      <c r="BP70" s="356"/>
      <c r="BQ70" s="356"/>
      <c r="BR70" s="356"/>
      <c r="BS70" s="356"/>
      <c r="BT70" s="356"/>
      <c r="BU70" s="356"/>
      <c r="BV70" s="356"/>
    </row>
    <row r="71" spans="63:74" x14ac:dyDescent="0.25">
      <c r="BK71" s="356"/>
      <c r="BL71" s="356"/>
      <c r="BM71" s="356"/>
      <c r="BN71" s="356"/>
      <c r="BO71" s="356"/>
      <c r="BP71" s="356"/>
      <c r="BQ71" s="356"/>
      <c r="BR71" s="356"/>
      <c r="BS71" s="356"/>
      <c r="BT71" s="356"/>
      <c r="BU71" s="356"/>
      <c r="BV71" s="356"/>
    </row>
    <row r="72" spans="63:74" x14ac:dyDescent="0.25">
      <c r="BK72" s="356"/>
      <c r="BL72" s="356"/>
      <c r="BM72" s="356"/>
      <c r="BN72" s="356"/>
      <c r="BO72" s="356"/>
      <c r="BP72" s="356"/>
      <c r="BQ72" s="356"/>
      <c r="BR72" s="356"/>
      <c r="BS72" s="356"/>
      <c r="BT72" s="356"/>
      <c r="BU72" s="356"/>
      <c r="BV72" s="356"/>
    </row>
    <row r="73" spans="63:74" x14ac:dyDescent="0.25">
      <c r="BK73" s="356"/>
      <c r="BL73" s="356"/>
      <c r="BM73" s="356"/>
      <c r="BN73" s="356"/>
      <c r="BO73" s="356"/>
      <c r="BP73" s="356"/>
      <c r="BQ73" s="356"/>
      <c r="BR73" s="356"/>
      <c r="BS73" s="356"/>
      <c r="BT73" s="356"/>
      <c r="BU73" s="356"/>
      <c r="BV73" s="356"/>
    </row>
    <row r="74" spans="63:74" x14ac:dyDescent="0.25">
      <c r="BK74" s="356"/>
      <c r="BL74" s="356"/>
      <c r="BM74" s="356"/>
      <c r="BN74" s="356"/>
      <c r="BO74" s="356"/>
      <c r="BP74" s="356"/>
      <c r="BQ74" s="356"/>
      <c r="BR74" s="356"/>
      <c r="BS74" s="356"/>
      <c r="BT74" s="356"/>
      <c r="BU74" s="356"/>
      <c r="BV74" s="356"/>
    </row>
    <row r="75" spans="63:74" x14ac:dyDescent="0.25">
      <c r="BK75" s="356"/>
      <c r="BL75" s="356"/>
      <c r="BM75" s="356"/>
      <c r="BN75" s="356"/>
      <c r="BO75" s="356"/>
      <c r="BP75" s="356"/>
      <c r="BQ75" s="356"/>
      <c r="BR75" s="356"/>
      <c r="BS75" s="356"/>
      <c r="BT75" s="356"/>
      <c r="BU75" s="356"/>
      <c r="BV75" s="356"/>
    </row>
    <row r="76" spans="63:74" x14ac:dyDescent="0.25">
      <c r="BK76" s="356"/>
      <c r="BL76" s="356"/>
      <c r="BM76" s="356"/>
      <c r="BN76" s="356"/>
      <c r="BO76" s="356"/>
      <c r="BP76" s="356"/>
      <c r="BQ76" s="356"/>
      <c r="BR76" s="356"/>
      <c r="BS76" s="356"/>
      <c r="BT76" s="356"/>
      <c r="BU76" s="356"/>
      <c r="BV76" s="356"/>
    </row>
    <row r="77" spans="63:74" x14ac:dyDescent="0.25">
      <c r="BK77" s="356"/>
      <c r="BL77" s="356"/>
      <c r="BM77" s="356"/>
      <c r="BN77" s="356"/>
      <c r="BO77" s="356"/>
      <c r="BP77" s="356"/>
      <c r="BQ77" s="356"/>
      <c r="BR77" s="356"/>
      <c r="BS77" s="356"/>
      <c r="BT77" s="356"/>
      <c r="BU77" s="356"/>
      <c r="BV77" s="356"/>
    </row>
    <row r="78" spans="63:74" x14ac:dyDescent="0.25">
      <c r="BK78" s="356"/>
      <c r="BL78" s="356"/>
      <c r="BM78" s="356"/>
      <c r="BN78" s="356"/>
      <c r="BO78" s="356"/>
      <c r="BP78" s="356"/>
      <c r="BQ78" s="356"/>
      <c r="BR78" s="356"/>
      <c r="BS78" s="356"/>
      <c r="BT78" s="356"/>
      <c r="BU78" s="356"/>
      <c r="BV78" s="356"/>
    </row>
    <row r="79" spans="63:74" x14ac:dyDescent="0.25">
      <c r="BK79" s="356"/>
      <c r="BL79" s="356"/>
      <c r="BM79" s="356"/>
      <c r="BN79" s="356"/>
      <c r="BO79" s="356"/>
      <c r="BP79" s="356"/>
      <c r="BQ79" s="356"/>
      <c r="BR79" s="356"/>
      <c r="BS79" s="356"/>
      <c r="BT79" s="356"/>
      <c r="BU79" s="356"/>
      <c r="BV79" s="356"/>
    </row>
    <row r="80" spans="63:74" x14ac:dyDescent="0.25">
      <c r="BK80" s="356"/>
      <c r="BL80" s="356"/>
      <c r="BM80" s="356"/>
      <c r="BN80" s="356"/>
      <c r="BO80" s="356"/>
      <c r="BP80" s="356"/>
      <c r="BQ80" s="356"/>
      <c r="BR80" s="356"/>
      <c r="BS80" s="356"/>
      <c r="BT80" s="356"/>
      <c r="BU80" s="356"/>
      <c r="BV80" s="356"/>
    </row>
    <row r="81" spans="63:74" x14ac:dyDescent="0.25">
      <c r="BK81" s="356"/>
      <c r="BL81" s="356"/>
      <c r="BM81" s="356"/>
      <c r="BN81" s="356"/>
      <c r="BO81" s="356"/>
      <c r="BP81" s="356"/>
      <c r="BQ81" s="356"/>
      <c r="BR81" s="356"/>
      <c r="BS81" s="356"/>
      <c r="BT81" s="356"/>
      <c r="BU81" s="356"/>
      <c r="BV81" s="356"/>
    </row>
    <row r="82" spans="63:74" x14ac:dyDescent="0.25">
      <c r="BK82" s="356"/>
      <c r="BL82" s="356"/>
      <c r="BM82" s="356"/>
      <c r="BN82" s="356"/>
      <c r="BO82" s="356"/>
      <c r="BP82" s="356"/>
      <c r="BQ82" s="356"/>
      <c r="BR82" s="356"/>
      <c r="BS82" s="356"/>
      <c r="BT82" s="356"/>
      <c r="BU82" s="356"/>
      <c r="BV82" s="356"/>
    </row>
    <row r="83" spans="63:74" x14ac:dyDescent="0.25">
      <c r="BK83" s="356"/>
      <c r="BL83" s="356"/>
      <c r="BM83" s="356"/>
      <c r="BN83" s="356"/>
      <c r="BO83" s="356"/>
      <c r="BP83" s="356"/>
      <c r="BQ83" s="356"/>
      <c r="BR83" s="356"/>
      <c r="BS83" s="356"/>
      <c r="BT83" s="356"/>
      <c r="BU83" s="356"/>
      <c r="BV83" s="356"/>
    </row>
    <row r="84" spans="63:74" x14ac:dyDescent="0.25">
      <c r="BK84" s="356"/>
      <c r="BL84" s="356"/>
      <c r="BM84" s="356"/>
      <c r="BN84" s="356"/>
      <c r="BO84" s="356"/>
      <c r="BP84" s="356"/>
      <c r="BQ84" s="356"/>
      <c r="BR84" s="356"/>
      <c r="BS84" s="356"/>
      <c r="BT84" s="356"/>
      <c r="BU84" s="356"/>
      <c r="BV84" s="356"/>
    </row>
    <row r="85" spans="63:74" x14ac:dyDescent="0.25">
      <c r="BK85" s="356"/>
      <c r="BL85" s="356"/>
      <c r="BM85" s="356"/>
      <c r="BN85" s="356"/>
      <c r="BO85" s="356"/>
      <c r="BP85" s="356"/>
      <c r="BQ85" s="356"/>
      <c r="BR85" s="356"/>
      <c r="BS85" s="356"/>
      <c r="BT85" s="356"/>
      <c r="BU85" s="356"/>
      <c r="BV85" s="356"/>
    </row>
    <row r="86" spans="63:74" x14ac:dyDescent="0.25">
      <c r="BK86" s="356"/>
      <c r="BL86" s="356"/>
      <c r="BM86" s="356"/>
      <c r="BN86" s="356"/>
      <c r="BO86" s="356"/>
      <c r="BP86" s="356"/>
      <c r="BQ86" s="356"/>
      <c r="BR86" s="356"/>
      <c r="BS86" s="356"/>
      <c r="BT86" s="356"/>
      <c r="BU86" s="356"/>
      <c r="BV86" s="356"/>
    </row>
    <row r="87" spans="63:74" x14ac:dyDescent="0.25">
      <c r="BK87" s="356"/>
      <c r="BL87" s="356"/>
      <c r="BM87" s="356"/>
      <c r="BN87" s="356"/>
      <c r="BO87" s="356"/>
      <c r="BP87" s="356"/>
      <c r="BQ87" s="356"/>
      <c r="BR87" s="356"/>
      <c r="BS87" s="356"/>
      <c r="BT87" s="356"/>
      <c r="BU87" s="356"/>
      <c r="BV87" s="356"/>
    </row>
    <row r="88" spans="63:74" x14ac:dyDescent="0.25">
      <c r="BK88" s="356"/>
      <c r="BL88" s="356"/>
      <c r="BM88" s="356"/>
      <c r="BN88" s="356"/>
      <c r="BO88" s="356"/>
      <c r="BP88" s="356"/>
      <c r="BQ88" s="356"/>
      <c r="BR88" s="356"/>
      <c r="BS88" s="356"/>
      <c r="BT88" s="356"/>
      <c r="BU88" s="356"/>
      <c r="BV88" s="356"/>
    </row>
    <row r="89" spans="63:74" x14ac:dyDescent="0.25">
      <c r="BK89" s="356"/>
      <c r="BL89" s="356"/>
      <c r="BM89" s="356"/>
      <c r="BN89" s="356"/>
      <c r="BO89" s="356"/>
      <c r="BP89" s="356"/>
      <c r="BQ89" s="356"/>
      <c r="BR89" s="356"/>
      <c r="BS89" s="356"/>
      <c r="BT89" s="356"/>
      <c r="BU89" s="356"/>
      <c r="BV89" s="356"/>
    </row>
    <row r="90" spans="63:74" x14ac:dyDescent="0.25">
      <c r="BK90" s="356"/>
      <c r="BL90" s="356"/>
      <c r="BM90" s="356"/>
      <c r="BN90" s="356"/>
      <c r="BO90" s="356"/>
      <c r="BP90" s="356"/>
      <c r="BQ90" s="356"/>
      <c r="BR90" s="356"/>
      <c r="BS90" s="356"/>
      <c r="BT90" s="356"/>
      <c r="BU90" s="356"/>
      <c r="BV90" s="356"/>
    </row>
    <row r="91" spans="63:74" x14ac:dyDescent="0.25">
      <c r="BK91" s="356"/>
      <c r="BL91" s="356"/>
      <c r="BM91" s="356"/>
      <c r="BN91" s="356"/>
      <c r="BO91" s="356"/>
      <c r="BP91" s="356"/>
      <c r="BQ91" s="356"/>
      <c r="BR91" s="356"/>
      <c r="BS91" s="356"/>
      <c r="BT91" s="356"/>
      <c r="BU91" s="356"/>
      <c r="BV91" s="356"/>
    </row>
    <row r="92" spans="63:74" x14ac:dyDescent="0.25">
      <c r="BK92" s="356"/>
      <c r="BL92" s="356"/>
      <c r="BM92" s="356"/>
      <c r="BN92" s="356"/>
      <c r="BO92" s="356"/>
      <c r="BP92" s="356"/>
      <c r="BQ92" s="356"/>
      <c r="BR92" s="356"/>
      <c r="BS92" s="356"/>
      <c r="BT92" s="356"/>
      <c r="BU92" s="356"/>
      <c r="BV92" s="356"/>
    </row>
    <row r="93" spans="63:74" x14ac:dyDescent="0.25">
      <c r="BK93" s="356"/>
      <c r="BL93" s="356"/>
      <c r="BM93" s="356"/>
      <c r="BN93" s="356"/>
      <c r="BO93" s="356"/>
      <c r="BP93" s="356"/>
      <c r="BQ93" s="356"/>
      <c r="BR93" s="356"/>
      <c r="BS93" s="356"/>
      <c r="BT93" s="356"/>
      <c r="BU93" s="356"/>
      <c r="BV93" s="356"/>
    </row>
    <row r="94" spans="63:74" x14ac:dyDescent="0.25">
      <c r="BK94" s="356"/>
      <c r="BL94" s="356"/>
      <c r="BM94" s="356"/>
      <c r="BN94" s="356"/>
      <c r="BO94" s="356"/>
      <c r="BP94" s="356"/>
      <c r="BQ94" s="356"/>
      <c r="BR94" s="356"/>
      <c r="BS94" s="356"/>
      <c r="BT94" s="356"/>
      <c r="BU94" s="356"/>
      <c r="BV94" s="356"/>
    </row>
    <row r="95" spans="63:74" x14ac:dyDescent="0.25">
      <c r="BK95" s="356"/>
      <c r="BL95" s="356"/>
      <c r="BM95" s="356"/>
      <c r="BN95" s="356"/>
      <c r="BO95" s="356"/>
      <c r="BP95" s="356"/>
      <c r="BQ95" s="356"/>
      <c r="BR95" s="356"/>
      <c r="BS95" s="356"/>
      <c r="BT95" s="356"/>
      <c r="BU95" s="356"/>
      <c r="BV95" s="356"/>
    </row>
    <row r="96" spans="63:74" x14ac:dyDescent="0.25">
      <c r="BK96" s="356"/>
      <c r="BL96" s="356"/>
      <c r="BM96" s="356"/>
      <c r="BN96" s="356"/>
      <c r="BO96" s="356"/>
      <c r="BP96" s="356"/>
      <c r="BQ96" s="356"/>
      <c r="BR96" s="356"/>
      <c r="BS96" s="356"/>
      <c r="BT96" s="356"/>
      <c r="BU96" s="356"/>
      <c r="BV96" s="356"/>
    </row>
    <row r="97" spans="63:74" x14ac:dyDescent="0.25">
      <c r="BK97" s="356"/>
      <c r="BL97" s="356"/>
      <c r="BM97" s="356"/>
      <c r="BN97" s="356"/>
      <c r="BO97" s="356"/>
      <c r="BP97" s="356"/>
      <c r="BQ97" s="356"/>
      <c r="BR97" s="356"/>
      <c r="BS97" s="356"/>
      <c r="BT97" s="356"/>
      <c r="BU97" s="356"/>
      <c r="BV97" s="356"/>
    </row>
    <row r="98" spans="63:74" x14ac:dyDescent="0.25">
      <c r="BK98" s="356"/>
      <c r="BL98" s="356"/>
      <c r="BM98" s="356"/>
      <c r="BN98" s="356"/>
      <c r="BO98" s="356"/>
      <c r="BP98" s="356"/>
      <c r="BQ98" s="356"/>
      <c r="BR98" s="356"/>
      <c r="BS98" s="356"/>
      <c r="BT98" s="356"/>
      <c r="BU98" s="356"/>
      <c r="BV98" s="356"/>
    </row>
    <row r="99" spans="63:74" x14ac:dyDescent="0.25">
      <c r="BK99" s="356"/>
      <c r="BL99" s="356"/>
      <c r="BM99" s="356"/>
      <c r="BN99" s="356"/>
      <c r="BO99" s="356"/>
      <c r="BP99" s="356"/>
      <c r="BQ99" s="356"/>
      <c r="BR99" s="356"/>
      <c r="BS99" s="356"/>
      <c r="BT99" s="356"/>
      <c r="BU99" s="356"/>
      <c r="BV99" s="356"/>
    </row>
    <row r="100" spans="63:74" x14ac:dyDescent="0.25">
      <c r="BK100" s="356"/>
      <c r="BL100" s="356"/>
      <c r="BM100" s="356"/>
      <c r="BN100" s="356"/>
      <c r="BO100" s="356"/>
      <c r="BP100" s="356"/>
      <c r="BQ100" s="356"/>
      <c r="BR100" s="356"/>
      <c r="BS100" s="356"/>
      <c r="BT100" s="356"/>
      <c r="BU100" s="356"/>
      <c r="BV100" s="356"/>
    </row>
    <row r="101" spans="63:74" x14ac:dyDescent="0.25">
      <c r="BK101" s="356"/>
      <c r="BL101" s="356"/>
      <c r="BM101" s="356"/>
      <c r="BN101" s="356"/>
      <c r="BO101" s="356"/>
      <c r="BP101" s="356"/>
      <c r="BQ101" s="356"/>
      <c r="BR101" s="356"/>
      <c r="BS101" s="356"/>
      <c r="BT101" s="356"/>
      <c r="BU101" s="356"/>
      <c r="BV101" s="356"/>
    </row>
    <row r="102" spans="63:74" x14ac:dyDescent="0.25">
      <c r="BK102" s="356"/>
      <c r="BL102" s="356"/>
      <c r="BM102" s="356"/>
      <c r="BN102" s="356"/>
      <c r="BO102" s="356"/>
      <c r="BP102" s="356"/>
      <c r="BQ102" s="356"/>
      <c r="BR102" s="356"/>
      <c r="BS102" s="356"/>
      <c r="BT102" s="356"/>
      <c r="BU102" s="356"/>
      <c r="BV102" s="356"/>
    </row>
    <row r="103" spans="63:74" x14ac:dyDescent="0.25">
      <c r="BK103" s="356"/>
      <c r="BL103" s="356"/>
      <c r="BM103" s="356"/>
      <c r="BN103" s="356"/>
      <c r="BO103" s="356"/>
      <c r="BP103" s="356"/>
      <c r="BQ103" s="356"/>
      <c r="BR103" s="356"/>
      <c r="BS103" s="356"/>
      <c r="BT103" s="356"/>
      <c r="BU103" s="356"/>
      <c r="BV103" s="356"/>
    </row>
    <row r="104" spans="63:74" x14ac:dyDescent="0.25">
      <c r="BK104" s="356"/>
      <c r="BL104" s="356"/>
      <c r="BM104" s="356"/>
      <c r="BN104" s="356"/>
      <c r="BO104" s="356"/>
      <c r="BP104" s="356"/>
      <c r="BQ104" s="356"/>
      <c r="BR104" s="356"/>
      <c r="BS104" s="356"/>
      <c r="BT104" s="356"/>
      <c r="BU104" s="356"/>
      <c r="BV104" s="356"/>
    </row>
    <row r="105" spans="63:74" x14ac:dyDescent="0.25">
      <c r="BK105" s="356"/>
      <c r="BL105" s="356"/>
      <c r="BM105" s="356"/>
      <c r="BN105" s="356"/>
      <c r="BO105" s="356"/>
      <c r="BP105" s="356"/>
      <c r="BQ105" s="356"/>
      <c r="BR105" s="356"/>
      <c r="BS105" s="356"/>
      <c r="BT105" s="356"/>
      <c r="BU105" s="356"/>
      <c r="BV105" s="356"/>
    </row>
    <row r="106" spans="63:74" x14ac:dyDescent="0.25">
      <c r="BK106" s="356"/>
      <c r="BL106" s="356"/>
      <c r="BM106" s="356"/>
      <c r="BN106" s="356"/>
      <c r="BO106" s="356"/>
      <c r="BP106" s="356"/>
      <c r="BQ106" s="356"/>
      <c r="BR106" s="356"/>
      <c r="BS106" s="356"/>
      <c r="BT106" s="356"/>
      <c r="BU106" s="356"/>
      <c r="BV106" s="356"/>
    </row>
    <row r="107" spans="63:74" x14ac:dyDescent="0.25">
      <c r="BK107" s="356"/>
      <c r="BL107" s="356"/>
      <c r="BM107" s="356"/>
      <c r="BN107" s="356"/>
      <c r="BO107" s="356"/>
      <c r="BP107" s="356"/>
      <c r="BQ107" s="356"/>
      <c r="BR107" s="356"/>
      <c r="BS107" s="356"/>
      <c r="BT107" s="356"/>
      <c r="BU107" s="356"/>
      <c r="BV107" s="356"/>
    </row>
    <row r="108" spans="63:74" x14ac:dyDescent="0.25">
      <c r="BK108" s="356"/>
      <c r="BL108" s="356"/>
      <c r="BM108" s="356"/>
      <c r="BN108" s="356"/>
      <c r="BO108" s="356"/>
      <c r="BP108" s="356"/>
      <c r="BQ108" s="356"/>
      <c r="BR108" s="356"/>
      <c r="BS108" s="356"/>
      <c r="BT108" s="356"/>
      <c r="BU108" s="356"/>
      <c r="BV108" s="356"/>
    </row>
    <row r="109" spans="63:74" x14ac:dyDescent="0.25">
      <c r="BK109" s="356"/>
      <c r="BL109" s="356"/>
      <c r="BM109" s="356"/>
      <c r="BN109" s="356"/>
      <c r="BO109" s="356"/>
      <c r="BP109" s="356"/>
      <c r="BQ109" s="356"/>
      <c r="BR109" s="356"/>
      <c r="BS109" s="356"/>
      <c r="BT109" s="356"/>
      <c r="BU109" s="356"/>
      <c r="BV109" s="356"/>
    </row>
    <row r="110" spans="63:74" x14ac:dyDescent="0.25">
      <c r="BK110" s="356"/>
      <c r="BL110" s="356"/>
      <c r="BM110" s="356"/>
      <c r="BN110" s="356"/>
      <c r="BO110" s="356"/>
      <c r="BP110" s="356"/>
      <c r="BQ110" s="356"/>
      <c r="BR110" s="356"/>
      <c r="BS110" s="356"/>
      <c r="BT110" s="356"/>
      <c r="BU110" s="356"/>
      <c r="BV110" s="356"/>
    </row>
    <row r="111" spans="63:74" x14ac:dyDescent="0.25">
      <c r="BK111" s="356"/>
      <c r="BL111" s="356"/>
      <c r="BM111" s="356"/>
      <c r="BN111" s="356"/>
      <c r="BO111" s="356"/>
      <c r="BP111" s="356"/>
      <c r="BQ111" s="356"/>
      <c r="BR111" s="356"/>
      <c r="BS111" s="356"/>
      <c r="BT111" s="356"/>
      <c r="BU111" s="356"/>
      <c r="BV111" s="356"/>
    </row>
    <row r="112" spans="63:74" x14ac:dyDescent="0.25">
      <c r="BK112" s="356"/>
      <c r="BL112" s="356"/>
      <c r="BM112" s="356"/>
      <c r="BN112" s="356"/>
      <c r="BO112" s="356"/>
      <c r="BP112" s="356"/>
      <c r="BQ112" s="356"/>
      <c r="BR112" s="356"/>
      <c r="BS112" s="356"/>
      <c r="BT112" s="356"/>
      <c r="BU112" s="356"/>
      <c r="BV112" s="356"/>
    </row>
    <row r="113" spans="63:74" x14ac:dyDescent="0.25">
      <c r="BK113" s="356"/>
      <c r="BL113" s="356"/>
      <c r="BM113" s="356"/>
      <c r="BN113" s="356"/>
      <c r="BO113" s="356"/>
      <c r="BP113" s="356"/>
      <c r="BQ113" s="356"/>
      <c r="BR113" s="356"/>
      <c r="BS113" s="356"/>
      <c r="BT113" s="356"/>
      <c r="BU113" s="356"/>
      <c r="BV113" s="356"/>
    </row>
    <row r="114" spans="63:74" x14ac:dyDescent="0.25">
      <c r="BK114" s="356"/>
      <c r="BL114" s="356"/>
      <c r="BM114" s="356"/>
      <c r="BN114" s="356"/>
      <c r="BO114" s="356"/>
      <c r="BP114" s="356"/>
      <c r="BQ114" s="356"/>
      <c r="BR114" s="356"/>
      <c r="BS114" s="356"/>
      <c r="BT114" s="356"/>
      <c r="BU114" s="356"/>
      <c r="BV114" s="356"/>
    </row>
    <row r="115" spans="63:74" x14ac:dyDescent="0.25">
      <c r="BK115" s="356"/>
      <c r="BL115" s="356"/>
      <c r="BM115" s="356"/>
      <c r="BN115" s="356"/>
      <c r="BO115" s="356"/>
      <c r="BP115" s="356"/>
      <c r="BQ115" s="356"/>
      <c r="BR115" s="356"/>
      <c r="BS115" s="356"/>
      <c r="BT115" s="356"/>
      <c r="BU115" s="356"/>
      <c r="BV115" s="356"/>
    </row>
    <row r="116" spans="63:74" x14ac:dyDescent="0.25">
      <c r="BK116" s="356"/>
      <c r="BL116" s="356"/>
      <c r="BM116" s="356"/>
      <c r="BN116" s="356"/>
      <c r="BO116" s="356"/>
      <c r="BP116" s="356"/>
      <c r="BQ116" s="356"/>
      <c r="BR116" s="356"/>
      <c r="BS116" s="356"/>
      <c r="BT116" s="356"/>
      <c r="BU116" s="356"/>
      <c r="BV116" s="356"/>
    </row>
    <row r="117" spans="63:74" x14ac:dyDescent="0.25">
      <c r="BK117" s="356"/>
      <c r="BL117" s="356"/>
      <c r="BM117" s="356"/>
      <c r="BN117" s="356"/>
      <c r="BO117" s="356"/>
      <c r="BP117" s="356"/>
      <c r="BQ117" s="356"/>
      <c r="BR117" s="356"/>
      <c r="BS117" s="356"/>
      <c r="BT117" s="356"/>
      <c r="BU117" s="356"/>
      <c r="BV117" s="356"/>
    </row>
    <row r="118" spans="63:74" x14ac:dyDescent="0.25">
      <c r="BK118" s="356"/>
      <c r="BL118" s="356"/>
      <c r="BM118" s="356"/>
      <c r="BN118" s="356"/>
      <c r="BO118" s="356"/>
      <c r="BP118" s="356"/>
      <c r="BQ118" s="356"/>
      <c r="BR118" s="356"/>
      <c r="BS118" s="356"/>
      <c r="BT118" s="356"/>
      <c r="BU118" s="356"/>
      <c r="BV118" s="356"/>
    </row>
    <row r="119" spans="63:74" x14ac:dyDescent="0.25">
      <c r="BK119" s="356"/>
      <c r="BL119" s="356"/>
      <c r="BM119" s="356"/>
      <c r="BN119" s="356"/>
      <c r="BO119" s="356"/>
      <c r="BP119" s="356"/>
      <c r="BQ119" s="356"/>
      <c r="BR119" s="356"/>
      <c r="BS119" s="356"/>
      <c r="BT119" s="356"/>
      <c r="BU119" s="356"/>
      <c r="BV119" s="356"/>
    </row>
    <row r="120" spans="63:74" x14ac:dyDescent="0.25">
      <c r="BK120" s="356"/>
      <c r="BL120" s="356"/>
      <c r="BM120" s="356"/>
      <c r="BN120" s="356"/>
      <c r="BO120" s="356"/>
      <c r="BP120" s="356"/>
      <c r="BQ120" s="356"/>
      <c r="BR120" s="356"/>
      <c r="BS120" s="356"/>
      <c r="BT120" s="356"/>
      <c r="BU120" s="356"/>
      <c r="BV120" s="356"/>
    </row>
    <row r="121" spans="63:74" x14ac:dyDescent="0.25">
      <c r="BK121" s="356"/>
      <c r="BL121" s="356"/>
      <c r="BM121" s="356"/>
      <c r="BN121" s="356"/>
      <c r="BO121" s="356"/>
      <c r="BP121" s="356"/>
      <c r="BQ121" s="356"/>
      <c r="BR121" s="356"/>
      <c r="BS121" s="356"/>
      <c r="BT121" s="356"/>
      <c r="BU121" s="356"/>
      <c r="BV121" s="356"/>
    </row>
    <row r="122" spans="63:74" x14ac:dyDescent="0.25">
      <c r="BK122" s="356"/>
      <c r="BL122" s="356"/>
      <c r="BM122" s="356"/>
      <c r="BN122" s="356"/>
      <c r="BO122" s="356"/>
      <c r="BP122" s="356"/>
      <c r="BQ122" s="356"/>
      <c r="BR122" s="356"/>
      <c r="BS122" s="356"/>
      <c r="BT122" s="356"/>
      <c r="BU122" s="356"/>
      <c r="BV122" s="356"/>
    </row>
    <row r="123" spans="63:74" x14ac:dyDescent="0.25">
      <c r="BK123" s="356"/>
      <c r="BL123" s="356"/>
      <c r="BM123" s="356"/>
      <c r="BN123" s="356"/>
      <c r="BO123" s="356"/>
      <c r="BP123" s="356"/>
      <c r="BQ123" s="356"/>
      <c r="BR123" s="356"/>
      <c r="BS123" s="356"/>
      <c r="BT123" s="356"/>
      <c r="BU123" s="356"/>
      <c r="BV123" s="356"/>
    </row>
    <row r="124" spans="63:74" x14ac:dyDescent="0.25">
      <c r="BK124" s="356"/>
      <c r="BL124" s="356"/>
      <c r="BM124" s="356"/>
      <c r="BN124" s="356"/>
      <c r="BO124" s="356"/>
      <c r="BP124" s="356"/>
      <c r="BQ124" s="356"/>
      <c r="BR124" s="356"/>
      <c r="BS124" s="356"/>
      <c r="BT124" s="356"/>
      <c r="BU124" s="356"/>
      <c r="BV124" s="356"/>
    </row>
    <row r="125" spans="63:74" x14ac:dyDescent="0.25">
      <c r="BK125" s="356"/>
      <c r="BL125" s="356"/>
      <c r="BM125" s="356"/>
      <c r="BN125" s="356"/>
      <c r="BO125" s="356"/>
      <c r="BP125" s="356"/>
      <c r="BQ125" s="356"/>
      <c r="BR125" s="356"/>
      <c r="BS125" s="356"/>
      <c r="BT125" s="356"/>
      <c r="BU125" s="356"/>
      <c r="BV125" s="356"/>
    </row>
    <row r="126" spans="63:74" x14ac:dyDescent="0.25">
      <c r="BK126" s="356"/>
      <c r="BL126" s="356"/>
      <c r="BM126" s="356"/>
      <c r="BN126" s="356"/>
      <c r="BO126" s="356"/>
      <c r="BP126" s="356"/>
      <c r="BQ126" s="356"/>
      <c r="BR126" s="356"/>
      <c r="BS126" s="356"/>
      <c r="BT126" s="356"/>
      <c r="BU126" s="356"/>
      <c r="BV126" s="356"/>
    </row>
    <row r="127" spans="63:74" x14ac:dyDescent="0.25">
      <c r="BK127" s="356"/>
      <c r="BL127" s="356"/>
      <c r="BM127" s="356"/>
      <c r="BN127" s="356"/>
      <c r="BO127" s="356"/>
      <c r="BP127" s="356"/>
      <c r="BQ127" s="356"/>
      <c r="BR127" s="356"/>
      <c r="BS127" s="356"/>
      <c r="BT127" s="356"/>
      <c r="BU127" s="356"/>
      <c r="BV127" s="356"/>
    </row>
    <row r="128" spans="63:74" x14ac:dyDescent="0.25">
      <c r="BK128" s="356"/>
      <c r="BL128" s="356"/>
      <c r="BM128" s="356"/>
      <c r="BN128" s="356"/>
      <c r="BO128" s="356"/>
      <c r="BP128" s="356"/>
      <c r="BQ128" s="356"/>
      <c r="BR128" s="356"/>
      <c r="BS128" s="356"/>
      <c r="BT128" s="356"/>
      <c r="BU128" s="356"/>
      <c r="BV128" s="356"/>
    </row>
    <row r="129" spans="63:74" x14ac:dyDescent="0.25">
      <c r="BK129" s="356"/>
      <c r="BL129" s="356"/>
      <c r="BM129" s="356"/>
      <c r="BN129" s="356"/>
      <c r="BO129" s="356"/>
      <c r="BP129" s="356"/>
      <c r="BQ129" s="356"/>
      <c r="BR129" s="356"/>
      <c r="BS129" s="356"/>
      <c r="BT129" s="356"/>
      <c r="BU129" s="356"/>
      <c r="BV129" s="356"/>
    </row>
    <row r="130" spans="63:74" x14ac:dyDescent="0.25">
      <c r="BK130" s="356"/>
      <c r="BL130" s="356"/>
      <c r="BM130" s="356"/>
      <c r="BN130" s="356"/>
      <c r="BO130" s="356"/>
      <c r="BP130" s="356"/>
      <c r="BQ130" s="356"/>
      <c r="BR130" s="356"/>
      <c r="BS130" s="356"/>
      <c r="BT130" s="356"/>
      <c r="BU130" s="356"/>
      <c r="BV130" s="356"/>
    </row>
    <row r="131" spans="63:74" x14ac:dyDescent="0.25">
      <c r="BK131" s="356"/>
      <c r="BL131" s="356"/>
      <c r="BM131" s="356"/>
      <c r="BN131" s="356"/>
      <c r="BO131" s="356"/>
      <c r="BP131" s="356"/>
      <c r="BQ131" s="356"/>
      <c r="BR131" s="356"/>
      <c r="BS131" s="356"/>
      <c r="BT131" s="356"/>
      <c r="BU131" s="356"/>
      <c r="BV131" s="356"/>
    </row>
    <row r="132" spans="63:74" x14ac:dyDescent="0.25">
      <c r="BK132" s="356"/>
      <c r="BL132" s="356"/>
      <c r="BM132" s="356"/>
      <c r="BN132" s="356"/>
      <c r="BO132" s="356"/>
      <c r="BP132" s="356"/>
      <c r="BQ132" s="356"/>
      <c r="BR132" s="356"/>
      <c r="BS132" s="356"/>
      <c r="BT132" s="356"/>
      <c r="BU132" s="356"/>
      <c r="BV132" s="356"/>
    </row>
    <row r="133" spans="63:74" x14ac:dyDescent="0.25">
      <c r="BK133" s="356"/>
      <c r="BL133" s="356"/>
      <c r="BM133" s="356"/>
      <c r="BN133" s="356"/>
      <c r="BO133" s="356"/>
      <c r="BP133" s="356"/>
      <c r="BQ133" s="356"/>
      <c r="BR133" s="356"/>
      <c r="BS133" s="356"/>
      <c r="BT133" s="356"/>
      <c r="BU133" s="356"/>
      <c r="BV133" s="356"/>
    </row>
    <row r="134" spans="63:74" x14ac:dyDescent="0.25">
      <c r="BK134" s="356"/>
      <c r="BL134" s="356"/>
      <c r="BM134" s="356"/>
      <c r="BN134" s="356"/>
      <c r="BO134" s="356"/>
      <c r="BP134" s="356"/>
      <c r="BQ134" s="356"/>
      <c r="BR134" s="356"/>
      <c r="BS134" s="356"/>
      <c r="BT134" s="356"/>
      <c r="BU134" s="356"/>
      <c r="BV134" s="356"/>
    </row>
    <row r="135" spans="63:74" x14ac:dyDescent="0.25">
      <c r="BK135" s="356"/>
      <c r="BL135" s="356"/>
      <c r="BM135" s="356"/>
      <c r="BN135" s="356"/>
      <c r="BO135" s="356"/>
      <c r="BP135" s="356"/>
      <c r="BQ135" s="356"/>
      <c r="BR135" s="356"/>
      <c r="BS135" s="356"/>
      <c r="BT135" s="356"/>
      <c r="BU135" s="356"/>
      <c r="BV135" s="356"/>
    </row>
    <row r="136" spans="63:74" x14ac:dyDescent="0.25">
      <c r="BK136" s="356"/>
      <c r="BL136" s="356"/>
      <c r="BM136" s="356"/>
      <c r="BN136" s="356"/>
      <c r="BO136" s="356"/>
      <c r="BP136" s="356"/>
      <c r="BQ136" s="356"/>
      <c r="BR136" s="356"/>
      <c r="BS136" s="356"/>
      <c r="BT136" s="356"/>
      <c r="BU136" s="356"/>
      <c r="BV136" s="356"/>
    </row>
    <row r="137" spans="63:74" x14ac:dyDescent="0.25">
      <c r="BK137" s="356"/>
      <c r="BL137" s="356"/>
      <c r="BM137" s="356"/>
      <c r="BN137" s="356"/>
      <c r="BO137" s="356"/>
      <c r="BP137" s="356"/>
      <c r="BQ137" s="356"/>
      <c r="BR137" s="356"/>
      <c r="BS137" s="356"/>
      <c r="BT137" s="356"/>
      <c r="BU137" s="356"/>
      <c r="BV137" s="356"/>
    </row>
    <row r="138" spans="63:74" x14ac:dyDescent="0.25">
      <c r="BK138" s="356"/>
      <c r="BL138" s="356"/>
      <c r="BM138" s="356"/>
      <c r="BN138" s="356"/>
      <c r="BO138" s="356"/>
      <c r="BP138" s="356"/>
      <c r="BQ138" s="356"/>
      <c r="BR138" s="356"/>
      <c r="BS138" s="356"/>
      <c r="BT138" s="356"/>
      <c r="BU138" s="356"/>
      <c r="BV138" s="356"/>
    </row>
    <row r="139" spans="63:74" x14ac:dyDescent="0.25">
      <c r="BK139" s="356"/>
      <c r="BL139" s="356"/>
      <c r="BM139" s="356"/>
      <c r="BN139" s="356"/>
      <c r="BO139" s="356"/>
      <c r="BP139" s="356"/>
      <c r="BQ139" s="356"/>
      <c r="BR139" s="356"/>
      <c r="BS139" s="356"/>
      <c r="BT139" s="356"/>
      <c r="BU139" s="356"/>
      <c r="BV139" s="356"/>
    </row>
    <row r="140" spans="63:74" x14ac:dyDescent="0.25">
      <c r="BK140" s="356"/>
      <c r="BL140" s="356"/>
      <c r="BM140" s="356"/>
      <c r="BN140" s="356"/>
      <c r="BO140" s="356"/>
      <c r="BP140" s="356"/>
      <c r="BQ140" s="356"/>
      <c r="BR140" s="356"/>
      <c r="BS140" s="356"/>
      <c r="BT140" s="356"/>
      <c r="BU140" s="356"/>
      <c r="BV140" s="356"/>
    </row>
    <row r="141" spans="63:74" x14ac:dyDescent="0.25">
      <c r="BK141" s="356"/>
      <c r="BL141" s="356"/>
      <c r="BM141" s="356"/>
      <c r="BN141" s="356"/>
      <c r="BO141" s="356"/>
      <c r="BP141" s="356"/>
      <c r="BQ141" s="356"/>
      <c r="BR141" s="356"/>
      <c r="BS141" s="356"/>
      <c r="BT141" s="356"/>
      <c r="BU141" s="356"/>
      <c r="BV141" s="356"/>
    </row>
    <row r="142" spans="63:74" x14ac:dyDescent="0.25">
      <c r="BK142" s="356"/>
      <c r="BL142" s="356"/>
      <c r="BM142" s="356"/>
      <c r="BN142" s="356"/>
      <c r="BO142" s="356"/>
      <c r="BP142" s="356"/>
      <c r="BQ142" s="356"/>
      <c r="BR142" s="356"/>
      <c r="BS142" s="356"/>
      <c r="BT142" s="356"/>
      <c r="BU142" s="356"/>
      <c r="BV142" s="356"/>
    </row>
    <row r="143" spans="63:74" x14ac:dyDescent="0.25">
      <c r="BK143" s="356"/>
      <c r="BL143" s="356"/>
      <c r="BM143" s="356"/>
      <c r="BN143" s="356"/>
      <c r="BO143" s="356"/>
      <c r="BP143" s="356"/>
      <c r="BQ143" s="356"/>
      <c r="BR143" s="356"/>
      <c r="BS143" s="356"/>
      <c r="BT143" s="356"/>
      <c r="BU143" s="356"/>
      <c r="BV143" s="356"/>
    </row>
    <row r="144" spans="63:74" x14ac:dyDescent="0.25">
      <c r="BK144" s="356"/>
      <c r="BL144" s="356"/>
      <c r="BM144" s="356"/>
      <c r="BN144" s="356"/>
      <c r="BO144" s="356"/>
      <c r="BP144" s="356"/>
      <c r="BQ144" s="356"/>
      <c r="BR144" s="356"/>
      <c r="BS144" s="356"/>
      <c r="BT144" s="356"/>
      <c r="BU144" s="356"/>
      <c r="BV144" s="356"/>
    </row>
    <row r="145" spans="63:74" x14ac:dyDescent="0.25">
      <c r="BK145" s="356"/>
      <c r="BL145" s="356"/>
      <c r="BM145" s="356"/>
      <c r="BN145" s="356"/>
      <c r="BO145" s="356"/>
      <c r="BP145" s="356"/>
      <c r="BQ145" s="356"/>
      <c r="BR145" s="356"/>
      <c r="BS145" s="356"/>
      <c r="BT145" s="356"/>
      <c r="BU145" s="356"/>
      <c r="BV145" s="356"/>
    </row>
    <row r="177" spans="2:74" ht="9" customHeight="1" x14ac:dyDescent="0.25"/>
    <row r="178" spans="2:74" ht="9" customHeight="1" x14ac:dyDescent="0.25">
      <c r="B178" s="79"/>
      <c r="C178" s="80"/>
      <c r="D178" s="80"/>
      <c r="E178" s="80"/>
      <c r="F178" s="80"/>
      <c r="G178" s="80"/>
      <c r="H178" s="80"/>
      <c r="I178" s="80"/>
      <c r="J178" s="80"/>
      <c r="K178" s="80"/>
      <c r="L178" s="80"/>
      <c r="M178" s="80"/>
      <c r="N178" s="80"/>
      <c r="O178" s="80"/>
      <c r="P178" s="80"/>
      <c r="Q178" s="80"/>
      <c r="R178" s="80"/>
      <c r="S178" s="80"/>
      <c r="T178" s="80"/>
      <c r="U178" s="80"/>
      <c r="V178" s="80"/>
      <c r="W178" s="80"/>
      <c r="X178" s="80"/>
      <c r="Y178" s="80"/>
      <c r="Z178" s="80"/>
      <c r="AA178" s="80"/>
      <c r="AB178" s="80"/>
      <c r="AC178" s="80"/>
      <c r="AD178" s="80"/>
      <c r="AE178" s="80"/>
      <c r="AF178" s="80"/>
      <c r="AG178" s="80"/>
      <c r="AH178" s="80"/>
      <c r="AI178" s="80"/>
      <c r="AJ178" s="80"/>
      <c r="AK178" s="80"/>
      <c r="AL178" s="80"/>
      <c r="AM178" s="80"/>
      <c r="AN178" s="80"/>
      <c r="AO178" s="80"/>
      <c r="AP178" s="80"/>
      <c r="AQ178" s="80"/>
      <c r="AR178" s="80"/>
      <c r="AS178" s="80"/>
      <c r="AT178" s="80"/>
      <c r="AU178" s="80"/>
      <c r="AV178" s="80"/>
      <c r="AW178" s="80"/>
      <c r="AX178" s="80"/>
      <c r="AY178" s="355"/>
      <c r="AZ178" s="355"/>
      <c r="BA178" s="355"/>
      <c r="BB178" s="355"/>
      <c r="BC178" s="355"/>
      <c r="BD178" s="81"/>
      <c r="BE178" s="81"/>
      <c r="BF178" s="81"/>
      <c r="BG178" s="355"/>
      <c r="BH178" s="355"/>
      <c r="BI178" s="355"/>
      <c r="BJ178" s="355"/>
      <c r="BK178" s="80"/>
      <c r="BL178" s="80"/>
      <c r="BM178" s="80"/>
      <c r="BN178" s="80"/>
      <c r="BO178" s="80"/>
      <c r="BP178" s="80"/>
      <c r="BQ178" s="80"/>
      <c r="BR178" s="80"/>
      <c r="BS178" s="80"/>
      <c r="BT178" s="80"/>
      <c r="BU178" s="80"/>
      <c r="BV178" s="80"/>
    </row>
    <row r="179" spans="2:74" ht="9" customHeight="1" x14ac:dyDescent="0.25">
      <c r="B179" s="79"/>
      <c r="C179" s="80"/>
      <c r="D179" s="80"/>
      <c r="E179" s="80"/>
      <c r="F179" s="80"/>
      <c r="G179" s="80"/>
      <c r="H179" s="80"/>
      <c r="I179" s="80"/>
      <c r="J179" s="80"/>
      <c r="K179" s="80"/>
      <c r="L179" s="80"/>
      <c r="M179" s="80"/>
      <c r="N179" s="80"/>
      <c r="O179" s="80"/>
      <c r="P179" s="80"/>
      <c r="Q179" s="80"/>
      <c r="R179" s="80"/>
      <c r="S179" s="80"/>
      <c r="T179" s="80"/>
      <c r="U179" s="80"/>
      <c r="V179" s="80"/>
      <c r="W179" s="80"/>
      <c r="X179" s="80"/>
      <c r="Y179" s="80"/>
      <c r="Z179" s="80"/>
      <c r="AA179" s="80"/>
      <c r="AB179" s="80"/>
      <c r="AC179" s="80"/>
      <c r="AD179" s="80"/>
      <c r="AE179" s="80"/>
      <c r="AF179" s="80"/>
      <c r="AG179" s="80"/>
      <c r="AH179" s="80"/>
      <c r="AI179" s="80"/>
      <c r="AJ179" s="80"/>
      <c r="AK179" s="80"/>
      <c r="AL179" s="80"/>
      <c r="AM179" s="80"/>
      <c r="AN179" s="80"/>
      <c r="AO179" s="80"/>
      <c r="AP179" s="80"/>
      <c r="AQ179" s="80"/>
      <c r="AR179" s="80"/>
      <c r="AS179" s="80"/>
      <c r="AT179" s="80"/>
      <c r="AU179" s="80"/>
      <c r="AV179" s="80"/>
      <c r="AW179" s="80"/>
      <c r="AX179" s="80"/>
      <c r="AY179" s="355"/>
      <c r="AZ179" s="355"/>
      <c r="BA179" s="355"/>
      <c r="BB179" s="355"/>
      <c r="BC179" s="355"/>
      <c r="BD179" s="81"/>
      <c r="BE179" s="81"/>
      <c r="BF179" s="81"/>
      <c r="BG179" s="355"/>
      <c r="BH179" s="355"/>
      <c r="BI179" s="355"/>
      <c r="BJ179" s="355"/>
      <c r="BK179" s="80"/>
      <c r="BL179" s="80"/>
      <c r="BM179" s="80"/>
      <c r="BN179" s="80"/>
      <c r="BO179" s="80"/>
      <c r="BP179" s="80"/>
      <c r="BQ179" s="80"/>
      <c r="BR179" s="80"/>
      <c r="BS179" s="80"/>
      <c r="BT179" s="80"/>
      <c r="BU179" s="80"/>
      <c r="BV179" s="80"/>
    </row>
    <row r="180" spans="2:74" ht="9" customHeight="1" x14ac:dyDescent="0.25">
      <c r="B180" s="79"/>
      <c r="C180" s="80"/>
      <c r="D180" s="80"/>
      <c r="E180" s="80"/>
      <c r="F180" s="80"/>
      <c r="G180" s="80"/>
      <c r="H180" s="80"/>
      <c r="I180" s="80"/>
      <c r="J180" s="80"/>
      <c r="K180" s="80"/>
      <c r="L180" s="80"/>
      <c r="M180" s="80"/>
      <c r="N180" s="80"/>
      <c r="O180" s="80"/>
      <c r="P180" s="80"/>
      <c r="Q180" s="80"/>
      <c r="R180" s="80"/>
      <c r="S180" s="80"/>
      <c r="T180" s="80"/>
      <c r="U180" s="80"/>
      <c r="V180" s="80"/>
      <c r="W180" s="80"/>
      <c r="X180" s="80"/>
      <c r="Y180" s="80"/>
      <c r="Z180" s="80"/>
      <c r="AA180" s="80"/>
      <c r="AB180" s="80"/>
      <c r="AC180" s="80"/>
      <c r="AD180" s="80"/>
      <c r="AE180" s="80"/>
      <c r="AF180" s="80"/>
      <c r="AG180" s="80"/>
      <c r="AH180" s="80"/>
      <c r="AI180" s="80"/>
      <c r="AJ180" s="80"/>
      <c r="AK180" s="80"/>
      <c r="AL180" s="80"/>
      <c r="AM180" s="80"/>
      <c r="AN180" s="80"/>
      <c r="AO180" s="80"/>
      <c r="AP180" s="80"/>
      <c r="AQ180" s="80"/>
      <c r="AR180" s="80"/>
      <c r="AS180" s="80"/>
      <c r="AT180" s="80"/>
      <c r="AU180" s="80"/>
      <c r="AV180" s="80"/>
      <c r="AW180" s="80"/>
      <c r="AX180" s="80"/>
      <c r="AY180" s="355"/>
      <c r="AZ180" s="355"/>
      <c r="BA180" s="355"/>
      <c r="BB180" s="355"/>
      <c r="BC180" s="355"/>
      <c r="BD180" s="81"/>
      <c r="BE180" s="81"/>
      <c r="BF180" s="81"/>
      <c r="BG180" s="355"/>
      <c r="BH180" s="355"/>
      <c r="BI180" s="355"/>
      <c r="BJ180" s="355"/>
      <c r="BK180" s="80"/>
      <c r="BL180" s="80"/>
      <c r="BM180" s="80"/>
      <c r="BN180" s="80"/>
      <c r="BO180" s="80"/>
      <c r="BP180" s="80"/>
      <c r="BQ180" s="80"/>
      <c r="BR180" s="80"/>
      <c r="BS180" s="80"/>
      <c r="BT180" s="80"/>
      <c r="BU180" s="80"/>
      <c r="BV180" s="80"/>
    </row>
    <row r="181" spans="2:74" ht="9" customHeight="1" x14ac:dyDescent="0.25">
      <c r="B181" s="79"/>
      <c r="C181" s="80"/>
      <c r="D181" s="80"/>
      <c r="E181" s="80"/>
      <c r="F181" s="80"/>
      <c r="G181" s="80"/>
      <c r="H181" s="80"/>
      <c r="I181" s="80"/>
      <c r="J181" s="80"/>
      <c r="K181" s="80"/>
      <c r="L181" s="80"/>
      <c r="M181" s="80"/>
      <c r="N181" s="80"/>
      <c r="O181" s="80"/>
      <c r="P181" s="80"/>
      <c r="Q181" s="80"/>
      <c r="R181" s="80"/>
      <c r="S181" s="80"/>
      <c r="T181" s="80"/>
      <c r="U181" s="80"/>
      <c r="V181" s="80"/>
      <c r="W181" s="80"/>
      <c r="X181" s="80"/>
      <c r="Y181" s="80"/>
      <c r="Z181" s="80"/>
      <c r="AA181" s="80"/>
      <c r="AB181" s="80"/>
      <c r="AC181" s="80"/>
      <c r="AD181" s="80"/>
      <c r="AE181" s="80"/>
      <c r="AF181" s="80"/>
      <c r="AG181" s="80"/>
      <c r="AH181" s="80"/>
      <c r="AI181" s="80"/>
      <c r="AJ181" s="80"/>
      <c r="AK181" s="80"/>
      <c r="AL181" s="80"/>
      <c r="AM181" s="80"/>
      <c r="AN181" s="80"/>
      <c r="AO181" s="80"/>
      <c r="AP181" s="80"/>
      <c r="AQ181" s="80"/>
      <c r="AR181" s="80"/>
      <c r="AS181" s="80"/>
      <c r="AT181" s="80"/>
      <c r="AU181" s="80"/>
      <c r="AV181" s="80"/>
      <c r="AW181" s="80"/>
      <c r="AX181" s="80"/>
      <c r="AY181" s="355"/>
      <c r="AZ181" s="355"/>
      <c r="BA181" s="355"/>
      <c r="BB181" s="355"/>
      <c r="BC181" s="355"/>
      <c r="BD181" s="81"/>
      <c r="BE181" s="81"/>
      <c r="BF181" s="81"/>
      <c r="BG181" s="355"/>
      <c r="BH181" s="355"/>
      <c r="BI181" s="355"/>
      <c r="BJ181" s="355"/>
      <c r="BK181" s="80"/>
      <c r="BL181" s="80"/>
      <c r="BM181" s="80"/>
      <c r="BN181" s="80"/>
      <c r="BO181" s="80"/>
      <c r="BP181" s="80"/>
      <c r="BQ181" s="80"/>
      <c r="BR181" s="80"/>
      <c r="BS181" s="80"/>
      <c r="BT181" s="80"/>
      <c r="BU181" s="80"/>
      <c r="BV181" s="80"/>
    </row>
    <row r="182" spans="2:74" ht="9" customHeight="1" x14ac:dyDescent="0.25">
      <c r="B182" s="79"/>
      <c r="C182" s="80"/>
      <c r="D182" s="80"/>
      <c r="E182" s="80"/>
      <c r="F182" s="80"/>
      <c r="G182" s="80"/>
      <c r="H182" s="80"/>
      <c r="I182" s="80"/>
      <c r="J182" s="80"/>
      <c r="K182" s="80"/>
      <c r="L182" s="80"/>
      <c r="M182" s="80"/>
      <c r="N182" s="80"/>
      <c r="O182" s="80"/>
      <c r="P182" s="80"/>
      <c r="Q182" s="80"/>
      <c r="R182" s="80"/>
      <c r="S182" s="80"/>
      <c r="T182" s="80"/>
      <c r="U182" s="80"/>
      <c r="V182" s="80"/>
      <c r="W182" s="80"/>
      <c r="X182" s="80"/>
      <c r="Y182" s="80"/>
      <c r="Z182" s="80"/>
      <c r="AA182" s="80"/>
      <c r="AB182" s="80"/>
      <c r="AC182" s="80"/>
      <c r="AD182" s="80"/>
      <c r="AE182" s="80"/>
      <c r="AF182" s="80"/>
      <c r="AG182" s="80"/>
      <c r="AH182" s="80"/>
      <c r="AI182" s="80"/>
      <c r="AJ182" s="80"/>
      <c r="AK182" s="80"/>
      <c r="AL182" s="80"/>
      <c r="AM182" s="80"/>
      <c r="AN182" s="80"/>
      <c r="AO182" s="80"/>
      <c r="AP182" s="80"/>
      <c r="AQ182" s="80"/>
      <c r="AR182" s="80"/>
      <c r="AS182" s="80"/>
      <c r="AT182" s="80"/>
      <c r="AU182" s="80"/>
      <c r="AV182" s="80"/>
      <c r="AW182" s="80"/>
      <c r="AX182" s="80"/>
      <c r="AY182" s="355"/>
      <c r="AZ182" s="355"/>
      <c r="BA182" s="355"/>
      <c r="BB182" s="355"/>
      <c r="BC182" s="355"/>
      <c r="BD182" s="81"/>
      <c r="BE182" s="81"/>
      <c r="BF182" s="81"/>
      <c r="BG182" s="355"/>
      <c r="BH182" s="355"/>
      <c r="BI182" s="355"/>
      <c r="BJ182" s="355"/>
      <c r="BK182" s="80"/>
      <c r="BL182" s="80"/>
      <c r="BM182" s="80"/>
      <c r="BN182" s="80"/>
      <c r="BO182" s="80"/>
      <c r="BP182" s="80"/>
      <c r="BQ182" s="80"/>
      <c r="BR182" s="80"/>
      <c r="BS182" s="80"/>
      <c r="BT182" s="80"/>
      <c r="BU182" s="80"/>
      <c r="BV182" s="80"/>
    </row>
    <row r="183" spans="2:74" x14ac:dyDescent="0.25">
      <c r="C183" s="82"/>
      <c r="D183" s="82"/>
      <c r="E183" s="82"/>
      <c r="F183" s="82"/>
      <c r="G183" s="82"/>
      <c r="H183" s="82"/>
      <c r="I183" s="82"/>
      <c r="J183" s="82"/>
      <c r="K183" s="82"/>
      <c r="L183" s="82"/>
      <c r="M183" s="82"/>
      <c r="N183" s="82"/>
      <c r="O183" s="82"/>
      <c r="P183" s="82"/>
      <c r="Q183" s="82"/>
      <c r="R183" s="82"/>
      <c r="S183" s="82"/>
      <c r="T183" s="82"/>
      <c r="U183" s="82"/>
      <c r="V183" s="82"/>
      <c r="W183" s="82"/>
      <c r="X183" s="82"/>
      <c r="Y183" s="82"/>
      <c r="Z183" s="82"/>
      <c r="AA183" s="82"/>
      <c r="AB183" s="82"/>
      <c r="AC183" s="82"/>
      <c r="AD183" s="82"/>
      <c r="AE183" s="82"/>
      <c r="AF183" s="82"/>
      <c r="AG183" s="82"/>
      <c r="AH183" s="82"/>
      <c r="AI183" s="82"/>
      <c r="AJ183" s="82"/>
      <c r="AK183" s="82"/>
      <c r="AL183" s="82"/>
      <c r="AM183" s="82"/>
      <c r="AN183" s="82"/>
      <c r="AO183" s="82"/>
      <c r="AP183" s="82"/>
      <c r="AQ183" s="82"/>
      <c r="AR183" s="82"/>
      <c r="AS183" s="82"/>
      <c r="AT183" s="82"/>
      <c r="AU183" s="82"/>
      <c r="AV183" s="82"/>
      <c r="AW183" s="82"/>
      <c r="AX183" s="82"/>
      <c r="AY183" s="475"/>
      <c r="AZ183" s="475"/>
      <c r="BA183" s="475"/>
      <c r="BB183" s="475"/>
      <c r="BC183" s="475"/>
      <c r="BD183" s="591"/>
      <c r="BE183" s="591"/>
      <c r="BF183" s="591"/>
      <c r="BG183" s="475"/>
      <c r="BH183" s="475"/>
      <c r="BI183" s="475"/>
      <c r="BJ183" s="475"/>
      <c r="BK183" s="82"/>
      <c r="BL183" s="82"/>
      <c r="BM183" s="82"/>
      <c r="BN183" s="82"/>
      <c r="BO183" s="82"/>
      <c r="BP183" s="82"/>
      <c r="BQ183" s="82"/>
      <c r="BR183" s="82"/>
      <c r="BS183" s="82"/>
      <c r="BT183" s="82"/>
      <c r="BU183" s="82"/>
      <c r="BV183" s="82"/>
    </row>
    <row r="184" spans="2:74" ht="9" customHeight="1" x14ac:dyDescent="0.25">
      <c r="B184" s="79"/>
      <c r="C184" s="80"/>
      <c r="D184" s="80"/>
      <c r="E184" s="80"/>
      <c r="F184" s="80"/>
      <c r="G184" s="80"/>
      <c r="H184" s="80"/>
      <c r="I184" s="80"/>
      <c r="J184" s="80"/>
      <c r="K184" s="80"/>
      <c r="L184" s="80"/>
      <c r="M184" s="80"/>
      <c r="N184" s="80"/>
      <c r="O184" s="80"/>
      <c r="P184" s="80"/>
      <c r="Q184" s="80"/>
      <c r="R184" s="80"/>
      <c r="S184" s="80"/>
      <c r="T184" s="80"/>
      <c r="U184" s="80"/>
      <c r="V184" s="80"/>
      <c r="W184" s="80"/>
      <c r="X184" s="80"/>
      <c r="Y184" s="80"/>
      <c r="Z184" s="80"/>
      <c r="AA184" s="80"/>
      <c r="AB184" s="80"/>
      <c r="AC184" s="80"/>
      <c r="AD184" s="80"/>
      <c r="AE184" s="80"/>
      <c r="AF184" s="80"/>
      <c r="AG184" s="80"/>
      <c r="AH184" s="80"/>
      <c r="AI184" s="80"/>
      <c r="AJ184" s="80"/>
      <c r="AK184" s="80"/>
      <c r="AL184" s="80"/>
      <c r="AM184" s="80"/>
      <c r="AN184" s="80"/>
      <c r="AO184" s="80"/>
      <c r="AP184" s="80"/>
      <c r="AQ184" s="80"/>
      <c r="AR184" s="80"/>
      <c r="AS184" s="80"/>
      <c r="AT184" s="80"/>
      <c r="AU184" s="80"/>
      <c r="AV184" s="80"/>
      <c r="AW184" s="80"/>
      <c r="AX184" s="80"/>
      <c r="AY184" s="355"/>
      <c r="AZ184" s="355"/>
      <c r="BA184" s="355"/>
      <c r="BB184" s="355"/>
      <c r="BC184" s="355"/>
      <c r="BD184" s="81"/>
      <c r="BE184" s="81"/>
      <c r="BF184" s="81"/>
      <c r="BG184" s="355"/>
      <c r="BH184" s="355"/>
      <c r="BI184" s="355"/>
      <c r="BJ184" s="355"/>
      <c r="BK184" s="80"/>
      <c r="BL184" s="80"/>
      <c r="BM184" s="80"/>
      <c r="BN184" s="80"/>
      <c r="BO184" s="80"/>
      <c r="BP184" s="80"/>
      <c r="BQ184" s="80"/>
      <c r="BR184" s="80"/>
      <c r="BS184" s="80"/>
      <c r="BT184" s="80"/>
      <c r="BU184" s="80"/>
      <c r="BV184" s="80"/>
    </row>
    <row r="185" spans="2:74" ht="9" customHeight="1" x14ac:dyDescent="0.25">
      <c r="B185" s="79"/>
      <c r="C185" s="80"/>
      <c r="D185" s="80"/>
      <c r="E185" s="80"/>
      <c r="F185" s="80"/>
      <c r="G185" s="80"/>
      <c r="H185" s="80"/>
      <c r="I185" s="80"/>
      <c r="J185" s="80"/>
      <c r="K185" s="80"/>
      <c r="L185" s="80"/>
      <c r="M185" s="80"/>
      <c r="N185" s="80"/>
      <c r="O185" s="80"/>
      <c r="P185" s="80"/>
      <c r="Q185" s="80"/>
      <c r="R185" s="80"/>
      <c r="S185" s="80"/>
      <c r="T185" s="80"/>
      <c r="U185" s="80"/>
      <c r="V185" s="80"/>
      <c r="W185" s="80"/>
      <c r="X185" s="80"/>
      <c r="Y185" s="80"/>
      <c r="Z185" s="80"/>
      <c r="AA185" s="80"/>
      <c r="AB185" s="80"/>
      <c r="AC185" s="80"/>
      <c r="AD185" s="80"/>
      <c r="AE185" s="80"/>
      <c r="AF185" s="80"/>
      <c r="AG185" s="80"/>
      <c r="AH185" s="80"/>
      <c r="AI185" s="80"/>
      <c r="AJ185" s="80"/>
      <c r="AK185" s="80"/>
      <c r="AL185" s="80"/>
      <c r="AM185" s="80"/>
      <c r="AN185" s="80"/>
      <c r="AO185" s="80"/>
      <c r="AP185" s="80"/>
      <c r="AQ185" s="80"/>
      <c r="AR185" s="80"/>
      <c r="AS185" s="80"/>
      <c r="AT185" s="80"/>
      <c r="AU185" s="80"/>
      <c r="AV185" s="80"/>
      <c r="AW185" s="80"/>
      <c r="AX185" s="80"/>
      <c r="AY185" s="355"/>
      <c r="AZ185" s="355"/>
      <c r="BA185" s="355"/>
      <c r="BB185" s="355"/>
      <c r="BC185" s="355"/>
      <c r="BD185" s="81"/>
      <c r="BE185" s="81"/>
      <c r="BF185" s="81"/>
      <c r="BG185" s="355"/>
      <c r="BH185" s="355"/>
      <c r="BI185" s="355"/>
      <c r="BJ185" s="355"/>
      <c r="BK185" s="80"/>
      <c r="BL185" s="80"/>
      <c r="BM185" s="80"/>
      <c r="BN185" s="80"/>
      <c r="BO185" s="80"/>
      <c r="BP185" s="80"/>
      <c r="BQ185" s="80"/>
      <c r="BR185" s="80"/>
      <c r="BS185" s="80"/>
      <c r="BT185" s="80"/>
      <c r="BU185" s="80"/>
      <c r="BV185" s="80"/>
    </row>
    <row r="186" spans="2:74" ht="9" customHeight="1" x14ac:dyDescent="0.25">
      <c r="B186" s="79"/>
      <c r="C186" s="80"/>
      <c r="D186" s="80"/>
      <c r="E186" s="80"/>
      <c r="F186" s="80"/>
      <c r="G186" s="80"/>
      <c r="H186" s="80"/>
      <c r="I186" s="80"/>
      <c r="J186" s="80"/>
      <c r="K186" s="80"/>
      <c r="L186" s="80"/>
      <c r="M186" s="80"/>
      <c r="N186" s="80"/>
      <c r="O186" s="80"/>
      <c r="P186" s="80"/>
      <c r="Q186" s="80"/>
      <c r="R186" s="80"/>
      <c r="S186" s="80"/>
      <c r="T186" s="80"/>
      <c r="U186" s="80"/>
      <c r="V186" s="80"/>
      <c r="W186" s="80"/>
      <c r="X186" s="80"/>
      <c r="Y186" s="80"/>
      <c r="Z186" s="80"/>
      <c r="AA186" s="80"/>
      <c r="AB186" s="80"/>
      <c r="AC186" s="80"/>
      <c r="AD186" s="80"/>
      <c r="AE186" s="80"/>
      <c r="AF186" s="80"/>
      <c r="AG186" s="80"/>
      <c r="AH186" s="80"/>
      <c r="AI186" s="80"/>
      <c r="AJ186" s="80"/>
      <c r="AK186" s="80"/>
      <c r="AL186" s="80"/>
      <c r="AM186" s="80"/>
      <c r="AN186" s="80"/>
      <c r="AO186" s="80"/>
      <c r="AP186" s="80"/>
      <c r="AQ186" s="80"/>
      <c r="AR186" s="80"/>
      <c r="AS186" s="80"/>
      <c r="AT186" s="80"/>
      <c r="AU186" s="80"/>
      <c r="AV186" s="80"/>
      <c r="AW186" s="80"/>
      <c r="AX186" s="80"/>
      <c r="AY186" s="355"/>
      <c r="AZ186" s="355"/>
      <c r="BA186" s="355"/>
      <c r="BB186" s="355"/>
      <c r="BC186" s="355"/>
      <c r="BD186" s="81"/>
      <c r="BE186" s="81"/>
      <c r="BF186" s="81"/>
      <c r="BG186" s="355"/>
      <c r="BH186" s="355"/>
      <c r="BI186" s="355"/>
      <c r="BJ186" s="355"/>
      <c r="BK186" s="80"/>
      <c r="BL186" s="80"/>
      <c r="BM186" s="80"/>
      <c r="BN186" s="80"/>
      <c r="BO186" s="80"/>
      <c r="BP186" s="80"/>
      <c r="BQ186" s="80"/>
      <c r="BR186" s="80"/>
      <c r="BS186" s="80"/>
      <c r="BT186" s="80"/>
      <c r="BU186" s="80"/>
      <c r="BV186" s="80"/>
    </row>
    <row r="187" spans="2:74" ht="9" customHeight="1" x14ac:dyDescent="0.25">
      <c r="B187" s="79"/>
      <c r="C187" s="80"/>
      <c r="D187" s="80"/>
      <c r="E187" s="80"/>
      <c r="F187" s="80"/>
      <c r="G187" s="80"/>
      <c r="H187" s="80"/>
      <c r="I187" s="80"/>
      <c r="J187" s="80"/>
      <c r="K187" s="80"/>
      <c r="L187" s="80"/>
      <c r="M187" s="80"/>
      <c r="N187" s="80"/>
      <c r="O187" s="80"/>
      <c r="P187" s="80"/>
      <c r="Q187" s="80"/>
      <c r="R187" s="80"/>
      <c r="S187" s="80"/>
      <c r="T187" s="80"/>
      <c r="U187" s="80"/>
      <c r="V187" s="80"/>
      <c r="W187" s="80"/>
      <c r="X187" s="80"/>
      <c r="Y187" s="80"/>
      <c r="Z187" s="80"/>
      <c r="AA187" s="80"/>
      <c r="AB187" s="80"/>
      <c r="AC187" s="80"/>
      <c r="AD187" s="80"/>
      <c r="AE187" s="80"/>
      <c r="AF187" s="80"/>
      <c r="AG187" s="80"/>
      <c r="AH187" s="80"/>
      <c r="AI187" s="80"/>
      <c r="AJ187" s="80"/>
      <c r="AK187" s="80"/>
      <c r="AL187" s="80"/>
      <c r="AM187" s="80"/>
      <c r="AN187" s="80"/>
      <c r="AO187" s="80"/>
      <c r="AP187" s="80"/>
      <c r="AQ187" s="80"/>
      <c r="AR187" s="80"/>
      <c r="AS187" s="80"/>
      <c r="AT187" s="80"/>
      <c r="AU187" s="80"/>
      <c r="AV187" s="80"/>
      <c r="AW187" s="80"/>
      <c r="AX187" s="80"/>
      <c r="AY187" s="355"/>
      <c r="AZ187" s="355"/>
      <c r="BA187" s="355"/>
      <c r="BB187" s="355"/>
      <c r="BC187" s="355"/>
      <c r="BD187" s="81"/>
      <c r="BE187" s="81"/>
      <c r="BF187" s="81"/>
      <c r="BG187" s="355"/>
      <c r="BH187" s="355"/>
      <c r="BI187" s="355"/>
      <c r="BJ187" s="355"/>
      <c r="BK187" s="80"/>
      <c r="BL187" s="80"/>
      <c r="BM187" s="80"/>
      <c r="BN187" s="80"/>
      <c r="BO187" s="80"/>
      <c r="BP187" s="80"/>
      <c r="BQ187" s="80"/>
      <c r="BR187" s="80"/>
      <c r="BS187" s="80"/>
      <c r="BT187" s="80"/>
      <c r="BU187" s="80"/>
      <c r="BV187" s="80"/>
    </row>
    <row r="188" spans="2:74" ht="9" customHeight="1" x14ac:dyDescent="0.25"/>
    <row r="189" spans="2:74" ht="9" customHeight="1" x14ac:dyDescent="0.25"/>
    <row r="190" spans="2:74" ht="9" customHeight="1" x14ac:dyDescent="0.25"/>
    <row r="191" spans="2:74" ht="9" customHeight="1" x14ac:dyDescent="0.25"/>
    <row r="192" spans="2:74" ht="9" customHeight="1" x14ac:dyDescent="0.25"/>
    <row r="193" ht="9" customHeight="1" x14ac:dyDescent="0.25"/>
    <row r="194" ht="9" customHeight="1" x14ac:dyDescent="0.25"/>
    <row r="195" ht="9" customHeight="1" x14ac:dyDescent="0.25"/>
    <row r="196" ht="9" customHeight="1" x14ac:dyDescent="0.25"/>
    <row r="197" ht="9" customHeight="1" x14ac:dyDescent="0.25"/>
    <row r="198" ht="9" customHeight="1" x14ac:dyDescent="0.25"/>
    <row r="199" ht="9" customHeight="1" x14ac:dyDescent="0.25"/>
    <row r="200" ht="9" customHeight="1" x14ac:dyDescent="0.25"/>
    <row r="201" ht="9" customHeight="1" x14ac:dyDescent="0.25"/>
    <row r="202" ht="9" customHeight="1" x14ac:dyDescent="0.25"/>
    <row r="203" ht="9" customHeight="1" x14ac:dyDescent="0.25"/>
    <row r="204" ht="9" customHeight="1" x14ac:dyDescent="0.25"/>
    <row r="205" ht="9" customHeight="1" x14ac:dyDescent="0.25"/>
    <row r="206" ht="9" customHeight="1" x14ac:dyDescent="0.25"/>
    <row r="207" ht="9" customHeight="1" x14ac:dyDescent="0.25"/>
    <row r="208" ht="9" customHeight="1" x14ac:dyDescent="0.25"/>
    <row r="209" ht="9" customHeight="1" x14ac:dyDescent="0.25"/>
    <row r="210" ht="9" customHeight="1" x14ac:dyDescent="0.25"/>
    <row r="211" ht="9" customHeight="1" x14ac:dyDescent="0.25"/>
    <row r="212" ht="9" customHeight="1" x14ac:dyDescent="0.25"/>
    <row r="213" ht="9" customHeight="1" x14ac:dyDescent="0.25"/>
    <row r="214" ht="9" customHeight="1" x14ac:dyDescent="0.25"/>
    <row r="215" ht="9" customHeight="1" x14ac:dyDescent="0.25"/>
    <row r="216" ht="9" customHeight="1" x14ac:dyDescent="0.25"/>
    <row r="217" ht="9" customHeight="1" x14ac:dyDescent="0.25"/>
    <row r="218" ht="9" customHeight="1" x14ac:dyDescent="0.25"/>
    <row r="219" ht="9" customHeight="1" x14ac:dyDescent="0.25"/>
    <row r="220" ht="9" customHeight="1" x14ac:dyDescent="0.25"/>
    <row r="221" ht="9" customHeight="1" x14ac:dyDescent="0.25"/>
    <row r="222" ht="9" customHeight="1" x14ac:dyDescent="0.25"/>
    <row r="223" ht="9" customHeight="1" x14ac:dyDescent="0.25"/>
    <row r="224" ht="9" customHeight="1" x14ac:dyDescent="0.25"/>
    <row r="225" ht="9" customHeight="1" x14ac:dyDescent="0.25"/>
    <row r="226" ht="9" customHeight="1" x14ac:dyDescent="0.25"/>
    <row r="227" ht="9" customHeight="1" x14ac:dyDescent="0.25"/>
    <row r="228" ht="9" customHeight="1" x14ac:dyDescent="0.25"/>
    <row r="229" ht="9" customHeight="1" x14ac:dyDescent="0.25"/>
    <row r="230" ht="9" customHeight="1" x14ac:dyDescent="0.25"/>
    <row r="231" ht="9" customHeight="1" x14ac:dyDescent="0.25"/>
    <row r="232" ht="9" customHeight="1" x14ac:dyDescent="0.25"/>
    <row r="233" ht="9" customHeight="1" x14ac:dyDescent="0.25"/>
    <row r="234" ht="9" customHeight="1" x14ac:dyDescent="0.25"/>
    <row r="235" ht="9" customHeight="1" x14ac:dyDescent="0.25"/>
    <row r="236" ht="9" customHeight="1" x14ac:dyDescent="0.25"/>
    <row r="237" ht="9" customHeight="1" x14ac:dyDescent="0.25"/>
    <row r="238" ht="9" customHeight="1" x14ac:dyDescent="0.25"/>
    <row r="239" ht="9" customHeight="1" x14ac:dyDescent="0.25"/>
    <row r="240" ht="9" customHeight="1" x14ac:dyDescent="0.25"/>
    <row r="241" ht="9" customHeight="1" x14ac:dyDescent="0.25"/>
    <row r="242" ht="9" customHeight="1" x14ac:dyDescent="0.25"/>
    <row r="243" ht="9" customHeight="1" x14ac:dyDescent="0.25"/>
    <row r="244" ht="9" customHeight="1" x14ac:dyDescent="0.25"/>
    <row r="245" ht="9" customHeight="1" x14ac:dyDescent="0.25"/>
    <row r="246" ht="9" customHeight="1" x14ac:dyDescent="0.25"/>
    <row r="247" ht="9" customHeight="1" x14ac:dyDescent="0.25"/>
    <row r="248" ht="9" customHeight="1" x14ac:dyDescent="0.25"/>
    <row r="249" ht="9" customHeight="1" x14ac:dyDescent="0.25"/>
    <row r="250" ht="9" customHeight="1" x14ac:dyDescent="0.25"/>
    <row r="251" ht="9" customHeight="1" x14ac:dyDescent="0.25"/>
    <row r="252" ht="9" customHeight="1" x14ac:dyDescent="0.25"/>
    <row r="253" ht="9" customHeight="1" x14ac:dyDescent="0.25"/>
    <row r="254" ht="9" customHeight="1" x14ac:dyDescent="0.25"/>
    <row r="255" ht="9" customHeight="1" x14ac:dyDescent="0.25"/>
    <row r="256" ht="9" customHeight="1" x14ac:dyDescent="0.25"/>
    <row r="257" ht="9" customHeight="1" x14ac:dyDescent="0.25"/>
    <row r="258" ht="9" customHeight="1" x14ac:dyDescent="0.25"/>
    <row r="259" ht="9" customHeight="1" x14ac:dyDescent="0.25"/>
    <row r="260" ht="9" customHeight="1" x14ac:dyDescent="0.25"/>
    <row r="261" ht="9" customHeight="1" x14ac:dyDescent="0.25"/>
    <row r="262" ht="9" customHeight="1" x14ac:dyDescent="0.25"/>
    <row r="263" ht="9" customHeight="1" x14ac:dyDescent="0.25"/>
    <row r="264" ht="9" customHeight="1" x14ac:dyDescent="0.25"/>
    <row r="265" ht="9" customHeight="1" x14ac:dyDescent="0.25"/>
    <row r="266" ht="9" customHeight="1" x14ac:dyDescent="0.25"/>
    <row r="267" ht="9" customHeight="1" x14ac:dyDescent="0.25"/>
    <row r="268" ht="9" customHeight="1" x14ac:dyDescent="0.25"/>
    <row r="269" ht="9" customHeight="1" x14ac:dyDescent="0.25"/>
    <row r="270" ht="9" customHeight="1" x14ac:dyDescent="0.25"/>
    <row r="271" ht="9" customHeight="1" x14ac:dyDescent="0.25"/>
    <row r="272" ht="9" customHeight="1" x14ac:dyDescent="0.25"/>
    <row r="273" ht="9" customHeight="1" x14ac:dyDescent="0.25"/>
    <row r="274" ht="9" customHeight="1" x14ac:dyDescent="0.25"/>
    <row r="275" ht="9" customHeight="1" x14ac:dyDescent="0.25"/>
    <row r="276" ht="9" customHeight="1" x14ac:dyDescent="0.25"/>
    <row r="277" ht="9" customHeight="1" x14ac:dyDescent="0.25"/>
    <row r="278" ht="9" customHeight="1" x14ac:dyDescent="0.25"/>
    <row r="279" ht="9" customHeight="1" x14ac:dyDescent="0.25"/>
    <row r="280" ht="9" customHeight="1" x14ac:dyDescent="0.25"/>
    <row r="281" ht="9" customHeight="1" x14ac:dyDescent="0.25"/>
    <row r="282" ht="9" customHeight="1" x14ac:dyDescent="0.25"/>
    <row r="283" ht="9" customHeight="1" x14ac:dyDescent="0.25"/>
    <row r="284" ht="9" customHeight="1" x14ac:dyDescent="0.25"/>
    <row r="285" ht="9" customHeight="1" x14ac:dyDescent="0.25"/>
    <row r="286" ht="9" customHeight="1" x14ac:dyDescent="0.25"/>
    <row r="287" ht="9" customHeight="1" x14ac:dyDescent="0.25"/>
    <row r="288" ht="9" customHeight="1" x14ac:dyDescent="0.25"/>
    <row r="289" ht="9" customHeight="1" x14ac:dyDescent="0.25"/>
    <row r="290" ht="9" customHeight="1" x14ac:dyDescent="0.25"/>
    <row r="291" ht="9" customHeight="1" x14ac:dyDescent="0.25"/>
    <row r="292" ht="9" customHeight="1" x14ac:dyDescent="0.25"/>
    <row r="293" ht="9" customHeight="1" x14ac:dyDescent="0.25"/>
    <row r="294" ht="9" customHeight="1" x14ac:dyDescent="0.25"/>
    <row r="295" ht="9" customHeight="1" x14ac:dyDescent="0.25"/>
    <row r="296" ht="9" customHeight="1" x14ac:dyDescent="0.25"/>
    <row r="297" ht="9" customHeight="1" x14ac:dyDescent="0.25"/>
    <row r="298" ht="9" customHeight="1" x14ac:dyDescent="0.25"/>
    <row r="299" ht="9" customHeight="1" x14ac:dyDescent="0.25"/>
    <row r="300" ht="9" customHeight="1" x14ac:dyDescent="0.25"/>
    <row r="301" ht="9" customHeight="1" x14ac:dyDescent="0.25"/>
    <row r="302" ht="9" customHeight="1" x14ac:dyDescent="0.25"/>
    <row r="303" ht="9" customHeight="1" x14ac:dyDescent="0.25"/>
    <row r="304" ht="9" customHeight="1" x14ac:dyDescent="0.25"/>
    <row r="305" ht="9" customHeight="1" x14ac:dyDescent="0.25"/>
    <row r="306" ht="9" customHeight="1" x14ac:dyDescent="0.25"/>
    <row r="307" ht="9" customHeight="1" x14ac:dyDescent="0.25"/>
    <row r="308" ht="9" customHeight="1" x14ac:dyDescent="0.25"/>
    <row r="309" ht="9" customHeight="1" x14ac:dyDescent="0.25"/>
    <row r="310" ht="9" customHeight="1" x14ac:dyDescent="0.25"/>
    <row r="311" ht="9" customHeight="1" x14ac:dyDescent="0.25"/>
    <row r="312" ht="9" customHeight="1" x14ac:dyDescent="0.25"/>
    <row r="313" ht="9" customHeight="1" x14ac:dyDescent="0.25"/>
    <row r="314" ht="9" customHeight="1" x14ac:dyDescent="0.25"/>
    <row r="315" ht="9" customHeight="1" x14ac:dyDescent="0.25"/>
    <row r="316" ht="9" customHeight="1" x14ac:dyDescent="0.25"/>
    <row r="317" ht="9" customHeight="1" x14ac:dyDescent="0.25"/>
    <row r="318" ht="9" customHeight="1" x14ac:dyDescent="0.25"/>
    <row r="319" ht="9" customHeight="1" x14ac:dyDescent="0.25"/>
    <row r="320" ht="9" customHeight="1" x14ac:dyDescent="0.25"/>
    <row r="321" ht="9" customHeight="1" x14ac:dyDescent="0.25"/>
    <row r="322" ht="9" customHeight="1" x14ac:dyDescent="0.25"/>
    <row r="323" ht="9" customHeight="1" x14ac:dyDescent="0.25"/>
    <row r="324" ht="9" customHeight="1" x14ac:dyDescent="0.25"/>
    <row r="325" ht="9" customHeight="1" x14ac:dyDescent="0.25"/>
    <row r="326" ht="9" customHeight="1" x14ac:dyDescent="0.25"/>
    <row r="327" ht="9" customHeight="1" x14ac:dyDescent="0.25"/>
    <row r="329" ht="9" customHeight="1" x14ac:dyDescent="0.25"/>
    <row r="330" ht="9" customHeight="1" x14ac:dyDescent="0.25"/>
    <row r="331" ht="9" customHeight="1" x14ac:dyDescent="0.25"/>
    <row r="332" ht="9" customHeight="1" x14ac:dyDescent="0.25"/>
    <row r="333" ht="9" customHeight="1" x14ac:dyDescent="0.25"/>
    <row r="334" ht="9" customHeight="1" x14ac:dyDescent="0.25"/>
    <row r="335" ht="9" customHeight="1" x14ac:dyDescent="0.25"/>
    <row r="336" ht="9" customHeight="1" x14ac:dyDescent="0.25"/>
    <row r="337" ht="9" customHeight="1" x14ac:dyDescent="0.25"/>
    <row r="339" ht="9" customHeight="1" x14ac:dyDescent="0.25"/>
    <row r="340" ht="9" customHeight="1" x14ac:dyDescent="0.25"/>
    <row r="341" ht="9" customHeight="1" x14ac:dyDescent="0.25"/>
    <row r="342" ht="9" customHeight="1" x14ac:dyDescent="0.25"/>
    <row r="343" ht="9" customHeight="1" x14ac:dyDescent="0.25"/>
  </sheetData>
  <mergeCells count="19">
    <mergeCell ref="AY3:BJ3"/>
    <mergeCell ref="BK3:BV3"/>
    <mergeCell ref="B1:AL1"/>
    <mergeCell ref="C3:N3"/>
    <mergeCell ref="O3:Z3"/>
    <mergeCell ref="AA3:AL3"/>
    <mergeCell ref="A1:A2"/>
    <mergeCell ref="AM3:AX3"/>
    <mergeCell ref="B48:Q48"/>
    <mergeCell ref="B49:Q49"/>
    <mergeCell ref="B42:Q42"/>
    <mergeCell ref="B45:Q45"/>
    <mergeCell ref="B47:Q47"/>
    <mergeCell ref="B43:Q43"/>
    <mergeCell ref="B39:Q39"/>
    <mergeCell ref="B41:Q41"/>
    <mergeCell ref="B40:Q40"/>
    <mergeCell ref="B46:Q46"/>
    <mergeCell ref="B44:Q44"/>
  </mergeCells>
  <phoneticPr fontId="6" type="noConversion"/>
  <conditionalFormatting sqref="C44:P44">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AO5" activePane="bottomRight" state="frozen"/>
      <selection activeCell="BF63" sqref="BF63"/>
      <selection pane="topRight" activeCell="BF63" sqref="BF63"/>
      <selection pane="bottomLeft" activeCell="BF63" sqref="BF63"/>
      <selection pane="bottomRight" activeCell="B1" sqref="B1:AL1"/>
    </sheetView>
  </sheetViews>
  <sheetFormatPr defaultColWidth="9.54296875" defaultRowHeight="10.5" x14ac:dyDescent="0.25"/>
  <cols>
    <col min="1" max="1" width="12.54296875" style="6" customWidth="1"/>
    <col min="2" max="2" width="20" style="6" customWidth="1"/>
    <col min="3" max="50" width="6.54296875" style="6" customWidth="1"/>
    <col min="51" max="55" width="6.54296875" style="353" customWidth="1"/>
    <col min="56" max="59" width="6.54296875" style="592" customWidth="1"/>
    <col min="60" max="62" width="6.54296875" style="353" customWidth="1"/>
    <col min="63" max="74" width="6.54296875" style="6" customWidth="1"/>
    <col min="75" max="16384" width="9.54296875" style="6"/>
  </cols>
  <sheetData>
    <row r="1" spans="1:74" ht="13.4" customHeight="1" x14ac:dyDescent="0.3">
      <c r="A1" s="734" t="s">
        <v>785</v>
      </c>
      <c r="B1" s="801" t="s">
        <v>1332</v>
      </c>
      <c r="C1" s="737"/>
      <c r="D1" s="737"/>
      <c r="E1" s="737"/>
      <c r="F1" s="737"/>
      <c r="G1" s="737"/>
      <c r="H1" s="737"/>
      <c r="I1" s="737"/>
      <c r="J1" s="737"/>
      <c r="K1" s="737"/>
      <c r="L1" s="737"/>
      <c r="M1" s="737"/>
      <c r="N1" s="737"/>
      <c r="O1" s="737"/>
      <c r="P1" s="737"/>
      <c r="Q1" s="737"/>
      <c r="R1" s="737"/>
      <c r="S1" s="737"/>
      <c r="T1" s="737"/>
      <c r="U1" s="737"/>
      <c r="V1" s="737"/>
      <c r="W1" s="737"/>
      <c r="X1" s="737"/>
      <c r="Y1" s="737"/>
      <c r="Z1" s="737"/>
      <c r="AA1" s="737"/>
      <c r="AB1" s="737"/>
      <c r="AC1" s="737"/>
      <c r="AD1" s="737"/>
      <c r="AE1" s="737"/>
      <c r="AF1" s="737"/>
      <c r="AG1" s="737"/>
      <c r="AH1" s="737"/>
      <c r="AI1" s="737"/>
      <c r="AJ1" s="737"/>
      <c r="AK1" s="737"/>
      <c r="AL1" s="737"/>
      <c r="AM1" s="84"/>
    </row>
    <row r="2" spans="1:74" s="71" customFormat="1" ht="12.5" x14ac:dyDescent="0.25">
      <c r="A2" s="735"/>
      <c r="B2" s="485" t="str">
        <f>"U.S. Energy Information Administration  |  Short-Term Energy Outlook  - "&amp;Dates!D1</f>
        <v>U.S. Energy Information Administration  |  Short-Term Energy Outlook  - January 2023</v>
      </c>
      <c r="C2" s="486"/>
      <c r="D2" s="486"/>
      <c r="E2" s="486"/>
      <c r="F2" s="486"/>
      <c r="G2" s="486"/>
      <c r="H2" s="486"/>
      <c r="I2" s="486"/>
      <c r="J2" s="486"/>
      <c r="K2" s="486"/>
      <c r="L2" s="486"/>
      <c r="M2" s="486"/>
      <c r="N2" s="486"/>
      <c r="O2" s="486"/>
      <c r="P2" s="486"/>
      <c r="Q2" s="486"/>
      <c r="R2" s="486"/>
      <c r="S2" s="486"/>
      <c r="T2" s="486"/>
      <c r="U2" s="486"/>
      <c r="V2" s="486"/>
      <c r="W2" s="486"/>
      <c r="X2" s="486"/>
      <c r="Y2" s="486"/>
      <c r="Z2" s="486"/>
      <c r="AA2" s="486"/>
      <c r="AB2" s="486"/>
      <c r="AC2" s="486"/>
      <c r="AD2" s="486"/>
      <c r="AE2" s="486"/>
      <c r="AF2" s="486"/>
      <c r="AG2" s="486"/>
      <c r="AH2" s="486"/>
      <c r="AI2" s="486"/>
      <c r="AJ2" s="486"/>
      <c r="AK2" s="486"/>
      <c r="AL2" s="486"/>
      <c r="AM2" s="277"/>
      <c r="AY2" s="356"/>
      <c r="AZ2" s="356"/>
      <c r="BA2" s="356"/>
      <c r="BB2" s="356"/>
      <c r="BC2" s="356"/>
      <c r="BD2" s="588"/>
      <c r="BE2" s="588"/>
      <c r="BF2" s="588"/>
      <c r="BG2" s="588"/>
      <c r="BH2" s="356"/>
      <c r="BI2" s="356"/>
      <c r="BJ2" s="356"/>
    </row>
    <row r="3" spans="1:74" s="12" customFormat="1" ht="13" x14ac:dyDescent="0.3">
      <c r="A3" s="730" t="s">
        <v>1397</v>
      </c>
      <c r="B3" s="14"/>
      <c r="C3" s="738">
        <f>Dates!D3</f>
        <v>2019</v>
      </c>
      <c r="D3" s="739"/>
      <c r="E3" s="739"/>
      <c r="F3" s="739"/>
      <c r="G3" s="739"/>
      <c r="H3" s="739"/>
      <c r="I3" s="739"/>
      <c r="J3" s="739"/>
      <c r="K3" s="739"/>
      <c r="L3" s="739"/>
      <c r="M3" s="739"/>
      <c r="N3" s="740"/>
      <c r="O3" s="738">
        <f>C3+1</f>
        <v>2020</v>
      </c>
      <c r="P3" s="741"/>
      <c r="Q3" s="741"/>
      <c r="R3" s="741"/>
      <c r="S3" s="741"/>
      <c r="T3" s="741"/>
      <c r="U3" s="741"/>
      <c r="V3" s="741"/>
      <c r="W3" s="741"/>
      <c r="X3" s="739"/>
      <c r="Y3" s="739"/>
      <c r="Z3" s="740"/>
      <c r="AA3" s="742">
        <f>O3+1</f>
        <v>2021</v>
      </c>
      <c r="AB3" s="739"/>
      <c r="AC3" s="739"/>
      <c r="AD3" s="739"/>
      <c r="AE3" s="739"/>
      <c r="AF3" s="739"/>
      <c r="AG3" s="739"/>
      <c r="AH3" s="739"/>
      <c r="AI3" s="739"/>
      <c r="AJ3" s="739"/>
      <c r="AK3" s="739"/>
      <c r="AL3" s="740"/>
      <c r="AM3" s="742">
        <f>AA3+1</f>
        <v>2022</v>
      </c>
      <c r="AN3" s="739"/>
      <c r="AO3" s="739"/>
      <c r="AP3" s="739"/>
      <c r="AQ3" s="739"/>
      <c r="AR3" s="739"/>
      <c r="AS3" s="739"/>
      <c r="AT3" s="739"/>
      <c r="AU3" s="739"/>
      <c r="AV3" s="739"/>
      <c r="AW3" s="739"/>
      <c r="AX3" s="740"/>
      <c r="AY3" s="742">
        <f>AM3+1</f>
        <v>2023</v>
      </c>
      <c r="AZ3" s="743"/>
      <c r="BA3" s="743"/>
      <c r="BB3" s="743"/>
      <c r="BC3" s="743"/>
      <c r="BD3" s="743"/>
      <c r="BE3" s="743"/>
      <c r="BF3" s="743"/>
      <c r="BG3" s="743"/>
      <c r="BH3" s="743"/>
      <c r="BI3" s="743"/>
      <c r="BJ3" s="744"/>
      <c r="BK3" s="742">
        <f>AY3+1</f>
        <v>2024</v>
      </c>
      <c r="BL3" s="739"/>
      <c r="BM3" s="739"/>
      <c r="BN3" s="739"/>
      <c r="BO3" s="739"/>
      <c r="BP3" s="739"/>
      <c r="BQ3" s="739"/>
      <c r="BR3" s="739"/>
      <c r="BS3" s="739"/>
      <c r="BT3" s="739"/>
      <c r="BU3" s="739"/>
      <c r="BV3" s="740"/>
    </row>
    <row r="4" spans="1:74" s="12" customFormat="1" x14ac:dyDescent="0.25">
      <c r="A4" s="731" t="str">
        <f>Dates!$D$2</f>
        <v>Thursday January 5, 2023</v>
      </c>
      <c r="B4" s="16"/>
      <c r="C4" s="17" t="s">
        <v>463</v>
      </c>
      <c r="D4" s="17" t="s">
        <v>464</v>
      </c>
      <c r="E4" s="17" t="s">
        <v>465</v>
      </c>
      <c r="F4" s="17" t="s">
        <v>466</v>
      </c>
      <c r="G4" s="17" t="s">
        <v>467</v>
      </c>
      <c r="H4" s="17" t="s">
        <v>468</v>
      </c>
      <c r="I4" s="17" t="s">
        <v>469</v>
      </c>
      <c r="J4" s="17" t="s">
        <v>470</v>
      </c>
      <c r="K4" s="17" t="s">
        <v>471</v>
      </c>
      <c r="L4" s="17" t="s">
        <v>472</v>
      </c>
      <c r="M4" s="17" t="s">
        <v>473</v>
      </c>
      <c r="N4" s="17" t="s">
        <v>474</v>
      </c>
      <c r="O4" s="17" t="s">
        <v>463</v>
      </c>
      <c r="P4" s="17" t="s">
        <v>464</v>
      </c>
      <c r="Q4" s="17" t="s">
        <v>465</v>
      </c>
      <c r="R4" s="17" t="s">
        <v>466</v>
      </c>
      <c r="S4" s="17" t="s">
        <v>467</v>
      </c>
      <c r="T4" s="17" t="s">
        <v>468</v>
      </c>
      <c r="U4" s="17" t="s">
        <v>469</v>
      </c>
      <c r="V4" s="17" t="s">
        <v>470</v>
      </c>
      <c r="W4" s="17" t="s">
        <v>471</v>
      </c>
      <c r="X4" s="17" t="s">
        <v>472</v>
      </c>
      <c r="Y4" s="17" t="s">
        <v>473</v>
      </c>
      <c r="Z4" s="17" t="s">
        <v>474</v>
      </c>
      <c r="AA4" s="17" t="s">
        <v>463</v>
      </c>
      <c r="AB4" s="17" t="s">
        <v>464</v>
      </c>
      <c r="AC4" s="17" t="s">
        <v>465</v>
      </c>
      <c r="AD4" s="17" t="s">
        <v>466</v>
      </c>
      <c r="AE4" s="17" t="s">
        <v>467</v>
      </c>
      <c r="AF4" s="17" t="s">
        <v>468</v>
      </c>
      <c r="AG4" s="17" t="s">
        <v>469</v>
      </c>
      <c r="AH4" s="17" t="s">
        <v>470</v>
      </c>
      <c r="AI4" s="17" t="s">
        <v>471</v>
      </c>
      <c r="AJ4" s="17" t="s">
        <v>472</v>
      </c>
      <c r="AK4" s="17" t="s">
        <v>473</v>
      </c>
      <c r="AL4" s="17" t="s">
        <v>474</v>
      </c>
      <c r="AM4" s="17" t="s">
        <v>463</v>
      </c>
      <c r="AN4" s="17" t="s">
        <v>464</v>
      </c>
      <c r="AO4" s="17" t="s">
        <v>465</v>
      </c>
      <c r="AP4" s="17" t="s">
        <v>466</v>
      </c>
      <c r="AQ4" s="17" t="s">
        <v>467</v>
      </c>
      <c r="AR4" s="17" t="s">
        <v>468</v>
      </c>
      <c r="AS4" s="17" t="s">
        <v>469</v>
      </c>
      <c r="AT4" s="17" t="s">
        <v>470</v>
      </c>
      <c r="AU4" s="17" t="s">
        <v>471</v>
      </c>
      <c r="AV4" s="17" t="s">
        <v>472</v>
      </c>
      <c r="AW4" s="17" t="s">
        <v>473</v>
      </c>
      <c r="AX4" s="17" t="s">
        <v>474</v>
      </c>
      <c r="AY4" s="17" t="s">
        <v>463</v>
      </c>
      <c r="AZ4" s="17" t="s">
        <v>464</v>
      </c>
      <c r="BA4" s="17" t="s">
        <v>465</v>
      </c>
      <c r="BB4" s="17" t="s">
        <v>466</v>
      </c>
      <c r="BC4" s="17" t="s">
        <v>467</v>
      </c>
      <c r="BD4" s="17" t="s">
        <v>468</v>
      </c>
      <c r="BE4" s="17" t="s">
        <v>469</v>
      </c>
      <c r="BF4" s="17" t="s">
        <v>470</v>
      </c>
      <c r="BG4" s="17" t="s">
        <v>471</v>
      </c>
      <c r="BH4" s="17" t="s">
        <v>472</v>
      </c>
      <c r="BI4" s="17" t="s">
        <v>473</v>
      </c>
      <c r="BJ4" s="17" t="s">
        <v>474</v>
      </c>
      <c r="BK4" s="17" t="s">
        <v>463</v>
      </c>
      <c r="BL4" s="17" t="s">
        <v>464</v>
      </c>
      <c r="BM4" s="17" t="s">
        <v>465</v>
      </c>
      <c r="BN4" s="17" t="s">
        <v>466</v>
      </c>
      <c r="BO4" s="17" t="s">
        <v>467</v>
      </c>
      <c r="BP4" s="17" t="s">
        <v>468</v>
      </c>
      <c r="BQ4" s="17" t="s">
        <v>469</v>
      </c>
      <c r="BR4" s="17" t="s">
        <v>470</v>
      </c>
      <c r="BS4" s="17" t="s">
        <v>471</v>
      </c>
      <c r="BT4" s="17" t="s">
        <v>472</v>
      </c>
      <c r="BU4" s="17" t="s">
        <v>473</v>
      </c>
      <c r="BV4" s="17" t="s">
        <v>474</v>
      </c>
    </row>
    <row r="5" spans="1:74" ht="11.15" customHeight="1" x14ac:dyDescent="0.25">
      <c r="A5" s="83"/>
      <c r="B5" s="85" t="s">
        <v>87</v>
      </c>
      <c r="C5" s="86"/>
      <c r="D5" s="86"/>
      <c r="E5" s="86"/>
      <c r="F5" s="86"/>
      <c r="G5" s="86"/>
      <c r="H5" s="86"/>
      <c r="I5" s="86"/>
      <c r="J5" s="86"/>
      <c r="K5" s="86"/>
      <c r="L5" s="86"/>
      <c r="M5" s="86"/>
      <c r="N5" s="86"/>
      <c r="O5" s="86"/>
      <c r="P5" s="86"/>
      <c r="Q5" s="86"/>
      <c r="R5" s="86"/>
      <c r="S5" s="86"/>
      <c r="T5" s="86"/>
      <c r="U5" s="86"/>
      <c r="V5" s="86"/>
      <c r="W5" s="86"/>
      <c r="X5" s="86"/>
      <c r="Y5" s="86"/>
      <c r="Z5" s="86"/>
      <c r="AA5" s="86"/>
      <c r="AB5" s="86"/>
      <c r="AC5" s="86"/>
      <c r="AD5" s="86"/>
      <c r="AE5" s="86"/>
      <c r="AF5" s="86"/>
      <c r="AG5" s="86"/>
      <c r="AH5" s="86"/>
      <c r="AI5" s="86"/>
      <c r="AJ5" s="86"/>
      <c r="AK5" s="86"/>
      <c r="AL5" s="86"/>
      <c r="AM5" s="86"/>
      <c r="AN5" s="86"/>
      <c r="AO5" s="86"/>
      <c r="AP5" s="86"/>
      <c r="AQ5" s="86"/>
      <c r="AR5" s="86"/>
      <c r="AS5" s="86"/>
      <c r="AT5" s="86"/>
      <c r="AU5" s="86"/>
      <c r="AV5" s="86"/>
      <c r="AW5" s="86"/>
      <c r="AX5" s="86"/>
      <c r="AY5" s="382"/>
      <c r="AZ5" s="382"/>
      <c r="BA5" s="382"/>
      <c r="BB5" s="382"/>
      <c r="BC5" s="382"/>
      <c r="BD5" s="86"/>
      <c r="BE5" s="86"/>
      <c r="BF5" s="86"/>
      <c r="BG5" s="86"/>
      <c r="BH5" s="86"/>
      <c r="BI5" s="86"/>
      <c r="BJ5" s="382"/>
      <c r="BK5" s="382"/>
      <c r="BL5" s="382"/>
      <c r="BM5" s="382"/>
      <c r="BN5" s="382"/>
      <c r="BO5" s="382"/>
      <c r="BP5" s="382"/>
      <c r="BQ5" s="382"/>
      <c r="BR5" s="382"/>
      <c r="BS5" s="382"/>
      <c r="BT5" s="382"/>
      <c r="BU5" s="382"/>
      <c r="BV5" s="382"/>
    </row>
    <row r="6" spans="1:74" ht="11.15" customHeight="1" x14ac:dyDescent="0.25">
      <c r="A6" s="83" t="s">
        <v>724</v>
      </c>
      <c r="B6" s="184" t="s">
        <v>6</v>
      </c>
      <c r="C6" s="207">
        <v>3.2333599999999998</v>
      </c>
      <c r="D6" s="207">
        <v>2.7986399999999998</v>
      </c>
      <c r="E6" s="207">
        <v>3.0659200000000002</v>
      </c>
      <c r="F6" s="207">
        <v>2.7528800000000002</v>
      </c>
      <c r="G6" s="207">
        <v>2.7435200000000002</v>
      </c>
      <c r="H6" s="207">
        <v>2.4949599999999998</v>
      </c>
      <c r="I6" s="207">
        <v>2.4606400000000002</v>
      </c>
      <c r="J6" s="207">
        <v>2.3098399999999999</v>
      </c>
      <c r="K6" s="207">
        <v>2.6613600000000002</v>
      </c>
      <c r="L6" s="207">
        <v>2.4242400000000002</v>
      </c>
      <c r="M6" s="207">
        <v>2.7591199999999998</v>
      </c>
      <c r="N6" s="207">
        <v>2.30776</v>
      </c>
      <c r="O6" s="207">
        <v>2.0987800000000001</v>
      </c>
      <c r="P6" s="207">
        <v>1.9844900000000001</v>
      </c>
      <c r="Q6" s="207">
        <v>1.85981</v>
      </c>
      <c r="R6" s="207">
        <v>1.80786</v>
      </c>
      <c r="S6" s="207">
        <v>1.8161719999999999</v>
      </c>
      <c r="T6" s="207">
        <v>1.694609</v>
      </c>
      <c r="U6" s="207">
        <v>1.8359129999999999</v>
      </c>
      <c r="V6" s="207">
        <v>2.3896999999999999</v>
      </c>
      <c r="W6" s="207">
        <v>1.996958</v>
      </c>
      <c r="X6" s="207">
        <v>2.4832100000000001</v>
      </c>
      <c r="Y6" s="207">
        <v>2.7117900000000001</v>
      </c>
      <c r="Z6" s="207">
        <v>2.6910099999999999</v>
      </c>
      <c r="AA6" s="207">
        <v>2.81569</v>
      </c>
      <c r="AB6" s="207">
        <v>5.5586500000000001</v>
      </c>
      <c r="AC6" s="207">
        <v>2.7221799999999998</v>
      </c>
      <c r="AD6" s="207">
        <v>2.7668569999999999</v>
      </c>
      <c r="AE6" s="207">
        <v>3.0234899999999998</v>
      </c>
      <c r="AF6" s="207">
        <v>3.38714</v>
      </c>
      <c r="AG6" s="207">
        <v>3.98976</v>
      </c>
      <c r="AH6" s="207">
        <v>4.2287299999999997</v>
      </c>
      <c r="AI6" s="207">
        <v>5.3612399999999996</v>
      </c>
      <c r="AJ6" s="207">
        <v>5.7248900000000003</v>
      </c>
      <c r="AK6" s="207">
        <v>5.24695</v>
      </c>
      <c r="AL6" s="207">
        <v>3.9066399999999999</v>
      </c>
      <c r="AM6" s="207">
        <v>4.5508199999999999</v>
      </c>
      <c r="AN6" s="207">
        <v>4.8729100000000001</v>
      </c>
      <c r="AO6" s="207">
        <v>5.0911</v>
      </c>
      <c r="AP6" s="207">
        <v>6.84701</v>
      </c>
      <c r="AQ6" s="207">
        <v>8.4574599999999993</v>
      </c>
      <c r="AR6" s="207">
        <v>8.0002999999999993</v>
      </c>
      <c r="AS6" s="207">
        <v>7.5680759999999996</v>
      </c>
      <c r="AT6" s="207">
        <v>9.1432000000000002</v>
      </c>
      <c r="AU6" s="207">
        <v>8.1873199999999997</v>
      </c>
      <c r="AV6" s="207">
        <v>5.8807400000000003</v>
      </c>
      <c r="AW6" s="207">
        <v>5.6625500000000004</v>
      </c>
      <c r="AX6" s="207">
        <v>5.7456699999999996</v>
      </c>
      <c r="AY6" s="323">
        <v>5.1326599999999996</v>
      </c>
      <c r="AZ6" s="323">
        <v>5.3612399999999996</v>
      </c>
      <c r="BA6" s="323">
        <v>5.0703199999999997</v>
      </c>
      <c r="BB6" s="323">
        <v>4.8521299999999998</v>
      </c>
      <c r="BC6" s="323">
        <v>4.9144699999999997</v>
      </c>
      <c r="BD6" s="323">
        <v>5.0287600000000001</v>
      </c>
      <c r="BE6" s="323">
        <v>5.0703199999999997</v>
      </c>
      <c r="BF6" s="323">
        <v>5.1118800000000002</v>
      </c>
      <c r="BG6" s="323">
        <v>4.9352499999999999</v>
      </c>
      <c r="BH6" s="323">
        <v>4.9664200000000003</v>
      </c>
      <c r="BI6" s="323">
        <v>5.1430499999999997</v>
      </c>
      <c r="BJ6" s="323">
        <v>5.4547499999999998</v>
      </c>
      <c r="BK6" s="323">
        <v>5.8183999999999996</v>
      </c>
      <c r="BL6" s="323">
        <v>5.6105999999999998</v>
      </c>
      <c r="BM6" s="323">
        <v>5.1950000000000003</v>
      </c>
      <c r="BN6" s="323">
        <v>4.6443300000000001</v>
      </c>
      <c r="BO6" s="323">
        <v>4.5716000000000001</v>
      </c>
      <c r="BP6" s="323">
        <v>4.6755000000000004</v>
      </c>
      <c r="BQ6" s="323">
        <v>4.7066699999999999</v>
      </c>
      <c r="BR6" s="323">
        <v>4.71706</v>
      </c>
      <c r="BS6" s="323">
        <v>4.7274500000000002</v>
      </c>
      <c r="BT6" s="323">
        <v>4.78979</v>
      </c>
      <c r="BU6" s="323">
        <v>4.978548</v>
      </c>
      <c r="BV6" s="323">
        <v>5.373348</v>
      </c>
    </row>
    <row r="7" spans="1:74" ht="11.15" customHeight="1" x14ac:dyDescent="0.25">
      <c r="A7" s="83"/>
      <c r="B7" s="87" t="s">
        <v>997</v>
      </c>
      <c r="C7" s="223"/>
      <c r="D7" s="223"/>
      <c r="E7" s="223"/>
      <c r="F7" s="223"/>
      <c r="G7" s="223"/>
      <c r="H7" s="223"/>
      <c r="I7" s="223"/>
      <c r="J7" s="223"/>
      <c r="K7" s="223"/>
      <c r="L7" s="223"/>
      <c r="M7" s="223"/>
      <c r="N7" s="223"/>
      <c r="O7" s="223"/>
      <c r="P7" s="223"/>
      <c r="Q7" s="223"/>
      <c r="R7" s="223"/>
      <c r="S7" s="223"/>
      <c r="T7" s="223"/>
      <c r="U7" s="223"/>
      <c r="V7" s="223"/>
      <c r="W7" s="223"/>
      <c r="X7" s="223"/>
      <c r="Y7" s="223"/>
      <c r="Z7" s="223"/>
      <c r="AA7" s="223"/>
      <c r="AB7" s="223"/>
      <c r="AC7" s="223"/>
      <c r="AD7" s="223"/>
      <c r="AE7" s="223"/>
      <c r="AF7" s="223"/>
      <c r="AG7" s="223"/>
      <c r="AH7" s="223"/>
      <c r="AI7" s="223"/>
      <c r="AJ7" s="223"/>
      <c r="AK7" s="223"/>
      <c r="AL7" s="223"/>
      <c r="AM7" s="223"/>
      <c r="AN7" s="223"/>
      <c r="AO7" s="223"/>
      <c r="AP7" s="223"/>
      <c r="AQ7" s="223"/>
      <c r="AR7" s="223"/>
      <c r="AS7" s="223"/>
      <c r="AT7" s="223"/>
      <c r="AU7" s="223"/>
      <c r="AV7" s="223"/>
      <c r="AW7" s="223"/>
      <c r="AX7" s="223"/>
      <c r="AY7" s="351"/>
      <c r="AZ7" s="351"/>
      <c r="BA7" s="351"/>
      <c r="BB7" s="351"/>
      <c r="BC7" s="351"/>
      <c r="BD7" s="351"/>
      <c r="BE7" s="351"/>
      <c r="BF7" s="351"/>
      <c r="BG7" s="351"/>
      <c r="BH7" s="351"/>
      <c r="BI7" s="351"/>
      <c r="BJ7" s="351"/>
      <c r="BK7" s="351"/>
      <c r="BL7" s="351"/>
      <c r="BM7" s="351"/>
      <c r="BN7" s="351"/>
      <c r="BO7" s="351"/>
      <c r="BP7" s="351"/>
      <c r="BQ7" s="351"/>
      <c r="BR7" s="351"/>
      <c r="BS7" s="351"/>
      <c r="BT7" s="351"/>
      <c r="BU7" s="351"/>
      <c r="BV7" s="351"/>
    </row>
    <row r="8" spans="1:74" ht="11.15" customHeight="1" x14ac:dyDescent="0.25">
      <c r="A8" s="83" t="s">
        <v>639</v>
      </c>
      <c r="B8" s="185" t="s">
        <v>426</v>
      </c>
      <c r="C8" s="207">
        <v>14.53261238</v>
      </c>
      <c r="D8" s="207">
        <v>14.286612379999999</v>
      </c>
      <c r="E8" s="207">
        <v>14.418115739999999</v>
      </c>
      <c r="F8" s="207">
        <v>15.13652315</v>
      </c>
      <c r="G8" s="207">
        <v>15.380931159999999</v>
      </c>
      <c r="H8" s="207">
        <v>16.59362084</v>
      </c>
      <c r="I8" s="207">
        <v>18.904978</v>
      </c>
      <c r="J8" s="207">
        <v>19.67530841</v>
      </c>
      <c r="K8" s="207">
        <v>18.623387730000001</v>
      </c>
      <c r="L8" s="207">
        <v>15.868380760000001</v>
      </c>
      <c r="M8" s="207">
        <v>13.65162336</v>
      </c>
      <c r="N8" s="207">
        <v>13.849805269999999</v>
      </c>
      <c r="O8" s="207">
        <v>14.003563310000001</v>
      </c>
      <c r="P8" s="207">
        <v>13.97503708</v>
      </c>
      <c r="Q8" s="207">
        <v>14.201051919999999</v>
      </c>
      <c r="R8" s="207">
        <v>14.618554700000001</v>
      </c>
      <c r="S8" s="207">
        <v>14.39268234</v>
      </c>
      <c r="T8" s="207">
        <v>15.815569740000001</v>
      </c>
      <c r="U8" s="207">
        <v>18.04564586</v>
      </c>
      <c r="V8" s="207">
        <v>19.355640730000001</v>
      </c>
      <c r="W8" s="207">
        <v>18.210788279999999</v>
      </c>
      <c r="X8" s="207">
        <v>15.235326779999999</v>
      </c>
      <c r="Y8" s="207">
        <v>14.22744284</v>
      </c>
      <c r="Z8" s="207">
        <v>15.170126460000001</v>
      </c>
      <c r="AA8" s="207">
        <v>14.74420091</v>
      </c>
      <c r="AB8" s="207">
        <v>14.445447290000001</v>
      </c>
      <c r="AC8" s="207">
        <v>14.955145910000001</v>
      </c>
      <c r="AD8" s="207">
        <v>15.606149179999999</v>
      </c>
      <c r="AE8" s="207">
        <v>16.505636639999999</v>
      </c>
      <c r="AF8" s="207">
        <v>17.688384660000001</v>
      </c>
      <c r="AG8" s="207">
        <v>19.327849799999999</v>
      </c>
      <c r="AH8" s="207">
        <v>21.585640609999999</v>
      </c>
      <c r="AI8" s="207">
        <v>20.425586939999999</v>
      </c>
      <c r="AJ8" s="207">
        <v>19.11876737</v>
      </c>
      <c r="AK8" s="207">
        <v>17.338174169999998</v>
      </c>
      <c r="AL8" s="207">
        <v>17.468619029999999</v>
      </c>
      <c r="AM8" s="207">
        <v>17.19597383</v>
      </c>
      <c r="AN8" s="207">
        <v>17.711779490000001</v>
      </c>
      <c r="AO8" s="207">
        <v>18.421074789999999</v>
      </c>
      <c r="AP8" s="207">
        <v>19.918953349999999</v>
      </c>
      <c r="AQ8" s="207">
        <v>21.04401846</v>
      </c>
      <c r="AR8" s="207">
        <v>23.887719199999999</v>
      </c>
      <c r="AS8" s="207">
        <v>26.364491319999999</v>
      </c>
      <c r="AT8" s="207">
        <v>27.726610300000001</v>
      </c>
      <c r="AU8" s="207">
        <v>26.422609649999998</v>
      </c>
      <c r="AV8" s="207">
        <v>22.459595950000001</v>
      </c>
      <c r="AW8" s="207">
        <v>21.101009999999999</v>
      </c>
      <c r="AX8" s="207">
        <v>20.49973</v>
      </c>
      <c r="AY8" s="323">
        <v>19.96819</v>
      </c>
      <c r="AZ8" s="323">
        <v>19.563469999999999</v>
      </c>
      <c r="BA8" s="323">
        <v>19.301559999999998</v>
      </c>
      <c r="BB8" s="323">
        <v>19.431760000000001</v>
      </c>
      <c r="BC8" s="323">
        <v>19.686589999999999</v>
      </c>
      <c r="BD8" s="323">
        <v>20.444410000000001</v>
      </c>
      <c r="BE8" s="323">
        <v>21.999410000000001</v>
      </c>
      <c r="BF8" s="323">
        <v>22.519580000000001</v>
      </c>
      <c r="BG8" s="323">
        <v>21.490410000000001</v>
      </c>
      <c r="BH8" s="323">
        <v>18.511579999999999</v>
      </c>
      <c r="BI8" s="323">
        <v>17.324190000000002</v>
      </c>
      <c r="BJ8" s="323">
        <v>17.018809999999998</v>
      </c>
      <c r="BK8" s="323">
        <v>16.634699999999999</v>
      </c>
      <c r="BL8" s="323">
        <v>16.686530000000001</v>
      </c>
      <c r="BM8" s="323">
        <v>16.6906</v>
      </c>
      <c r="BN8" s="323">
        <v>17.088979999999999</v>
      </c>
      <c r="BO8" s="323">
        <v>17.53633</v>
      </c>
      <c r="BP8" s="323">
        <v>18.457039999999999</v>
      </c>
      <c r="BQ8" s="323">
        <v>20.163989999999998</v>
      </c>
      <c r="BR8" s="323">
        <v>20.828399999999998</v>
      </c>
      <c r="BS8" s="323">
        <v>19.939990000000002</v>
      </c>
      <c r="BT8" s="323">
        <v>17.100629999999999</v>
      </c>
      <c r="BU8" s="323">
        <v>16.043959999999998</v>
      </c>
      <c r="BV8" s="323">
        <v>15.84578</v>
      </c>
    </row>
    <row r="9" spans="1:74" ht="11.15" customHeight="1" x14ac:dyDescent="0.25">
      <c r="A9" s="83" t="s">
        <v>640</v>
      </c>
      <c r="B9" s="183" t="s">
        <v>458</v>
      </c>
      <c r="C9" s="207">
        <v>10.93718786</v>
      </c>
      <c r="D9" s="207">
        <v>10.61691581</v>
      </c>
      <c r="E9" s="207">
        <v>10.46851839</v>
      </c>
      <c r="F9" s="207">
        <v>11.69905792</v>
      </c>
      <c r="G9" s="207">
        <v>13.32055828</v>
      </c>
      <c r="H9" s="207">
        <v>15.77430204</v>
      </c>
      <c r="I9" s="207">
        <v>18.133853179999999</v>
      </c>
      <c r="J9" s="207">
        <v>18.796405119999999</v>
      </c>
      <c r="K9" s="207">
        <v>18.114293870000001</v>
      </c>
      <c r="L9" s="207">
        <v>15.15732569</v>
      </c>
      <c r="M9" s="207">
        <v>11.4562989</v>
      </c>
      <c r="N9" s="207">
        <v>10.29019806</v>
      </c>
      <c r="O9" s="207">
        <v>10.614712340000001</v>
      </c>
      <c r="P9" s="207">
        <v>10.76041309</v>
      </c>
      <c r="Q9" s="207">
        <v>11.004496769999999</v>
      </c>
      <c r="R9" s="207">
        <v>11.2033583</v>
      </c>
      <c r="S9" s="207">
        <v>11.205974230000001</v>
      </c>
      <c r="T9" s="207">
        <v>15.18960012</v>
      </c>
      <c r="U9" s="207">
        <v>17.552455500000001</v>
      </c>
      <c r="V9" s="207">
        <v>18.39567499</v>
      </c>
      <c r="W9" s="207">
        <v>17.61290164</v>
      </c>
      <c r="X9" s="207">
        <v>14.31481561</v>
      </c>
      <c r="Y9" s="207">
        <v>12.18042653</v>
      </c>
      <c r="Z9" s="207">
        <v>10.932597550000001</v>
      </c>
      <c r="AA9" s="207">
        <v>10.30597715</v>
      </c>
      <c r="AB9" s="207">
        <v>10.22381324</v>
      </c>
      <c r="AC9" s="207">
        <v>10.84259419</v>
      </c>
      <c r="AD9" s="207">
        <v>12.36274669</v>
      </c>
      <c r="AE9" s="207">
        <v>13.592349479999999</v>
      </c>
      <c r="AF9" s="207">
        <v>16.152996940000001</v>
      </c>
      <c r="AG9" s="207">
        <v>18.99930732</v>
      </c>
      <c r="AH9" s="207">
        <v>20.4625415</v>
      </c>
      <c r="AI9" s="207">
        <v>19.552949550000001</v>
      </c>
      <c r="AJ9" s="207">
        <v>19.571612559999998</v>
      </c>
      <c r="AK9" s="207">
        <v>14.33570576</v>
      </c>
      <c r="AL9" s="207">
        <v>13.04345125</v>
      </c>
      <c r="AM9" s="207">
        <v>12.735102100000001</v>
      </c>
      <c r="AN9" s="207">
        <v>12.46396974</v>
      </c>
      <c r="AO9" s="207">
        <v>13.273001839999999</v>
      </c>
      <c r="AP9" s="207">
        <v>13.67265413</v>
      </c>
      <c r="AQ9" s="207">
        <v>15.84809061</v>
      </c>
      <c r="AR9" s="207">
        <v>21.552862879999999</v>
      </c>
      <c r="AS9" s="207">
        <v>23.426477030000001</v>
      </c>
      <c r="AT9" s="207">
        <v>24.080029320000001</v>
      </c>
      <c r="AU9" s="207">
        <v>24.116681509999999</v>
      </c>
      <c r="AV9" s="207">
        <v>19.379182190000002</v>
      </c>
      <c r="AW9" s="207">
        <v>16.125630000000001</v>
      </c>
      <c r="AX9" s="207">
        <v>14.280849999999999</v>
      </c>
      <c r="AY9" s="323">
        <v>13.843439999999999</v>
      </c>
      <c r="AZ9" s="323">
        <v>13.5175</v>
      </c>
      <c r="BA9" s="323">
        <v>13.49264</v>
      </c>
      <c r="BB9" s="323">
        <v>13.85022</v>
      </c>
      <c r="BC9" s="323">
        <v>15.2601</v>
      </c>
      <c r="BD9" s="323">
        <v>17.955729999999999</v>
      </c>
      <c r="BE9" s="323">
        <v>19.372890000000002</v>
      </c>
      <c r="BF9" s="323">
        <v>19.99089</v>
      </c>
      <c r="BG9" s="323">
        <v>19.12622</v>
      </c>
      <c r="BH9" s="323">
        <v>16.288820000000001</v>
      </c>
      <c r="BI9" s="323">
        <v>13.41709</v>
      </c>
      <c r="BJ9" s="323">
        <v>12.036519999999999</v>
      </c>
      <c r="BK9" s="323">
        <v>11.833909999999999</v>
      </c>
      <c r="BL9" s="323">
        <v>12.031459999999999</v>
      </c>
      <c r="BM9" s="323">
        <v>12.37128</v>
      </c>
      <c r="BN9" s="323">
        <v>12.975709999999999</v>
      </c>
      <c r="BO9" s="323">
        <v>14.525840000000001</v>
      </c>
      <c r="BP9" s="323">
        <v>17.32011</v>
      </c>
      <c r="BQ9" s="323">
        <v>18.804459999999999</v>
      </c>
      <c r="BR9" s="323">
        <v>19.459630000000001</v>
      </c>
      <c r="BS9" s="323">
        <v>18.653020000000001</v>
      </c>
      <c r="BT9" s="323">
        <v>15.87589</v>
      </c>
      <c r="BU9" s="323">
        <v>13.051909999999999</v>
      </c>
      <c r="BV9" s="323">
        <v>11.7364</v>
      </c>
    </row>
    <row r="10" spans="1:74" ht="11.15" customHeight="1" x14ac:dyDescent="0.25">
      <c r="A10" s="83" t="s">
        <v>641</v>
      </c>
      <c r="B10" s="185" t="s">
        <v>427</v>
      </c>
      <c r="C10" s="207">
        <v>7.15576875</v>
      </c>
      <c r="D10" s="207">
        <v>7.2795136319999996</v>
      </c>
      <c r="E10" s="207">
        <v>7.3764071380000003</v>
      </c>
      <c r="F10" s="207">
        <v>8.7207947630000007</v>
      </c>
      <c r="G10" s="207">
        <v>10.8337784</v>
      </c>
      <c r="H10" s="207">
        <v>15.66754311</v>
      </c>
      <c r="I10" s="207">
        <v>18.84129622</v>
      </c>
      <c r="J10" s="207">
        <v>19.76591367</v>
      </c>
      <c r="K10" s="207">
        <v>18.593072289999999</v>
      </c>
      <c r="L10" s="207">
        <v>10.177041409999999</v>
      </c>
      <c r="M10" s="207">
        <v>7.2760906920000004</v>
      </c>
      <c r="N10" s="207">
        <v>7.133536415</v>
      </c>
      <c r="O10" s="207">
        <v>6.9083406309999997</v>
      </c>
      <c r="P10" s="207">
        <v>6.7672514660000003</v>
      </c>
      <c r="Q10" s="207">
        <v>7.4224799800000003</v>
      </c>
      <c r="R10" s="207">
        <v>7.8147533779999998</v>
      </c>
      <c r="S10" s="207">
        <v>9.6803061320000001</v>
      </c>
      <c r="T10" s="207">
        <v>15.33311011</v>
      </c>
      <c r="U10" s="207">
        <v>19.046438869999999</v>
      </c>
      <c r="V10" s="207">
        <v>20.023147850000001</v>
      </c>
      <c r="W10" s="207">
        <v>16.067706770000001</v>
      </c>
      <c r="X10" s="207">
        <v>9.4080067889999999</v>
      </c>
      <c r="Y10" s="207">
        <v>8.5136576250000005</v>
      </c>
      <c r="Z10" s="207">
        <v>7.2259324420000004</v>
      </c>
      <c r="AA10" s="207">
        <v>7.1008479099999997</v>
      </c>
      <c r="AB10" s="207">
        <v>7.0580455940000002</v>
      </c>
      <c r="AC10" s="207">
        <v>8.5722742969999999</v>
      </c>
      <c r="AD10" s="207">
        <v>10.49917619</v>
      </c>
      <c r="AE10" s="207">
        <v>13.01368796</v>
      </c>
      <c r="AF10" s="207">
        <v>19.815797150000002</v>
      </c>
      <c r="AG10" s="207">
        <v>22.048625040000001</v>
      </c>
      <c r="AH10" s="207">
        <v>23.097180080000001</v>
      </c>
      <c r="AI10" s="207">
        <v>22.23279458</v>
      </c>
      <c r="AJ10" s="207">
        <v>15.946036039999999</v>
      </c>
      <c r="AK10" s="207">
        <v>10.91822582</v>
      </c>
      <c r="AL10" s="207">
        <v>10.519188939999999</v>
      </c>
      <c r="AM10" s="207">
        <v>9.3843548250000008</v>
      </c>
      <c r="AN10" s="207">
        <v>9.7533488800000008</v>
      </c>
      <c r="AO10" s="207">
        <v>10.58984733</v>
      </c>
      <c r="AP10" s="207">
        <v>11.77501509</v>
      </c>
      <c r="AQ10" s="207">
        <v>17.204638889999998</v>
      </c>
      <c r="AR10" s="207">
        <v>23.794046789999999</v>
      </c>
      <c r="AS10" s="207">
        <v>26.455713759999998</v>
      </c>
      <c r="AT10" s="207">
        <v>27.429418720000001</v>
      </c>
      <c r="AU10" s="207">
        <v>23.89669597</v>
      </c>
      <c r="AV10" s="207">
        <v>16.414142200000001</v>
      </c>
      <c r="AW10" s="207">
        <v>13.734170000000001</v>
      </c>
      <c r="AX10" s="207">
        <v>12.128920000000001</v>
      </c>
      <c r="AY10" s="323">
        <v>11.848509999999999</v>
      </c>
      <c r="AZ10" s="323">
        <v>11.47373</v>
      </c>
      <c r="BA10" s="323">
        <v>11.52636</v>
      </c>
      <c r="BB10" s="323">
        <v>12.35594</v>
      </c>
      <c r="BC10" s="323">
        <v>14.311299999999999</v>
      </c>
      <c r="BD10" s="323">
        <v>18.128450000000001</v>
      </c>
      <c r="BE10" s="323">
        <v>20.34665</v>
      </c>
      <c r="BF10" s="323">
        <v>20.911989999999999</v>
      </c>
      <c r="BG10" s="323">
        <v>18.775179999999999</v>
      </c>
      <c r="BH10" s="323">
        <v>13.22063</v>
      </c>
      <c r="BI10" s="323">
        <v>10.85751</v>
      </c>
      <c r="BJ10" s="323">
        <v>9.7461310000000001</v>
      </c>
      <c r="BK10" s="323">
        <v>9.9769889999999997</v>
      </c>
      <c r="BL10" s="323">
        <v>10.23358</v>
      </c>
      <c r="BM10" s="323">
        <v>10.494809999999999</v>
      </c>
      <c r="BN10" s="323">
        <v>11.42309</v>
      </c>
      <c r="BO10" s="323">
        <v>13.460330000000001</v>
      </c>
      <c r="BP10" s="323">
        <v>17.38496</v>
      </c>
      <c r="BQ10" s="323">
        <v>19.70223</v>
      </c>
      <c r="BR10" s="323">
        <v>20.35998</v>
      </c>
      <c r="BS10" s="323">
        <v>18.381820000000001</v>
      </c>
      <c r="BT10" s="323">
        <v>12.92933</v>
      </c>
      <c r="BU10" s="323">
        <v>10.639329999999999</v>
      </c>
      <c r="BV10" s="323">
        <v>9.6114820000000005</v>
      </c>
    </row>
    <row r="11" spans="1:74" ht="11.15" customHeight="1" x14ac:dyDescent="0.25">
      <c r="A11" s="83" t="s">
        <v>642</v>
      </c>
      <c r="B11" s="185" t="s">
        <v>428</v>
      </c>
      <c r="C11" s="207">
        <v>8.1084749049999996</v>
      </c>
      <c r="D11" s="207">
        <v>7.7108459580000002</v>
      </c>
      <c r="E11" s="207">
        <v>7.7769626909999996</v>
      </c>
      <c r="F11" s="207">
        <v>9.0918269229999993</v>
      </c>
      <c r="G11" s="207">
        <v>10.790273190000001</v>
      </c>
      <c r="H11" s="207">
        <v>14.92295318</v>
      </c>
      <c r="I11" s="207">
        <v>18.348286609999999</v>
      </c>
      <c r="J11" s="207">
        <v>18.331492900000001</v>
      </c>
      <c r="K11" s="207">
        <v>17.631958019999999</v>
      </c>
      <c r="L11" s="207">
        <v>10.67888595</v>
      </c>
      <c r="M11" s="207">
        <v>7.744743583</v>
      </c>
      <c r="N11" s="207">
        <v>7.3634229879999999</v>
      </c>
      <c r="O11" s="207">
        <v>7.0216414440000001</v>
      </c>
      <c r="P11" s="207">
        <v>7.1719727339999997</v>
      </c>
      <c r="Q11" s="207">
        <v>7.6292924500000003</v>
      </c>
      <c r="R11" s="207">
        <v>8.1618747480000007</v>
      </c>
      <c r="S11" s="207">
        <v>10.789231709999999</v>
      </c>
      <c r="T11" s="207">
        <v>14.79047132</v>
      </c>
      <c r="U11" s="207">
        <v>17.75684657</v>
      </c>
      <c r="V11" s="207">
        <v>18.672690580000001</v>
      </c>
      <c r="W11" s="207">
        <v>16.159621609999999</v>
      </c>
      <c r="X11" s="207">
        <v>10.047893520000001</v>
      </c>
      <c r="Y11" s="207">
        <v>9.0731182429999997</v>
      </c>
      <c r="Z11" s="207">
        <v>7.942608152</v>
      </c>
      <c r="AA11" s="207">
        <v>7.3214945340000002</v>
      </c>
      <c r="AB11" s="207">
        <v>7.1986086140000003</v>
      </c>
      <c r="AC11" s="207">
        <v>8.4220003210000005</v>
      </c>
      <c r="AD11" s="207">
        <v>9.7939907260000005</v>
      </c>
      <c r="AE11" s="207">
        <v>12.06546048</v>
      </c>
      <c r="AF11" s="207">
        <v>16.942730699999998</v>
      </c>
      <c r="AG11" s="207">
        <v>19.887176849999999</v>
      </c>
      <c r="AH11" s="207">
        <v>21.146926069999999</v>
      </c>
      <c r="AI11" s="207">
        <v>20.376039169999999</v>
      </c>
      <c r="AJ11" s="207">
        <v>17.021042640000001</v>
      </c>
      <c r="AK11" s="207">
        <v>11.979855929999999</v>
      </c>
      <c r="AL11" s="207">
        <v>11.67724159</v>
      </c>
      <c r="AM11" s="207">
        <v>10.898822600000001</v>
      </c>
      <c r="AN11" s="207">
        <v>11.476672539999999</v>
      </c>
      <c r="AO11" s="207">
        <v>12.162911830000001</v>
      </c>
      <c r="AP11" s="207">
        <v>12.480681730000001</v>
      </c>
      <c r="AQ11" s="207">
        <v>17.291116760000001</v>
      </c>
      <c r="AR11" s="207">
        <v>23.460249229999999</v>
      </c>
      <c r="AS11" s="207">
        <v>24.449298280000001</v>
      </c>
      <c r="AT11" s="207">
        <v>26.156950129999998</v>
      </c>
      <c r="AU11" s="207">
        <v>24.635382119999999</v>
      </c>
      <c r="AV11" s="207">
        <v>16.504648020000001</v>
      </c>
      <c r="AW11" s="207">
        <v>12.98377</v>
      </c>
      <c r="AX11" s="207">
        <v>11.2181</v>
      </c>
      <c r="AY11" s="323">
        <v>10.979520000000001</v>
      </c>
      <c r="AZ11" s="323">
        <v>11.09806</v>
      </c>
      <c r="BA11" s="323">
        <v>11.099919999999999</v>
      </c>
      <c r="BB11" s="323">
        <v>12.02008</v>
      </c>
      <c r="BC11" s="323">
        <v>13.88724</v>
      </c>
      <c r="BD11" s="323">
        <v>17.616610000000001</v>
      </c>
      <c r="BE11" s="323">
        <v>19.984300000000001</v>
      </c>
      <c r="BF11" s="323">
        <v>20.55124</v>
      </c>
      <c r="BG11" s="323">
        <v>18.84253</v>
      </c>
      <c r="BH11" s="323">
        <v>14.46963</v>
      </c>
      <c r="BI11" s="323">
        <v>11.373530000000001</v>
      </c>
      <c r="BJ11" s="323">
        <v>10.026910000000001</v>
      </c>
      <c r="BK11" s="323">
        <v>9.9727060000000005</v>
      </c>
      <c r="BL11" s="323">
        <v>10.4427</v>
      </c>
      <c r="BM11" s="323">
        <v>10.59642</v>
      </c>
      <c r="BN11" s="323">
        <v>11.561820000000001</v>
      </c>
      <c r="BO11" s="323">
        <v>13.44397</v>
      </c>
      <c r="BP11" s="323">
        <v>17.1921</v>
      </c>
      <c r="BQ11" s="323">
        <v>19.572310000000002</v>
      </c>
      <c r="BR11" s="323">
        <v>20.140879999999999</v>
      </c>
      <c r="BS11" s="323">
        <v>18.489920000000001</v>
      </c>
      <c r="BT11" s="323">
        <v>14.157550000000001</v>
      </c>
      <c r="BU11" s="323">
        <v>11.09435</v>
      </c>
      <c r="BV11" s="323">
        <v>9.7967220000000008</v>
      </c>
    </row>
    <row r="12" spans="1:74" ht="11.15" customHeight="1" x14ac:dyDescent="0.25">
      <c r="A12" s="83" t="s">
        <v>643</v>
      </c>
      <c r="B12" s="185" t="s">
        <v>429</v>
      </c>
      <c r="C12" s="207">
        <v>11.195632659999999</v>
      </c>
      <c r="D12" s="207">
        <v>11.687155539999999</v>
      </c>
      <c r="E12" s="207">
        <v>11.45610162</v>
      </c>
      <c r="F12" s="207">
        <v>14.34311641</v>
      </c>
      <c r="G12" s="207">
        <v>19.79506748</v>
      </c>
      <c r="H12" s="207">
        <v>22.956936030000001</v>
      </c>
      <c r="I12" s="207">
        <v>25.367387669999999</v>
      </c>
      <c r="J12" s="207">
        <v>24.943472230000001</v>
      </c>
      <c r="K12" s="207">
        <v>24.916222739999998</v>
      </c>
      <c r="L12" s="207">
        <v>21.262973290000001</v>
      </c>
      <c r="M12" s="207">
        <v>11.898654759999999</v>
      </c>
      <c r="N12" s="207">
        <v>11.39910317</v>
      </c>
      <c r="O12" s="207">
        <v>11.75983033</v>
      </c>
      <c r="P12" s="207">
        <v>11.44989912</v>
      </c>
      <c r="Q12" s="207">
        <v>12.702684680000001</v>
      </c>
      <c r="R12" s="207">
        <v>13.48612344</v>
      </c>
      <c r="S12" s="207">
        <v>14.63825641</v>
      </c>
      <c r="T12" s="207">
        <v>19.579034709999998</v>
      </c>
      <c r="U12" s="207">
        <v>23.267862260000001</v>
      </c>
      <c r="V12" s="207">
        <v>24.36411648</v>
      </c>
      <c r="W12" s="207">
        <v>22.9051373</v>
      </c>
      <c r="X12" s="207">
        <v>19.872368349999999</v>
      </c>
      <c r="Y12" s="207">
        <v>16.446801789999999</v>
      </c>
      <c r="Z12" s="207">
        <v>11.348026620000001</v>
      </c>
      <c r="AA12" s="207">
        <v>11.13512796</v>
      </c>
      <c r="AB12" s="207">
        <v>11.49435233</v>
      </c>
      <c r="AC12" s="207">
        <v>13.04027337</v>
      </c>
      <c r="AD12" s="207">
        <v>14.578710190000001</v>
      </c>
      <c r="AE12" s="207">
        <v>18.718330269999999</v>
      </c>
      <c r="AF12" s="207">
        <v>23.46793959</v>
      </c>
      <c r="AG12" s="207">
        <v>25.931261060000001</v>
      </c>
      <c r="AH12" s="207">
        <v>26.718150130000001</v>
      </c>
      <c r="AI12" s="207">
        <v>26.73913074</v>
      </c>
      <c r="AJ12" s="207">
        <v>23.838040679999999</v>
      </c>
      <c r="AK12" s="207">
        <v>15.01772016</v>
      </c>
      <c r="AL12" s="207">
        <v>15.080063920000001</v>
      </c>
      <c r="AM12" s="207">
        <v>12.88622505</v>
      </c>
      <c r="AN12" s="207">
        <v>14.121812309999999</v>
      </c>
      <c r="AO12" s="207">
        <v>15.868276010000001</v>
      </c>
      <c r="AP12" s="207">
        <v>18.170548530000001</v>
      </c>
      <c r="AQ12" s="207">
        <v>23.46983354</v>
      </c>
      <c r="AR12" s="207">
        <v>30.580289950000001</v>
      </c>
      <c r="AS12" s="207">
        <v>33.478015550000002</v>
      </c>
      <c r="AT12" s="207">
        <v>32.009581900000001</v>
      </c>
      <c r="AU12" s="207">
        <v>32.091168519999997</v>
      </c>
      <c r="AV12" s="207">
        <v>22.903996370000002</v>
      </c>
      <c r="AW12" s="207">
        <v>18.174710000000001</v>
      </c>
      <c r="AX12" s="207">
        <v>15.064030000000001</v>
      </c>
      <c r="AY12" s="323">
        <v>15.440390000000001</v>
      </c>
      <c r="AZ12" s="323">
        <v>14.810639999999999</v>
      </c>
      <c r="BA12" s="323">
        <v>15.08736</v>
      </c>
      <c r="BB12" s="323">
        <v>16.66283</v>
      </c>
      <c r="BC12" s="323">
        <v>20.090730000000001</v>
      </c>
      <c r="BD12" s="323">
        <v>23.717410000000001</v>
      </c>
      <c r="BE12" s="323">
        <v>25.603149999999999</v>
      </c>
      <c r="BF12" s="323">
        <v>25.975580000000001</v>
      </c>
      <c r="BG12" s="323">
        <v>25.13383</v>
      </c>
      <c r="BH12" s="323">
        <v>20.376270000000002</v>
      </c>
      <c r="BI12" s="323">
        <v>15.319470000000001</v>
      </c>
      <c r="BJ12" s="323">
        <v>13.061109999999999</v>
      </c>
      <c r="BK12" s="323">
        <v>12.861510000000001</v>
      </c>
      <c r="BL12" s="323">
        <v>13.085649999999999</v>
      </c>
      <c r="BM12" s="323">
        <v>13.63801</v>
      </c>
      <c r="BN12" s="323">
        <v>15.57255</v>
      </c>
      <c r="BO12" s="323">
        <v>19.134799999999998</v>
      </c>
      <c r="BP12" s="323">
        <v>22.880800000000001</v>
      </c>
      <c r="BQ12" s="323">
        <v>24.858350000000002</v>
      </c>
      <c r="BR12" s="323">
        <v>25.293310000000002</v>
      </c>
      <c r="BS12" s="323">
        <v>24.557919999999999</v>
      </c>
      <c r="BT12" s="323">
        <v>19.87679</v>
      </c>
      <c r="BU12" s="323">
        <v>14.881069999999999</v>
      </c>
      <c r="BV12" s="323">
        <v>12.701129999999999</v>
      </c>
    </row>
    <row r="13" spans="1:74" ht="11.15" customHeight="1" x14ac:dyDescent="0.25">
      <c r="A13" s="83" t="s">
        <v>644</v>
      </c>
      <c r="B13" s="185" t="s">
        <v>430</v>
      </c>
      <c r="C13" s="207">
        <v>9.7856448839999999</v>
      </c>
      <c r="D13" s="207">
        <v>9.6387459060000005</v>
      </c>
      <c r="E13" s="207">
        <v>9.4867367999999992</v>
      </c>
      <c r="F13" s="207">
        <v>11.742592849999999</v>
      </c>
      <c r="G13" s="207">
        <v>16.826939400000001</v>
      </c>
      <c r="H13" s="207">
        <v>20.310258439999998</v>
      </c>
      <c r="I13" s="207">
        <v>21.317678369999999</v>
      </c>
      <c r="J13" s="207">
        <v>21.929332649999999</v>
      </c>
      <c r="K13" s="207">
        <v>21.42104046</v>
      </c>
      <c r="L13" s="207">
        <v>17.46298131</v>
      </c>
      <c r="M13" s="207">
        <v>9.5758304009999993</v>
      </c>
      <c r="N13" s="207">
        <v>9.7917169289999997</v>
      </c>
      <c r="O13" s="207">
        <v>9.8349962180000006</v>
      </c>
      <c r="P13" s="207">
        <v>9.2940455750000002</v>
      </c>
      <c r="Q13" s="207">
        <v>10.04130911</v>
      </c>
      <c r="R13" s="207">
        <v>11.32382462</v>
      </c>
      <c r="S13" s="207">
        <v>13.955078739999999</v>
      </c>
      <c r="T13" s="207">
        <v>17.142842909999999</v>
      </c>
      <c r="U13" s="207">
        <v>20.255552510000001</v>
      </c>
      <c r="V13" s="207">
        <v>21.77567955</v>
      </c>
      <c r="W13" s="207">
        <v>20.484365029999999</v>
      </c>
      <c r="X13" s="207">
        <v>14.986083239999999</v>
      </c>
      <c r="Y13" s="207">
        <v>11.966849809999999</v>
      </c>
      <c r="Z13" s="207">
        <v>9.1592017479999992</v>
      </c>
      <c r="AA13" s="207">
        <v>9.6693723610000006</v>
      </c>
      <c r="AB13" s="207">
        <v>8.7670624010000004</v>
      </c>
      <c r="AC13" s="207">
        <v>10.20031472</v>
      </c>
      <c r="AD13" s="207">
        <v>12.578397600000001</v>
      </c>
      <c r="AE13" s="207">
        <v>15.702379880000001</v>
      </c>
      <c r="AF13" s="207">
        <v>20.934689559999999</v>
      </c>
      <c r="AG13" s="207">
        <v>21.995502120000001</v>
      </c>
      <c r="AH13" s="207">
        <v>25.168100469999999</v>
      </c>
      <c r="AI13" s="207">
        <v>22.92572302</v>
      </c>
      <c r="AJ13" s="207">
        <v>19.916550919999999</v>
      </c>
      <c r="AK13" s="207">
        <v>13.269114399999999</v>
      </c>
      <c r="AL13" s="207">
        <v>13.780494879999999</v>
      </c>
      <c r="AM13" s="207">
        <v>11.56368095</v>
      </c>
      <c r="AN13" s="207">
        <v>11.404739449999999</v>
      </c>
      <c r="AO13" s="207">
        <v>12.91626162</v>
      </c>
      <c r="AP13" s="207">
        <v>13.61127928</v>
      </c>
      <c r="AQ13" s="207">
        <v>20.063711529999999</v>
      </c>
      <c r="AR13" s="207">
        <v>25.60361365</v>
      </c>
      <c r="AS13" s="207">
        <v>27.377610099999998</v>
      </c>
      <c r="AT13" s="207">
        <v>29.897829510000001</v>
      </c>
      <c r="AU13" s="207">
        <v>25.973638730000001</v>
      </c>
      <c r="AV13" s="207">
        <v>20.39386519</v>
      </c>
      <c r="AW13" s="207">
        <v>15.79781</v>
      </c>
      <c r="AX13" s="207">
        <v>13.795999999999999</v>
      </c>
      <c r="AY13" s="323">
        <v>13.703749999999999</v>
      </c>
      <c r="AZ13" s="323">
        <v>13.19833</v>
      </c>
      <c r="BA13" s="323">
        <v>13.60791</v>
      </c>
      <c r="BB13" s="323">
        <v>15.566269999999999</v>
      </c>
      <c r="BC13" s="323">
        <v>18.924779999999998</v>
      </c>
      <c r="BD13" s="323">
        <v>22.450849999999999</v>
      </c>
      <c r="BE13" s="323">
        <v>24.242439999999998</v>
      </c>
      <c r="BF13" s="323">
        <v>25.52206</v>
      </c>
      <c r="BG13" s="323">
        <v>24.607980000000001</v>
      </c>
      <c r="BH13" s="323">
        <v>20.614750000000001</v>
      </c>
      <c r="BI13" s="323">
        <v>15.591810000000001</v>
      </c>
      <c r="BJ13" s="323">
        <v>13.373060000000001</v>
      </c>
      <c r="BK13" s="323">
        <v>12.97044</v>
      </c>
      <c r="BL13" s="323">
        <v>13.114229999999999</v>
      </c>
      <c r="BM13" s="323">
        <v>13.66229</v>
      </c>
      <c r="BN13" s="323">
        <v>15.76979</v>
      </c>
      <c r="BO13" s="323">
        <v>19.08821</v>
      </c>
      <c r="BP13" s="323">
        <v>22.57274</v>
      </c>
      <c r="BQ13" s="323">
        <v>24.363240000000001</v>
      </c>
      <c r="BR13" s="323">
        <v>25.66168</v>
      </c>
      <c r="BS13" s="323">
        <v>24.73394</v>
      </c>
      <c r="BT13" s="323">
        <v>20.79054</v>
      </c>
      <c r="BU13" s="323">
        <v>15.73582</v>
      </c>
      <c r="BV13" s="323">
        <v>13.495089999999999</v>
      </c>
    </row>
    <row r="14" spans="1:74" ht="11.15" customHeight="1" x14ac:dyDescent="0.25">
      <c r="A14" s="83" t="s">
        <v>645</v>
      </c>
      <c r="B14" s="185" t="s">
        <v>431</v>
      </c>
      <c r="C14" s="207">
        <v>8.2373333340000006</v>
      </c>
      <c r="D14" s="207">
        <v>8.1630731710000006</v>
      </c>
      <c r="E14" s="207">
        <v>8.3406918430000001</v>
      </c>
      <c r="F14" s="207">
        <v>10.58697125</v>
      </c>
      <c r="G14" s="207">
        <v>15.107788149999999</v>
      </c>
      <c r="H14" s="207">
        <v>17.905046850000002</v>
      </c>
      <c r="I14" s="207">
        <v>20.444181149999999</v>
      </c>
      <c r="J14" s="207">
        <v>21.935467840000001</v>
      </c>
      <c r="K14" s="207">
        <v>22.125302000000001</v>
      </c>
      <c r="L14" s="207">
        <v>20.45313578</v>
      </c>
      <c r="M14" s="207">
        <v>9.7735905699999996</v>
      </c>
      <c r="N14" s="207">
        <v>8.8576056740000002</v>
      </c>
      <c r="O14" s="207">
        <v>8.4364154009999996</v>
      </c>
      <c r="P14" s="207">
        <v>8.1346229640000001</v>
      </c>
      <c r="Q14" s="207">
        <v>9.1667458679999996</v>
      </c>
      <c r="R14" s="207">
        <v>11.841316559999999</v>
      </c>
      <c r="S14" s="207">
        <v>14.54770265</v>
      </c>
      <c r="T14" s="207">
        <v>17.898813359999998</v>
      </c>
      <c r="U14" s="207">
        <v>19.594154549999999</v>
      </c>
      <c r="V14" s="207">
        <v>21.446325309999999</v>
      </c>
      <c r="W14" s="207">
        <v>21.136209709999999</v>
      </c>
      <c r="X14" s="207">
        <v>16.21062191</v>
      </c>
      <c r="Y14" s="207">
        <v>12.89788267</v>
      </c>
      <c r="Z14" s="207">
        <v>9.9376559560000004</v>
      </c>
      <c r="AA14" s="207">
        <v>9.9692196230000008</v>
      </c>
      <c r="AB14" s="207">
        <v>8.4793528669999993</v>
      </c>
      <c r="AC14" s="207">
        <v>9.1426933819999991</v>
      </c>
      <c r="AD14" s="207">
        <v>13.368200529999999</v>
      </c>
      <c r="AE14" s="207">
        <v>16.238494079999999</v>
      </c>
      <c r="AF14" s="207">
        <v>19.93885672</v>
      </c>
      <c r="AG14" s="207">
        <v>22.433540130000001</v>
      </c>
      <c r="AH14" s="207">
        <v>24.705247570000001</v>
      </c>
      <c r="AI14" s="207">
        <v>23.859368809999999</v>
      </c>
      <c r="AJ14" s="207">
        <v>22.946788210000001</v>
      </c>
      <c r="AK14" s="207">
        <v>16.124117630000001</v>
      </c>
      <c r="AL14" s="207">
        <v>16.987405290000002</v>
      </c>
      <c r="AM14" s="207">
        <v>13.060310940000001</v>
      </c>
      <c r="AN14" s="207">
        <v>11.99472242</v>
      </c>
      <c r="AO14" s="207">
        <v>12.88699478</v>
      </c>
      <c r="AP14" s="207">
        <v>16.784916219999999</v>
      </c>
      <c r="AQ14" s="207">
        <v>23.925665259999999</v>
      </c>
      <c r="AR14" s="207">
        <v>27.001977889999999</v>
      </c>
      <c r="AS14" s="207">
        <v>29.026572349999999</v>
      </c>
      <c r="AT14" s="207">
        <v>32.883967990000002</v>
      </c>
      <c r="AU14" s="207">
        <v>31.166003329999999</v>
      </c>
      <c r="AV14" s="207">
        <v>24.763865970000001</v>
      </c>
      <c r="AW14" s="207">
        <v>16.891200000000001</v>
      </c>
      <c r="AX14" s="207">
        <v>12.82273</v>
      </c>
      <c r="AY14" s="323">
        <v>12.062569999999999</v>
      </c>
      <c r="AZ14" s="323">
        <v>11.46655</v>
      </c>
      <c r="BA14" s="323">
        <v>11.974309999999999</v>
      </c>
      <c r="BB14" s="323">
        <v>14.528650000000001</v>
      </c>
      <c r="BC14" s="323">
        <v>17.681899999999999</v>
      </c>
      <c r="BD14" s="323">
        <v>20.27018</v>
      </c>
      <c r="BE14" s="323">
        <v>22.17821</v>
      </c>
      <c r="BF14" s="323">
        <v>23.917200000000001</v>
      </c>
      <c r="BG14" s="323">
        <v>23.105810000000002</v>
      </c>
      <c r="BH14" s="323">
        <v>20.7959</v>
      </c>
      <c r="BI14" s="323">
        <v>14.830730000000001</v>
      </c>
      <c r="BJ14" s="323">
        <v>11.34639</v>
      </c>
      <c r="BK14" s="323">
        <v>10.621549999999999</v>
      </c>
      <c r="BL14" s="323">
        <v>10.824450000000001</v>
      </c>
      <c r="BM14" s="323">
        <v>11.4992</v>
      </c>
      <c r="BN14" s="323">
        <v>14.290190000000001</v>
      </c>
      <c r="BO14" s="323">
        <v>17.443840000000002</v>
      </c>
      <c r="BP14" s="323">
        <v>19.982119999999998</v>
      </c>
      <c r="BQ14" s="323">
        <v>21.887419999999999</v>
      </c>
      <c r="BR14" s="323">
        <v>23.63044</v>
      </c>
      <c r="BS14" s="323">
        <v>22.863399999999999</v>
      </c>
      <c r="BT14" s="323">
        <v>20.682510000000001</v>
      </c>
      <c r="BU14" s="323">
        <v>14.746420000000001</v>
      </c>
      <c r="BV14" s="323">
        <v>11.299939999999999</v>
      </c>
    </row>
    <row r="15" spans="1:74" ht="11.15" customHeight="1" x14ac:dyDescent="0.25">
      <c r="A15" s="83" t="s">
        <v>646</v>
      </c>
      <c r="B15" s="185" t="s">
        <v>432</v>
      </c>
      <c r="C15" s="207">
        <v>7.5151250989999996</v>
      </c>
      <c r="D15" s="207">
        <v>7.643193804</v>
      </c>
      <c r="E15" s="207">
        <v>7.7998418039999997</v>
      </c>
      <c r="F15" s="207">
        <v>8.566611086</v>
      </c>
      <c r="G15" s="207">
        <v>9.1663645270000007</v>
      </c>
      <c r="H15" s="207">
        <v>11.364102450000001</v>
      </c>
      <c r="I15" s="207">
        <v>12.78106221</v>
      </c>
      <c r="J15" s="207">
        <v>13.77819175</v>
      </c>
      <c r="K15" s="207">
        <v>12.92339992</v>
      </c>
      <c r="L15" s="207">
        <v>8.8122987659999996</v>
      </c>
      <c r="M15" s="207">
        <v>7.4173968239999999</v>
      </c>
      <c r="N15" s="207">
        <v>7.3921365730000002</v>
      </c>
      <c r="O15" s="207">
        <v>7.4542524080000003</v>
      </c>
      <c r="P15" s="207">
        <v>7.3979911740000004</v>
      </c>
      <c r="Q15" s="207">
        <v>7.8261144399999996</v>
      </c>
      <c r="R15" s="207">
        <v>8.2874618439999992</v>
      </c>
      <c r="S15" s="207">
        <v>9.8523559580000004</v>
      </c>
      <c r="T15" s="207">
        <v>11.369418749999999</v>
      </c>
      <c r="U15" s="207">
        <v>12.583276959999999</v>
      </c>
      <c r="V15" s="207">
        <v>13.31490135</v>
      </c>
      <c r="W15" s="207">
        <v>11.810922959999999</v>
      </c>
      <c r="X15" s="207">
        <v>9.5505583529999996</v>
      </c>
      <c r="Y15" s="207">
        <v>7.9905834689999997</v>
      </c>
      <c r="Z15" s="207">
        <v>7.6815719150000001</v>
      </c>
      <c r="AA15" s="207">
        <v>7.7545243609999996</v>
      </c>
      <c r="AB15" s="207">
        <v>7.8251646629999998</v>
      </c>
      <c r="AC15" s="207">
        <v>8.3065041260000001</v>
      </c>
      <c r="AD15" s="207">
        <v>9.4787348229999999</v>
      </c>
      <c r="AE15" s="207">
        <v>10.99486085</v>
      </c>
      <c r="AF15" s="207">
        <v>13.061938619999999</v>
      </c>
      <c r="AG15" s="207">
        <v>15.611761400000001</v>
      </c>
      <c r="AH15" s="207">
        <v>15.66931814</v>
      </c>
      <c r="AI15" s="207">
        <v>15.317224270000001</v>
      </c>
      <c r="AJ15" s="207">
        <v>12.37415186</v>
      </c>
      <c r="AK15" s="207">
        <v>10.95485233</v>
      </c>
      <c r="AL15" s="207">
        <v>10.22427804</v>
      </c>
      <c r="AM15" s="207">
        <v>10.12602892</v>
      </c>
      <c r="AN15" s="207">
        <v>10.26487391</v>
      </c>
      <c r="AO15" s="207">
        <v>10.61826505</v>
      </c>
      <c r="AP15" s="207">
        <v>11.57307379</v>
      </c>
      <c r="AQ15" s="207">
        <v>13.19276773</v>
      </c>
      <c r="AR15" s="207">
        <v>16.03954654</v>
      </c>
      <c r="AS15" s="207">
        <v>18.922867499999999</v>
      </c>
      <c r="AT15" s="207">
        <v>19.467294849999998</v>
      </c>
      <c r="AU15" s="207">
        <v>19.748526859999998</v>
      </c>
      <c r="AV15" s="207">
        <v>16.715432400000001</v>
      </c>
      <c r="AW15" s="207">
        <v>13.33553</v>
      </c>
      <c r="AX15" s="207">
        <v>12.449529999999999</v>
      </c>
      <c r="AY15" s="323">
        <v>11.979139999999999</v>
      </c>
      <c r="AZ15" s="323">
        <v>11.86937</v>
      </c>
      <c r="BA15" s="323">
        <v>11.70275</v>
      </c>
      <c r="BB15" s="323">
        <v>11.972390000000001</v>
      </c>
      <c r="BC15" s="323">
        <v>12.83042</v>
      </c>
      <c r="BD15" s="323">
        <v>14.671989999999999</v>
      </c>
      <c r="BE15" s="323">
        <v>16.195129999999999</v>
      </c>
      <c r="BF15" s="323">
        <v>16.482199999999999</v>
      </c>
      <c r="BG15" s="323">
        <v>15.30655</v>
      </c>
      <c r="BH15" s="323">
        <v>12.27755</v>
      </c>
      <c r="BI15" s="323">
        <v>10.23756</v>
      </c>
      <c r="BJ15" s="323">
        <v>9.784141</v>
      </c>
      <c r="BK15" s="323">
        <v>9.7874649999999992</v>
      </c>
      <c r="BL15" s="323">
        <v>10.212870000000001</v>
      </c>
      <c r="BM15" s="323">
        <v>10.446300000000001</v>
      </c>
      <c r="BN15" s="323">
        <v>11.04745</v>
      </c>
      <c r="BO15" s="323">
        <v>12.11665</v>
      </c>
      <c r="BP15" s="323">
        <v>14.11487</v>
      </c>
      <c r="BQ15" s="323">
        <v>15.76192</v>
      </c>
      <c r="BR15" s="323">
        <v>16.141079999999999</v>
      </c>
      <c r="BS15" s="323">
        <v>15.038919999999999</v>
      </c>
      <c r="BT15" s="323">
        <v>12.08954</v>
      </c>
      <c r="BU15" s="323">
        <v>10.11055</v>
      </c>
      <c r="BV15" s="323">
        <v>9.7106560000000002</v>
      </c>
    </row>
    <row r="16" spans="1:74" ht="11.15" customHeight="1" x14ac:dyDescent="0.25">
      <c r="A16" s="83" t="s">
        <v>647</v>
      </c>
      <c r="B16" s="185" t="s">
        <v>433</v>
      </c>
      <c r="C16" s="207">
        <v>12.389714250000001</v>
      </c>
      <c r="D16" s="207">
        <v>11.91351502</v>
      </c>
      <c r="E16" s="207">
        <v>12.20813047</v>
      </c>
      <c r="F16" s="207">
        <v>12.34160528</v>
      </c>
      <c r="G16" s="207">
        <v>12.592023599999999</v>
      </c>
      <c r="H16" s="207">
        <v>12.735868910000001</v>
      </c>
      <c r="I16" s="207">
        <v>13.60167107</v>
      </c>
      <c r="J16" s="207">
        <v>13.253654940000001</v>
      </c>
      <c r="K16" s="207">
        <v>12.69569051</v>
      </c>
      <c r="L16" s="207">
        <v>11.86109692</v>
      </c>
      <c r="M16" s="207">
        <v>11.389660360000001</v>
      </c>
      <c r="N16" s="207">
        <v>12.083675059999999</v>
      </c>
      <c r="O16" s="207">
        <v>13.56457105</v>
      </c>
      <c r="P16" s="207">
        <v>13.112920900000001</v>
      </c>
      <c r="Q16" s="207">
        <v>12.47477277</v>
      </c>
      <c r="R16" s="207">
        <v>12.893700519999999</v>
      </c>
      <c r="S16" s="207">
        <v>13.772988809999999</v>
      </c>
      <c r="T16" s="207">
        <v>13.99057212</v>
      </c>
      <c r="U16" s="207">
        <v>14.015450850000001</v>
      </c>
      <c r="V16" s="207">
        <v>14.13967879</v>
      </c>
      <c r="W16" s="207">
        <v>14.33432934</v>
      </c>
      <c r="X16" s="207">
        <v>13.29743921</v>
      </c>
      <c r="Y16" s="207">
        <v>12.93932581</v>
      </c>
      <c r="Z16" s="207">
        <v>13.75938762</v>
      </c>
      <c r="AA16" s="207">
        <v>14.42482362</v>
      </c>
      <c r="AB16" s="207">
        <v>13.81705253</v>
      </c>
      <c r="AC16" s="207">
        <v>14.11677137</v>
      </c>
      <c r="AD16" s="207">
        <v>14.68838899</v>
      </c>
      <c r="AE16" s="207">
        <v>14.88463024</v>
      </c>
      <c r="AF16" s="207">
        <v>15.484894629999999</v>
      </c>
      <c r="AG16" s="207">
        <v>15.834407860000001</v>
      </c>
      <c r="AH16" s="207">
        <v>15.93915427</v>
      </c>
      <c r="AI16" s="207">
        <v>15.765240459999999</v>
      </c>
      <c r="AJ16" s="207">
        <v>16.135173510000001</v>
      </c>
      <c r="AK16" s="207">
        <v>16.097829669999999</v>
      </c>
      <c r="AL16" s="207">
        <v>16.649940430000001</v>
      </c>
      <c r="AM16" s="207">
        <v>17.59867985</v>
      </c>
      <c r="AN16" s="207">
        <v>16.789537930000002</v>
      </c>
      <c r="AO16" s="207">
        <v>16.60392959</v>
      </c>
      <c r="AP16" s="207">
        <v>16.219493060000001</v>
      </c>
      <c r="AQ16" s="207">
        <v>17.848521699999999</v>
      </c>
      <c r="AR16" s="207">
        <v>20.571252220000002</v>
      </c>
      <c r="AS16" s="207">
        <v>19.95437914</v>
      </c>
      <c r="AT16" s="207">
        <v>21.03477912</v>
      </c>
      <c r="AU16" s="207">
        <v>20.689887379999998</v>
      </c>
      <c r="AV16" s="207">
        <v>18.552651749999999</v>
      </c>
      <c r="AW16" s="207">
        <v>17.326000000000001</v>
      </c>
      <c r="AX16" s="207">
        <v>17.631489999999999</v>
      </c>
      <c r="AY16" s="323">
        <v>17.789719999999999</v>
      </c>
      <c r="AZ16" s="323">
        <v>17.23002</v>
      </c>
      <c r="BA16" s="323">
        <v>16.981490000000001</v>
      </c>
      <c r="BB16" s="323">
        <v>16.974910000000001</v>
      </c>
      <c r="BC16" s="323">
        <v>17.58803</v>
      </c>
      <c r="BD16" s="323">
        <v>17.78829</v>
      </c>
      <c r="BE16" s="323">
        <v>18.026479999999999</v>
      </c>
      <c r="BF16" s="323">
        <v>18.169540000000001</v>
      </c>
      <c r="BG16" s="323">
        <v>18.0123</v>
      </c>
      <c r="BH16" s="323">
        <v>17.572479999999999</v>
      </c>
      <c r="BI16" s="323">
        <v>16.84423</v>
      </c>
      <c r="BJ16" s="323">
        <v>17.332270000000001</v>
      </c>
      <c r="BK16" s="323">
        <v>17.829049999999999</v>
      </c>
      <c r="BL16" s="323">
        <v>17.843399999999999</v>
      </c>
      <c r="BM16" s="323">
        <v>17.90185</v>
      </c>
      <c r="BN16" s="323">
        <v>18.077860000000001</v>
      </c>
      <c r="BO16" s="323">
        <v>18.740010000000002</v>
      </c>
      <c r="BP16" s="323">
        <v>18.930240000000001</v>
      </c>
      <c r="BQ16" s="323">
        <v>19.140940000000001</v>
      </c>
      <c r="BR16" s="323">
        <v>19.240259999999999</v>
      </c>
      <c r="BS16" s="323">
        <v>19.021650000000001</v>
      </c>
      <c r="BT16" s="323">
        <v>18.571709999999999</v>
      </c>
      <c r="BU16" s="323">
        <v>17.8245</v>
      </c>
      <c r="BV16" s="323">
        <v>18.300740000000001</v>
      </c>
    </row>
    <row r="17" spans="1:74" ht="11.15" customHeight="1" x14ac:dyDescent="0.25">
      <c r="A17" s="83" t="s">
        <v>519</v>
      </c>
      <c r="B17" s="185" t="s">
        <v>407</v>
      </c>
      <c r="C17" s="207">
        <v>9.36</v>
      </c>
      <c r="D17" s="207">
        <v>9.4</v>
      </c>
      <c r="E17" s="207">
        <v>9.42</v>
      </c>
      <c r="F17" s="207">
        <v>10.85</v>
      </c>
      <c r="G17" s="207">
        <v>12.76</v>
      </c>
      <c r="H17" s="207">
        <v>15.6</v>
      </c>
      <c r="I17" s="207">
        <v>17.739999999999998</v>
      </c>
      <c r="J17" s="207">
        <v>18.37</v>
      </c>
      <c r="K17" s="207">
        <v>17.61</v>
      </c>
      <c r="L17" s="207">
        <v>12.5</v>
      </c>
      <c r="M17" s="207">
        <v>9.33</v>
      </c>
      <c r="N17" s="207">
        <v>9.3000000000000007</v>
      </c>
      <c r="O17" s="207">
        <v>9.43</v>
      </c>
      <c r="P17" s="207">
        <v>9.19</v>
      </c>
      <c r="Q17" s="207">
        <v>9.8000000000000007</v>
      </c>
      <c r="R17" s="207">
        <v>10.42</v>
      </c>
      <c r="S17" s="207">
        <v>11.79</v>
      </c>
      <c r="T17" s="207">
        <v>15.33</v>
      </c>
      <c r="U17" s="207">
        <v>17.489999999999998</v>
      </c>
      <c r="V17" s="207">
        <v>18.27</v>
      </c>
      <c r="W17" s="207">
        <v>16.850000000000001</v>
      </c>
      <c r="X17" s="207">
        <v>12.26</v>
      </c>
      <c r="Y17" s="207">
        <v>10.99</v>
      </c>
      <c r="Z17" s="207">
        <v>9.75</v>
      </c>
      <c r="AA17" s="207">
        <v>9.6300000000000008</v>
      </c>
      <c r="AB17" s="207">
        <v>9.2899999999999991</v>
      </c>
      <c r="AC17" s="207">
        <v>10.48</v>
      </c>
      <c r="AD17" s="207">
        <v>12.21</v>
      </c>
      <c r="AE17" s="207">
        <v>14.08</v>
      </c>
      <c r="AF17" s="207">
        <v>17.64</v>
      </c>
      <c r="AG17" s="207">
        <v>19.829999999999998</v>
      </c>
      <c r="AH17" s="207">
        <v>20.88</v>
      </c>
      <c r="AI17" s="207">
        <v>20.149999999999999</v>
      </c>
      <c r="AJ17" s="207">
        <v>17.41</v>
      </c>
      <c r="AK17" s="207">
        <v>13.12</v>
      </c>
      <c r="AL17" s="207">
        <v>13.08</v>
      </c>
      <c r="AM17" s="207">
        <v>12.03</v>
      </c>
      <c r="AN17" s="207">
        <v>12.18</v>
      </c>
      <c r="AO17" s="207">
        <v>12.98</v>
      </c>
      <c r="AP17" s="207">
        <v>14.01</v>
      </c>
      <c r="AQ17" s="207">
        <v>17.77</v>
      </c>
      <c r="AR17" s="207">
        <v>22.7</v>
      </c>
      <c r="AS17" s="207">
        <v>24.63</v>
      </c>
      <c r="AT17" s="207">
        <v>25.64</v>
      </c>
      <c r="AU17" s="207">
        <v>24.6</v>
      </c>
      <c r="AV17" s="207">
        <v>18.63</v>
      </c>
      <c r="AW17" s="207">
        <v>15.6402</v>
      </c>
      <c r="AX17" s="207">
        <v>14.059570000000001</v>
      </c>
      <c r="AY17" s="323">
        <v>13.778169999999999</v>
      </c>
      <c r="AZ17" s="323">
        <v>13.334379999999999</v>
      </c>
      <c r="BA17" s="323">
        <v>13.540559999999999</v>
      </c>
      <c r="BB17" s="323">
        <v>14.24455</v>
      </c>
      <c r="BC17" s="323">
        <v>16.062439999999999</v>
      </c>
      <c r="BD17" s="323">
        <v>18.73986</v>
      </c>
      <c r="BE17" s="323">
        <v>20.282540000000001</v>
      </c>
      <c r="BF17" s="323">
        <v>20.90429</v>
      </c>
      <c r="BG17" s="323">
        <v>19.79317</v>
      </c>
      <c r="BH17" s="323">
        <v>15.96984</v>
      </c>
      <c r="BI17" s="323">
        <v>13.24607</v>
      </c>
      <c r="BJ17" s="323">
        <v>12.06317</v>
      </c>
      <c r="BK17" s="323">
        <v>11.94848</v>
      </c>
      <c r="BL17" s="323">
        <v>12.125830000000001</v>
      </c>
      <c r="BM17" s="323">
        <v>12.653460000000001</v>
      </c>
      <c r="BN17" s="323">
        <v>13.611689999999999</v>
      </c>
      <c r="BO17" s="323">
        <v>15.61983</v>
      </c>
      <c r="BP17" s="323">
        <v>18.470050000000001</v>
      </c>
      <c r="BQ17" s="323">
        <v>20.105250000000002</v>
      </c>
      <c r="BR17" s="323">
        <v>20.744350000000001</v>
      </c>
      <c r="BS17" s="323">
        <v>19.682929999999999</v>
      </c>
      <c r="BT17" s="323">
        <v>15.85895</v>
      </c>
      <c r="BU17" s="323">
        <v>13.11622</v>
      </c>
      <c r="BV17" s="323">
        <v>11.96846</v>
      </c>
    </row>
    <row r="18" spans="1:74" ht="11.15" customHeight="1" x14ac:dyDescent="0.25">
      <c r="A18" s="83"/>
      <c r="B18" s="87" t="s">
        <v>998</v>
      </c>
      <c r="C18" s="224"/>
      <c r="D18" s="224"/>
      <c r="E18" s="224"/>
      <c r="F18" s="224"/>
      <c r="G18" s="224"/>
      <c r="H18" s="224"/>
      <c r="I18" s="224"/>
      <c r="J18" s="224"/>
      <c r="K18" s="224"/>
      <c r="L18" s="224"/>
      <c r="M18" s="224"/>
      <c r="N18" s="224"/>
      <c r="O18" s="224"/>
      <c r="P18" s="224"/>
      <c r="Q18" s="224"/>
      <c r="R18" s="224"/>
      <c r="S18" s="224"/>
      <c r="T18" s="224"/>
      <c r="U18" s="224"/>
      <c r="V18" s="224"/>
      <c r="W18" s="224"/>
      <c r="X18" s="224"/>
      <c r="Y18" s="224"/>
      <c r="Z18" s="224"/>
      <c r="AA18" s="224"/>
      <c r="AB18" s="224"/>
      <c r="AC18" s="224"/>
      <c r="AD18" s="224"/>
      <c r="AE18" s="224"/>
      <c r="AF18" s="224"/>
      <c r="AG18" s="224"/>
      <c r="AH18" s="224"/>
      <c r="AI18" s="224"/>
      <c r="AJ18" s="224"/>
      <c r="AK18" s="224"/>
      <c r="AL18" s="224"/>
      <c r="AM18" s="224"/>
      <c r="AN18" s="224"/>
      <c r="AO18" s="224"/>
      <c r="AP18" s="224"/>
      <c r="AQ18" s="224"/>
      <c r="AR18" s="224"/>
      <c r="AS18" s="224"/>
      <c r="AT18" s="224"/>
      <c r="AU18" s="224"/>
      <c r="AV18" s="224"/>
      <c r="AW18" s="224"/>
      <c r="AX18" s="224"/>
      <c r="AY18" s="352"/>
      <c r="AZ18" s="352"/>
      <c r="BA18" s="352"/>
      <c r="BB18" s="352"/>
      <c r="BC18" s="352"/>
      <c r="BD18" s="352"/>
      <c r="BE18" s="352"/>
      <c r="BF18" s="352"/>
      <c r="BG18" s="352"/>
      <c r="BH18" s="352"/>
      <c r="BI18" s="352"/>
      <c r="BJ18" s="352"/>
      <c r="BK18" s="352"/>
      <c r="BL18" s="352"/>
      <c r="BM18" s="352"/>
      <c r="BN18" s="352"/>
      <c r="BO18" s="352"/>
      <c r="BP18" s="352"/>
      <c r="BQ18" s="352"/>
      <c r="BR18" s="352"/>
      <c r="BS18" s="352"/>
      <c r="BT18" s="352"/>
      <c r="BU18" s="352"/>
      <c r="BV18" s="352"/>
    </row>
    <row r="19" spans="1:74" ht="11.15" customHeight="1" x14ac:dyDescent="0.25">
      <c r="A19" s="83" t="s">
        <v>648</v>
      </c>
      <c r="B19" s="185" t="s">
        <v>426</v>
      </c>
      <c r="C19" s="207">
        <v>10.807900780000001</v>
      </c>
      <c r="D19" s="207">
        <v>10.70081465</v>
      </c>
      <c r="E19" s="207">
        <v>10.953221299999999</v>
      </c>
      <c r="F19" s="207">
        <v>11.07155912</v>
      </c>
      <c r="G19" s="207">
        <v>11.032624370000001</v>
      </c>
      <c r="H19" s="207">
        <v>11.00152883</v>
      </c>
      <c r="I19" s="207">
        <v>11.23331159</v>
      </c>
      <c r="J19" s="207">
        <v>12.04342626</v>
      </c>
      <c r="K19" s="207">
        <v>10.92773326</v>
      </c>
      <c r="L19" s="207">
        <v>10.2914251</v>
      </c>
      <c r="M19" s="207">
        <v>9.5681629949999998</v>
      </c>
      <c r="N19" s="207">
        <v>9.9237210979999997</v>
      </c>
      <c r="O19" s="207">
        <v>9.9214645180000005</v>
      </c>
      <c r="P19" s="207">
        <v>10.31408495</v>
      </c>
      <c r="Q19" s="207">
        <v>9.9430122460000003</v>
      </c>
      <c r="R19" s="207">
        <v>10.504890079999999</v>
      </c>
      <c r="S19" s="207">
        <v>9.8745539059999992</v>
      </c>
      <c r="T19" s="207">
        <v>11.54241438</v>
      </c>
      <c r="U19" s="207">
        <v>10.632177130000001</v>
      </c>
      <c r="V19" s="207">
        <v>10.86430758</v>
      </c>
      <c r="W19" s="207">
        <v>11.67563417</v>
      </c>
      <c r="X19" s="207">
        <v>10.25346701</v>
      </c>
      <c r="Y19" s="207">
        <v>9.7290156539999995</v>
      </c>
      <c r="Z19" s="207">
        <v>10.446579249999999</v>
      </c>
      <c r="AA19" s="207">
        <v>10.27800674</v>
      </c>
      <c r="AB19" s="207">
        <v>10.32893883</v>
      </c>
      <c r="AC19" s="207">
        <v>10.605457299999999</v>
      </c>
      <c r="AD19" s="207">
        <v>10.851922979999999</v>
      </c>
      <c r="AE19" s="207">
        <v>11.13720436</v>
      </c>
      <c r="AF19" s="207">
        <v>11.892004650000001</v>
      </c>
      <c r="AG19" s="207">
        <v>11.872291239999999</v>
      </c>
      <c r="AH19" s="207">
        <v>12.8176294</v>
      </c>
      <c r="AI19" s="207">
        <v>12.575822179999999</v>
      </c>
      <c r="AJ19" s="207">
        <v>12.747364770000001</v>
      </c>
      <c r="AK19" s="207">
        <v>12.91050452</v>
      </c>
      <c r="AL19" s="207">
        <v>12.316041650000001</v>
      </c>
      <c r="AM19" s="207">
        <v>12.501476589999999</v>
      </c>
      <c r="AN19" s="207">
        <v>12.44630643</v>
      </c>
      <c r="AO19" s="207">
        <v>12.981021869999999</v>
      </c>
      <c r="AP19" s="207">
        <v>13.64743358</v>
      </c>
      <c r="AQ19" s="207">
        <v>15.063802799999999</v>
      </c>
      <c r="AR19" s="207">
        <v>15.52250317</v>
      </c>
      <c r="AS19" s="207">
        <v>16.131206500000001</v>
      </c>
      <c r="AT19" s="207">
        <v>16.020245840000001</v>
      </c>
      <c r="AU19" s="207">
        <v>16.376164589999998</v>
      </c>
      <c r="AV19" s="207">
        <v>16.059541100000001</v>
      </c>
      <c r="AW19" s="207">
        <v>15.48082</v>
      </c>
      <c r="AX19" s="207">
        <v>15.017810000000001</v>
      </c>
      <c r="AY19" s="323">
        <v>14.65794</v>
      </c>
      <c r="AZ19" s="323">
        <v>14.061959999999999</v>
      </c>
      <c r="BA19" s="323">
        <v>13.634539999999999</v>
      </c>
      <c r="BB19" s="323">
        <v>13.492760000000001</v>
      </c>
      <c r="BC19" s="323">
        <v>13.130089999999999</v>
      </c>
      <c r="BD19" s="323">
        <v>12.69183</v>
      </c>
      <c r="BE19" s="323">
        <v>12.519550000000001</v>
      </c>
      <c r="BF19" s="323">
        <v>12.38843</v>
      </c>
      <c r="BG19" s="323">
        <v>12.23488</v>
      </c>
      <c r="BH19" s="323">
        <v>11.64405</v>
      </c>
      <c r="BI19" s="323">
        <v>11.808400000000001</v>
      </c>
      <c r="BJ19" s="323">
        <v>12.038589999999999</v>
      </c>
      <c r="BK19" s="323">
        <v>12.258599999999999</v>
      </c>
      <c r="BL19" s="323">
        <v>12.378220000000001</v>
      </c>
      <c r="BM19" s="323">
        <v>12.390650000000001</v>
      </c>
      <c r="BN19" s="323">
        <v>12.55076</v>
      </c>
      <c r="BO19" s="323">
        <v>12.34751</v>
      </c>
      <c r="BP19" s="323">
        <v>12.00928</v>
      </c>
      <c r="BQ19" s="323">
        <v>11.909129999999999</v>
      </c>
      <c r="BR19" s="323">
        <v>11.82596</v>
      </c>
      <c r="BS19" s="323">
        <v>11.706329999999999</v>
      </c>
      <c r="BT19" s="323">
        <v>11.178750000000001</v>
      </c>
      <c r="BU19" s="323">
        <v>11.39738</v>
      </c>
      <c r="BV19" s="323">
        <v>11.68432</v>
      </c>
    </row>
    <row r="20" spans="1:74" ht="11.15" customHeight="1" x14ac:dyDescent="0.25">
      <c r="A20" s="83" t="s">
        <v>649</v>
      </c>
      <c r="B20" s="183" t="s">
        <v>458</v>
      </c>
      <c r="C20" s="207">
        <v>9.1200355169999998</v>
      </c>
      <c r="D20" s="207">
        <v>8.2811791150000005</v>
      </c>
      <c r="E20" s="207">
        <v>7.9740701019999998</v>
      </c>
      <c r="F20" s="207">
        <v>7.5752168759999998</v>
      </c>
      <c r="G20" s="207">
        <v>7.9882811929999997</v>
      </c>
      <c r="H20" s="207">
        <v>7.382685135</v>
      </c>
      <c r="I20" s="207">
        <v>6.8945961860000002</v>
      </c>
      <c r="J20" s="207">
        <v>6.7650361749999997</v>
      </c>
      <c r="K20" s="207">
        <v>6.777540278</v>
      </c>
      <c r="L20" s="207">
        <v>7.4513124849999999</v>
      </c>
      <c r="M20" s="207">
        <v>7.304577943</v>
      </c>
      <c r="N20" s="207">
        <v>7.5136301029999997</v>
      </c>
      <c r="O20" s="207">
        <v>7.8976232120000001</v>
      </c>
      <c r="P20" s="207">
        <v>7.7586788589999998</v>
      </c>
      <c r="Q20" s="207">
        <v>7.9587758500000003</v>
      </c>
      <c r="R20" s="207">
        <v>7.2569609560000004</v>
      </c>
      <c r="S20" s="207">
        <v>6.838145183</v>
      </c>
      <c r="T20" s="207">
        <v>6.7712460940000003</v>
      </c>
      <c r="U20" s="207">
        <v>6.8113600529999996</v>
      </c>
      <c r="V20" s="207">
        <v>6.5149590829999999</v>
      </c>
      <c r="W20" s="207">
        <v>6.8662545179999999</v>
      </c>
      <c r="X20" s="207">
        <v>6.9806896480000002</v>
      </c>
      <c r="Y20" s="207">
        <v>7.2254642909999998</v>
      </c>
      <c r="Z20" s="207">
        <v>7.7345386549999997</v>
      </c>
      <c r="AA20" s="207">
        <v>7.8070130720000002</v>
      </c>
      <c r="AB20" s="207">
        <v>7.842322061</v>
      </c>
      <c r="AC20" s="207">
        <v>8.1803669449999994</v>
      </c>
      <c r="AD20" s="207">
        <v>8.203261092</v>
      </c>
      <c r="AE20" s="207">
        <v>7.8748120070000001</v>
      </c>
      <c r="AF20" s="207">
        <v>7.7411221010000002</v>
      </c>
      <c r="AG20" s="207">
        <v>7.9443320130000004</v>
      </c>
      <c r="AH20" s="207">
        <v>7.9447605980000002</v>
      </c>
      <c r="AI20" s="207">
        <v>11.73577186</v>
      </c>
      <c r="AJ20" s="207">
        <v>9.4322164409999996</v>
      </c>
      <c r="AK20" s="207">
        <v>10.04966759</v>
      </c>
      <c r="AL20" s="207">
        <v>10.45599857</v>
      </c>
      <c r="AM20" s="207">
        <v>10.22108124</v>
      </c>
      <c r="AN20" s="207">
        <v>10.51740657</v>
      </c>
      <c r="AO20" s="207">
        <v>10.370714270000001</v>
      </c>
      <c r="AP20" s="207">
        <v>10.207319119999999</v>
      </c>
      <c r="AQ20" s="207">
        <v>10.77384034</v>
      </c>
      <c r="AR20" s="207">
        <v>11.96910613</v>
      </c>
      <c r="AS20" s="207">
        <v>11.096501379999999</v>
      </c>
      <c r="AT20" s="207">
        <v>11.58234042</v>
      </c>
      <c r="AU20" s="207">
        <v>13.51553384</v>
      </c>
      <c r="AV20" s="207">
        <v>11.91171673</v>
      </c>
      <c r="AW20" s="207">
        <v>11.81053</v>
      </c>
      <c r="AX20" s="207">
        <v>11.68749</v>
      </c>
      <c r="AY20" s="323">
        <v>11.464600000000001</v>
      </c>
      <c r="AZ20" s="323">
        <v>11.28032</v>
      </c>
      <c r="BA20" s="323">
        <v>11.202019999999999</v>
      </c>
      <c r="BB20" s="323">
        <v>10.5862</v>
      </c>
      <c r="BC20" s="323">
        <v>10.3834</v>
      </c>
      <c r="BD20" s="323">
        <v>10.096869999999999</v>
      </c>
      <c r="BE20" s="323">
        <v>9.6762250000000005</v>
      </c>
      <c r="BF20" s="323">
        <v>9.4328780000000005</v>
      </c>
      <c r="BG20" s="323">
        <v>9.3443249999999995</v>
      </c>
      <c r="BH20" s="323">
        <v>9.4965200000000003</v>
      </c>
      <c r="BI20" s="323">
        <v>9.607856</v>
      </c>
      <c r="BJ20" s="323">
        <v>9.7668630000000007</v>
      </c>
      <c r="BK20" s="323">
        <v>9.8110520000000001</v>
      </c>
      <c r="BL20" s="323">
        <v>9.9973270000000003</v>
      </c>
      <c r="BM20" s="323">
        <v>10.15469</v>
      </c>
      <c r="BN20" s="323">
        <v>9.7010959999999997</v>
      </c>
      <c r="BO20" s="323">
        <v>9.5941910000000004</v>
      </c>
      <c r="BP20" s="323">
        <v>9.3801710000000007</v>
      </c>
      <c r="BQ20" s="323">
        <v>9.0165869999999995</v>
      </c>
      <c r="BR20" s="323">
        <v>8.8141239999999996</v>
      </c>
      <c r="BS20" s="323">
        <v>8.774521</v>
      </c>
      <c r="BT20" s="323">
        <v>8.9824999999999999</v>
      </c>
      <c r="BU20" s="323">
        <v>9.1429799999999997</v>
      </c>
      <c r="BV20" s="323">
        <v>9.3582730000000005</v>
      </c>
    </row>
    <row r="21" spans="1:74" ht="11.15" customHeight="1" x14ac:dyDescent="0.25">
      <c r="A21" s="83" t="s">
        <v>650</v>
      </c>
      <c r="B21" s="185" t="s">
        <v>427</v>
      </c>
      <c r="C21" s="207">
        <v>6.2827297440000001</v>
      </c>
      <c r="D21" s="207">
        <v>6.2460028400000001</v>
      </c>
      <c r="E21" s="207">
        <v>6.1488257659999999</v>
      </c>
      <c r="F21" s="207">
        <v>6.6670790149999997</v>
      </c>
      <c r="G21" s="207">
        <v>7.2392398910000004</v>
      </c>
      <c r="H21" s="207">
        <v>8.2519260869999993</v>
      </c>
      <c r="I21" s="207">
        <v>8.9747837639999997</v>
      </c>
      <c r="J21" s="207">
        <v>8.8038604829999993</v>
      </c>
      <c r="K21" s="207">
        <v>8.6354078219999995</v>
      </c>
      <c r="L21" s="207">
        <v>6.6279092620000002</v>
      </c>
      <c r="M21" s="207">
        <v>5.8647446649999999</v>
      </c>
      <c r="N21" s="207">
        <v>5.8708601500000004</v>
      </c>
      <c r="O21" s="207">
        <v>5.7300329159999999</v>
      </c>
      <c r="P21" s="207">
        <v>5.6066080569999999</v>
      </c>
      <c r="Q21" s="207">
        <v>5.8943313909999997</v>
      </c>
      <c r="R21" s="207">
        <v>5.8640354549999998</v>
      </c>
      <c r="S21" s="207">
        <v>6.8738770599999999</v>
      </c>
      <c r="T21" s="207">
        <v>9.5290934689999993</v>
      </c>
      <c r="U21" s="207">
        <v>8.8239402699999996</v>
      </c>
      <c r="V21" s="207">
        <v>9.0366959579999993</v>
      </c>
      <c r="W21" s="207">
        <v>8.4947285990000001</v>
      </c>
      <c r="X21" s="207">
        <v>6.5316382040000001</v>
      </c>
      <c r="Y21" s="207">
        <v>6.4077101819999998</v>
      </c>
      <c r="Z21" s="207">
        <v>5.9289883090000002</v>
      </c>
      <c r="AA21" s="207">
        <v>5.8861347249999998</v>
      </c>
      <c r="AB21" s="207">
        <v>5.9698691449999997</v>
      </c>
      <c r="AC21" s="207">
        <v>6.7529969080000001</v>
      </c>
      <c r="AD21" s="207">
        <v>7.6067540080000002</v>
      </c>
      <c r="AE21" s="207">
        <v>8.9596770370000005</v>
      </c>
      <c r="AF21" s="207">
        <v>10.84609601</v>
      </c>
      <c r="AG21" s="207">
        <v>10.63732546</v>
      </c>
      <c r="AH21" s="207">
        <v>11.102377219999999</v>
      </c>
      <c r="AI21" s="207">
        <v>11.36700853</v>
      </c>
      <c r="AJ21" s="207">
        <v>9.8586433240000009</v>
      </c>
      <c r="AK21" s="207">
        <v>8.359155544</v>
      </c>
      <c r="AL21" s="207">
        <v>8.5802247200000004</v>
      </c>
      <c r="AM21" s="207">
        <v>7.8711515990000001</v>
      </c>
      <c r="AN21" s="207">
        <v>8.2185805890000001</v>
      </c>
      <c r="AO21" s="207">
        <v>8.3886727959999998</v>
      </c>
      <c r="AP21" s="207">
        <v>9.2986828020000001</v>
      </c>
      <c r="AQ21" s="207">
        <v>11.70455567</v>
      </c>
      <c r="AR21" s="207">
        <v>12.27277658</v>
      </c>
      <c r="AS21" s="207">
        <v>13.66165043</v>
      </c>
      <c r="AT21" s="207">
        <v>15.13945655</v>
      </c>
      <c r="AU21" s="207">
        <v>14.00070719</v>
      </c>
      <c r="AV21" s="207">
        <v>11.64395135</v>
      </c>
      <c r="AW21" s="207">
        <v>10.75337</v>
      </c>
      <c r="AX21" s="207">
        <v>10.211370000000001</v>
      </c>
      <c r="AY21" s="323">
        <v>9.9793430000000001</v>
      </c>
      <c r="AZ21" s="323">
        <v>9.4605879999999996</v>
      </c>
      <c r="BA21" s="323">
        <v>9.4098070000000007</v>
      </c>
      <c r="BB21" s="323">
        <v>9.5339379999999991</v>
      </c>
      <c r="BC21" s="323">
        <v>10.18759</v>
      </c>
      <c r="BD21" s="323">
        <v>10.954000000000001</v>
      </c>
      <c r="BE21" s="323">
        <v>11.2241</v>
      </c>
      <c r="BF21" s="323">
        <v>11.083930000000001</v>
      </c>
      <c r="BG21" s="323">
        <v>10.46133</v>
      </c>
      <c r="BH21" s="323">
        <v>9.0642800000000001</v>
      </c>
      <c r="BI21" s="323">
        <v>8.6272730000000006</v>
      </c>
      <c r="BJ21" s="323">
        <v>8.6152370000000005</v>
      </c>
      <c r="BK21" s="323">
        <v>8.79678</v>
      </c>
      <c r="BL21" s="323">
        <v>9.0078230000000001</v>
      </c>
      <c r="BM21" s="323">
        <v>9.1889070000000004</v>
      </c>
      <c r="BN21" s="323">
        <v>9.4511040000000008</v>
      </c>
      <c r="BO21" s="323">
        <v>10.08691</v>
      </c>
      <c r="BP21" s="323">
        <v>10.80897</v>
      </c>
      <c r="BQ21" s="323">
        <v>11.05396</v>
      </c>
      <c r="BR21" s="323">
        <v>10.91018</v>
      </c>
      <c r="BS21" s="323">
        <v>10.272600000000001</v>
      </c>
      <c r="BT21" s="323">
        <v>8.9226430000000008</v>
      </c>
      <c r="BU21" s="323">
        <v>8.5193930000000009</v>
      </c>
      <c r="BV21" s="323">
        <v>8.5267669999999995</v>
      </c>
    </row>
    <row r="22" spans="1:74" ht="11.15" customHeight="1" x14ac:dyDescent="0.25">
      <c r="A22" s="83" t="s">
        <v>651</v>
      </c>
      <c r="B22" s="185" t="s">
        <v>428</v>
      </c>
      <c r="C22" s="207">
        <v>6.9879597919999998</v>
      </c>
      <c r="D22" s="207">
        <v>6.6727283130000004</v>
      </c>
      <c r="E22" s="207">
        <v>6.4830576280000001</v>
      </c>
      <c r="F22" s="207">
        <v>6.7449236389999996</v>
      </c>
      <c r="G22" s="207">
        <v>7.034284693</v>
      </c>
      <c r="H22" s="207">
        <v>7.9284893539999999</v>
      </c>
      <c r="I22" s="207">
        <v>8.3731394160000008</v>
      </c>
      <c r="J22" s="207">
        <v>8.2454180479999994</v>
      </c>
      <c r="K22" s="207">
        <v>7.85106006</v>
      </c>
      <c r="L22" s="207">
        <v>6.2500943619999996</v>
      </c>
      <c r="M22" s="207">
        <v>5.9737960709999998</v>
      </c>
      <c r="N22" s="207">
        <v>6.0160884899999996</v>
      </c>
      <c r="O22" s="207">
        <v>6.0715101919999999</v>
      </c>
      <c r="P22" s="207">
        <v>5.8862960449999999</v>
      </c>
      <c r="Q22" s="207">
        <v>5.9407180750000004</v>
      </c>
      <c r="R22" s="207">
        <v>5.96957644</v>
      </c>
      <c r="S22" s="207">
        <v>6.9677815440000002</v>
      </c>
      <c r="T22" s="207">
        <v>7.6779744360000004</v>
      </c>
      <c r="U22" s="207">
        <v>8.4566874480000003</v>
      </c>
      <c r="V22" s="207">
        <v>8.0879039719999994</v>
      </c>
      <c r="W22" s="207">
        <v>8.1006287730000004</v>
      </c>
      <c r="X22" s="207">
        <v>6.4111436919999996</v>
      </c>
      <c r="Y22" s="207">
        <v>6.777767227</v>
      </c>
      <c r="Z22" s="207">
        <v>6.4850737909999996</v>
      </c>
      <c r="AA22" s="207">
        <v>6.0570663109999998</v>
      </c>
      <c r="AB22" s="207">
        <v>6.3426840520000001</v>
      </c>
      <c r="AC22" s="207">
        <v>6.786144534</v>
      </c>
      <c r="AD22" s="207">
        <v>7.1911433069999999</v>
      </c>
      <c r="AE22" s="207">
        <v>7.8238589379999999</v>
      </c>
      <c r="AF22" s="207">
        <v>8.9665101170000003</v>
      </c>
      <c r="AG22" s="207">
        <v>9.6902324770000003</v>
      </c>
      <c r="AH22" s="207">
        <v>10.090266310000001</v>
      </c>
      <c r="AI22" s="207">
        <v>10.16567671</v>
      </c>
      <c r="AJ22" s="207">
        <v>10.32770549</v>
      </c>
      <c r="AK22" s="207">
        <v>9.9491414700000007</v>
      </c>
      <c r="AL22" s="207">
        <v>10.02542017</v>
      </c>
      <c r="AM22" s="207">
        <v>10.32622793</v>
      </c>
      <c r="AN22" s="207">
        <v>10.086614109999999</v>
      </c>
      <c r="AO22" s="207">
        <v>10.253422909999999</v>
      </c>
      <c r="AP22" s="207">
        <v>10.21444354</v>
      </c>
      <c r="AQ22" s="207">
        <v>12.980874200000001</v>
      </c>
      <c r="AR22" s="207">
        <v>14.90861769</v>
      </c>
      <c r="AS22" s="207">
        <v>14.44281374</v>
      </c>
      <c r="AT22" s="207">
        <v>15.35088736</v>
      </c>
      <c r="AU22" s="207">
        <v>15.33733677</v>
      </c>
      <c r="AV22" s="207">
        <v>11.898052529999999</v>
      </c>
      <c r="AW22" s="207">
        <v>10.98368</v>
      </c>
      <c r="AX22" s="207">
        <v>10.300840000000001</v>
      </c>
      <c r="AY22" s="323">
        <v>10.03623</v>
      </c>
      <c r="AZ22" s="323">
        <v>9.7047480000000004</v>
      </c>
      <c r="BA22" s="323">
        <v>9.6781749999999995</v>
      </c>
      <c r="BB22" s="323">
        <v>9.5399759999999993</v>
      </c>
      <c r="BC22" s="323">
        <v>9.6666880000000006</v>
      </c>
      <c r="BD22" s="323">
        <v>10.70307</v>
      </c>
      <c r="BE22" s="323">
        <v>11.0944</v>
      </c>
      <c r="BF22" s="323">
        <v>11.09821</v>
      </c>
      <c r="BG22" s="323">
        <v>10.497310000000001</v>
      </c>
      <c r="BH22" s="323">
        <v>9.294117</v>
      </c>
      <c r="BI22" s="323">
        <v>8.9893780000000003</v>
      </c>
      <c r="BJ22" s="323">
        <v>8.8271010000000008</v>
      </c>
      <c r="BK22" s="323">
        <v>8.9817710000000002</v>
      </c>
      <c r="BL22" s="323">
        <v>9.1908100000000008</v>
      </c>
      <c r="BM22" s="323">
        <v>9.3888359999999995</v>
      </c>
      <c r="BN22" s="323">
        <v>9.3412400000000009</v>
      </c>
      <c r="BO22" s="323">
        <v>9.4500480000000007</v>
      </c>
      <c r="BP22" s="323">
        <v>10.452870000000001</v>
      </c>
      <c r="BQ22" s="323">
        <v>10.820510000000001</v>
      </c>
      <c r="BR22" s="323">
        <v>10.806469999999999</v>
      </c>
      <c r="BS22" s="323">
        <v>10.21556</v>
      </c>
      <c r="BT22" s="323">
        <v>9.0550569999999997</v>
      </c>
      <c r="BU22" s="323">
        <v>8.7840760000000007</v>
      </c>
      <c r="BV22" s="323">
        <v>8.6572619999999993</v>
      </c>
    </row>
    <row r="23" spans="1:74" ht="11.15" customHeight="1" x14ac:dyDescent="0.25">
      <c r="A23" s="83" t="s">
        <v>652</v>
      </c>
      <c r="B23" s="185" t="s">
        <v>429</v>
      </c>
      <c r="C23" s="207">
        <v>8.9692545859999999</v>
      </c>
      <c r="D23" s="207">
        <v>9.0104583149999993</v>
      </c>
      <c r="E23" s="207">
        <v>8.3710570870000005</v>
      </c>
      <c r="F23" s="207">
        <v>9.3350315189999993</v>
      </c>
      <c r="G23" s="207">
        <v>9.4455556900000008</v>
      </c>
      <c r="H23" s="207">
        <v>9.8124343609999993</v>
      </c>
      <c r="I23" s="207">
        <v>10.318722709999999</v>
      </c>
      <c r="J23" s="207">
        <v>9.5094948779999999</v>
      </c>
      <c r="K23" s="207">
        <v>9.509953737</v>
      </c>
      <c r="L23" s="207">
        <v>9.3429174879999994</v>
      </c>
      <c r="M23" s="207">
        <v>8.2306538650000007</v>
      </c>
      <c r="N23" s="207">
        <v>8.9650865849999999</v>
      </c>
      <c r="O23" s="207">
        <v>8.6119200419999995</v>
      </c>
      <c r="P23" s="207">
        <v>8.2062212300000006</v>
      </c>
      <c r="Q23" s="207">
        <v>8.7726791479999999</v>
      </c>
      <c r="R23" s="207">
        <v>9.0910904469999991</v>
      </c>
      <c r="S23" s="207">
        <v>9.2172357030000001</v>
      </c>
      <c r="T23" s="207">
        <v>9.3743901899999997</v>
      </c>
      <c r="U23" s="207">
        <v>9.7668194849999992</v>
      </c>
      <c r="V23" s="207">
        <v>9.3917028790000003</v>
      </c>
      <c r="W23" s="207">
        <v>9.4413539980000003</v>
      </c>
      <c r="X23" s="207">
        <v>9.593442263</v>
      </c>
      <c r="Y23" s="207">
        <v>9.3916243060000006</v>
      </c>
      <c r="Z23" s="207">
        <v>8.2989306149999997</v>
      </c>
      <c r="AA23" s="207">
        <v>8.4894229019999994</v>
      </c>
      <c r="AB23" s="207">
        <v>8.5880802670000005</v>
      </c>
      <c r="AC23" s="207">
        <v>9.4434875189999996</v>
      </c>
      <c r="AD23" s="207">
        <v>9.4291345700000004</v>
      </c>
      <c r="AE23" s="207">
        <v>10.032536370000001</v>
      </c>
      <c r="AF23" s="207">
        <v>10.38050205</v>
      </c>
      <c r="AG23" s="207">
        <v>10.490235439999999</v>
      </c>
      <c r="AH23" s="207">
        <v>10.205640669999999</v>
      </c>
      <c r="AI23" s="207">
        <v>10.62473483</v>
      </c>
      <c r="AJ23" s="207">
        <v>10.95234424</v>
      </c>
      <c r="AK23" s="207">
        <v>10.905336050000001</v>
      </c>
      <c r="AL23" s="207">
        <v>11.59199285</v>
      </c>
      <c r="AM23" s="207">
        <v>9.8184360300000009</v>
      </c>
      <c r="AN23" s="207">
        <v>11.071602329999999</v>
      </c>
      <c r="AO23" s="207">
        <v>11.117669169999999</v>
      </c>
      <c r="AP23" s="207">
        <v>11.258410619999999</v>
      </c>
      <c r="AQ23" s="207">
        <v>12.11818242</v>
      </c>
      <c r="AR23" s="207">
        <v>14.020480790000001</v>
      </c>
      <c r="AS23" s="207">
        <v>13.719794569999999</v>
      </c>
      <c r="AT23" s="207">
        <v>14.1001802</v>
      </c>
      <c r="AU23" s="207">
        <v>14.29222706</v>
      </c>
      <c r="AV23" s="207">
        <v>13.46498628</v>
      </c>
      <c r="AW23" s="207">
        <v>12.853630000000001</v>
      </c>
      <c r="AX23" s="207">
        <v>11.86506</v>
      </c>
      <c r="AY23" s="323">
        <v>11.870329999999999</v>
      </c>
      <c r="AZ23" s="323">
        <v>11.30673</v>
      </c>
      <c r="BA23" s="323">
        <v>11.14303</v>
      </c>
      <c r="BB23" s="323">
        <v>11.458399999999999</v>
      </c>
      <c r="BC23" s="323">
        <v>11.796200000000001</v>
      </c>
      <c r="BD23" s="323">
        <v>12.10491</v>
      </c>
      <c r="BE23" s="323">
        <v>12.06723</v>
      </c>
      <c r="BF23" s="323">
        <v>11.927009999999999</v>
      </c>
      <c r="BG23" s="323">
        <v>11.86149</v>
      </c>
      <c r="BH23" s="323">
        <v>11.247109999999999</v>
      </c>
      <c r="BI23" s="323">
        <v>10.86342</v>
      </c>
      <c r="BJ23" s="323">
        <v>10.51097</v>
      </c>
      <c r="BK23" s="323">
        <v>10.597810000000001</v>
      </c>
      <c r="BL23" s="323">
        <v>10.73165</v>
      </c>
      <c r="BM23" s="323">
        <v>10.76</v>
      </c>
      <c r="BN23" s="323">
        <v>11.249320000000001</v>
      </c>
      <c r="BO23" s="323">
        <v>11.571099999999999</v>
      </c>
      <c r="BP23" s="323">
        <v>11.83661</v>
      </c>
      <c r="BQ23" s="323">
        <v>11.77516</v>
      </c>
      <c r="BR23" s="323">
        <v>11.62753</v>
      </c>
      <c r="BS23" s="323">
        <v>11.584759999999999</v>
      </c>
      <c r="BT23" s="323">
        <v>11.02262</v>
      </c>
      <c r="BU23" s="323">
        <v>10.685919999999999</v>
      </c>
      <c r="BV23" s="323">
        <v>10.35078</v>
      </c>
    </row>
    <row r="24" spans="1:74" ht="11.15" customHeight="1" x14ac:dyDescent="0.25">
      <c r="A24" s="83" t="s">
        <v>653</v>
      </c>
      <c r="B24" s="185" t="s">
        <v>430</v>
      </c>
      <c r="C24" s="207">
        <v>8.7889179479999999</v>
      </c>
      <c r="D24" s="207">
        <v>8.6511816980000003</v>
      </c>
      <c r="E24" s="207">
        <v>8.3573090059999995</v>
      </c>
      <c r="F24" s="207">
        <v>9.1630813179999997</v>
      </c>
      <c r="G24" s="207">
        <v>10.187327310000001</v>
      </c>
      <c r="H24" s="207">
        <v>10.347916270000001</v>
      </c>
      <c r="I24" s="207">
        <v>10.039520250000001</v>
      </c>
      <c r="J24" s="207">
        <v>10.14862814</v>
      </c>
      <c r="K24" s="207">
        <v>10.16848514</v>
      </c>
      <c r="L24" s="207">
        <v>9.7493809890000005</v>
      </c>
      <c r="M24" s="207">
        <v>7.9334041229999999</v>
      </c>
      <c r="N24" s="207">
        <v>8.4425170460000007</v>
      </c>
      <c r="O24" s="207">
        <v>8.5393907969999994</v>
      </c>
      <c r="P24" s="207">
        <v>8.1228863479999998</v>
      </c>
      <c r="Q24" s="207">
        <v>8.4172391090000005</v>
      </c>
      <c r="R24" s="207">
        <v>8.6864697080000006</v>
      </c>
      <c r="S24" s="207">
        <v>9.5699089789999991</v>
      </c>
      <c r="T24" s="207">
        <v>9.6034040330000003</v>
      </c>
      <c r="U24" s="207">
        <v>10.03592886</v>
      </c>
      <c r="V24" s="207">
        <v>10.33311183</v>
      </c>
      <c r="W24" s="207">
        <v>10.30860983</v>
      </c>
      <c r="X24" s="207">
        <v>9.4730954779999994</v>
      </c>
      <c r="Y24" s="207">
        <v>9.3309550290000001</v>
      </c>
      <c r="Z24" s="207">
        <v>8.0567080359999999</v>
      </c>
      <c r="AA24" s="207">
        <v>8.3833811259999997</v>
      </c>
      <c r="AB24" s="207">
        <v>7.8966408619999999</v>
      </c>
      <c r="AC24" s="207">
        <v>8.681221592</v>
      </c>
      <c r="AD24" s="207">
        <v>9.3982552819999992</v>
      </c>
      <c r="AE24" s="207">
        <v>10.13003382</v>
      </c>
      <c r="AF24" s="207">
        <v>10.65665386</v>
      </c>
      <c r="AG24" s="207">
        <v>11.272505840000001</v>
      </c>
      <c r="AH24" s="207">
        <v>12.614723270000001</v>
      </c>
      <c r="AI24" s="207">
        <v>12.10135157</v>
      </c>
      <c r="AJ24" s="207">
        <v>12.14034098</v>
      </c>
      <c r="AK24" s="207">
        <v>11.24155232</v>
      </c>
      <c r="AL24" s="207">
        <v>12.20167752</v>
      </c>
      <c r="AM24" s="207">
        <v>10.287570759999999</v>
      </c>
      <c r="AN24" s="207">
        <v>10.22153825</v>
      </c>
      <c r="AO24" s="207">
        <v>10.90341289</v>
      </c>
      <c r="AP24" s="207">
        <v>11.003500280000001</v>
      </c>
      <c r="AQ24" s="207">
        <v>13.794675829999999</v>
      </c>
      <c r="AR24" s="207">
        <v>15.004246999999999</v>
      </c>
      <c r="AS24" s="207">
        <v>16.12369975</v>
      </c>
      <c r="AT24" s="207">
        <v>15.44512014</v>
      </c>
      <c r="AU24" s="207">
        <v>15.58875155</v>
      </c>
      <c r="AV24" s="207">
        <v>15.04704667</v>
      </c>
      <c r="AW24" s="207">
        <v>13.82747</v>
      </c>
      <c r="AX24" s="207">
        <v>12.66258</v>
      </c>
      <c r="AY24" s="323">
        <v>12.161630000000001</v>
      </c>
      <c r="AZ24" s="323">
        <v>11.704650000000001</v>
      </c>
      <c r="BA24" s="323">
        <v>11.490119999999999</v>
      </c>
      <c r="BB24" s="323">
        <v>11.757250000000001</v>
      </c>
      <c r="BC24" s="323">
        <v>11.9741</v>
      </c>
      <c r="BD24" s="323">
        <v>12.094049999999999</v>
      </c>
      <c r="BE24" s="323">
        <v>12.18544</v>
      </c>
      <c r="BF24" s="323">
        <v>12.19853</v>
      </c>
      <c r="BG24" s="323">
        <v>11.92498</v>
      </c>
      <c r="BH24" s="323">
        <v>11.52956</v>
      </c>
      <c r="BI24" s="323">
        <v>10.946199999999999</v>
      </c>
      <c r="BJ24" s="323">
        <v>10.29696</v>
      </c>
      <c r="BK24" s="323">
        <v>10.13453</v>
      </c>
      <c r="BL24" s="323">
        <v>10.31621</v>
      </c>
      <c r="BM24" s="323">
        <v>10.466240000000001</v>
      </c>
      <c r="BN24" s="323">
        <v>11.019539999999999</v>
      </c>
      <c r="BO24" s="323">
        <v>11.366339999999999</v>
      </c>
      <c r="BP24" s="323">
        <v>11.551729999999999</v>
      </c>
      <c r="BQ24" s="323">
        <v>11.6883</v>
      </c>
      <c r="BR24" s="323">
        <v>11.73188</v>
      </c>
      <c r="BS24" s="323">
        <v>11.474170000000001</v>
      </c>
      <c r="BT24" s="323">
        <v>11.133699999999999</v>
      </c>
      <c r="BU24" s="323">
        <v>10.601760000000001</v>
      </c>
      <c r="BV24" s="323">
        <v>9.9944590000000009</v>
      </c>
    </row>
    <row r="25" spans="1:74" ht="11.15" customHeight="1" x14ac:dyDescent="0.25">
      <c r="A25" s="83" t="s">
        <v>654</v>
      </c>
      <c r="B25" s="185" t="s">
        <v>431</v>
      </c>
      <c r="C25" s="207">
        <v>6.4084556069999996</v>
      </c>
      <c r="D25" s="207">
        <v>6.2548433980000002</v>
      </c>
      <c r="E25" s="207">
        <v>6.200952751</v>
      </c>
      <c r="F25" s="207">
        <v>6.4745493339999998</v>
      </c>
      <c r="G25" s="207">
        <v>7.248956884</v>
      </c>
      <c r="H25" s="207">
        <v>7.364011906</v>
      </c>
      <c r="I25" s="207">
        <v>7.6522494200000004</v>
      </c>
      <c r="J25" s="207">
        <v>7.880171754</v>
      </c>
      <c r="K25" s="207">
        <v>8.060517097</v>
      </c>
      <c r="L25" s="207">
        <v>8.0672691499999996</v>
      </c>
      <c r="M25" s="207">
        <v>6.4011837070000004</v>
      </c>
      <c r="N25" s="207">
        <v>6.2843440859999999</v>
      </c>
      <c r="O25" s="207">
        <v>6.1584508080000004</v>
      </c>
      <c r="P25" s="207">
        <v>5.8007188359999997</v>
      </c>
      <c r="Q25" s="207">
        <v>6.1543226129999997</v>
      </c>
      <c r="R25" s="207">
        <v>6.4446489529999997</v>
      </c>
      <c r="S25" s="207">
        <v>7.3476834340000003</v>
      </c>
      <c r="T25" s="207">
        <v>8.4096899090000008</v>
      </c>
      <c r="U25" s="207">
        <v>7.7389293910000001</v>
      </c>
      <c r="V25" s="207">
        <v>8.1846650380000003</v>
      </c>
      <c r="W25" s="207">
        <v>8.5203029650000008</v>
      </c>
      <c r="X25" s="207">
        <v>7.6146254779999998</v>
      </c>
      <c r="Y25" s="207">
        <v>7.9034823110000003</v>
      </c>
      <c r="Z25" s="207">
        <v>7.1513134010000003</v>
      </c>
      <c r="AA25" s="207">
        <v>7.1304945450000004</v>
      </c>
      <c r="AB25" s="207">
        <v>6.720499835</v>
      </c>
      <c r="AC25" s="207">
        <v>6.9923404419999997</v>
      </c>
      <c r="AD25" s="207">
        <v>8.0781770000000002</v>
      </c>
      <c r="AE25" s="207">
        <v>8.8960797379999992</v>
      </c>
      <c r="AF25" s="207">
        <v>9.1536704560000004</v>
      </c>
      <c r="AG25" s="207">
        <v>9.733400262</v>
      </c>
      <c r="AH25" s="207">
        <v>10.38383997</v>
      </c>
      <c r="AI25" s="207">
        <v>10.485948390000001</v>
      </c>
      <c r="AJ25" s="207">
        <v>11.248307799999999</v>
      </c>
      <c r="AK25" s="207">
        <v>10.92327175</v>
      </c>
      <c r="AL25" s="207">
        <v>10.69880846</v>
      </c>
      <c r="AM25" s="207">
        <v>9.9038784070000005</v>
      </c>
      <c r="AN25" s="207">
        <v>10.04247232</v>
      </c>
      <c r="AO25" s="207">
        <v>10.38105287</v>
      </c>
      <c r="AP25" s="207">
        <v>11.755864949999999</v>
      </c>
      <c r="AQ25" s="207">
        <v>13.34027281</v>
      </c>
      <c r="AR25" s="207">
        <v>13.95951505</v>
      </c>
      <c r="AS25" s="207">
        <v>13.952275670000001</v>
      </c>
      <c r="AT25" s="207">
        <v>15.61917388</v>
      </c>
      <c r="AU25" s="207">
        <v>15.469053949999999</v>
      </c>
      <c r="AV25" s="207">
        <v>14.3503419</v>
      </c>
      <c r="AW25" s="207">
        <v>12.701589999999999</v>
      </c>
      <c r="AX25" s="207">
        <v>11.33522</v>
      </c>
      <c r="AY25" s="323">
        <v>10.643219999999999</v>
      </c>
      <c r="AZ25" s="323">
        <v>10.00811</v>
      </c>
      <c r="BA25" s="323">
        <v>9.7861069999999994</v>
      </c>
      <c r="BB25" s="323">
        <v>9.8738240000000008</v>
      </c>
      <c r="BC25" s="323">
        <v>9.9698259999999994</v>
      </c>
      <c r="BD25" s="323">
        <v>9.9813790000000004</v>
      </c>
      <c r="BE25" s="323">
        <v>10.117599999999999</v>
      </c>
      <c r="BF25" s="323">
        <v>10.202809999999999</v>
      </c>
      <c r="BG25" s="323">
        <v>10.114100000000001</v>
      </c>
      <c r="BH25" s="323">
        <v>9.979832</v>
      </c>
      <c r="BI25" s="323">
        <v>9.3907369999999997</v>
      </c>
      <c r="BJ25" s="323">
        <v>8.8128829999999994</v>
      </c>
      <c r="BK25" s="323">
        <v>8.6139299999999999</v>
      </c>
      <c r="BL25" s="323">
        <v>8.7873450000000002</v>
      </c>
      <c r="BM25" s="323">
        <v>8.9693690000000004</v>
      </c>
      <c r="BN25" s="323">
        <v>9.3558350000000008</v>
      </c>
      <c r="BO25" s="323">
        <v>9.5539000000000005</v>
      </c>
      <c r="BP25" s="323">
        <v>9.5887429999999991</v>
      </c>
      <c r="BQ25" s="323">
        <v>9.7448189999999997</v>
      </c>
      <c r="BR25" s="323">
        <v>9.8453660000000003</v>
      </c>
      <c r="BS25" s="323">
        <v>9.751125</v>
      </c>
      <c r="BT25" s="323">
        <v>9.687125</v>
      </c>
      <c r="BU25" s="323">
        <v>9.1460849999999994</v>
      </c>
      <c r="BV25" s="323">
        <v>8.6028889999999993</v>
      </c>
    </row>
    <row r="26" spans="1:74" ht="11.15" customHeight="1" x14ac:dyDescent="0.25">
      <c r="A26" s="83" t="s">
        <v>655</v>
      </c>
      <c r="B26" s="185" t="s">
        <v>432</v>
      </c>
      <c r="C26" s="207">
        <v>6.3265368769999997</v>
      </c>
      <c r="D26" s="207">
        <v>6.4024840320000003</v>
      </c>
      <c r="E26" s="207">
        <v>6.4734455909999999</v>
      </c>
      <c r="F26" s="207">
        <v>6.516547246</v>
      </c>
      <c r="G26" s="207">
        <v>6.6873560330000004</v>
      </c>
      <c r="H26" s="207">
        <v>7.169357175</v>
      </c>
      <c r="I26" s="207">
        <v>7.2213817389999999</v>
      </c>
      <c r="J26" s="207">
        <v>7.3761474390000004</v>
      </c>
      <c r="K26" s="207">
        <v>7.3876157439999997</v>
      </c>
      <c r="L26" s="207">
        <v>6.4107552019999998</v>
      </c>
      <c r="M26" s="207">
        <v>6.0783178400000004</v>
      </c>
      <c r="N26" s="207">
        <v>6.0916593969999999</v>
      </c>
      <c r="O26" s="207">
        <v>6.0679190219999999</v>
      </c>
      <c r="P26" s="207">
        <v>6.0243457100000004</v>
      </c>
      <c r="Q26" s="207">
        <v>6.1239869779999996</v>
      </c>
      <c r="R26" s="207">
        <v>6.2879423440000002</v>
      </c>
      <c r="S26" s="207">
        <v>6.8479910139999998</v>
      </c>
      <c r="T26" s="207">
        <v>7.2578573339999997</v>
      </c>
      <c r="U26" s="207">
        <v>7.5263681619999998</v>
      </c>
      <c r="V26" s="207">
        <v>7.5780467030000001</v>
      </c>
      <c r="W26" s="207">
        <v>7.086680264</v>
      </c>
      <c r="X26" s="207">
        <v>6.6267565169999996</v>
      </c>
      <c r="Y26" s="207">
        <v>6.362309142</v>
      </c>
      <c r="Z26" s="207">
        <v>6.2933731479999997</v>
      </c>
      <c r="AA26" s="207">
        <v>6.3162185309999996</v>
      </c>
      <c r="AB26" s="207">
        <v>6.4396238649999997</v>
      </c>
      <c r="AC26" s="207">
        <v>6.6845224349999999</v>
      </c>
      <c r="AD26" s="207">
        <v>7.293758811</v>
      </c>
      <c r="AE26" s="207">
        <v>7.904771792</v>
      </c>
      <c r="AF26" s="207">
        <v>8.1927177110000002</v>
      </c>
      <c r="AG26" s="207">
        <v>8.8250513349999995</v>
      </c>
      <c r="AH26" s="207">
        <v>9.3333240849999992</v>
      </c>
      <c r="AI26" s="207">
        <v>9.2516607660000005</v>
      </c>
      <c r="AJ26" s="207">
        <v>8.9193223990000003</v>
      </c>
      <c r="AK26" s="207">
        <v>8.9728967070000003</v>
      </c>
      <c r="AL26" s="207">
        <v>8.9090215659999998</v>
      </c>
      <c r="AM26" s="207">
        <v>8.7080641350000008</v>
      </c>
      <c r="AN26" s="207">
        <v>8.7453724860000008</v>
      </c>
      <c r="AO26" s="207">
        <v>8.9075234729999995</v>
      </c>
      <c r="AP26" s="207">
        <v>9.4787395950000004</v>
      </c>
      <c r="AQ26" s="207">
        <v>9.9478126469999992</v>
      </c>
      <c r="AR26" s="207">
        <v>11.1076382</v>
      </c>
      <c r="AS26" s="207">
        <v>12.58226951</v>
      </c>
      <c r="AT26" s="207">
        <v>12.322834309999999</v>
      </c>
      <c r="AU26" s="207">
        <v>12.913918969999999</v>
      </c>
      <c r="AV26" s="207">
        <v>12.51438883</v>
      </c>
      <c r="AW26" s="207">
        <v>11.488009999999999</v>
      </c>
      <c r="AX26" s="207">
        <v>10.95332</v>
      </c>
      <c r="AY26" s="323">
        <v>10.64306</v>
      </c>
      <c r="AZ26" s="323">
        <v>10.47626</v>
      </c>
      <c r="BA26" s="323">
        <v>10.29097</v>
      </c>
      <c r="BB26" s="323">
        <v>10.19717</v>
      </c>
      <c r="BC26" s="323">
        <v>10.189819999999999</v>
      </c>
      <c r="BD26" s="323">
        <v>10.47824</v>
      </c>
      <c r="BE26" s="323">
        <v>10.7912</v>
      </c>
      <c r="BF26" s="323">
        <v>10.74682</v>
      </c>
      <c r="BG26" s="323">
        <v>10.536799999999999</v>
      </c>
      <c r="BH26" s="323">
        <v>9.8345839999999995</v>
      </c>
      <c r="BI26" s="323">
        <v>9.1885779999999997</v>
      </c>
      <c r="BJ26" s="323">
        <v>8.9251000000000005</v>
      </c>
      <c r="BK26" s="323">
        <v>8.8226980000000008</v>
      </c>
      <c r="BL26" s="323">
        <v>8.9594439999999995</v>
      </c>
      <c r="BM26" s="323">
        <v>8.9896820000000002</v>
      </c>
      <c r="BN26" s="323">
        <v>9.0840409999999991</v>
      </c>
      <c r="BO26" s="323">
        <v>9.2037929999999992</v>
      </c>
      <c r="BP26" s="323">
        <v>9.5880270000000003</v>
      </c>
      <c r="BQ26" s="323">
        <v>9.9840459999999993</v>
      </c>
      <c r="BR26" s="323">
        <v>10.010719999999999</v>
      </c>
      <c r="BS26" s="323">
        <v>9.8556299999999997</v>
      </c>
      <c r="BT26" s="323">
        <v>9.2240210000000005</v>
      </c>
      <c r="BU26" s="323">
        <v>8.6422450000000008</v>
      </c>
      <c r="BV26" s="323">
        <v>8.4355899999999995</v>
      </c>
    </row>
    <row r="27" spans="1:74" ht="11.15" customHeight="1" x14ac:dyDescent="0.25">
      <c r="A27" s="83" t="s">
        <v>656</v>
      </c>
      <c r="B27" s="185" t="s">
        <v>433</v>
      </c>
      <c r="C27" s="207">
        <v>9.1510728990000008</v>
      </c>
      <c r="D27" s="207">
        <v>8.7962258359999996</v>
      </c>
      <c r="E27" s="207">
        <v>9.2490734620000001</v>
      </c>
      <c r="F27" s="207">
        <v>9.1751340690000003</v>
      </c>
      <c r="G27" s="207">
        <v>8.7251128659999999</v>
      </c>
      <c r="H27" s="207">
        <v>8.7964981210000008</v>
      </c>
      <c r="I27" s="207">
        <v>9.281496508</v>
      </c>
      <c r="J27" s="207">
        <v>8.9703456070000005</v>
      </c>
      <c r="K27" s="207">
        <v>9.1067169620000001</v>
      </c>
      <c r="L27" s="207">
        <v>8.5731120789999995</v>
      </c>
      <c r="M27" s="207">
        <v>8.8087070270000005</v>
      </c>
      <c r="N27" s="207">
        <v>9.423950949</v>
      </c>
      <c r="O27" s="207">
        <v>9.7094378379999995</v>
      </c>
      <c r="P27" s="207">
        <v>9.4400772229999994</v>
      </c>
      <c r="Q27" s="207">
        <v>9.2414279449999999</v>
      </c>
      <c r="R27" s="207">
        <v>9.3416368090000006</v>
      </c>
      <c r="S27" s="207">
        <v>9.5314143130000009</v>
      </c>
      <c r="T27" s="207">
        <v>9.2327454259999993</v>
      </c>
      <c r="U27" s="207">
        <v>9.5161052339999994</v>
      </c>
      <c r="V27" s="207">
        <v>9.4638957149999996</v>
      </c>
      <c r="W27" s="207">
        <v>9.5722965720000008</v>
      </c>
      <c r="X27" s="207">
        <v>9.1588219930000001</v>
      </c>
      <c r="Y27" s="207">
        <v>9.550433516</v>
      </c>
      <c r="Z27" s="207">
        <v>9.9684019589999995</v>
      </c>
      <c r="AA27" s="207">
        <v>10.6922891</v>
      </c>
      <c r="AB27" s="207">
        <v>10.18378731</v>
      </c>
      <c r="AC27" s="207">
        <v>10.695744210000001</v>
      </c>
      <c r="AD27" s="207">
        <v>10.134786719999999</v>
      </c>
      <c r="AE27" s="207">
        <v>10.1876584</v>
      </c>
      <c r="AF27" s="207">
        <v>10.946551360000001</v>
      </c>
      <c r="AG27" s="207">
        <v>11.51010512</v>
      </c>
      <c r="AH27" s="207">
        <v>11.49288848</v>
      </c>
      <c r="AI27" s="207">
        <v>11.171627279999999</v>
      </c>
      <c r="AJ27" s="207">
        <v>11.38645445</v>
      </c>
      <c r="AK27" s="207">
        <v>12.101519659999999</v>
      </c>
      <c r="AL27" s="207">
        <v>12.67618281</v>
      </c>
      <c r="AM27" s="207">
        <v>13.606105660000001</v>
      </c>
      <c r="AN27" s="207">
        <v>12.7179599</v>
      </c>
      <c r="AO27" s="207">
        <v>12.81058867</v>
      </c>
      <c r="AP27" s="207">
        <v>12.64290169</v>
      </c>
      <c r="AQ27" s="207">
        <v>13.4138979</v>
      </c>
      <c r="AR27" s="207">
        <v>15.663857950000001</v>
      </c>
      <c r="AS27" s="207">
        <v>15.022378509999999</v>
      </c>
      <c r="AT27" s="207">
        <v>15.8867981</v>
      </c>
      <c r="AU27" s="207">
        <v>15.8495308</v>
      </c>
      <c r="AV27" s="207">
        <v>13.862102439999999</v>
      </c>
      <c r="AW27" s="207">
        <v>13.026210000000001</v>
      </c>
      <c r="AX27" s="207">
        <v>13.14284</v>
      </c>
      <c r="AY27" s="323">
        <v>12.54172</v>
      </c>
      <c r="AZ27" s="323">
        <v>12.090999999999999</v>
      </c>
      <c r="BA27" s="323">
        <v>11.859159999999999</v>
      </c>
      <c r="BB27" s="323">
        <v>11.310499999999999</v>
      </c>
      <c r="BC27" s="323">
        <v>11.07037</v>
      </c>
      <c r="BD27" s="323">
        <v>11.244070000000001</v>
      </c>
      <c r="BE27" s="323">
        <v>11.24133</v>
      </c>
      <c r="BF27" s="323">
        <v>11.25624</v>
      </c>
      <c r="BG27" s="323">
        <v>10.86384</v>
      </c>
      <c r="BH27" s="323">
        <v>10.52955</v>
      </c>
      <c r="BI27" s="323">
        <v>10.214309999999999</v>
      </c>
      <c r="BJ27" s="323">
        <v>10.49309</v>
      </c>
      <c r="BK27" s="323">
        <v>10.303559999999999</v>
      </c>
      <c r="BL27" s="323">
        <v>10.35774</v>
      </c>
      <c r="BM27" s="323">
        <v>10.46458</v>
      </c>
      <c r="BN27" s="323">
        <v>10.15489</v>
      </c>
      <c r="BO27" s="323">
        <v>10.07269</v>
      </c>
      <c r="BP27" s="323">
        <v>10.358510000000001</v>
      </c>
      <c r="BQ27" s="323">
        <v>10.44725</v>
      </c>
      <c r="BR27" s="323">
        <v>10.53594</v>
      </c>
      <c r="BS27" s="323">
        <v>10.20463</v>
      </c>
      <c r="BT27" s="323">
        <v>9.9485100000000006</v>
      </c>
      <c r="BU27" s="323">
        <v>9.7028770000000009</v>
      </c>
      <c r="BV27" s="323">
        <v>10.04336</v>
      </c>
    </row>
    <row r="28" spans="1:74" ht="11.15" customHeight="1" x14ac:dyDescent="0.25">
      <c r="A28" s="83" t="s">
        <v>657</v>
      </c>
      <c r="B28" s="185" t="s">
        <v>407</v>
      </c>
      <c r="C28" s="207">
        <v>7.67</v>
      </c>
      <c r="D28" s="207">
        <v>7.54</v>
      </c>
      <c r="E28" s="207">
        <v>7.4</v>
      </c>
      <c r="F28" s="207">
        <v>7.72</v>
      </c>
      <c r="G28" s="207">
        <v>8.06</v>
      </c>
      <c r="H28" s="207">
        <v>8.2899999999999991</v>
      </c>
      <c r="I28" s="207">
        <v>8.4700000000000006</v>
      </c>
      <c r="J28" s="207">
        <v>8.41</v>
      </c>
      <c r="K28" s="207">
        <v>8.34</v>
      </c>
      <c r="L28" s="207">
        <v>7.63</v>
      </c>
      <c r="M28" s="207">
        <v>6.98</v>
      </c>
      <c r="N28" s="207">
        <v>7.19</v>
      </c>
      <c r="O28" s="207">
        <v>7.24</v>
      </c>
      <c r="P28" s="207">
        <v>7.03</v>
      </c>
      <c r="Q28" s="207">
        <v>7.29</v>
      </c>
      <c r="R28" s="207">
        <v>7.24</v>
      </c>
      <c r="S28" s="207">
        <v>7.73</v>
      </c>
      <c r="T28" s="207">
        <v>8.24</v>
      </c>
      <c r="U28" s="207">
        <v>8.49</v>
      </c>
      <c r="V28" s="207">
        <v>8.48</v>
      </c>
      <c r="W28" s="207">
        <v>8.4499999999999993</v>
      </c>
      <c r="X28" s="207">
        <v>7.59</v>
      </c>
      <c r="Y28" s="207">
        <v>7.64</v>
      </c>
      <c r="Z28" s="207">
        <v>7.4</v>
      </c>
      <c r="AA28" s="207">
        <v>7.4</v>
      </c>
      <c r="AB28" s="207">
        <v>7.36</v>
      </c>
      <c r="AC28" s="207">
        <v>8</v>
      </c>
      <c r="AD28" s="207">
        <v>8.41</v>
      </c>
      <c r="AE28" s="207">
        <v>8.99</v>
      </c>
      <c r="AF28" s="207">
        <v>9.58</v>
      </c>
      <c r="AG28" s="207">
        <v>9.93</v>
      </c>
      <c r="AH28" s="207">
        <v>10.210000000000001</v>
      </c>
      <c r="AI28" s="207">
        <v>10.3</v>
      </c>
      <c r="AJ28" s="207">
        <v>10.47</v>
      </c>
      <c r="AK28" s="207">
        <v>10.050000000000001</v>
      </c>
      <c r="AL28" s="207">
        <v>10.36</v>
      </c>
      <c r="AM28" s="207">
        <v>9.81</v>
      </c>
      <c r="AN28" s="207">
        <v>10.039999999999999</v>
      </c>
      <c r="AO28" s="207">
        <v>10.23</v>
      </c>
      <c r="AP28" s="207">
        <v>10.63</v>
      </c>
      <c r="AQ28" s="207">
        <v>12.11</v>
      </c>
      <c r="AR28" s="207">
        <v>13.5</v>
      </c>
      <c r="AS28" s="207">
        <v>13.49</v>
      </c>
      <c r="AT28" s="207">
        <v>14.26</v>
      </c>
      <c r="AU28" s="207">
        <v>14.55</v>
      </c>
      <c r="AV28" s="207">
        <v>12.85</v>
      </c>
      <c r="AW28" s="207">
        <v>12.06503</v>
      </c>
      <c r="AX28" s="207">
        <v>11.527139999999999</v>
      </c>
      <c r="AY28" s="323">
        <v>11.18144</v>
      </c>
      <c r="AZ28" s="323">
        <v>10.742570000000001</v>
      </c>
      <c r="BA28" s="323">
        <v>10.65795</v>
      </c>
      <c r="BB28" s="323">
        <v>10.54907</v>
      </c>
      <c r="BC28" s="323">
        <v>10.69009</v>
      </c>
      <c r="BD28" s="323">
        <v>10.90507</v>
      </c>
      <c r="BE28" s="323">
        <v>10.893470000000001</v>
      </c>
      <c r="BF28" s="323">
        <v>10.82938</v>
      </c>
      <c r="BG28" s="323">
        <v>10.66015</v>
      </c>
      <c r="BH28" s="323">
        <v>9.9749660000000002</v>
      </c>
      <c r="BI28" s="323">
        <v>9.6519910000000007</v>
      </c>
      <c r="BJ28" s="323">
        <v>9.5709250000000008</v>
      </c>
      <c r="BK28" s="323">
        <v>9.5929160000000007</v>
      </c>
      <c r="BL28" s="323">
        <v>9.7356689999999997</v>
      </c>
      <c r="BM28" s="323">
        <v>9.8945939999999997</v>
      </c>
      <c r="BN28" s="323">
        <v>9.9611099999999997</v>
      </c>
      <c r="BO28" s="323">
        <v>10.13617</v>
      </c>
      <c r="BP28" s="323">
        <v>10.372</v>
      </c>
      <c r="BQ28" s="323">
        <v>10.400460000000001</v>
      </c>
      <c r="BR28" s="323">
        <v>10.363619999999999</v>
      </c>
      <c r="BS28" s="323">
        <v>10.266299999999999</v>
      </c>
      <c r="BT28" s="323">
        <v>9.6212549999999997</v>
      </c>
      <c r="BU28" s="323">
        <v>9.3328860000000002</v>
      </c>
      <c r="BV28" s="323">
        <v>9.3001629999999995</v>
      </c>
    </row>
    <row r="29" spans="1:74" ht="11.15" customHeight="1" x14ac:dyDescent="0.25">
      <c r="A29" s="83"/>
      <c r="B29" s="87" t="s">
        <v>999</v>
      </c>
      <c r="C29" s="224"/>
      <c r="D29" s="224"/>
      <c r="E29" s="224"/>
      <c r="F29" s="224"/>
      <c r="G29" s="224"/>
      <c r="H29" s="224"/>
      <c r="I29" s="224"/>
      <c r="J29" s="224"/>
      <c r="K29" s="224"/>
      <c r="L29" s="224"/>
      <c r="M29" s="224"/>
      <c r="N29" s="224"/>
      <c r="O29" s="224"/>
      <c r="P29" s="224"/>
      <c r="Q29" s="224"/>
      <c r="R29" s="224"/>
      <c r="S29" s="224"/>
      <c r="T29" s="224"/>
      <c r="U29" s="224"/>
      <c r="V29" s="224"/>
      <c r="W29" s="224"/>
      <c r="X29" s="224"/>
      <c r="Y29" s="224"/>
      <c r="Z29" s="224"/>
      <c r="AA29" s="224"/>
      <c r="AB29" s="224"/>
      <c r="AC29" s="224"/>
      <c r="AD29" s="224"/>
      <c r="AE29" s="224"/>
      <c r="AF29" s="224"/>
      <c r="AG29" s="224"/>
      <c r="AH29" s="224"/>
      <c r="AI29" s="224"/>
      <c r="AJ29" s="224"/>
      <c r="AK29" s="224"/>
      <c r="AL29" s="224"/>
      <c r="AM29" s="224"/>
      <c r="AN29" s="224"/>
      <c r="AO29" s="224"/>
      <c r="AP29" s="224"/>
      <c r="AQ29" s="224"/>
      <c r="AR29" s="224"/>
      <c r="AS29" s="224"/>
      <c r="AT29" s="224"/>
      <c r="AU29" s="224"/>
      <c r="AV29" s="224"/>
      <c r="AW29" s="224"/>
      <c r="AX29" s="224"/>
      <c r="AY29" s="352"/>
      <c r="AZ29" s="352"/>
      <c r="BA29" s="352"/>
      <c r="BB29" s="352"/>
      <c r="BC29" s="352"/>
      <c r="BD29" s="352"/>
      <c r="BE29" s="352"/>
      <c r="BF29" s="352"/>
      <c r="BG29" s="352"/>
      <c r="BH29" s="352"/>
      <c r="BI29" s="352"/>
      <c r="BJ29" s="352"/>
      <c r="BK29" s="352"/>
      <c r="BL29" s="352"/>
      <c r="BM29" s="352"/>
      <c r="BN29" s="352"/>
      <c r="BO29" s="352"/>
      <c r="BP29" s="352"/>
      <c r="BQ29" s="352"/>
      <c r="BR29" s="352"/>
      <c r="BS29" s="352"/>
      <c r="BT29" s="352"/>
      <c r="BU29" s="352"/>
      <c r="BV29" s="352"/>
    </row>
    <row r="30" spans="1:74" ht="11.15" customHeight="1" x14ac:dyDescent="0.25">
      <c r="A30" s="83" t="s">
        <v>658</v>
      </c>
      <c r="B30" s="185" t="s">
        <v>426</v>
      </c>
      <c r="C30" s="252">
        <v>9.1476215239999998</v>
      </c>
      <c r="D30" s="252">
        <v>9.1642470110000005</v>
      </c>
      <c r="E30" s="252">
        <v>9.436097599</v>
      </c>
      <c r="F30" s="252">
        <v>9.0634835119999995</v>
      </c>
      <c r="G30" s="252">
        <v>8.0681816570000002</v>
      </c>
      <c r="H30" s="252">
        <v>7.5745297699999998</v>
      </c>
      <c r="I30" s="252">
        <v>6.963609849</v>
      </c>
      <c r="J30" s="252">
        <v>7.4403484889999998</v>
      </c>
      <c r="K30" s="252">
        <v>6.5068480710000003</v>
      </c>
      <c r="L30" s="252">
        <v>6.3416938859999998</v>
      </c>
      <c r="M30" s="252">
        <v>7.1993561530000001</v>
      </c>
      <c r="N30" s="252">
        <v>8.0358046779999999</v>
      </c>
      <c r="O30" s="252">
        <v>8.1073706300000001</v>
      </c>
      <c r="P30" s="252">
        <v>8.3994117989999992</v>
      </c>
      <c r="Q30" s="252">
        <v>8.0250828910000003</v>
      </c>
      <c r="R30" s="252">
        <v>8.1780145639999997</v>
      </c>
      <c r="S30" s="252">
        <v>6.9404212159999998</v>
      </c>
      <c r="T30" s="252">
        <v>6.7155259450000004</v>
      </c>
      <c r="U30" s="252">
        <v>6.048493423</v>
      </c>
      <c r="V30" s="252">
        <v>5.7672859949999999</v>
      </c>
      <c r="W30" s="252">
        <v>6.7859408549999998</v>
      </c>
      <c r="X30" s="252">
        <v>6.3757098079999999</v>
      </c>
      <c r="Y30" s="252">
        <v>7.5746225650000003</v>
      </c>
      <c r="Z30" s="252">
        <v>8.5034629810000002</v>
      </c>
      <c r="AA30" s="252">
        <v>8.5593811100000003</v>
      </c>
      <c r="AB30" s="252">
        <v>8.6349696070000004</v>
      </c>
      <c r="AC30" s="252">
        <v>8.5967861259999996</v>
      </c>
      <c r="AD30" s="252">
        <v>9.2332481990000002</v>
      </c>
      <c r="AE30" s="252">
        <v>7.3902471629999997</v>
      </c>
      <c r="AF30" s="252">
        <v>7.2276907169999998</v>
      </c>
      <c r="AG30" s="252">
        <v>7.7015564230000004</v>
      </c>
      <c r="AH30" s="252">
        <v>7.8138020949999998</v>
      </c>
      <c r="AI30" s="252">
        <v>8.0469864770000008</v>
      </c>
      <c r="AJ30" s="252">
        <v>9.7312417020000002</v>
      </c>
      <c r="AK30" s="252">
        <v>9.6522667940000009</v>
      </c>
      <c r="AL30" s="252">
        <v>10.63642611</v>
      </c>
      <c r="AM30" s="252">
        <v>10.867801699999999</v>
      </c>
      <c r="AN30" s="252">
        <v>11.17750223</v>
      </c>
      <c r="AO30" s="252">
        <v>11.321688079999999</v>
      </c>
      <c r="AP30" s="252">
        <v>11.872122060000001</v>
      </c>
      <c r="AQ30" s="252">
        <v>12.278229230000001</v>
      </c>
      <c r="AR30" s="252">
        <v>12.194432490000001</v>
      </c>
      <c r="AS30" s="252">
        <v>12.10215344</v>
      </c>
      <c r="AT30" s="252">
        <v>12.02344061</v>
      </c>
      <c r="AU30" s="252">
        <v>11.963559849999999</v>
      </c>
      <c r="AV30" s="252">
        <v>12.47202016</v>
      </c>
      <c r="AW30" s="252">
        <v>12.569100000000001</v>
      </c>
      <c r="AX30" s="252">
        <v>12.65423</v>
      </c>
      <c r="AY30" s="347">
        <v>11.89791</v>
      </c>
      <c r="AZ30" s="347">
        <v>11.39723</v>
      </c>
      <c r="BA30" s="347">
        <v>11.034649999999999</v>
      </c>
      <c r="BB30" s="347">
        <v>10.84351</v>
      </c>
      <c r="BC30" s="347">
        <v>10.042299999999999</v>
      </c>
      <c r="BD30" s="347">
        <v>9.2325429999999997</v>
      </c>
      <c r="BE30" s="347">
        <v>9.1105990000000006</v>
      </c>
      <c r="BF30" s="347">
        <v>8.9965709999999994</v>
      </c>
      <c r="BG30" s="347">
        <v>8.9182810000000003</v>
      </c>
      <c r="BH30" s="347">
        <v>8.8089639999999996</v>
      </c>
      <c r="BI30" s="347">
        <v>9.8648860000000003</v>
      </c>
      <c r="BJ30" s="347">
        <v>10.720750000000001</v>
      </c>
      <c r="BK30" s="347">
        <v>10.620660000000001</v>
      </c>
      <c r="BL30" s="347">
        <v>10.73099</v>
      </c>
      <c r="BM30" s="347">
        <v>10.639010000000001</v>
      </c>
      <c r="BN30" s="347">
        <v>10.593389999999999</v>
      </c>
      <c r="BO30" s="347">
        <v>9.7968060000000001</v>
      </c>
      <c r="BP30" s="347">
        <v>8.9519400000000005</v>
      </c>
      <c r="BQ30" s="347">
        <v>8.808681</v>
      </c>
      <c r="BR30" s="347">
        <v>8.6849439999999998</v>
      </c>
      <c r="BS30" s="347">
        <v>8.6110089999999992</v>
      </c>
      <c r="BT30" s="347">
        <v>8.5523849999999992</v>
      </c>
      <c r="BU30" s="347">
        <v>9.6539180000000009</v>
      </c>
      <c r="BV30" s="347">
        <v>10.531560000000001</v>
      </c>
    </row>
    <row r="31" spans="1:74" ht="11.15" customHeight="1" x14ac:dyDescent="0.25">
      <c r="A31" s="83" t="s">
        <v>659</v>
      </c>
      <c r="B31" s="183" t="s">
        <v>458</v>
      </c>
      <c r="C31" s="252">
        <v>9.1977177250000004</v>
      </c>
      <c r="D31" s="252">
        <v>8.6666292469999995</v>
      </c>
      <c r="E31" s="252">
        <v>8.2237422969999994</v>
      </c>
      <c r="F31" s="252">
        <v>7.8268392870000003</v>
      </c>
      <c r="G31" s="252">
        <v>7.2934131940000002</v>
      </c>
      <c r="H31" s="252">
        <v>6.9285627779999999</v>
      </c>
      <c r="I31" s="252">
        <v>7.1041812269999998</v>
      </c>
      <c r="J31" s="252">
        <v>6.3398464309999998</v>
      </c>
      <c r="K31" s="252">
        <v>6.4945278430000002</v>
      </c>
      <c r="L31" s="252">
        <v>7.0161503659999997</v>
      </c>
      <c r="M31" s="252">
        <v>6.9045791379999999</v>
      </c>
      <c r="N31" s="252">
        <v>7.3948052940000002</v>
      </c>
      <c r="O31" s="252">
        <v>6.766684648</v>
      </c>
      <c r="P31" s="252">
        <v>7.7677115839999997</v>
      </c>
      <c r="Q31" s="252">
        <v>7.8242594509999996</v>
      </c>
      <c r="R31" s="252">
        <v>7.0879040169999996</v>
      </c>
      <c r="S31" s="252">
        <v>6.734321402</v>
      </c>
      <c r="T31" s="252">
        <v>6.4808426939999997</v>
      </c>
      <c r="U31" s="252">
        <v>7.4289250469999999</v>
      </c>
      <c r="V31" s="252">
        <v>6.8706215459999997</v>
      </c>
      <c r="W31" s="252">
        <v>8.2387642900000007</v>
      </c>
      <c r="X31" s="252">
        <v>7.2194480680000002</v>
      </c>
      <c r="Y31" s="252">
        <v>7.6205447709999996</v>
      </c>
      <c r="Z31" s="252">
        <v>8.0766385399999994</v>
      </c>
      <c r="AA31" s="252">
        <v>8.3309569569999997</v>
      </c>
      <c r="AB31" s="252">
        <v>7.8195629999999996</v>
      </c>
      <c r="AC31" s="252">
        <v>8.5221090390000001</v>
      </c>
      <c r="AD31" s="252">
        <v>7.9518272960000003</v>
      </c>
      <c r="AE31" s="252">
        <v>7.8560939589999998</v>
      </c>
      <c r="AF31" s="252">
        <v>7.3598468160000001</v>
      </c>
      <c r="AG31" s="252">
        <v>8.0330099409999995</v>
      </c>
      <c r="AH31" s="252">
        <v>8.1636796950000008</v>
      </c>
      <c r="AI31" s="252">
        <v>8.8131961560000001</v>
      </c>
      <c r="AJ31" s="252">
        <v>10.54386819</v>
      </c>
      <c r="AK31" s="252">
        <v>10.84653711</v>
      </c>
      <c r="AL31" s="252">
        <v>11.434008950000001</v>
      </c>
      <c r="AM31" s="252">
        <v>11.21815966</v>
      </c>
      <c r="AN31" s="252">
        <v>10.87828642</v>
      </c>
      <c r="AO31" s="252">
        <v>10.2459229</v>
      </c>
      <c r="AP31" s="252">
        <v>9.2005138449999997</v>
      </c>
      <c r="AQ31" s="252">
        <v>10.56533452</v>
      </c>
      <c r="AR31" s="252">
        <v>11.92887835</v>
      </c>
      <c r="AS31" s="252">
        <v>11.527445030000001</v>
      </c>
      <c r="AT31" s="252">
        <v>12.00392074</v>
      </c>
      <c r="AU31" s="252">
        <v>12.237225499999999</v>
      </c>
      <c r="AV31" s="252">
        <v>12.41806474</v>
      </c>
      <c r="AW31" s="252">
        <v>12.042450000000001</v>
      </c>
      <c r="AX31" s="252">
        <v>11.491809999999999</v>
      </c>
      <c r="AY31" s="347">
        <v>11.197699999999999</v>
      </c>
      <c r="AZ31" s="347">
        <v>10.836309999999999</v>
      </c>
      <c r="BA31" s="347">
        <v>10.59979</v>
      </c>
      <c r="BB31" s="347">
        <v>9.8620909999999995</v>
      </c>
      <c r="BC31" s="347">
        <v>9.5553399999999993</v>
      </c>
      <c r="BD31" s="347">
        <v>9.4296749999999996</v>
      </c>
      <c r="BE31" s="347">
        <v>9.2831100000000006</v>
      </c>
      <c r="BF31" s="347">
        <v>9.0627859999999991</v>
      </c>
      <c r="BG31" s="347">
        <v>9.0850960000000001</v>
      </c>
      <c r="BH31" s="347">
        <v>9.1074400000000004</v>
      </c>
      <c r="BI31" s="347">
        <v>9.4286750000000001</v>
      </c>
      <c r="BJ31" s="347">
        <v>9.4713499999999993</v>
      </c>
      <c r="BK31" s="347">
        <v>9.6936730000000004</v>
      </c>
      <c r="BL31" s="347">
        <v>9.9527769999999993</v>
      </c>
      <c r="BM31" s="347">
        <v>10.078060000000001</v>
      </c>
      <c r="BN31" s="347">
        <v>9.5109309999999994</v>
      </c>
      <c r="BO31" s="347">
        <v>9.2394649999999992</v>
      </c>
      <c r="BP31" s="347">
        <v>9.1114449999999998</v>
      </c>
      <c r="BQ31" s="347">
        <v>8.9500729999999997</v>
      </c>
      <c r="BR31" s="347">
        <v>8.6993480000000005</v>
      </c>
      <c r="BS31" s="347">
        <v>8.6944859999999995</v>
      </c>
      <c r="BT31" s="347">
        <v>8.7466519999999992</v>
      </c>
      <c r="BU31" s="347">
        <v>9.0932279999999999</v>
      </c>
      <c r="BV31" s="347">
        <v>9.1912020000000005</v>
      </c>
    </row>
    <row r="32" spans="1:74" ht="11.15" customHeight="1" x14ac:dyDescent="0.25">
      <c r="A32" s="83" t="s">
        <v>660</v>
      </c>
      <c r="B32" s="185" t="s">
        <v>427</v>
      </c>
      <c r="C32" s="252">
        <v>5.6796038500000003</v>
      </c>
      <c r="D32" s="252">
        <v>5.5348654310000001</v>
      </c>
      <c r="E32" s="252">
        <v>5.7705517009999996</v>
      </c>
      <c r="F32" s="252">
        <v>5.5089889579999998</v>
      </c>
      <c r="G32" s="252">
        <v>4.8662299290000002</v>
      </c>
      <c r="H32" s="252">
        <v>5.6010130709999997</v>
      </c>
      <c r="I32" s="252">
        <v>5.6483456079999996</v>
      </c>
      <c r="J32" s="252">
        <v>5.3993343019999998</v>
      </c>
      <c r="K32" s="252">
        <v>5.2632186900000004</v>
      </c>
      <c r="L32" s="252">
        <v>5.0546303229999996</v>
      </c>
      <c r="M32" s="252">
        <v>5.0272254710000004</v>
      </c>
      <c r="N32" s="252">
        <v>4.9947056439999997</v>
      </c>
      <c r="O32" s="252">
        <v>4.82703039</v>
      </c>
      <c r="P32" s="252">
        <v>4.8560861080000004</v>
      </c>
      <c r="Q32" s="252">
        <v>4.8794510139999998</v>
      </c>
      <c r="R32" s="252">
        <v>4.8252777650000001</v>
      </c>
      <c r="S32" s="252">
        <v>4.5470304519999996</v>
      </c>
      <c r="T32" s="252">
        <v>3.945468408</v>
      </c>
      <c r="U32" s="252">
        <v>3.5961464680000002</v>
      </c>
      <c r="V32" s="252">
        <v>4.4645599980000004</v>
      </c>
      <c r="W32" s="252">
        <v>4.4466762900000001</v>
      </c>
      <c r="X32" s="252">
        <v>4.6449746440000004</v>
      </c>
      <c r="Y32" s="252">
        <v>5.4177987779999999</v>
      </c>
      <c r="Z32" s="252">
        <v>5.1781524919999997</v>
      </c>
      <c r="AA32" s="252">
        <v>5.3872708080000002</v>
      </c>
      <c r="AB32" s="252">
        <v>5.5093912850000004</v>
      </c>
      <c r="AC32" s="252">
        <v>6.0725575660000004</v>
      </c>
      <c r="AD32" s="252">
        <v>8.4779014309999994</v>
      </c>
      <c r="AE32" s="252">
        <v>8.260187921</v>
      </c>
      <c r="AF32" s="252">
        <v>9.5854699060000002</v>
      </c>
      <c r="AG32" s="252">
        <v>7.992096621</v>
      </c>
      <c r="AH32" s="252">
        <v>8.9136780909999995</v>
      </c>
      <c r="AI32" s="252">
        <v>8.4786355049999997</v>
      </c>
      <c r="AJ32" s="252">
        <v>8.2957888020000006</v>
      </c>
      <c r="AK32" s="252">
        <v>8.7581925199999997</v>
      </c>
      <c r="AL32" s="252">
        <v>7.7585067240000001</v>
      </c>
      <c r="AM32" s="252">
        <v>7.7040130180000004</v>
      </c>
      <c r="AN32" s="252">
        <v>7.879306959</v>
      </c>
      <c r="AO32" s="252">
        <v>7.335476742</v>
      </c>
      <c r="AP32" s="252">
        <v>8.0800030839999994</v>
      </c>
      <c r="AQ32" s="252">
        <v>9.5650700719999993</v>
      </c>
      <c r="AR32" s="252">
        <v>8.9555765059999999</v>
      </c>
      <c r="AS32" s="252">
        <v>8.7814616690000005</v>
      </c>
      <c r="AT32" s="252">
        <v>12.023328660000001</v>
      </c>
      <c r="AU32" s="252">
        <v>11.904781610000001</v>
      </c>
      <c r="AV32" s="252">
        <v>9.8502615260000006</v>
      </c>
      <c r="AW32" s="252">
        <v>9.3708690000000008</v>
      </c>
      <c r="AX32" s="252">
        <v>8.9636510000000005</v>
      </c>
      <c r="AY32" s="347">
        <v>8.7201240000000002</v>
      </c>
      <c r="AZ32" s="347">
        <v>8.4308949999999996</v>
      </c>
      <c r="BA32" s="347">
        <v>8.2691140000000001</v>
      </c>
      <c r="BB32" s="347">
        <v>8.0319529999999997</v>
      </c>
      <c r="BC32" s="347">
        <v>7.54758</v>
      </c>
      <c r="BD32" s="347">
        <v>7.6891619999999996</v>
      </c>
      <c r="BE32" s="347">
        <v>7.710502</v>
      </c>
      <c r="BF32" s="347">
        <v>7.8144109999999998</v>
      </c>
      <c r="BG32" s="347">
        <v>7.48909</v>
      </c>
      <c r="BH32" s="347">
        <v>7.2204980000000001</v>
      </c>
      <c r="BI32" s="347">
        <v>7.6006270000000002</v>
      </c>
      <c r="BJ32" s="347">
        <v>7.8114179999999998</v>
      </c>
      <c r="BK32" s="347">
        <v>8.1327859999999994</v>
      </c>
      <c r="BL32" s="347">
        <v>8.3163979999999995</v>
      </c>
      <c r="BM32" s="347">
        <v>8.274108</v>
      </c>
      <c r="BN32" s="347">
        <v>8.0149069999999991</v>
      </c>
      <c r="BO32" s="347">
        <v>7.412598</v>
      </c>
      <c r="BP32" s="347">
        <v>7.4554080000000003</v>
      </c>
      <c r="BQ32" s="347">
        <v>7.4217630000000003</v>
      </c>
      <c r="BR32" s="347">
        <v>7.4920660000000003</v>
      </c>
      <c r="BS32" s="347">
        <v>7.1905099999999997</v>
      </c>
      <c r="BT32" s="347">
        <v>6.9817799999999997</v>
      </c>
      <c r="BU32" s="347">
        <v>7.4057779999999998</v>
      </c>
      <c r="BV32" s="347">
        <v>7.6512760000000002</v>
      </c>
    </row>
    <row r="33" spans="1:74" ht="11.15" customHeight="1" x14ac:dyDescent="0.25">
      <c r="A33" s="83" t="s">
        <v>661</v>
      </c>
      <c r="B33" s="185" t="s">
        <v>428</v>
      </c>
      <c r="C33" s="252">
        <v>5.5565839989999999</v>
      </c>
      <c r="D33" s="252">
        <v>5.1902188550000004</v>
      </c>
      <c r="E33" s="252">
        <v>4.7315579540000003</v>
      </c>
      <c r="F33" s="252">
        <v>4.2414356399999997</v>
      </c>
      <c r="G33" s="252">
        <v>3.868943206</v>
      </c>
      <c r="H33" s="252">
        <v>3.6865575690000001</v>
      </c>
      <c r="I33" s="252">
        <v>3.4406863099999998</v>
      </c>
      <c r="J33" s="252">
        <v>3.4297399080000002</v>
      </c>
      <c r="K33" s="252">
        <v>3.4535810900000001</v>
      </c>
      <c r="L33" s="252">
        <v>3.7047514499999998</v>
      </c>
      <c r="M33" s="252">
        <v>4.3556617290000004</v>
      </c>
      <c r="N33" s="252">
        <v>4.439762998</v>
      </c>
      <c r="O33" s="252">
        <v>4.2532077209999999</v>
      </c>
      <c r="P33" s="252">
        <v>4.0290144640000003</v>
      </c>
      <c r="Q33" s="252">
        <v>3.88305276</v>
      </c>
      <c r="R33" s="252">
        <v>3.5041171389999999</v>
      </c>
      <c r="S33" s="252">
        <v>3.4371850839999998</v>
      </c>
      <c r="T33" s="252">
        <v>3.148747432</v>
      </c>
      <c r="U33" s="252">
        <v>3.009240374</v>
      </c>
      <c r="V33" s="252">
        <v>3.0983896319999999</v>
      </c>
      <c r="W33" s="252">
        <v>3.5130194719999999</v>
      </c>
      <c r="X33" s="252">
        <v>3.5832359199999999</v>
      </c>
      <c r="Y33" s="252">
        <v>4.557942261</v>
      </c>
      <c r="Z33" s="252">
        <v>4.4548845430000004</v>
      </c>
      <c r="AA33" s="252">
        <v>4.409113305</v>
      </c>
      <c r="AB33" s="252">
        <v>5.0099230940000004</v>
      </c>
      <c r="AC33" s="252">
        <v>5.329201769</v>
      </c>
      <c r="AD33" s="252">
        <v>4.5172006380000003</v>
      </c>
      <c r="AE33" s="252">
        <v>4.7309369610000003</v>
      </c>
      <c r="AF33" s="252">
        <v>4.5757877870000003</v>
      </c>
      <c r="AG33" s="252">
        <v>5.0995497920000004</v>
      </c>
      <c r="AH33" s="252">
        <v>5.49311566</v>
      </c>
      <c r="AI33" s="252">
        <v>5.8779110589999997</v>
      </c>
      <c r="AJ33" s="252">
        <v>6.921601656</v>
      </c>
      <c r="AK33" s="252">
        <v>7.0308873790000002</v>
      </c>
      <c r="AL33" s="252">
        <v>6.9626215680000003</v>
      </c>
      <c r="AM33" s="252">
        <v>8.0237569910000008</v>
      </c>
      <c r="AN33" s="252">
        <v>8.2529604560000003</v>
      </c>
      <c r="AO33" s="252">
        <v>7.5795764969999997</v>
      </c>
      <c r="AP33" s="252">
        <v>7.327212243</v>
      </c>
      <c r="AQ33" s="252">
        <v>8.6579493930000009</v>
      </c>
      <c r="AR33" s="252">
        <v>10.037717710000001</v>
      </c>
      <c r="AS33" s="252">
        <v>8.9028713289999999</v>
      </c>
      <c r="AT33" s="252">
        <v>9.6311990210000005</v>
      </c>
      <c r="AU33" s="252">
        <v>10.32671043</v>
      </c>
      <c r="AV33" s="252">
        <v>8.2933934699999998</v>
      </c>
      <c r="AW33" s="252">
        <v>8.1193399999999993</v>
      </c>
      <c r="AX33" s="252">
        <v>8.1593450000000001</v>
      </c>
      <c r="AY33" s="347">
        <v>7.8100579999999997</v>
      </c>
      <c r="AZ33" s="347">
        <v>7.7027960000000002</v>
      </c>
      <c r="BA33" s="347">
        <v>7.2600369999999996</v>
      </c>
      <c r="BB33" s="347">
        <v>6.8001379999999996</v>
      </c>
      <c r="BC33" s="347">
        <v>6.3927820000000004</v>
      </c>
      <c r="BD33" s="347">
        <v>6.3198030000000003</v>
      </c>
      <c r="BE33" s="347">
        <v>6.3276289999999999</v>
      </c>
      <c r="BF33" s="347">
        <v>6.2995789999999996</v>
      </c>
      <c r="BG33" s="347">
        <v>6.3362069999999999</v>
      </c>
      <c r="BH33" s="347">
        <v>6.3719010000000003</v>
      </c>
      <c r="BI33" s="347">
        <v>6.7041779999999997</v>
      </c>
      <c r="BJ33" s="347">
        <v>7.1733440000000002</v>
      </c>
      <c r="BK33" s="347">
        <v>7.3316160000000004</v>
      </c>
      <c r="BL33" s="347">
        <v>7.5710959999999998</v>
      </c>
      <c r="BM33" s="347">
        <v>7.2432720000000002</v>
      </c>
      <c r="BN33" s="347">
        <v>6.7492070000000002</v>
      </c>
      <c r="BO33" s="347">
        <v>6.241193</v>
      </c>
      <c r="BP33" s="347">
        <v>6.0837849999999998</v>
      </c>
      <c r="BQ33" s="347">
        <v>6.034713</v>
      </c>
      <c r="BR33" s="347">
        <v>5.9594110000000002</v>
      </c>
      <c r="BS33" s="347">
        <v>6.0111819999999998</v>
      </c>
      <c r="BT33" s="347">
        <v>6.0903840000000002</v>
      </c>
      <c r="BU33" s="347">
        <v>6.4582410000000001</v>
      </c>
      <c r="BV33" s="347">
        <v>6.9733200000000002</v>
      </c>
    </row>
    <row r="34" spans="1:74" ht="11.15" customHeight="1" x14ac:dyDescent="0.25">
      <c r="A34" s="83" t="s">
        <v>662</v>
      </c>
      <c r="B34" s="185" t="s">
        <v>429</v>
      </c>
      <c r="C34" s="252">
        <v>6.019595764</v>
      </c>
      <c r="D34" s="252">
        <v>5.3907675309999998</v>
      </c>
      <c r="E34" s="252">
        <v>5.0429422979999998</v>
      </c>
      <c r="F34" s="252">
        <v>4.8895986679999996</v>
      </c>
      <c r="G34" s="252">
        <v>4.4103693369999997</v>
      </c>
      <c r="H34" s="252">
        <v>4.4591627129999996</v>
      </c>
      <c r="I34" s="252">
        <v>4.2541985010000003</v>
      </c>
      <c r="J34" s="252">
        <v>4.0784846259999998</v>
      </c>
      <c r="K34" s="252">
        <v>4.5611848940000002</v>
      </c>
      <c r="L34" s="252">
        <v>3.8195182569999999</v>
      </c>
      <c r="M34" s="252">
        <v>4.7151134920000004</v>
      </c>
      <c r="N34" s="252">
        <v>4.5328653509999999</v>
      </c>
      <c r="O34" s="252">
        <v>4.4712899549999996</v>
      </c>
      <c r="P34" s="252">
        <v>4.2008969839999999</v>
      </c>
      <c r="Q34" s="252">
        <v>4.0168960309999999</v>
      </c>
      <c r="R34" s="252">
        <v>3.8329697870000001</v>
      </c>
      <c r="S34" s="252">
        <v>3.7770508290000002</v>
      </c>
      <c r="T34" s="252">
        <v>3.6689922529999999</v>
      </c>
      <c r="U34" s="252">
        <v>3.4850771909999998</v>
      </c>
      <c r="V34" s="252">
        <v>3.6299577759999999</v>
      </c>
      <c r="W34" s="252">
        <v>4.3001741620000002</v>
      </c>
      <c r="X34" s="252">
        <v>4.1728329080000002</v>
      </c>
      <c r="Y34" s="252">
        <v>4.7987515270000003</v>
      </c>
      <c r="Z34" s="252">
        <v>5.0293919640000002</v>
      </c>
      <c r="AA34" s="252">
        <v>4.6543540319999996</v>
      </c>
      <c r="AB34" s="252">
        <v>5.131279009</v>
      </c>
      <c r="AC34" s="252">
        <v>4.876354879</v>
      </c>
      <c r="AD34" s="252">
        <v>4.4571889770000004</v>
      </c>
      <c r="AE34" s="252">
        <v>4.5711673470000003</v>
      </c>
      <c r="AF34" s="252">
        <v>4.7352126309999996</v>
      </c>
      <c r="AG34" s="252">
        <v>5.7138586059999996</v>
      </c>
      <c r="AH34" s="252">
        <v>5.355786986</v>
      </c>
      <c r="AI34" s="252">
        <v>5.9103287949999999</v>
      </c>
      <c r="AJ34" s="252">
        <v>7.010494016</v>
      </c>
      <c r="AK34" s="252">
        <v>7.4820798469999996</v>
      </c>
      <c r="AL34" s="252">
        <v>7.5478422800000002</v>
      </c>
      <c r="AM34" s="252">
        <v>7.1974881689999997</v>
      </c>
      <c r="AN34" s="252">
        <v>7.836186745</v>
      </c>
      <c r="AO34" s="252">
        <v>7.2870326270000003</v>
      </c>
      <c r="AP34" s="252">
        <v>7.353470358</v>
      </c>
      <c r="AQ34" s="252">
        <v>8.7586138590000004</v>
      </c>
      <c r="AR34" s="252">
        <v>10.561745699999999</v>
      </c>
      <c r="AS34" s="252">
        <v>9.6026834870000002</v>
      </c>
      <c r="AT34" s="252">
        <v>11.950388009999999</v>
      </c>
      <c r="AU34" s="252">
        <v>11.90441311</v>
      </c>
      <c r="AV34" s="252">
        <v>9.5037747760000002</v>
      </c>
      <c r="AW34" s="252">
        <v>8.1576520000000006</v>
      </c>
      <c r="AX34" s="252">
        <v>8.1320879999999995</v>
      </c>
      <c r="AY34" s="347">
        <v>7.8892090000000001</v>
      </c>
      <c r="AZ34" s="347">
        <v>7.5280630000000004</v>
      </c>
      <c r="BA34" s="347">
        <v>7.2652530000000004</v>
      </c>
      <c r="BB34" s="347">
        <v>6.8862759999999996</v>
      </c>
      <c r="BC34" s="347">
        <v>6.7409549999999996</v>
      </c>
      <c r="BD34" s="347">
        <v>6.6656599999999999</v>
      </c>
      <c r="BE34" s="347">
        <v>6.7846510000000002</v>
      </c>
      <c r="BF34" s="347">
        <v>6.7656910000000003</v>
      </c>
      <c r="BG34" s="347">
        <v>6.7534460000000003</v>
      </c>
      <c r="BH34" s="347">
        <v>6.6884249999999996</v>
      </c>
      <c r="BI34" s="347">
        <v>6.8590650000000002</v>
      </c>
      <c r="BJ34" s="347">
        <v>7.4806020000000002</v>
      </c>
      <c r="BK34" s="347">
        <v>7.8145709999999999</v>
      </c>
      <c r="BL34" s="347">
        <v>7.9081999999999999</v>
      </c>
      <c r="BM34" s="347">
        <v>7.513452</v>
      </c>
      <c r="BN34" s="347">
        <v>6.9611369999999999</v>
      </c>
      <c r="BO34" s="347">
        <v>6.5761539999999998</v>
      </c>
      <c r="BP34" s="347">
        <v>6.3659689999999998</v>
      </c>
      <c r="BQ34" s="347">
        <v>6.4453969999999998</v>
      </c>
      <c r="BR34" s="347">
        <v>6.4110930000000002</v>
      </c>
      <c r="BS34" s="347">
        <v>6.4364290000000004</v>
      </c>
      <c r="BT34" s="347">
        <v>6.4746490000000003</v>
      </c>
      <c r="BU34" s="347">
        <v>6.6935409999999997</v>
      </c>
      <c r="BV34" s="347">
        <v>7.3397519999999998</v>
      </c>
    </row>
    <row r="35" spans="1:74" ht="11.15" customHeight="1" x14ac:dyDescent="0.25">
      <c r="A35" s="83" t="s">
        <v>663</v>
      </c>
      <c r="B35" s="185" t="s">
        <v>430</v>
      </c>
      <c r="C35" s="252">
        <v>5.3636125349999997</v>
      </c>
      <c r="D35" s="252">
        <v>5.0608383950000002</v>
      </c>
      <c r="E35" s="252">
        <v>4.5300804250000004</v>
      </c>
      <c r="F35" s="252">
        <v>4.391453898</v>
      </c>
      <c r="G35" s="252">
        <v>3.9393891110000001</v>
      </c>
      <c r="H35" s="252">
        <v>3.91807478</v>
      </c>
      <c r="I35" s="252">
        <v>3.700931282</v>
      </c>
      <c r="J35" s="252">
        <v>3.5440065619999999</v>
      </c>
      <c r="K35" s="252">
        <v>3.6306220300000001</v>
      </c>
      <c r="L35" s="252">
        <v>3.764511814</v>
      </c>
      <c r="M35" s="252">
        <v>4.2151852329999997</v>
      </c>
      <c r="N35" s="252">
        <v>4.3491368460000004</v>
      </c>
      <c r="O35" s="252">
        <v>4.1774265039999996</v>
      </c>
      <c r="P35" s="252">
        <v>4.0231267700000002</v>
      </c>
      <c r="Q35" s="252">
        <v>3.8621177389999999</v>
      </c>
      <c r="R35" s="252">
        <v>3.4365748279999999</v>
      </c>
      <c r="S35" s="252">
        <v>3.3970316789999999</v>
      </c>
      <c r="T35" s="252">
        <v>3.1696425860000002</v>
      </c>
      <c r="U35" s="252">
        <v>3.0630553489999999</v>
      </c>
      <c r="V35" s="252">
        <v>3.314621517</v>
      </c>
      <c r="W35" s="252">
        <v>3.7328641889999998</v>
      </c>
      <c r="X35" s="252">
        <v>3.5747728809999999</v>
      </c>
      <c r="Y35" s="252">
        <v>4.3090459360000004</v>
      </c>
      <c r="Z35" s="252">
        <v>4.487965</v>
      </c>
      <c r="AA35" s="252">
        <v>4.2695433859999996</v>
      </c>
      <c r="AB35" s="252">
        <v>4.8636465739999997</v>
      </c>
      <c r="AC35" s="252">
        <v>4.376347225</v>
      </c>
      <c r="AD35" s="252">
        <v>3.9512345459999998</v>
      </c>
      <c r="AE35" s="252">
        <v>4.0712936700000002</v>
      </c>
      <c r="AF35" s="252">
        <v>4.2058396790000003</v>
      </c>
      <c r="AG35" s="252">
        <v>4.7388228620000001</v>
      </c>
      <c r="AH35" s="252">
        <v>4.9219985160000004</v>
      </c>
      <c r="AI35" s="252">
        <v>5.6818308139999996</v>
      </c>
      <c r="AJ35" s="252">
        <v>6.7816829140000001</v>
      </c>
      <c r="AK35" s="252">
        <v>7.0605710899999998</v>
      </c>
      <c r="AL35" s="252">
        <v>6.7595025350000002</v>
      </c>
      <c r="AM35" s="252">
        <v>6.0370880930000004</v>
      </c>
      <c r="AN35" s="252">
        <v>7.3436910879999999</v>
      </c>
      <c r="AO35" s="252">
        <v>6.278147229</v>
      </c>
      <c r="AP35" s="252">
        <v>7.15392209</v>
      </c>
      <c r="AQ35" s="252">
        <v>8.9377889960000001</v>
      </c>
      <c r="AR35" s="252">
        <v>10.1103019</v>
      </c>
      <c r="AS35" s="252">
        <v>9.4140593530000007</v>
      </c>
      <c r="AT35" s="252">
        <v>11.52430618</v>
      </c>
      <c r="AU35" s="252">
        <v>10.605951360000001</v>
      </c>
      <c r="AV35" s="252">
        <v>8.2704948550000008</v>
      </c>
      <c r="AW35" s="252">
        <v>7.6297940000000004</v>
      </c>
      <c r="AX35" s="252">
        <v>7.6352479999999998</v>
      </c>
      <c r="AY35" s="347">
        <v>7.4281699999999997</v>
      </c>
      <c r="AZ35" s="347">
        <v>7.1728319999999997</v>
      </c>
      <c r="BA35" s="347">
        <v>6.9368780000000001</v>
      </c>
      <c r="BB35" s="347">
        <v>6.5416590000000001</v>
      </c>
      <c r="BC35" s="347">
        <v>6.3642089999999998</v>
      </c>
      <c r="BD35" s="347">
        <v>6.3669140000000004</v>
      </c>
      <c r="BE35" s="347">
        <v>6.3300270000000003</v>
      </c>
      <c r="BF35" s="347">
        <v>6.289396</v>
      </c>
      <c r="BG35" s="347">
        <v>6.2547290000000002</v>
      </c>
      <c r="BH35" s="347">
        <v>6.2951800000000002</v>
      </c>
      <c r="BI35" s="347">
        <v>6.4951150000000002</v>
      </c>
      <c r="BJ35" s="347">
        <v>6.9994389999999997</v>
      </c>
      <c r="BK35" s="347">
        <v>7.3271410000000001</v>
      </c>
      <c r="BL35" s="347">
        <v>7.5011960000000002</v>
      </c>
      <c r="BM35" s="347">
        <v>7.1738980000000003</v>
      </c>
      <c r="BN35" s="347">
        <v>6.6045220000000002</v>
      </c>
      <c r="BO35" s="347">
        <v>6.2033300000000002</v>
      </c>
      <c r="BP35" s="347">
        <v>6.0792190000000002</v>
      </c>
      <c r="BQ35" s="347">
        <v>6.0034169999999998</v>
      </c>
      <c r="BR35" s="347">
        <v>5.941306</v>
      </c>
      <c r="BS35" s="347">
        <v>5.9500789999999997</v>
      </c>
      <c r="BT35" s="347">
        <v>6.0974399999999997</v>
      </c>
      <c r="BU35" s="347">
        <v>6.3325639999999996</v>
      </c>
      <c r="BV35" s="347">
        <v>6.8790579999999997</v>
      </c>
    </row>
    <row r="36" spans="1:74" ht="11.15" customHeight="1" x14ac:dyDescent="0.25">
      <c r="A36" s="83" t="s">
        <v>664</v>
      </c>
      <c r="B36" s="185" t="s">
        <v>431</v>
      </c>
      <c r="C36" s="252">
        <v>3.9936486169999998</v>
      </c>
      <c r="D36" s="252">
        <v>3.3418425900000002</v>
      </c>
      <c r="E36" s="252">
        <v>3.0861114180000002</v>
      </c>
      <c r="F36" s="252">
        <v>2.9704323979999998</v>
      </c>
      <c r="G36" s="252">
        <v>2.8611880140000001</v>
      </c>
      <c r="H36" s="252">
        <v>2.8464452329999999</v>
      </c>
      <c r="I36" s="252">
        <v>2.6486295200000001</v>
      </c>
      <c r="J36" s="252">
        <v>2.4221414999999999</v>
      </c>
      <c r="K36" s="252">
        <v>2.5498623459999998</v>
      </c>
      <c r="L36" s="252">
        <v>2.5774155940000001</v>
      </c>
      <c r="M36" s="252">
        <v>2.7995511240000002</v>
      </c>
      <c r="N36" s="252">
        <v>2.5842316510000001</v>
      </c>
      <c r="O36" s="252">
        <v>2.3652321340000002</v>
      </c>
      <c r="P36" s="252">
        <v>2.1490722710000001</v>
      </c>
      <c r="Q36" s="252">
        <v>2.0697034250000002</v>
      </c>
      <c r="R36" s="252">
        <v>1.886969884</v>
      </c>
      <c r="S36" s="252">
        <v>2.0088994659999999</v>
      </c>
      <c r="T36" s="252">
        <v>1.9225101959999999</v>
      </c>
      <c r="U36" s="252">
        <v>1.7736433819999999</v>
      </c>
      <c r="V36" s="252">
        <v>2.1711772680000001</v>
      </c>
      <c r="W36" s="252">
        <v>2.6363672610000002</v>
      </c>
      <c r="X36" s="252">
        <v>2.5144714420000001</v>
      </c>
      <c r="Y36" s="252">
        <v>3.1298638539999999</v>
      </c>
      <c r="Z36" s="252">
        <v>3.0756469690000001</v>
      </c>
      <c r="AA36" s="252">
        <v>2.8723048370000002</v>
      </c>
      <c r="AB36" s="252">
        <v>14.74684484</v>
      </c>
      <c r="AC36" s="252">
        <v>3.1675985259999999</v>
      </c>
      <c r="AD36" s="252">
        <v>2.9594307959999999</v>
      </c>
      <c r="AE36" s="252">
        <v>3.3781507130000001</v>
      </c>
      <c r="AF36" s="252">
        <v>3.519277878</v>
      </c>
      <c r="AG36" s="252">
        <v>4.1148999469999996</v>
      </c>
      <c r="AH36" s="252">
        <v>4.457547237</v>
      </c>
      <c r="AI36" s="252">
        <v>4.8907066229999998</v>
      </c>
      <c r="AJ36" s="252">
        <v>6.184757126</v>
      </c>
      <c r="AK36" s="252">
        <v>6.3611014709999996</v>
      </c>
      <c r="AL36" s="252">
        <v>5.781374832</v>
      </c>
      <c r="AM36" s="252">
        <v>5.2510035889999997</v>
      </c>
      <c r="AN36" s="252">
        <v>6.6053492470000004</v>
      </c>
      <c r="AO36" s="252">
        <v>5.0323781590000003</v>
      </c>
      <c r="AP36" s="252">
        <v>6.0054225240000001</v>
      </c>
      <c r="AQ36" s="252">
        <v>7.8228656980000002</v>
      </c>
      <c r="AR36" s="252">
        <v>9.3069042480000004</v>
      </c>
      <c r="AS36" s="252">
        <v>7.2533137249999999</v>
      </c>
      <c r="AT36" s="252">
        <v>8.8900294950000003</v>
      </c>
      <c r="AU36" s="252">
        <v>9.2627816430000003</v>
      </c>
      <c r="AV36" s="252">
        <v>5.9718945980000004</v>
      </c>
      <c r="AW36" s="252">
        <v>5.8139329999999996</v>
      </c>
      <c r="AX36" s="252">
        <v>5.9769300000000003</v>
      </c>
      <c r="AY36" s="347">
        <v>5.7197630000000004</v>
      </c>
      <c r="AZ36" s="347">
        <v>5.3486159999999998</v>
      </c>
      <c r="BA36" s="347">
        <v>5.2966689999999996</v>
      </c>
      <c r="BB36" s="347">
        <v>5.1081669999999999</v>
      </c>
      <c r="BC36" s="347">
        <v>5.0392580000000002</v>
      </c>
      <c r="BD36" s="347">
        <v>5.1067</v>
      </c>
      <c r="BE36" s="347">
        <v>5.2318020000000001</v>
      </c>
      <c r="BF36" s="347">
        <v>5.2894709999999998</v>
      </c>
      <c r="BG36" s="347">
        <v>5.1586410000000003</v>
      </c>
      <c r="BH36" s="347">
        <v>5.0879440000000002</v>
      </c>
      <c r="BI36" s="347">
        <v>5.0917209999999997</v>
      </c>
      <c r="BJ36" s="347">
        <v>5.5640850000000004</v>
      </c>
      <c r="BK36" s="347">
        <v>5.8119529999999999</v>
      </c>
      <c r="BL36" s="347">
        <v>5.9191279999999997</v>
      </c>
      <c r="BM36" s="347">
        <v>5.4335529999999999</v>
      </c>
      <c r="BN36" s="347">
        <v>5.093178</v>
      </c>
      <c r="BO36" s="347">
        <v>4.7465630000000001</v>
      </c>
      <c r="BP36" s="347">
        <v>4.7516559999999997</v>
      </c>
      <c r="BQ36" s="347">
        <v>4.8696460000000004</v>
      </c>
      <c r="BR36" s="347">
        <v>4.9057170000000001</v>
      </c>
      <c r="BS36" s="347">
        <v>4.8286300000000004</v>
      </c>
      <c r="BT36" s="347">
        <v>4.894158</v>
      </c>
      <c r="BU36" s="347">
        <v>4.9134479999999998</v>
      </c>
      <c r="BV36" s="347">
        <v>5.4257900000000001</v>
      </c>
    </row>
    <row r="37" spans="1:74" s="84" customFormat="1" ht="11.15" customHeight="1" x14ac:dyDescent="0.25">
      <c r="A37" s="83" t="s">
        <v>665</v>
      </c>
      <c r="B37" s="185" t="s">
        <v>432</v>
      </c>
      <c r="C37" s="252">
        <v>5.2118406129999997</v>
      </c>
      <c r="D37" s="252">
        <v>5.2849429749999999</v>
      </c>
      <c r="E37" s="252">
        <v>5.1906306439999996</v>
      </c>
      <c r="F37" s="252">
        <v>4.8701073109999999</v>
      </c>
      <c r="G37" s="252">
        <v>4.6042151179999999</v>
      </c>
      <c r="H37" s="252">
        <v>4.6353776959999999</v>
      </c>
      <c r="I37" s="252">
        <v>5.074800529</v>
      </c>
      <c r="J37" s="252">
        <v>4.7441066989999996</v>
      </c>
      <c r="K37" s="252">
        <v>4.8249976119999998</v>
      </c>
      <c r="L37" s="252">
        <v>4.8373020889999996</v>
      </c>
      <c r="M37" s="252">
        <v>4.6653179390000004</v>
      </c>
      <c r="N37" s="252">
        <v>4.4868008570000004</v>
      </c>
      <c r="O37" s="252">
        <v>4.3297598129999999</v>
      </c>
      <c r="P37" s="252">
        <v>4.3591531400000001</v>
      </c>
      <c r="Q37" s="252">
        <v>4.4004808520000003</v>
      </c>
      <c r="R37" s="252">
        <v>4.2149364269999996</v>
      </c>
      <c r="S37" s="252">
        <v>4.5025700850000003</v>
      </c>
      <c r="T37" s="252">
        <v>5.073605444</v>
      </c>
      <c r="U37" s="252">
        <v>4.5979828850000004</v>
      </c>
      <c r="V37" s="252">
        <v>4.5211774990000002</v>
      </c>
      <c r="W37" s="252">
        <v>4.5978339549999996</v>
      </c>
      <c r="X37" s="252">
        <v>4.9945787509999997</v>
      </c>
      <c r="Y37" s="252">
        <v>4.7888944340000004</v>
      </c>
      <c r="Z37" s="252">
        <v>4.8047520390000003</v>
      </c>
      <c r="AA37" s="252">
        <v>5.0021056479999997</v>
      </c>
      <c r="AB37" s="252">
        <v>5.3730570970000002</v>
      </c>
      <c r="AC37" s="252">
        <v>5.3638622839999996</v>
      </c>
      <c r="AD37" s="252">
        <v>4.8720761430000001</v>
      </c>
      <c r="AE37" s="252">
        <v>5.8309664950000002</v>
      </c>
      <c r="AF37" s="252">
        <v>6.1154465350000002</v>
      </c>
      <c r="AG37" s="252">
        <v>6.6503531430000002</v>
      </c>
      <c r="AH37" s="252">
        <v>7.0447145320000004</v>
      </c>
      <c r="AI37" s="252">
        <v>7.2058991600000004</v>
      </c>
      <c r="AJ37" s="252">
        <v>7.9136971799999998</v>
      </c>
      <c r="AK37" s="252">
        <v>7.7555283859999999</v>
      </c>
      <c r="AL37" s="252">
        <v>7.4536516840000004</v>
      </c>
      <c r="AM37" s="252">
        <v>7.0865253490000004</v>
      </c>
      <c r="AN37" s="252">
        <v>7.0670857529999997</v>
      </c>
      <c r="AO37" s="252">
        <v>7.1651240019999998</v>
      </c>
      <c r="AP37" s="252">
        <v>7.5425614129999996</v>
      </c>
      <c r="AQ37" s="252">
        <v>8.5236862220000003</v>
      </c>
      <c r="AR37" s="252">
        <v>9.3245194320000007</v>
      </c>
      <c r="AS37" s="252">
        <v>10.40697192</v>
      </c>
      <c r="AT37" s="252">
        <v>10.22983964</v>
      </c>
      <c r="AU37" s="252">
        <v>10.71532577</v>
      </c>
      <c r="AV37" s="252">
        <v>10.97746027</v>
      </c>
      <c r="AW37" s="252">
        <v>10.240410000000001</v>
      </c>
      <c r="AX37" s="252">
        <v>9.9181360000000005</v>
      </c>
      <c r="AY37" s="347">
        <v>9.5621030000000005</v>
      </c>
      <c r="AZ37" s="347">
        <v>9.4195390000000003</v>
      </c>
      <c r="BA37" s="347">
        <v>9.1825749999999999</v>
      </c>
      <c r="BB37" s="347">
        <v>8.6261969999999994</v>
      </c>
      <c r="BC37" s="347">
        <v>8.333024</v>
      </c>
      <c r="BD37" s="347">
        <v>8.3232769999999991</v>
      </c>
      <c r="BE37" s="347">
        <v>8.3294119999999996</v>
      </c>
      <c r="BF37" s="347">
        <v>8.1635860000000005</v>
      </c>
      <c r="BG37" s="347">
        <v>8.0033239999999992</v>
      </c>
      <c r="BH37" s="347">
        <v>7.9929420000000002</v>
      </c>
      <c r="BI37" s="347">
        <v>7.6284270000000003</v>
      </c>
      <c r="BJ37" s="347">
        <v>7.6516960000000003</v>
      </c>
      <c r="BK37" s="347">
        <v>7.6990119999999997</v>
      </c>
      <c r="BL37" s="347">
        <v>7.8980769999999998</v>
      </c>
      <c r="BM37" s="347">
        <v>7.9195919999999997</v>
      </c>
      <c r="BN37" s="347">
        <v>7.5432839999999999</v>
      </c>
      <c r="BO37" s="347">
        <v>7.3739780000000001</v>
      </c>
      <c r="BP37" s="347">
        <v>7.4623369999999998</v>
      </c>
      <c r="BQ37" s="347">
        <v>7.5501019999999999</v>
      </c>
      <c r="BR37" s="347">
        <v>7.4494490000000004</v>
      </c>
      <c r="BS37" s="347">
        <v>7.3621790000000003</v>
      </c>
      <c r="BT37" s="347">
        <v>7.4251909999999999</v>
      </c>
      <c r="BU37" s="347">
        <v>7.1250980000000004</v>
      </c>
      <c r="BV37" s="347">
        <v>7.2121820000000003</v>
      </c>
    </row>
    <row r="38" spans="1:74" s="84" customFormat="1" ht="11.15" customHeight="1" x14ac:dyDescent="0.25">
      <c r="A38" s="83" t="s">
        <v>666</v>
      </c>
      <c r="B38" s="185" t="s">
        <v>433</v>
      </c>
      <c r="C38" s="252">
        <v>7.4848898090000002</v>
      </c>
      <c r="D38" s="252">
        <v>7.55094976</v>
      </c>
      <c r="E38" s="252">
        <v>7.6844428489999999</v>
      </c>
      <c r="F38" s="252">
        <v>6.9207213169999999</v>
      </c>
      <c r="G38" s="252">
        <v>6.4213319330000003</v>
      </c>
      <c r="H38" s="252">
        <v>6.2404728330000001</v>
      </c>
      <c r="I38" s="252">
        <v>6.3567777589999999</v>
      </c>
      <c r="J38" s="252">
        <v>6.354418259</v>
      </c>
      <c r="K38" s="252">
        <v>6.3372388439999998</v>
      </c>
      <c r="L38" s="252">
        <v>6.5598488929999998</v>
      </c>
      <c r="M38" s="252">
        <v>6.6880260949999997</v>
      </c>
      <c r="N38" s="252">
        <v>7.5962778990000004</v>
      </c>
      <c r="O38" s="252">
        <v>7.6301573449999998</v>
      </c>
      <c r="P38" s="252">
        <v>7.2803786779999999</v>
      </c>
      <c r="Q38" s="252">
        <v>6.9679627919999998</v>
      </c>
      <c r="R38" s="252">
        <v>6.518797685</v>
      </c>
      <c r="S38" s="252">
        <v>6.0521346149999999</v>
      </c>
      <c r="T38" s="252">
        <v>6.2060910910000002</v>
      </c>
      <c r="U38" s="252">
        <v>6.2164314430000003</v>
      </c>
      <c r="V38" s="252">
        <v>5.8588660800000003</v>
      </c>
      <c r="W38" s="252">
        <v>6.1470637730000002</v>
      </c>
      <c r="X38" s="252">
        <v>6.5592661029999997</v>
      </c>
      <c r="Y38" s="252">
        <v>6.925002578</v>
      </c>
      <c r="Z38" s="252">
        <v>7.5889461210000002</v>
      </c>
      <c r="AA38" s="252">
        <v>8.2546907940000001</v>
      </c>
      <c r="AB38" s="252">
        <v>7.88562429</v>
      </c>
      <c r="AC38" s="252">
        <v>8.093121</v>
      </c>
      <c r="AD38" s="252">
        <v>7.2302968549999997</v>
      </c>
      <c r="AE38" s="252">
        <v>6.8137596419999999</v>
      </c>
      <c r="AF38" s="252">
        <v>7.1066563839999999</v>
      </c>
      <c r="AG38" s="252">
        <v>7.616874814</v>
      </c>
      <c r="AH38" s="252">
        <v>7.451704393</v>
      </c>
      <c r="AI38" s="252">
        <v>7.7326344469999997</v>
      </c>
      <c r="AJ38" s="252">
        <v>8.3984671110000004</v>
      </c>
      <c r="AK38" s="252">
        <v>8.4401703870000002</v>
      </c>
      <c r="AL38" s="252">
        <v>9.0801906339999992</v>
      </c>
      <c r="AM38" s="252">
        <v>8.9318869280000008</v>
      </c>
      <c r="AN38" s="252">
        <v>8.9497215089999997</v>
      </c>
      <c r="AO38" s="252">
        <v>8.5591291819999995</v>
      </c>
      <c r="AP38" s="252">
        <v>8.5222553580000007</v>
      </c>
      <c r="AQ38" s="252">
        <v>8.9275015779999993</v>
      </c>
      <c r="AR38" s="252">
        <v>9.7321132769999998</v>
      </c>
      <c r="AS38" s="252">
        <v>9.3508122230000001</v>
      </c>
      <c r="AT38" s="252">
        <v>9.8589055380000001</v>
      </c>
      <c r="AU38" s="252">
        <v>9.592101134</v>
      </c>
      <c r="AV38" s="252">
        <v>8.7969402419999998</v>
      </c>
      <c r="AW38" s="252">
        <v>8.9801099999999998</v>
      </c>
      <c r="AX38" s="252">
        <v>9.2607140000000001</v>
      </c>
      <c r="AY38" s="347">
        <v>9.1226299999999991</v>
      </c>
      <c r="AZ38" s="347">
        <v>8.6936</v>
      </c>
      <c r="BA38" s="347">
        <v>8.7795959999999997</v>
      </c>
      <c r="BB38" s="347">
        <v>8.3377300000000005</v>
      </c>
      <c r="BC38" s="347">
        <v>8.0122610000000005</v>
      </c>
      <c r="BD38" s="347">
        <v>8.1567100000000003</v>
      </c>
      <c r="BE38" s="347">
        <v>8.1779309999999992</v>
      </c>
      <c r="BF38" s="347">
        <v>8.1438089999999992</v>
      </c>
      <c r="BG38" s="347">
        <v>7.9549529999999997</v>
      </c>
      <c r="BH38" s="347">
        <v>7.8081620000000003</v>
      </c>
      <c r="BI38" s="347">
        <v>7.9576180000000001</v>
      </c>
      <c r="BJ38" s="347">
        <v>8.5487610000000007</v>
      </c>
      <c r="BK38" s="347">
        <v>8.5950129999999998</v>
      </c>
      <c r="BL38" s="347">
        <v>8.5252990000000004</v>
      </c>
      <c r="BM38" s="347">
        <v>8.7756360000000004</v>
      </c>
      <c r="BN38" s="347">
        <v>8.4058130000000002</v>
      </c>
      <c r="BO38" s="347">
        <v>8.0527149999999992</v>
      </c>
      <c r="BP38" s="347">
        <v>8.1437209999999993</v>
      </c>
      <c r="BQ38" s="347">
        <v>8.1189060000000008</v>
      </c>
      <c r="BR38" s="347">
        <v>8.0429429999999993</v>
      </c>
      <c r="BS38" s="347">
        <v>7.8183239999999996</v>
      </c>
      <c r="BT38" s="347">
        <v>7.6850259999999997</v>
      </c>
      <c r="BU38" s="347">
        <v>7.8479830000000002</v>
      </c>
      <c r="BV38" s="347">
        <v>8.4546460000000003</v>
      </c>
    </row>
    <row r="39" spans="1:74" s="84" customFormat="1" ht="11.15" customHeight="1" x14ac:dyDescent="0.25">
      <c r="A39" s="83" t="s">
        <v>667</v>
      </c>
      <c r="B39" s="186" t="s">
        <v>407</v>
      </c>
      <c r="C39" s="208">
        <v>5.0199999999999996</v>
      </c>
      <c r="D39" s="208">
        <v>4.62</v>
      </c>
      <c r="E39" s="208">
        <v>4.3099999999999996</v>
      </c>
      <c r="F39" s="208">
        <v>3.99</v>
      </c>
      <c r="G39" s="208">
        <v>3.64</v>
      </c>
      <c r="H39" s="208">
        <v>3.55</v>
      </c>
      <c r="I39" s="208">
        <v>3.33</v>
      </c>
      <c r="J39" s="208">
        <v>3.18</v>
      </c>
      <c r="K39" s="208">
        <v>3.35</v>
      </c>
      <c r="L39" s="208">
        <v>3.43</v>
      </c>
      <c r="M39" s="208">
        <v>3.86</v>
      </c>
      <c r="N39" s="208">
        <v>3.84</v>
      </c>
      <c r="O39" s="208">
        <v>3.71</v>
      </c>
      <c r="P39" s="208">
        <v>3.58</v>
      </c>
      <c r="Q39" s="208">
        <v>3.39</v>
      </c>
      <c r="R39" s="208">
        <v>3</v>
      </c>
      <c r="S39" s="208">
        <v>2.91</v>
      </c>
      <c r="T39" s="208">
        <v>2.72</v>
      </c>
      <c r="U39" s="208">
        <v>2.58</v>
      </c>
      <c r="V39" s="208">
        <v>2.85</v>
      </c>
      <c r="W39" s="208">
        <v>3.3</v>
      </c>
      <c r="X39" s="208">
        <v>3.29</v>
      </c>
      <c r="Y39" s="208">
        <v>3.98</v>
      </c>
      <c r="Z39" s="208">
        <v>4.1100000000000003</v>
      </c>
      <c r="AA39" s="208">
        <v>4.08</v>
      </c>
      <c r="AB39" s="208">
        <v>9.41</v>
      </c>
      <c r="AC39" s="208">
        <v>4.43</v>
      </c>
      <c r="AD39" s="208">
        <v>4.03</v>
      </c>
      <c r="AE39" s="208">
        <v>4.1500000000000004</v>
      </c>
      <c r="AF39" s="208">
        <v>4.21</v>
      </c>
      <c r="AG39" s="208">
        <v>4.76</v>
      </c>
      <c r="AH39" s="208">
        <v>5.0199999999999996</v>
      </c>
      <c r="AI39" s="208">
        <v>5.48</v>
      </c>
      <c r="AJ39" s="208">
        <v>6.69</v>
      </c>
      <c r="AK39" s="208">
        <v>6.99</v>
      </c>
      <c r="AL39" s="208">
        <v>6.77</v>
      </c>
      <c r="AM39" s="208">
        <v>6.64</v>
      </c>
      <c r="AN39" s="208">
        <v>7.53</v>
      </c>
      <c r="AO39" s="208">
        <v>6.34</v>
      </c>
      <c r="AP39" s="208">
        <v>6.89</v>
      </c>
      <c r="AQ39" s="208">
        <v>8.3699999999999992</v>
      </c>
      <c r="AR39" s="208">
        <v>9.64</v>
      </c>
      <c r="AS39" s="208">
        <v>8.14</v>
      </c>
      <c r="AT39" s="208">
        <v>9.76</v>
      </c>
      <c r="AU39" s="208">
        <v>9.92</v>
      </c>
      <c r="AV39" s="208">
        <v>7.37</v>
      </c>
      <c r="AW39" s="208">
        <v>7.1285420000000004</v>
      </c>
      <c r="AX39" s="208">
        <v>7.3333570000000003</v>
      </c>
      <c r="AY39" s="349">
        <v>7.1763089999999998</v>
      </c>
      <c r="AZ39" s="349">
        <v>6.93058</v>
      </c>
      <c r="BA39" s="349">
        <v>6.6166320000000001</v>
      </c>
      <c r="BB39" s="349">
        <v>6.1706289999999999</v>
      </c>
      <c r="BC39" s="349">
        <v>5.9119229999999998</v>
      </c>
      <c r="BD39" s="349">
        <v>5.862806</v>
      </c>
      <c r="BE39" s="349">
        <v>5.9497239999999998</v>
      </c>
      <c r="BF39" s="349">
        <v>5.9636690000000003</v>
      </c>
      <c r="BG39" s="349">
        <v>5.8650960000000003</v>
      </c>
      <c r="BH39" s="349">
        <v>5.8873600000000001</v>
      </c>
      <c r="BI39" s="349">
        <v>6.0598260000000002</v>
      </c>
      <c r="BJ39" s="349">
        <v>6.6314859999999998</v>
      </c>
      <c r="BK39" s="349">
        <v>6.9698549999999999</v>
      </c>
      <c r="BL39" s="349">
        <v>7.1705129999999997</v>
      </c>
      <c r="BM39" s="349">
        <v>6.6766639999999997</v>
      </c>
      <c r="BN39" s="349">
        <v>6.1439050000000002</v>
      </c>
      <c r="BO39" s="349">
        <v>5.6768549999999998</v>
      </c>
      <c r="BP39" s="349">
        <v>5.5571440000000001</v>
      </c>
      <c r="BQ39" s="349">
        <v>5.619008</v>
      </c>
      <c r="BR39" s="349">
        <v>5.6186090000000002</v>
      </c>
      <c r="BS39" s="349">
        <v>5.5681079999999996</v>
      </c>
      <c r="BT39" s="349">
        <v>5.6999440000000003</v>
      </c>
      <c r="BU39" s="349">
        <v>5.8929739999999997</v>
      </c>
      <c r="BV39" s="349">
        <v>6.5054249999999998</v>
      </c>
    </row>
    <row r="40" spans="1:74" s="268" customFormat="1" ht="12" customHeight="1" x14ac:dyDescent="0.25">
      <c r="A40" s="192"/>
      <c r="B40" s="745" t="s">
        <v>801</v>
      </c>
      <c r="C40" s="737"/>
      <c r="D40" s="737"/>
      <c r="E40" s="737"/>
      <c r="F40" s="737"/>
      <c r="G40" s="737"/>
      <c r="H40" s="737"/>
      <c r="I40" s="737"/>
      <c r="J40" s="737"/>
      <c r="K40" s="737"/>
      <c r="L40" s="737"/>
      <c r="M40" s="737"/>
      <c r="N40" s="737"/>
      <c r="O40" s="737"/>
      <c r="P40" s="737"/>
      <c r="Q40" s="737"/>
      <c r="AY40" s="469"/>
      <c r="AZ40" s="469"/>
      <c r="BA40" s="469"/>
      <c r="BB40" s="469"/>
      <c r="BC40" s="469"/>
      <c r="BD40" s="469"/>
      <c r="BE40" s="469"/>
      <c r="BF40" s="469"/>
      <c r="BG40" s="469"/>
      <c r="BH40" s="469"/>
      <c r="BI40" s="469"/>
      <c r="BJ40" s="469"/>
    </row>
    <row r="41" spans="1:74" s="408" customFormat="1" ht="12" customHeight="1" x14ac:dyDescent="0.25">
      <c r="A41" s="407"/>
      <c r="B41" s="773" t="str">
        <f>"Notes: "&amp;"EIA completed modeling and analysis for this report on " &amp;Dates!D2&amp;"."</f>
        <v>Notes: EIA completed modeling and analysis for this report on Thursday January 5, 2023.</v>
      </c>
      <c r="C41" s="796"/>
      <c r="D41" s="796"/>
      <c r="E41" s="796"/>
      <c r="F41" s="796"/>
      <c r="G41" s="796"/>
      <c r="H41" s="796"/>
      <c r="I41" s="796"/>
      <c r="J41" s="796"/>
      <c r="K41" s="796"/>
      <c r="L41" s="796"/>
      <c r="M41" s="796"/>
      <c r="N41" s="796"/>
      <c r="O41" s="796"/>
      <c r="P41" s="796"/>
      <c r="Q41" s="774"/>
      <c r="AY41" s="470"/>
      <c r="AZ41" s="470"/>
      <c r="BA41" s="470"/>
      <c r="BB41" s="470"/>
      <c r="BC41" s="470"/>
      <c r="BD41" s="470"/>
      <c r="BE41" s="470"/>
      <c r="BF41" s="470"/>
      <c r="BG41" s="470"/>
      <c r="BH41" s="470"/>
      <c r="BI41" s="470"/>
      <c r="BJ41" s="470"/>
    </row>
    <row r="42" spans="1:74" s="408" customFormat="1" ht="12" customHeight="1" x14ac:dyDescent="0.25">
      <c r="A42" s="407"/>
      <c r="B42" s="763" t="s">
        <v>346</v>
      </c>
      <c r="C42" s="762"/>
      <c r="D42" s="762"/>
      <c r="E42" s="762"/>
      <c r="F42" s="762"/>
      <c r="G42" s="762"/>
      <c r="H42" s="762"/>
      <c r="I42" s="762"/>
      <c r="J42" s="762"/>
      <c r="K42" s="762"/>
      <c r="L42" s="762"/>
      <c r="M42" s="762"/>
      <c r="N42" s="762"/>
      <c r="O42" s="762"/>
      <c r="P42" s="762"/>
      <c r="Q42" s="762"/>
      <c r="AY42" s="470"/>
      <c r="AZ42" s="470"/>
      <c r="BA42" s="470"/>
      <c r="BB42" s="470"/>
      <c r="BC42" s="470"/>
      <c r="BD42" s="594"/>
      <c r="BE42" s="594"/>
      <c r="BF42" s="594"/>
      <c r="BG42" s="594"/>
      <c r="BH42" s="470"/>
      <c r="BI42" s="470"/>
      <c r="BJ42" s="470"/>
    </row>
    <row r="43" spans="1:74" s="268" customFormat="1" ht="12" customHeight="1" x14ac:dyDescent="0.25">
      <c r="A43" s="192"/>
      <c r="B43" s="746" t="s">
        <v>126</v>
      </c>
      <c r="C43" s="737"/>
      <c r="D43" s="737"/>
      <c r="E43" s="737"/>
      <c r="F43" s="737"/>
      <c r="G43" s="737"/>
      <c r="H43" s="737"/>
      <c r="I43" s="737"/>
      <c r="J43" s="737"/>
      <c r="K43" s="737"/>
      <c r="L43" s="737"/>
      <c r="M43" s="737"/>
      <c r="N43" s="737"/>
      <c r="O43" s="737"/>
      <c r="P43" s="737"/>
      <c r="Q43" s="737"/>
      <c r="AY43" s="469"/>
      <c r="AZ43" s="469"/>
      <c r="BA43" s="469"/>
      <c r="BB43" s="469"/>
      <c r="BC43" s="469"/>
      <c r="BD43" s="593"/>
      <c r="BE43" s="593"/>
      <c r="BF43" s="593"/>
      <c r="BG43" s="593"/>
      <c r="BH43" s="469"/>
      <c r="BI43" s="469"/>
      <c r="BJ43" s="469"/>
    </row>
    <row r="44" spans="1:74" s="408" customFormat="1" ht="12" customHeight="1" x14ac:dyDescent="0.25">
      <c r="A44" s="407"/>
      <c r="B44" s="758" t="s">
        <v>851</v>
      </c>
      <c r="C44" s="755"/>
      <c r="D44" s="755"/>
      <c r="E44" s="755"/>
      <c r="F44" s="755"/>
      <c r="G44" s="755"/>
      <c r="H44" s="755"/>
      <c r="I44" s="755"/>
      <c r="J44" s="755"/>
      <c r="K44" s="755"/>
      <c r="L44" s="755"/>
      <c r="M44" s="755"/>
      <c r="N44" s="755"/>
      <c r="O44" s="755"/>
      <c r="P44" s="755"/>
      <c r="Q44" s="752"/>
      <c r="AY44" s="470"/>
      <c r="AZ44" s="470"/>
      <c r="BA44" s="470"/>
      <c r="BB44" s="470"/>
      <c r="BC44" s="470"/>
      <c r="BD44" s="594"/>
      <c r="BE44" s="594"/>
      <c r="BF44" s="594"/>
      <c r="BG44" s="594"/>
      <c r="BH44" s="470"/>
      <c r="BI44" s="470"/>
      <c r="BJ44" s="470"/>
    </row>
    <row r="45" spans="1:74" s="408" customFormat="1" ht="12" customHeight="1" x14ac:dyDescent="0.25">
      <c r="A45" s="407"/>
      <c r="B45" s="793" t="s">
        <v>852</v>
      </c>
      <c r="C45" s="752"/>
      <c r="D45" s="752"/>
      <c r="E45" s="752"/>
      <c r="F45" s="752"/>
      <c r="G45" s="752"/>
      <c r="H45" s="752"/>
      <c r="I45" s="752"/>
      <c r="J45" s="752"/>
      <c r="K45" s="752"/>
      <c r="L45" s="752"/>
      <c r="M45" s="752"/>
      <c r="N45" s="752"/>
      <c r="O45" s="752"/>
      <c r="P45" s="752"/>
      <c r="Q45" s="752"/>
      <c r="AY45" s="470"/>
      <c r="AZ45" s="470"/>
      <c r="BA45" s="470"/>
      <c r="BB45" s="470"/>
      <c r="BC45" s="470"/>
      <c r="BD45" s="594"/>
      <c r="BE45" s="594"/>
      <c r="BF45" s="594"/>
      <c r="BG45" s="594"/>
      <c r="BH45" s="470"/>
      <c r="BI45" s="470"/>
      <c r="BJ45" s="470"/>
    </row>
    <row r="46" spans="1:74" s="408" customFormat="1" ht="12" customHeight="1" x14ac:dyDescent="0.25">
      <c r="A46" s="409"/>
      <c r="B46" s="756" t="s">
        <v>853</v>
      </c>
      <c r="C46" s="755"/>
      <c r="D46" s="755"/>
      <c r="E46" s="755"/>
      <c r="F46" s="755"/>
      <c r="G46" s="755"/>
      <c r="H46" s="755"/>
      <c r="I46" s="755"/>
      <c r="J46" s="755"/>
      <c r="K46" s="755"/>
      <c r="L46" s="755"/>
      <c r="M46" s="755"/>
      <c r="N46" s="755"/>
      <c r="O46" s="755"/>
      <c r="P46" s="755"/>
      <c r="Q46" s="752"/>
      <c r="AY46" s="470"/>
      <c r="AZ46" s="470"/>
      <c r="BA46" s="470"/>
      <c r="BB46" s="470"/>
      <c r="BC46" s="470"/>
      <c r="BD46" s="594"/>
      <c r="BE46" s="594"/>
      <c r="BF46" s="594"/>
      <c r="BG46" s="594"/>
      <c r="BH46" s="470"/>
      <c r="BI46" s="470"/>
      <c r="BJ46" s="470"/>
    </row>
    <row r="47" spans="1:74" s="408" customFormat="1" ht="12" customHeight="1" x14ac:dyDescent="0.25">
      <c r="A47" s="409"/>
      <c r="B47" s="767" t="s">
        <v>175</v>
      </c>
      <c r="C47" s="752"/>
      <c r="D47" s="752"/>
      <c r="E47" s="752"/>
      <c r="F47" s="752"/>
      <c r="G47" s="752"/>
      <c r="H47" s="752"/>
      <c r="I47" s="752"/>
      <c r="J47" s="752"/>
      <c r="K47" s="752"/>
      <c r="L47" s="752"/>
      <c r="M47" s="752"/>
      <c r="N47" s="752"/>
      <c r="O47" s="752"/>
      <c r="P47" s="752"/>
      <c r="Q47" s="752"/>
      <c r="AY47" s="470"/>
      <c r="AZ47" s="470"/>
      <c r="BA47" s="470"/>
      <c r="BB47" s="470"/>
      <c r="BC47" s="470"/>
      <c r="BD47" s="594"/>
      <c r="BE47" s="594"/>
      <c r="BF47" s="594"/>
      <c r="BG47" s="594"/>
      <c r="BH47" s="470"/>
      <c r="BI47" s="470"/>
      <c r="BJ47" s="470"/>
    </row>
    <row r="48" spans="1:74" s="408" customFormat="1" ht="12" customHeight="1" x14ac:dyDescent="0.25">
      <c r="A48" s="409"/>
      <c r="B48" s="758" t="s">
        <v>824</v>
      </c>
      <c r="C48" s="759"/>
      <c r="D48" s="759"/>
      <c r="E48" s="759"/>
      <c r="F48" s="759"/>
      <c r="G48" s="759"/>
      <c r="H48" s="759"/>
      <c r="I48" s="759"/>
      <c r="J48" s="759"/>
      <c r="K48" s="759"/>
      <c r="L48" s="759"/>
      <c r="M48" s="759"/>
      <c r="N48" s="759"/>
      <c r="O48" s="759"/>
      <c r="P48" s="759"/>
      <c r="Q48" s="752"/>
      <c r="AY48" s="470"/>
      <c r="AZ48" s="470"/>
      <c r="BA48" s="470"/>
      <c r="BB48" s="470"/>
      <c r="BC48" s="470"/>
      <c r="BD48" s="594"/>
      <c r="BE48" s="594"/>
      <c r="BF48" s="594"/>
      <c r="BG48" s="594"/>
      <c r="BH48" s="470"/>
      <c r="BI48" s="470"/>
      <c r="BJ48" s="470"/>
    </row>
    <row r="49" spans="1:74" s="410" customFormat="1" ht="12" customHeight="1" x14ac:dyDescent="0.25">
      <c r="A49" s="392"/>
      <c r="B49" s="764" t="s">
        <v>1349</v>
      </c>
      <c r="C49" s="752"/>
      <c r="D49" s="752"/>
      <c r="E49" s="752"/>
      <c r="F49" s="752"/>
      <c r="G49" s="752"/>
      <c r="H49" s="752"/>
      <c r="I49" s="752"/>
      <c r="J49" s="752"/>
      <c r="K49" s="752"/>
      <c r="L49" s="752"/>
      <c r="M49" s="752"/>
      <c r="N49" s="752"/>
      <c r="O49" s="752"/>
      <c r="P49" s="752"/>
      <c r="Q49" s="752"/>
      <c r="AY49" s="471"/>
      <c r="AZ49" s="471"/>
      <c r="BA49" s="471"/>
      <c r="BB49" s="471"/>
      <c r="BC49" s="471"/>
      <c r="BD49" s="595"/>
      <c r="BE49" s="595"/>
      <c r="BF49" s="595"/>
      <c r="BG49" s="595"/>
      <c r="BH49" s="471"/>
      <c r="BI49" s="471"/>
      <c r="BJ49" s="471"/>
    </row>
    <row r="50" spans="1:74" x14ac:dyDescent="0.25">
      <c r="BK50" s="353"/>
      <c r="BL50" s="353"/>
      <c r="BM50" s="353"/>
      <c r="BN50" s="353"/>
      <c r="BO50" s="353"/>
      <c r="BP50" s="353"/>
      <c r="BQ50" s="353"/>
      <c r="BR50" s="353"/>
      <c r="BS50" s="353"/>
      <c r="BT50" s="353"/>
      <c r="BU50" s="353"/>
      <c r="BV50" s="353"/>
    </row>
    <row r="51" spans="1:74" x14ac:dyDescent="0.25">
      <c r="BK51" s="353"/>
      <c r="BL51" s="353"/>
      <c r="BM51" s="353"/>
      <c r="BN51" s="353"/>
      <c r="BO51" s="353"/>
      <c r="BP51" s="353"/>
      <c r="BQ51" s="353"/>
      <c r="BR51" s="353"/>
      <c r="BS51" s="353"/>
      <c r="BT51" s="353"/>
      <c r="BU51" s="353"/>
      <c r="BV51" s="353"/>
    </row>
    <row r="52" spans="1:74" x14ac:dyDescent="0.25">
      <c r="BK52" s="353"/>
      <c r="BL52" s="353"/>
      <c r="BM52" s="353"/>
      <c r="BN52" s="353"/>
      <c r="BO52" s="353"/>
      <c r="BP52" s="353"/>
      <c r="BQ52" s="353"/>
      <c r="BR52" s="353"/>
      <c r="BS52" s="353"/>
      <c r="BT52" s="353"/>
      <c r="BU52" s="353"/>
      <c r="BV52" s="353"/>
    </row>
    <row r="53" spans="1:74" x14ac:dyDescent="0.25">
      <c r="BK53" s="353"/>
      <c r="BL53" s="353"/>
      <c r="BM53" s="353"/>
      <c r="BN53" s="353"/>
      <c r="BO53" s="353"/>
      <c r="BP53" s="353"/>
      <c r="BQ53" s="353"/>
      <c r="BR53" s="353"/>
      <c r="BS53" s="353"/>
      <c r="BT53" s="353"/>
      <c r="BU53" s="353"/>
      <c r="BV53" s="353"/>
    </row>
    <row r="54" spans="1:74" x14ac:dyDescent="0.25">
      <c r="BK54" s="353"/>
      <c r="BL54" s="353"/>
      <c r="BM54" s="353"/>
      <c r="BN54" s="353"/>
      <c r="BO54" s="353"/>
      <c r="BP54" s="353"/>
      <c r="BQ54" s="353"/>
      <c r="BR54" s="353"/>
      <c r="BS54" s="353"/>
      <c r="BT54" s="353"/>
      <c r="BU54" s="353"/>
      <c r="BV54" s="353"/>
    </row>
    <row r="55" spans="1:74" x14ac:dyDescent="0.25">
      <c r="BK55" s="353"/>
      <c r="BL55" s="353"/>
      <c r="BM55" s="353"/>
      <c r="BN55" s="353"/>
      <c r="BO55" s="353"/>
      <c r="BP55" s="353"/>
      <c r="BQ55" s="353"/>
      <c r="BR55" s="353"/>
      <c r="BS55" s="353"/>
      <c r="BT55" s="353"/>
      <c r="BU55" s="353"/>
      <c r="BV55" s="353"/>
    </row>
    <row r="56" spans="1:74" x14ac:dyDescent="0.25">
      <c r="BK56" s="353"/>
      <c r="BL56" s="353"/>
      <c r="BM56" s="353"/>
      <c r="BN56" s="353"/>
      <c r="BO56" s="353"/>
      <c r="BP56" s="353"/>
      <c r="BQ56" s="353"/>
      <c r="BR56" s="353"/>
      <c r="BS56" s="353"/>
      <c r="BT56" s="353"/>
      <c r="BU56" s="353"/>
      <c r="BV56" s="353"/>
    </row>
    <row r="57" spans="1:74" x14ac:dyDescent="0.25">
      <c r="BK57" s="353"/>
      <c r="BL57" s="353"/>
      <c r="BM57" s="353"/>
      <c r="BN57" s="353"/>
      <c r="BO57" s="353"/>
      <c r="BP57" s="353"/>
      <c r="BQ57" s="353"/>
      <c r="BR57" s="353"/>
      <c r="BS57" s="353"/>
      <c r="BT57" s="353"/>
      <c r="BU57" s="353"/>
      <c r="BV57" s="353"/>
    </row>
    <row r="58" spans="1:74" x14ac:dyDescent="0.25">
      <c r="BK58" s="353"/>
      <c r="BL58" s="353"/>
      <c r="BM58" s="353"/>
      <c r="BN58" s="353"/>
      <c r="BO58" s="353"/>
      <c r="BP58" s="353"/>
      <c r="BQ58" s="353"/>
      <c r="BR58" s="353"/>
      <c r="BS58" s="353"/>
      <c r="BT58" s="353"/>
      <c r="BU58" s="353"/>
      <c r="BV58" s="353"/>
    </row>
    <row r="59" spans="1:74" x14ac:dyDescent="0.25">
      <c r="BK59" s="353"/>
      <c r="BL59" s="353"/>
      <c r="BM59" s="353"/>
      <c r="BN59" s="353"/>
      <c r="BO59" s="353"/>
      <c r="BP59" s="353"/>
      <c r="BQ59" s="353"/>
      <c r="BR59" s="353"/>
      <c r="BS59" s="353"/>
      <c r="BT59" s="353"/>
      <c r="BU59" s="353"/>
      <c r="BV59" s="353"/>
    </row>
    <row r="60" spans="1:74" x14ac:dyDescent="0.25">
      <c r="BK60" s="353"/>
      <c r="BL60" s="353"/>
      <c r="BM60" s="353"/>
      <c r="BN60" s="353"/>
      <c r="BO60" s="353"/>
      <c r="BP60" s="353"/>
      <c r="BQ60" s="353"/>
      <c r="BR60" s="353"/>
      <c r="BS60" s="353"/>
      <c r="BT60" s="353"/>
      <c r="BU60" s="353"/>
      <c r="BV60" s="353"/>
    </row>
    <row r="61" spans="1:74" x14ac:dyDescent="0.25">
      <c r="BK61" s="353"/>
      <c r="BL61" s="353"/>
      <c r="BM61" s="353"/>
      <c r="BN61" s="353"/>
      <c r="BO61" s="353"/>
      <c r="BP61" s="353"/>
      <c r="BQ61" s="353"/>
      <c r="BR61" s="353"/>
      <c r="BS61" s="353"/>
      <c r="BT61" s="353"/>
      <c r="BU61" s="353"/>
      <c r="BV61" s="353"/>
    </row>
    <row r="62" spans="1:74" x14ac:dyDescent="0.25">
      <c r="BK62" s="353"/>
      <c r="BL62" s="353"/>
      <c r="BM62" s="353"/>
      <c r="BN62" s="353"/>
      <c r="BO62" s="353"/>
      <c r="BP62" s="353"/>
      <c r="BQ62" s="353"/>
      <c r="BR62" s="353"/>
      <c r="BS62" s="353"/>
      <c r="BT62" s="353"/>
      <c r="BU62" s="353"/>
      <c r="BV62" s="353"/>
    </row>
    <row r="63" spans="1:74" x14ac:dyDescent="0.25">
      <c r="BK63" s="353"/>
      <c r="BL63" s="353"/>
      <c r="BM63" s="353"/>
      <c r="BN63" s="353"/>
      <c r="BO63" s="353"/>
      <c r="BP63" s="353"/>
      <c r="BQ63" s="353"/>
      <c r="BR63" s="353"/>
      <c r="BS63" s="353"/>
      <c r="BT63" s="353"/>
      <c r="BU63" s="353"/>
      <c r="BV63" s="353"/>
    </row>
    <row r="64" spans="1:74" x14ac:dyDescent="0.25">
      <c r="BK64" s="353"/>
      <c r="BL64" s="353"/>
      <c r="BM64" s="353"/>
      <c r="BN64" s="353"/>
      <c r="BO64" s="353"/>
      <c r="BP64" s="353"/>
      <c r="BQ64" s="353"/>
      <c r="BR64" s="353"/>
      <c r="BS64" s="353"/>
      <c r="BT64" s="353"/>
      <c r="BU64" s="353"/>
      <c r="BV64" s="353"/>
    </row>
    <row r="65" spans="63:74" x14ac:dyDescent="0.25">
      <c r="BK65" s="353"/>
      <c r="BL65" s="353"/>
      <c r="BM65" s="353"/>
      <c r="BN65" s="353"/>
      <c r="BO65" s="353"/>
      <c r="BP65" s="353"/>
      <c r="BQ65" s="353"/>
      <c r="BR65" s="353"/>
      <c r="BS65" s="353"/>
      <c r="BT65" s="353"/>
      <c r="BU65" s="353"/>
      <c r="BV65" s="353"/>
    </row>
    <row r="66" spans="63:74" x14ac:dyDescent="0.25">
      <c r="BK66" s="353"/>
      <c r="BL66" s="353"/>
      <c r="BM66" s="353"/>
      <c r="BN66" s="353"/>
      <c r="BO66" s="353"/>
      <c r="BP66" s="353"/>
      <c r="BQ66" s="353"/>
      <c r="BR66" s="353"/>
      <c r="BS66" s="353"/>
      <c r="BT66" s="353"/>
      <c r="BU66" s="353"/>
      <c r="BV66" s="353"/>
    </row>
    <row r="67" spans="63:74" x14ac:dyDescent="0.25">
      <c r="BK67" s="353"/>
      <c r="BL67" s="353"/>
      <c r="BM67" s="353"/>
      <c r="BN67" s="353"/>
      <c r="BO67" s="353"/>
      <c r="BP67" s="353"/>
      <c r="BQ67" s="353"/>
      <c r="BR67" s="353"/>
      <c r="BS67" s="353"/>
      <c r="BT67" s="353"/>
      <c r="BU67" s="353"/>
      <c r="BV67" s="353"/>
    </row>
    <row r="68" spans="63:74" x14ac:dyDescent="0.25">
      <c r="BK68" s="353"/>
      <c r="BL68" s="353"/>
      <c r="BM68" s="353"/>
      <c r="BN68" s="353"/>
      <c r="BO68" s="353"/>
      <c r="BP68" s="353"/>
      <c r="BQ68" s="353"/>
      <c r="BR68" s="353"/>
      <c r="BS68" s="353"/>
      <c r="BT68" s="353"/>
      <c r="BU68" s="353"/>
      <c r="BV68" s="353"/>
    </row>
    <row r="69" spans="63:74" x14ac:dyDescent="0.25">
      <c r="BK69" s="353"/>
      <c r="BL69" s="353"/>
      <c r="BM69" s="353"/>
      <c r="BN69" s="353"/>
      <c r="BO69" s="353"/>
      <c r="BP69" s="353"/>
      <c r="BQ69" s="353"/>
      <c r="BR69" s="353"/>
      <c r="BS69" s="353"/>
      <c r="BT69" s="353"/>
      <c r="BU69" s="353"/>
      <c r="BV69" s="353"/>
    </row>
    <row r="70" spans="63:74" x14ac:dyDescent="0.25">
      <c r="BK70" s="353"/>
      <c r="BL70" s="353"/>
      <c r="BM70" s="353"/>
      <c r="BN70" s="353"/>
      <c r="BO70" s="353"/>
      <c r="BP70" s="353"/>
      <c r="BQ70" s="353"/>
      <c r="BR70" s="353"/>
      <c r="BS70" s="353"/>
      <c r="BT70" s="353"/>
      <c r="BU70" s="353"/>
      <c r="BV70" s="353"/>
    </row>
    <row r="71" spans="63:74" x14ac:dyDescent="0.25">
      <c r="BK71" s="353"/>
      <c r="BL71" s="353"/>
      <c r="BM71" s="353"/>
      <c r="BN71" s="353"/>
      <c r="BO71" s="353"/>
      <c r="BP71" s="353"/>
      <c r="BQ71" s="353"/>
      <c r="BR71" s="353"/>
      <c r="BS71" s="353"/>
      <c r="BT71" s="353"/>
      <c r="BU71" s="353"/>
      <c r="BV71" s="353"/>
    </row>
    <row r="72" spans="63:74" x14ac:dyDescent="0.25">
      <c r="BK72" s="353"/>
      <c r="BL72" s="353"/>
      <c r="BM72" s="353"/>
      <c r="BN72" s="353"/>
      <c r="BO72" s="353"/>
      <c r="BP72" s="353"/>
      <c r="BQ72" s="353"/>
      <c r="BR72" s="353"/>
      <c r="BS72" s="353"/>
      <c r="BT72" s="353"/>
      <c r="BU72" s="353"/>
      <c r="BV72" s="353"/>
    </row>
    <row r="73" spans="63:74" x14ac:dyDescent="0.25">
      <c r="BK73" s="353"/>
      <c r="BL73" s="353"/>
      <c r="BM73" s="353"/>
      <c r="BN73" s="353"/>
      <c r="BO73" s="353"/>
      <c r="BP73" s="353"/>
      <c r="BQ73" s="353"/>
      <c r="BR73" s="353"/>
      <c r="BS73" s="353"/>
      <c r="BT73" s="353"/>
      <c r="BU73" s="353"/>
      <c r="BV73" s="353"/>
    </row>
    <row r="74" spans="63:74" x14ac:dyDescent="0.25">
      <c r="BK74" s="353"/>
      <c r="BL74" s="353"/>
      <c r="BM74" s="353"/>
      <c r="BN74" s="353"/>
      <c r="BO74" s="353"/>
      <c r="BP74" s="353"/>
      <c r="BQ74" s="353"/>
      <c r="BR74" s="353"/>
      <c r="BS74" s="353"/>
      <c r="BT74" s="353"/>
      <c r="BU74" s="353"/>
      <c r="BV74" s="353"/>
    </row>
    <row r="75" spans="63:74" x14ac:dyDescent="0.25">
      <c r="BK75" s="353"/>
      <c r="BL75" s="353"/>
      <c r="BM75" s="353"/>
      <c r="BN75" s="353"/>
      <c r="BO75" s="353"/>
      <c r="BP75" s="353"/>
      <c r="BQ75" s="353"/>
      <c r="BR75" s="353"/>
      <c r="BS75" s="353"/>
      <c r="BT75" s="353"/>
      <c r="BU75" s="353"/>
      <c r="BV75" s="353"/>
    </row>
    <row r="76" spans="63:74" x14ac:dyDescent="0.25">
      <c r="BK76" s="353"/>
      <c r="BL76" s="353"/>
      <c r="BM76" s="353"/>
      <c r="BN76" s="353"/>
      <c r="BO76" s="353"/>
      <c r="BP76" s="353"/>
      <c r="BQ76" s="353"/>
      <c r="BR76" s="353"/>
      <c r="BS76" s="353"/>
      <c r="BT76" s="353"/>
      <c r="BU76" s="353"/>
      <c r="BV76" s="353"/>
    </row>
    <row r="77" spans="63:74" x14ac:dyDescent="0.25">
      <c r="BK77" s="353"/>
      <c r="BL77" s="353"/>
      <c r="BM77" s="353"/>
      <c r="BN77" s="353"/>
      <c r="BO77" s="353"/>
      <c r="BP77" s="353"/>
      <c r="BQ77" s="353"/>
      <c r="BR77" s="353"/>
      <c r="BS77" s="353"/>
      <c r="BT77" s="353"/>
      <c r="BU77" s="353"/>
      <c r="BV77" s="353"/>
    </row>
    <row r="78" spans="63:74" x14ac:dyDescent="0.25">
      <c r="BK78" s="353"/>
      <c r="BL78" s="353"/>
      <c r="BM78" s="353"/>
      <c r="BN78" s="353"/>
      <c r="BO78" s="353"/>
      <c r="BP78" s="353"/>
      <c r="BQ78" s="353"/>
      <c r="BR78" s="353"/>
      <c r="BS78" s="353"/>
      <c r="BT78" s="353"/>
      <c r="BU78" s="353"/>
      <c r="BV78" s="353"/>
    </row>
    <row r="79" spans="63:74" x14ac:dyDescent="0.25">
      <c r="BK79" s="353"/>
      <c r="BL79" s="353"/>
      <c r="BM79" s="353"/>
      <c r="BN79" s="353"/>
      <c r="BO79" s="353"/>
      <c r="BP79" s="353"/>
      <c r="BQ79" s="353"/>
      <c r="BR79" s="353"/>
      <c r="BS79" s="353"/>
      <c r="BT79" s="353"/>
      <c r="BU79" s="353"/>
      <c r="BV79" s="353"/>
    </row>
    <row r="80" spans="63:74" x14ac:dyDescent="0.25">
      <c r="BK80" s="353"/>
      <c r="BL80" s="353"/>
      <c r="BM80" s="353"/>
      <c r="BN80" s="353"/>
      <c r="BO80" s="353"/>
      <c r="BP80" s="353"/>
      <c r="BQ80" s="353"/>
      <c r="BR80" s="353"/>
      <c r="BS80" s="353"/>
      <c r="BT80" s="353"/>
      <c r="BU80" s="353"/>
      <c r="BV80" s="353"/>
    </row>
    <row r="81" spans="63:74" x14ac:dyDescent="0.25">
      <c r="BK81" s="353"/>
      <c r="BL81" s="353"/>
      <c r="BM81" s="353"/>
      <c r="BN81" s="353"/>
      <c r="BO81" s="353"/>
      <c r="BP81" s="353"/>
      <c r="BQ81" s="353"/>
      <c r="BR81" s="353"/>
      <c r="BS81" s="353"/>
      <c r="BT81" s="353"/>
      <c r="BU81" s="353"/>
      <c r="BV81" s="353"/>
    </row>
    <row r="82" spans="63:74" x14ac:dyDescent="0.25">
      <c r="BK82" s="353"/>
      <c r="BL82" s="353"/>
      <c r="BM82" s="353"/>
      <c r="BN82" s="353"/>
      <c r="BO82" s="353"/>
      <c r="BP82" s="353"/>
      <c r="BQ82" s="353"/>
      <c r="BR82" s="353"/>
      <c r="BS82" s="353"/>
      <c r="BT82" s="353"/>
      <c r="BU82" s="353"/>
      <c r="BV82" s="353"/>
    </row>
    <row r="83" spans="63:74" x14ac:dyDescent="0.25">
      <c r="BK83" s="353"/>
      <c r="BL83" s="353"/>
      <c r="BM83" s="353"/>
      <c r="BN83" s="353"/>
      <c r="BO83" s="353"/>
      <c r="BP83" s="353"/>
      <c r="BQ83" s="353"/>
      <c r="BR83" s="353"/>
      <c r="BS83" s="353"/>
      <c r="BT83" s="353"/>
      <c r="BU83" s="353"/>
      <c r="BV83" s="353"/>
    </row>
    <row r="84" spans="63:74" x14ac:dyDescent="0.25">
      <c r="BK84" s="353"/>
      <c r="BL84" s="353"/>
      <c r="BM84" s="353"/>
      <c r="BN84" s="353"/>
      <c r="BO84" s="353"/>
      <c r="BP84" s="353"/>
      <c r="BQ84" s="353"/>
      <c r="BR84" s="353"/>
      <c r="BS84" s="353"/>
      <c r="BT84" s="353"/>
      <c r="BU84" s="353"/>
      <c r="BV84" s="353"/>
    </row>
    <row r="85" spans="63:74" x14ac:dyDescent="0.25">
      <c r="BK85" s="353"/>
      <c r="BL85" s="353"/>
      <c r="BM85" s="353"/>
      <c r="BN85" s="353"/>
      <c r="BO85" s="353"/>
      <c r="BP85" s="353"/>
      <c r="BQ85" s="353"/>
      <c r="BR85" s="353"/>
      <c r="BS85" s="353"/>
      <c r="BT85" s="353"/>
      <c r="BU85" s="353"/>
      <c r="BV85" s="353"/>
    </row>
    <row r="86" spans="63:74" x14ac:dyDescent="0.25">
      <c r="BK86" s="353"/>
      <c r="BL86" s="353"/>
      <c r="BM86" s="353"/>
      <c r="BN86" s="353"/>
      <c r="BO86" s="353"/>
      <c r="BP86" s="353"/>
      <c r="BQ86" s="353"/>
      <c r="BR86" s="353"/>
      <c r="BS86" s="353"/>
      <c r="BT86" s="353"/>
      <c r="BU86" s="353"/>
      <c r="BV86" s="353"/>
    </row>
    <row r="87" spans="63:74" x14ac:dyDescent="0.25">
      <c r="BK87" s="353"/>
      <c r="BL87" s="353"/>
      <c r="BM87" s="353"/>
      <c r="BN87" s="353"/>
      <c r="BO87" s="353"/>
      <c r="BP87" s="353"/>
      <c r="BQ87" s="353"/>
      <c r="BR87" s="353"/>
      <c r="BS87" s="353"/>
      <c r="BT87" s="353"/>
      <c r="BU87" s="353"/>
      <c r="BV87" s="353"/>
    </row>
    <row r="88" spans="63:74" x14ac:dyDescent="0.25">
      <c r="BK88" s="353"/>
      <c r="BL88" s="353"/>
      <c r="BM88" s="353"/>
      <c r="BN88" s="353"/>
      <c r="BO88" s="353"/>
      <c r="BP88" s="353"/>
      <c r="BQ88" s="353"/>
      <c r="BR88" s="353"/>
      <c r="BS88" s="353"/>
      <c r="BT88" s="353"/>
      <c r="BU88" s="353"/>
      <c r="BV88" s="353"/>
    </row>
    <row r="89" spans="63:74" x14ac:dyDescent="0.25">
      <c r="BK89" s="353"/>
      <c r="BL89" s="353"/>
      <c r="BM89" s="353"/>
      <c r="BN89" s="353"/>
      <c r="BO89" s="353"/>
      <c r="BP89" s="353"/>
      <c r="BQ89" s="353"/>
      <c r="BR89" s="353"/>
      <c r="BS89" s="353"/>
      <c r="BT89" s="353"/>
      <c r="BU89" s="353"/>
      <c r="BV89" s="353"/>
    </row>
    <row r="90" spans="63:74" x14ac:dyDescent="0.25">
      <c r="BK90" s="353"/>
      <c r="BL90" s="353"/>
      <c r="BM90" s="353"/>
      <c r="BN90" s="353"/>
      <c r="BO90" s="353"/>
      <c r="BP90" s="353"/>
      <c r="BQ90" s="353"/>
      <c r="BR90" s="353"/>
      <c r="BS90" s="353"/>
      <c r="BT90" s="353"/>
      <c r="BU90" s="353"/>
      <c r="BV90" s="353"/>
    </row>
    <row r="91" spans="63:74" x14ac:dyDescent="0.25">
      <c r="BK91" s="353"/>
      <c r="BL91" s="353"/>
      <c r="BM91" s="353"/>
      <c r="BN91" s="353"/>
      <c r="BO91" s="353"/>
      <c r="BP91" s="353"/>
      <c r="BQ91" s="353"/>
      <c r="BR91" s="353"/>
      <c r="BS91" s="353"/>
      <c r="BT91" s="353"/>
      <c r="BU91" s="353"/>
      <c r="BV91" s="353"/>
    </row>
    <row r="92" spans="63:74" x14ac:dyDescent="0.25">
      <c r="BK92" s="353"/>
      <c r="BL92" s="353"/>
      <c r="BM92" s="353"/>
      <c r="BN92" s="353"/>
      <c r="BO92" s="353"/>
      <c r="BP92" s="353"/>
      <c r="BQ92" s="353"/>
      <c r="BR92" s="353"/>
      <c r="BS92" s="353"/>
      <c r="BT92" s="353"/>
      <c r="BU92" s="353"/>
      <c r="BV92" s="353"/>
    </row>
    <row r="93" spans="63:74" x14ac:dyDescent="0.25">
      <c r="BK93" s="353"/>
      <c r="BL93" s="353"/>
      <c r="BM93" s="353"/>
      <c r="BN93" s="353"/>
      <c r="BO93" s="353"/>
      <c r="BP93" s="353"/>
      <c r="BQ93" s="353"/>
      <c r="BR93" s="353"/>
      <c r="BS93" s="353"/>
      <c r="BT93" s="353"/>
      <c r="BU93" s="353"/>
      <c r="BV93" s="353"/>
    </row>
    <row r="94" spans="63:74" x14ac:dyDescent="0.25">
      <c r="BK94" s="353"/>
      <c r="BL94" s="353"/>
      <c r="BM94" s="353"/>
      <c r="BN94" s="353"/>
      <c r="BO94" s="353"/>
      <c r="BP94" s="353"/>
      <c r="BQ94" s="353"/>
      <c r="BR94" s="353"/>
      <c r="BS94" s="353"/>
      <c r="BT94" s="353"/>
      <c r="BU94" s="353"/>
      <c r="BV94" s="353"/>
    </row>
    <row r="95" spans="63:74" x14ac:dyDescent="0.25">
      <c r="BK95" s="353"/>
      <c r="BL95" s="353"/>
      <c r="BM95" s="353"/>
      <c r="BN95" s="353"/>
      <c r="BO95" s="353"/>
      <c r="BP95" s="353"/>
      <c r="BQ95" s="353"/>
      <c r="BR95" s="353"/>
      <c r="BS95" s="353"/>
      <c r="BT95" s="353"/>
      <c r="BU95" s="353"/>
      <c r="BV95" s="353"/>
    </row>
    <row r="96" spans="63:74" x14ac:dyDescent="0.25">
      <c r="BK96" s="353"/>
      <c r="BL96" s="353"/>
      <c r="BM96" s="353"/>
      <c r="BN96" s="353"/>
      <c r="BO96" s="353"/>
      <c r="BP96" s="353"/>
      <c r="BQ96" s="353"/>
      <c r="BR96" s="353"/>
      <c r="BS96" s="353"/>
      <c r="BT96" s="353"/>
      <c r="BU96" s="353"/>
      <c r="BV96" s="353"/>
    </row>
    <row r="97" spans="63:74" x14ac:dyDescent="0.25">
      <c r="BK97" s="353"/>
      <c r="BL97" s="353"/>
      <c r="BM97" s="353"/>
      <c r="BN97" s="353"/>
      <c r="BO97" s="353"/>
      <c r="BP97" s="353"/>
      <c r="BQ97" s="353"/>
      <c r="BR97" s="353"/>
      <c r="BS97" s="353"/>
      <c r="BT97" s="353"/>
      <c r="BU97" s="353"/>
      <c r="BV97" s="353"/>
    </row>
    <row r="98" spans="63:74" x14ac:dyDescent="0.25">
      <c r="BK98" s="353"/>
      <c r="BL98" s="353"/>
      <c r="BM98" s="353"/>
      <c r="BN98" s="353"/>
      <c r="BO98" s="353"/>
      <c r="BP98" s="353"/>
      <c r="BQ98" s="353"/>
      <c r="BR98" s="353"/>
      <c r="BS98" s="353"/>
      <c r="BT98" s="353"/>
      <c r="BU98" s="353"/>
      <c r="BV98" s="353"/>
    </row>
    <row r="99" spans="63:74" x14ac:dyDescent="0.25">
      <c r="BK99" s="353"/>
      <c r="BL99" s="353"/>
      <c r="BM99" s="353"/>
      <c r="BN99" s="353"/>
      <c r="BO99" s="353"/>
      <c r="BP99" s="353"/>
      <c r="BQ99" s="353"/>
      <c r="BR99" s="353"/>
      <c r="BS99" s="353"/>
      <c r="BT99" s="353"/>
      <c r="BU99" s="353"/>
      <c r="BV99" s="353"/>
    </row>
    <row r="100" spans="63:74" x14ac:dyDescent="0.25">
      <c r="BK100" s="353"/>
      <c r="BL100" s="353"/>
      <c r="BM100" s="353"/>
      <c r="BN100" s="353"/>
      <c r="BO100" s="353"/>
      <c r="BP100" s="353"/>
      <c r="BQ100" s="353"/>
      <c r="BR100" s="353"/>
      <c r="BS100" s="353"/>
      <c r="BT100" s="353"/>
      <c r="BU100" s="353"/>
      <c r="BV100" s="353"/>
    </row>
    <row r="101" spans="63:74" x14ac:dyDescent="0.25">
      <c r="BK101" s="353"/>
      <c r="BL101" s="353"/>
      <c r="BM101" s="353"/>
      <c r="BN101" s="353"/>
      <c r="BO101" s="353"/>
      <c r="BP101" s="353"/>
      <c r="BQ101" s="353"/>
      <c r="BR101" s="353"/>
      <c r="BS101" s="353"/>
      <c r="BT101" s="353"/>
      <c r="BU101" s="353"/>
      <c r="BV101" s="353"/>
    </row>
    <row r="102" spans="63:74" x14ac:dyDescent="0.25">
      <c r="BK102" s="353"/>
      <c r="BL102" s="353"/>
      <c r="BM102" s="353"/>
      <c r="BN102" s="353"/>
      <c r="BO102" s="353"/>
      <c r="BP102" s="353"/>
      <c r="BQ102" s="353"/>
      <c r="BR102" s="353"/>
      <c r="BS102" s="353"/>
      <c r="BT102" s="353"/>
      <c r="BU102" s="353"/>
      <c r="BV102" s="353"/>
    </row>
    <row r="103" spans="63:74" x14ac:dyDescent="0.25">
      <c r="BK103" s="353"/>
      <c r="BL103" s="353"/>
      <c r="BM103" s="353"/>
      <c r="BN103" s="353"/>
      <c r="BO103" s="353"/>
      <c r="BP103" s="353"/>
      <c r="BQ103" s="353"/>
      <c r="BR103" s="353"/>
      <c r="BS103" s="353"/>
      <c r="BT103" s="353"/>
      <c r="BU103" s="353"/>
      <c r="BV103" s="353"/>
    </row>
    <row r="104" spans="63:74" x14ac:dyDescent="0.25">
      <c r="BK104" s="353"/>
      <c r="BL104" s="353"/>
      <c r="BM104" s="353"/>
      <c r="BN104" s="353"/>
      <c r="BO104" s="353"/>
      <c r="BP104" s="353"/>
      <c r="BQ104" s="353"/>
      <c r="BR104" s="353"/>
      <c r="BS104" s="353"/>
      <c r="BT104" s="353"/>
      <c r="BU104" s="353"/>
      <c r="BV104" s="353"/>
    </row>
    <row r="105" spans="63:74" x14ac:dyDescent="0.25">
      <c r="BK105" s="353"/>
      <c r="BL105" s="353"/>
      <c r="BM105" s="353"/>
      <c r="BN105" s="353"/>
      <c r="BO105" s="353"/>
      <c r="BP105" s="353"/>
      <c r="BQ105" s="353"/>
      <c r="BR105" s="353"/>
      <c r="BS105" s="353"/>
      <c r="BT105" s="353"/>
      <c r="BU105" s="353"/>
      <c r="BV105" s="353"/>
    </row>
    <row r="106" spans="63:74" x14ac:dyDescent="0.25">
      <c r="BK106" s="353"/>
      <c r="BL106" s="353"/>
      <c r="BM106" s="353"/>
      <c r="BN106" s="353"/>
      <c r="BO106" s="353"/>
      <c r="BP106" s="353"/>
      <c r="BQ106" s="353"/>
      <c r="BR106" s="353"/>
      <c r="BS106" s="353"/>
      <c r="BT106" s="353"/>
      <c r="BU106" s="353"/>
      <c r="BV106" s="353"/>
    </row>
    <row r="107" spans="63:74" x14ac:dyDescent="0.25">
      <c r="BK107" s="353"/>
      <c r="BL107" s="353"/>
      <c r="BM107" s="353"/>
      <c r="BN107" s="353"/>
      <c r="BO107" s="353"/>
      <c r="BP107" s="353"/>
      <c r="BQ107" s="353"/>
      <c r="BR107" s="353"/>
      <c r="BS107" s="353"/>
      <c r="BT107" s="353"/>
      <c r="BU107" s="353"/>
      <c r="BV107" s="353"/>
    </row>
    <row r="108" spans="63:74" x14ac:dyDescent="0.25">
      <c r="BK108" s="353"/>
      <c r="BL108" s="353"/>
      <c r="BM108" s="353"/>
      <c r="BN108" s="353"/>
      <c r="BO108" s="353"/>
      <c r="BP108" s="353"/>
      <c r="BQ108" s="353"/>
      <c r="BR108" s="353"/>
      <c r="BS108" s="353"/>
      <c r="BT108" s="353"/>
      <c r="BU108" s="353"/>
      <c r="BV108" s="353"/>
    </row>
    <row r="109" spans="63:74" x14ac:dyDescent="0.25">
      <c r="BK109" s="353"/>
      <c r="BL109" s="353"/>
      <c r="BM109" s="353"/>
      <c r="BN109" s="353"/>
      <c r="BO109" s="353"/>
      <c r="BP109" s="353"/>
      <c r="BQ109" s="353"/>
      <c r="BR109" s="353"/>
      <c r="BS109" s="353"/>
      <c r="BT109" s="353"/>
      <c r="BU109" s="353"/>
      <c r="BV109" s="353"/>
    </row>
    <row r="110" spans="63:74" x14ac:dyDescent="0.25">
      <c r="BK110" s="353"/>
      <c r="BL110" s="353"/>
      <c r="BM110" s="353"/>
      <c r="BN110" s="353"/>
      <c r="BO110" s="353"/>
      <c r="BP110" s="353"/>
      <c r="BQ110" s="353"/>
      <c r="BR110" s="353"/>
      <c r="BS110" s="353"/>
      <c r="BT110" s="353"/>
      <c r="BU110" s="353"/>
      <c r="BV110" s="353"/>
    </row>
    <row r="111" spans="63:74" x14ac:dyDescent="0.25">
      <c r="BK111" s="353"/>
      <c r="BL111" s="353"/>
      <c r="BM111" s="353"/>
      <c r="BN111" s="353"/>
      <c r="BO111" s="353"/>
      <c r="BP111" s="353"/>
      <c r="BQ111" s="353"/>
      <c r="BR111" s="353"/>
      <c r="BS111" s="353"/>
      <c r="BT111" s="353"/>
      <c r="BU111" s="353"/>
      <c r="BV111" s="353"/>
    </row>
    <row r="112" spans="63:74" x14ac:dyDescent="0.25">
      <c r="BK112" s="353"/>
      <c r="BL112" s="353"/>
      <c r="BM112" s="353"/>
      <c r="BN112" s="353"/>
      <c r="BO112" s="353"/>
      <c r="BP112" s="353"/>
      <c r="BQ112" s="353"/>
      <c r="BR112" s="353"/>
      <c r="BS112" s="353"/>
      <c r="BT112" s="353"/>
      <c r="BU112" s="353"/>
      <c r="BV112" s="353"/>
    </row>
    <row r="113" spans="63:74" x14ac:dyDescent="0.25">
      <c r="BK113" s="353"/>
      <c r="BL113" s="353"/>
      <c r="BM113" s="353"/>
      <c r="BN113" s="353"/>
      <c r="BO113" s="353"/>
      <c r="BP113" s="353"/>
      <c r="BQ113" s="353"/>
      <c r="BR113" s="353"/>
      <c r="BS113" s="353"/>
      <c r="BT113" s="353"/>
      <c r="BU113" s="353"/>
      <c r="BV113" s="353"/>
    </row>
    <row r="114" spans="63:74" x14ac:dyDescent="0.25">
      <c r="BK114" s="353"/>
      <c r="BL114" s="353"/>
      <c r="BM114" s="353"/>
      <c r="BN114" s="353"/>
      <c r="BO114" s="353"/>
      <c r="BP114" s="353"/>
      <c r="BQ114" s="353"/>
      <c r="BR114" s="353"/>
      <c r="BS114" s="353"/>
      <c r="BT114" s="353"/>
      <c r="BU114" s="353"/>
      <c r="BV114" s="353"/>
    </row>
    <row r="115" spans="63:74" x14ac:dyDescent="0.25">
      <c r="BK115" s="353"/>
      <c r="BL115" s="353"/>
      <c r="BM115" s="353"/>
      <c r="BN115" s="353"/>
      <c r="BO115" s="353"/>
      <c r="BP115" s="353"/>
      <c r="BQ115" s="353"/>
      <c r="BR115" s="353"/>
      <c r="BS115" s="353"/>
      <c r="BT115" s="353"/>
      <c r="BU115" s="353"/>
      <c r="BV115" s="353"/>
    </row>
    <row r="116" spans="63:74" x14ac:dyDescent="0.25">
      <c r="BK116" s="353"/>
      <c r="BL116" s="353"/>
      <c r="BM116" s="353"/>
      <c r="BN116" s="353"/>
      <c r="BO116" s="353"/>
      <c r="BP116" s="353"/>
      <c r="BQ116" s="353"/>
      <c r="BR116" s="353"/>
      <c r="BS116" s="353"/>
      <c r="BT116" s="353"/>
      <c r="BU116" s="353"/>
      <c r="BV116" s="353"/>
    </row>
    <row r="117" spans="63:74" x14ac:dyDescent="0.25">
      <c r="BK117" s="353"/>
      <c r="BL117" s="353"/>
      <c r="BM117" s="353"/>
      <c r="BN117" s="353"/>
      <c r="BO117" s="353"/>
      <c r="BP117" s="353"/>
      <c r="BQ117" s="353"/>
      <c r="BR117" s="353"/>
      <c r="BS117" s="353"/>
      <c r="BT117" s="353"/>
      <c r="BU117" s="353"/>
      <c r="BV117" s="353"/>
    </row>
    <row r="118" spans="63:74" x14ac:dyDescent="0.25">
      <c r="BK118" s="353"/>
      <c r="BL118" s="353"/>
      <c r="BM118" s="353"/>
      <c r="BN118" s="353"/>
      <c r="BO118" s="353"/>
      <c r="BP118" s="353"/>
      <c r="BQ118" s="353"/>
      <c r="BR118" s="353"/>
      <c r="BS118" s="353"/>
      <c r="BT118" s="353"/>
      <c r="BU118" s="353"/>
      <c r="BV118" s="353"/>
    </row>
    <row r="119" spans="63:74" x14ac:dyDescent="0.25">
      <c r="BK119" s="353"/>
      <c r="BL119" s="353"/>
      <c r="BM119" s="353"/>
      <c r="BN119" s="353"/>
      <c r="BO119" s="353"/>
      <c r="BP119" s="353"/>
      <c r="BQ119" s="353"/>
      <c r="BR119" s="353"/>
      <c r="BS119" s="353"/>
      <c r="BT119" s="353"/>
      <c r="BU119" s="353"/>
      <c r="BV119" s="353"/>
    </row>
    <row r="120" spans="63:74" x14ac:dyDescent="0.25">
      <c r="BK120" s="353"/>
      <c r="BL120" s="353"/>
      <c r="BM120" s="353"/>
      <c r="BN120" s="353"/>
      <c r="BO120" s="353"/>
      <c r="BP120" s="353"/>
      <c r="BQ120" s="353"/>
      <c r="BR120" s="353"/>
      <c r="BS120" s="353"/>
      <c r="BT120" s="353"/>
      <c r="BU120" s="353"/>
      <c r="BV120" s="353"/>
    </row>
    <row r="121" spans="63:74" x14ac:dyDescent="0.25">
      <c r="BK121" s="353"/>
      <c r="BL121" s="353"/>
      <c r="BM121" s="353"/>
      <c r="BN121" s="353"/>
      <c r="BO121" s="353"/>
      <c r="BP121" s="353"/>
      <c r="BQ121" s="353"/>
      <c r="BR121" s="353"/>
      <c r="BS121" s="353"/>
      <c r="BT121" s="353"/>
      <c r="BU121" s="353"/>
      <c r="BV121" s="353"/>
    </row>
    <row r="122" spans="63:74" x14ac:dyDescent="0.25">
      <c r="BK122" s="353"/>
      <c r="BL122" s="353"/>
      <c r="BM122" s="353"/>
      <c r="BN122" s="353"/>
      <c r="BO122" s="353"/>
      <c r="BP122" s="353"/>
      <c r="BQ122" s="353"/>
      <c r="BR122" s="353"/>
      <c r="BS122" s="353"/>
      <c r="BT122" s="353"/>
      <c r="BU122" s="353"/>
      <c r="BV122" s="353"/>
    </row>
    <row r="123" spans="63:74" x14ac:dyDescent="0.25">
      <c r="BK123" s="353"/>
      <c r="BL123" s="353"/>
      <c r="BM123" s="353"/>
      <c r="BN123" s="353"/>
      <c r="BO123" s="353"/>
      <c r="BP123" s="353"/>
      <c r="BQ123" s="353"/>
      <c r="BR123" s="353"/>
      <c r="BS123" s="353"/>
      <c r="BT123" s="353"/>
      <c r="BU123" s="353"/>
      <c r="BV123" s="353"/>
    </row>
    <row r="124" spans="63:74" x14ac:dyDescent="0.25">
      <c r="BK124" s="353"/>
      <c r="BL124" s="353"/>
      <c r="BM124" s="353"/>
      <c r="BN124" s="353"/>
      <c r="BO124" s="353"/>
      <c r="BP124" s="353"/>
      <c r="BQ124" s="353"/>
      <c r="BR124" s="353"/>
      <c r="BS124" s="353"/>
      <c r="BT124" s="353"/>
      <c r="BU124" s="353"/>
      <c r="BV124" s="353"/>
    </row>
    <row r="125" spans="63:74" x14ac:dyDescent="0.25">
      <c r="BK125" s="353"/>
      <c r="BL125" s="353"/>
      <c r="BM125" s="353"/>
      <c r="BN125" s="353"/>
      <c r="BO125" s="353"/>
      <c r="BP125" s="353"/>
      <c r="BQ125" s="353"/>
      <c r="BR125" s="353"/>
      <c r="BS125" s="353"/>
      <c r="BT125" s="353"/>
      <c r="BU125" s="353"/>
      <c r="BV125" s="353"/>
    </row>
    <row r="126" spans="63:74" x14ac:dyDescent="0.25">
      <c r="BK126" s="353"/>
      <c r="BL126" s="353"/>
      <c r="BM126" s="353"/>
      <c r="BN126" s="353"/>
      <c r="BO126" s="353"/>
      <c r="BP126" s="353"/>
      <c r="BQ126" s="353"/>
      <c r="BR126" s="353"/>
      <c r="BS126" s="353"/>
      <c r="BT126" s="353"/>
      <c r="BU126" s="353"/>
      <c r="BV126" s="353"/>
    </row>
    <row r="127" spans="63:74" x14ac:dyDescent="0.25">
      <c r="BK127" s="353"/>
      <c r="BL127" s="353"/>
      <c r="BM127" s="353"/>
      <c r="BN127" s="353"/>
      <c r="BO127" s="353"/>
      <c r="BP127" s="353"/>
      <c r="BQ127" s="353"/>
      <c r="BR127" s="353"/>
      <c r="BS127" s="353"/>
      <c r="BT127" s="353"/>
      <c r="BU127" s="353"/>
      <c r="BV127" s="353"/>
    </row>
    <row r="128" spans="63:74" x14ac:dyDescent="0.25">
      <c r="BK128" s="353"/>
      <c r="BL128" s="353"/>
      <c r="BM128" s="353"/>
      <c r="BN128" s="353"/>
      <c r="BO128" s="353"/>
      <c r="BP128" s="353"/>
      <c r="BQ128" s="353"/>
      <c r="BR128" s="353"/>
      <c r="BS128" s="353"/>
      <c r="BT128" s="353"/>
      <c r="BU128" s="353"/>
      <c r="BV128" s="353"/>
    </row>
    <row r="129" spans="63:74" x14ac:dyDescent="0.25">
      <c r="BK129" s="353"/>
      <c r="BL129" s="353"/>
      <c r="BM129" s="353"/>
      <c r="BN129" s="353"/>
      <c r="BO129" s="353"/>
      <c r="BP129" s="353"/>
      <c r="BQ129" s="353"/>
      <c r="BR129" s="353"/>
      <c r="BS129" s="353"/>
      <c r="BT129" s="353"/>
      <c r="BU129" s="353"/>
      <c r="BV129" s="353"/>
    </row>
    <row r="130" spans="63:74" x14ac:dyDescent="0.25">
      <c r="BK130" s="353"/>
      <c r="BL130" s="353"/>
      <c r="BM130" s="353"/>
      <c r="BN130" s="353"/>
      <c r="BO130" s="353"/>
      <c r="BP130" s="353"/>
      <c r="BQ130" s="353"/>
      <c r="BR130" s="353"/>
      <c r="BS130" s="353"/>
      <c r="BT130" s="353"/>
      <c r="BU130" s="353"/>
      <c r="BV130" s="353"/>
    </row>
    <row r="131" spans="63:74" x14ac:dyDescent="0.25">
      <c r="BK131" s="353"/>
      <c r="BL131" s="353"/>
      <c r="BM131" s="353"/>
      <c r="BN131" s="353"/>
      <c r="BO131" s="353"/>
      <c r="BP131" s="353"/>
      <c r="BQ131" s="353"/>
      <c r="BR131" s="353"/>
      <c r="BS131" s="353"/>
      <c r="BT131" s="353"/>
      <c r="BU131" s="353"/>
      <c r="BV131" s="353"/>
    </row>
    <row r="132" spans="63:74" x14ac:dyDescent="0.25">
      <c r="BK132" s="353"/>
      <c r="BL132" s="353"/>
      <c r="BM132" s="353"/>
      <c r="BN132" s="353"/>
      <c r="BO132" s="353"/>
      <c r="BP132" s="353"/>
      <c r="BQ132" s="353"/>
      <c r="BR132" s="353"/>
      <c r="BS132" s="353"/>
      <c r="BT132" s="353"/>
      <c r="BU132" s="353"/>
      <c r="BV132" s="353"/>
    </row>
    <row r="133" spans="63:74" x14ac:dyDescent="0.25">
      <c r="BK133" s="353"/>
      <c r="BL133" s="353"/>
      <c r="BM133" s="353"/>
      <c r="BN133" s="353"/>
      <c r="BO133" s="353"/>
      <c r="BP133" s="353"/>
      <c r="BQ133" s="353"/>
      <c r="BR133" s="353"/>
      <c r="BS133" s="353"/>
      <c r="BT133" s="353"/>
      <c r="BU133" s="353"/>
      <c r="BV133" s="353"/>
    </row>
    <row r="134" spans="63:74" x14ac:dyDescent="0.25">
      <c r="BK134" s="353"/>
      <c r="BL134" s="353"/>
      <c r="BM134" s="353"/>
      <c r="BN134" s="353"/>
      <c r="BO134" s="353"/>
      <c r="BP134" s="353"/>
      <c r="BQ134" s="353"/>
      <c r="BR134" s="353"/>
      <c r="BS134" s="353"/>
      <c r="BT134" s="353"/>
      <c r="BU134" s="353"/>
      <c r="BV134" s="353"/>
    </row>
    <row r="135" spans="63:74" x14ac:dyDescent="0.25">
      <c r="BK135" s="353"/>
      <c r="BL135" s="353"/>
      <c r="BM135" s="353"/>
      <c r="BN135" s="353"/>
      <c r="BO135" s="353"/>
      <c r="BP135" s="353"/>
      <c r="BQ135" s="353"/>
      <c r="BR135" s="353"/>
      <c r="BS135" s="353"/>
      <c r="BT135" s="353"/>
      <c r="BU135" s="353"/>
      <c r="BV135" s="353"/>
    </row>
    <row r="136" spans="63:74" x14ac:dyDescent="0.25">
      <c r="BK136" s="353"/>
      <c r="BL136" s="353"/>
      <c r="BM136" s="353"/>
      <c r="BN136" s="353"/>
      <c r="BO136" s="353"/>
      <c r="BP136" s="353"/>
      <c r="BQ136" s="353"/>
      <c r="BR136" s="353"/>
      <c r="BS136" s="353"/>
      <c r="BT136" s="353"/>
      <c r="BU136" s="353"/>
      <c r="BV136" s="353"/>
    </row>
    <row r="137" spans="63:74" x14ac:dyDescent="0.25">
      <c r="BK137" s="353"/>
      <c r="BL137" s="353"/>
      <c r="BM137" s="353"/>
      <c r="BN137" s="353"/>
      <c r="BO137" s="353"/>
      <c r="BP137" s="353"/>
      <c r="BQ137" s="353"/>
      <c r="BR137" s="353"/>
      <c r="BS137" s="353"/>
      <c r="BT137" s="353"/>
      <c r="BU137" s="353"/>
      <c r="BV137" s="353"/>
    </row>
    <row r="138" spans="63:74" x14ac:dyDescent="0.25">
      <c r="BK138" s="353"/>
      <c r="BL138" s="353"/>
      <c r="BM138" s="353"/>
      <c r="BN138" s="353"/>
      <c r="BO138" s="353"/>
      <c r="BP138" s="353"/>
      <c r="BQ138" s="353"/>
      <c r="BR138" s="353"/>
      <c r="BS138" s="353"/>
      <c r="BT138" s="353"/>
      <c r="BU138" s="353"/>
      <c r="BV138" s="353"/>
    </row>
    <row r="139" spans="63:74" x14ac:dyDescent="0.25">
      <c r="BK139" s="353"/>
      <c r="BL139" s="353"/>
      <c r="BM139" s="353"/>
      <c r="BN139" s="353"/>
      <c r="BO139" s="353"/>
      <c r="BP139" s="353"/>
      <c r="BQ139" s="353"/>
      <c r="BR139" s="353"/>
      <c r="BS139" s="353"/>
      <c r="BT139" s="353"/>
      <c r="BU139" s="353"/>
      <c r="BV139" s="353"/>
    </row>
    <row r="140" spans="63:74" x14ac:dyDescent="0.25">
      <c r="BK140" s="353"/>
      <c r="BL140" s="353"/>
      <c r="BM140" s="353"/>
      <c r="BN140" s="353"/>
      <c r="BO140" s="353"/>
      <c r="BP140" s="353"/>
      <c r="BQ140" s="353"/>
      <c r="BR140" s="353"/>
      <c r="BS140" s="353"/>
      <c r="BT140" s="353"/>
      <c r="BU140" s="353"/>
      <c r="BV140" s="353"/>
    </row>
    <row r="141" spans="63:74" x14ac:dyDescent="0.25">
      <c r="BK141" s="353"/>
      <c r="BL141" s="353"/>
      <c r="BM141" s="353"/>
      <c r="BN141" s="353"/>
      <c r="BO141" s="353"/>
      <c r="BP141" s="353"/>
      <c r="BQ141" s="353"/>
      <c r="BR141" s="353"/>
      <c r="BS141" s="353"/>
      <c r="BT141" s="353"/>
      <c r="BU141" s="353"/>
      <c r="BV141" s="353"/>
    </row>
    <row r="142" spans="63:74" x14ac:dyDescent="0.25">
      <c r="BK142" s="353"/>
      <c r="BL142" s="353"/>
      <c r="BM142" s="353"/>
      <c r="BN142" s="353"/>
      <c r="BO142" s="353"/>
      <c r="BP142" s="353"/>
      <c r="BQ142" s="353"/>
      <c r="BR142" s="353"/>
      <c r="BS142" s="353"/>
      <c r="BT142" s="353"/>
      <c r="BU142" s="353"/>
      <c r="BV142" s="353"/>
    </row>
    <row r="143" spans="63:74" x14ac:dyDescent="0.25">
      <c r="BK143" s="353"/>
      <c r="BL143" s="353"/>
      <c r="BM143" s="353"/>
      <c r="BN143" s="353"/>
      <c r="BO143" s="353"/>
      <c r="BP143" s="353"/>
      <c r="BQ143" s="353"/>
      <c r="BR143" s="353"/>
      <c r="BS143" s="353"/>
      <c r="BT143" s="353"/>
      <c r="BU143" s="353"/>
      <c r="BV143" s="353"/>
    </row>
  </sheetData>
  <mergeCells count="18">
    <mergeCell ref="BK3:BV3"/>
    <mergeCell ref="B1:AL1"/>
    <mergeCell ref="C3:N3"/>
    <mergeCell ref="O3:Z3"/>
    <mergeCell ref="AA3:AL3"/>
    <mergeCell ref="AM3:AX3"/>
    <mergeCell ref="AY3:BJ3"/>
    <mergeCell ref="B47:Q47"/>
    <mergeCell ref="B48:Q48"/>
    <mergeCell ref="B49:Q49"/>
    <mergeCell ref="A1:A2"/>
    <mergeCell ref="B40:Q40"/>
    <mergeCell ref="B41:Q41"/>
    <mergeCell ref="B44:Q44"/>
    <mergeCell ref="B45:Q45"/>
    <mergeCell ref="B43:Q43"/>
    <mergeCell ref="B46:Q46"/>
    <mergeCell ref="B42:Q42"/>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AO5" activePane="bottomRight" state="frozen"/>
      <selection activeCell="BF63" sqref="BF63"/>
      <selection pane="topRight" activeCell="BF63" sqref="BF63"/>
      <selection pane="bottomLeft" activeCell="BF63" sqref="BF63"/>
      <selection pane="bottomRight" activeCell="B1" sqref="B1:AL1"/>
    </sheetView>
  </sheetViews>
  <sheetFormatPr defaultColWidth="9.54296875" defaultRowHeight="10.5" x14ac:dyDescent="0.25"/>
  <cols>
    <col min="1" max="1" width="11.54296875" style="88" customWidth="1"/>
    <col min="2" max="2" width="27.453125" style="88" customWidth="1"/>
    <col min="3" max="50" width="6.54296875" style="88" customWidth="1"/>
    <col min="51" max="55" width="6.54296875" style="350" customWidth="1"/>
    <col min="56" max="58" width="6.54296875" style="596" customWidth="1"/>
    <col min="59" max="62" width="6.54296875" style="350" customWidth="1"/>
    <col min="63" max="74" width="6.54296875" style="88" customWidth="1"/>
    <col min="75" max="16384" width="9.54296875" style="88"/>
  </cols>
  <sheetData>
    <row r="1" spans="1:74" ht="14.9" customHeight="1" x14ac:dyDescent="0.3">
      <c r="A1" s="734" t="s">
        <v>785</v>
      </c>
      <c r="B1" s="803" t="s">
        <v>234</v>
      </c>
      <c r="C1" s="804"/>
      <c r="D1" s="804"/>
      <c r="E1" s="804"/>
      <c r="F1" s="804"/>
      <c r="G1" s="804"/>
      <c r="H1" s="804"/>
      <c r="I1" s="804"/>
      <c r="J1" s="804"/>
      <c r="K1" s="804"/>
      <c r="L1" s="804"/>
      <c r="M1" s="804"/>
      <c r="N1" s="804"/>
      <c r="O1" s="804"/>
      <c r="P1" s="804"/>
      <c r="Q1" s="804"/>
      <c r="R1" s="804"/>
      <c r="S1" s="804"/>
      <c r="T1" s="804"/>
      <c r="U1" s="804"/>
      <c r="V1" s="804"/>
      <c r="W1" s="804"/>
      <c r="X1" s="804"/>
      <c r="Y1" s="804"/>
      <c r="Z1" s="804"/>
      <c r="AA1" s="804"/>
      <c r="AB1" s="804"/>
      <c r="AC1" s="804"/>
      <c r="AD1" s="804"/>
      <c r="AE1" s="804"/>
      <c r="AF1" s="804"/>
      <c r="AG1" s="804"/>
      <c r="AH1" s="804"/>
      <c r="AI1" s="804"/>
      <c r="AJ1" s="804"/>
      <c r="AK1" s="804"/>
      <c r="AL1" s="804"/>
      <c r="AM1" s="276"/>
    </row>
    <row r="2" spans="1:74" s="71" customFormat="1" ht="12.5" x14ac:dyDescent="0.25">
      <c r="A2" s="735"/>
      <c r="B2" s="485" t="str">
        <f>"U.S. Energy Information Administration  |  Short-Term Energy Outlook  - "&amp;Dates!D1</f>
        <v>U.S. Energy Information Administration  |  Short-Term Energy Outlook  - January 2023</v>
      </c>
      <c r="C2" s="486"/>
      <c r="D2" s="486"/>
      <c r="E2" s="486"/>
      <c r="F2" s="486"/>
      <c r="G2" s="486"/>
      <c r="H2" s="486"/>
      <c r="I2" s="486"/>
      <c r="J2" s="486"/>
      <c r="K2" s="486"/>
      <c r="L2" s="486"/>
      <c r="M2" s="486"/>
      <c r="N2" s="486"/>
      <c r="O2" s="486"/>
      <c r="P2" s="486"/>
      <c r="Q2" s="486"/>
      <c r="R2" s="486"/>
      <c r="S2" s="486"/>
      <c r="T2" s="486"/>
      <c r="U2" s="486"/>
      <c r="V2" s="486"/>
      <c r="W2" s="486"/>
      <c r="X2" s="486"/>
      <c r="Y2" s="486"/>
      <c r="Z2" s="486"/>
      <c r="AA2" s="486"/>
      <c r="AB2" s="486"/>
      <c r="AC2" s="486"/>
      <c r="AD2" s="486"/>
      <c r="AE2" s="486"/>
      <c r="AF2" s="486"/>
      <c r="AG2" s="486"/>
      <c r="AH2" s="486"/>
      <c r="AI2" s="486"/>
      <c r="AJ2" s="486"/>
      <c r="AK2" s="486"/>
      <c r="AL2" s="486"/>
      <c r="AM2" s="277"/>
      <c r="AY2" s="356"/>
      <c r="AZ2" s="356"/>
      <c r="BA2" s="356"/>
      <c r="BB2" s="356"/>
      <c r="BC2" s="356"/>
      <c r="BD2" s="588"/>
      <c r="BE2" s="588"/>
      <c r="BF2" s="588"/>
      <c r="BG2" s="356"/>
      <c r="BH2" s="356"/>
      <c r="BI2" s="356"/>
      <c r="BJ2" s="356"/>
    </row>
    <row r="3" spans="1:74" s="12" customFormat="1" ht="13" x14ac:dyDescent="0.3">
      <c r="A3" s="730" t="s">
        <v>1397</v>
      </c>
      <c r="B3" s="14"/>
      <c r="C3" s="738">
        <f>Dates!D3</f>
        <v>2019</v>
      </c>
      <c r="D3" s="739"/>
      <c r="E3" s="739"/>
      <c r="F3" s="739"/>
      <c r="G3" s="739"/>
      <c r="H3" s="739"/>
      <c r="I3" s="739"/>
      <c r="J3" s="739"/>
      <c r="K3" s="739"/>
      <c r="L3" s="739"/>
      <c r="M3" s="739"/>
      <c r="N3" s="740"/>
      <c r="O3" s="738">
        <f>C3+1</f>
        <v>2020</v>
      </c>
      <c r="P3" s="741"/>
      <c r="Q3" s="741"/>
      <c r="R3" s="741"/>
      <c r="S3" s="741"/>
      <c r="T3" s="741"/>
      <c r="U3" s="741"/>
      <c r="V3" s="741"/>
      <c r="W3" s="741"/>
      <c r="X3" s="739"/>
      <c r="Y3" s="739"/>
      <c r="Z3" s="740"/>
      <c r="AA3" s="742">
        <f>O3+1</f>
        <v>2021</v>
      </c>
      <c r="AB3" s="739"/>
      <c r="AC3" s="739"/>
      <c r="AD3" s="739"/>
      <c r="AE3" s="739"/>
      <c r="AF3" s="739"/>
      <c r="AG3" s="739"/>
      <c r="AH3" s="739"/>
      <c r="AI3" s="739"/>
      <c r="AJ3" s="739"/>
      <c r="AK3" s="739"/>
      <c r="AL3" s="740"/>
      <c r="AM3" s="742">
        <f>AA3+1</f>
        <v>2022</v>
      </c>
      <c r="AN3" s="739"/>
      <c r="AO3" s="739"/>
      <c r="AP3" s="739"/>
      <c r="AQ3" s="739"/>
      <c r="AR3" s="739"/>
      <c r="AS3" s="739"/>
      <c r="AT3" s="739"/>
      <c r="AU3" s="739"/>
      <c r="AV3" s="739"/>
      <c r="AW3" s="739"/>
      <c r="AX3" s="740"/>
      <c r="AY3" s="742">
        <f>AM3+1</f>
        <v>2023</v>
      </c>
      <c r="AZ3" s="743"/>
      <c r="BA3" s="743"/>
      <c r="BB3" s="743"/>
      <c r="BC3" s="743"/>
      <c r="BD3" s="743"/>
      <c r="BE3" s="743"/>
      <c r="BF3" s="743"/>
      <c r="BG3" s="743"/>
      <c r="BH3" s="743"/>
      <c r="BI3" s="743"/>
      <c r="BJ3" s="744"/>
      <c r="BK3" s="742">
        <f>AY3+1</f>
        <v>2024</v>
      </c>
      <c r="BL3" s="739"/>
      <c r="BM3" s="739"/>
      <c r="BN3" s="739"/>
      <c r="BO3" s="739"/>
      <c r="BP3" s="739"/>
      <c r="BQ3" s="739"/>
      <c r="BR3" s="739"/>
      <c r="BS3" s="739"/>
      <c r="BT3" s="739"/>
      <c r="BU3" s="739"/>
      <c r="BV3" s="740"/>
    </row>
    <row r="4" spans="1:74" s="12" customFormat="1" x14ac:dyDescent="0.25">
      <c r="A4" s="731" t="str">
        <f>Dates!$D$2</f>
        <v>Thursday January 5, 2023</v>
      </c>
      <c r="B4" s="16"/>
      <c r="C4" s="17" t="s">
        <v>463</v>
      </c>
      <c r="D4" s="17" t="s">
        <v>464</v>
      </c>
      <c r="E4" s="17" t="s">
        <v>465</v>
      </c>
      <c r="F4" s="17" t="s">
        <v>466</v>
      </c>
      <c r="G4" s="17" t="s">
        <v>467</v>
      </c>
      <c r="H4" s="17" t="s">
        <v>468</v>
      </c>
      <c r="I4" s="17" t="s">
        <v>469</v>
      </c>
      <c r="J4" s="17" t="s">
        <v>470</v>
      </c>
      <c r="K4" s="17" t="s">
        <v>471</v>
      </c>
      <c r="L4" s="17" t="s">
        <v>472</v>
      </c>
      <c r="M4" s="17" t="s">
        <v>473</v>
      </c>
      <c r="N4" s="17" t="s">
        <v>474</v>
      </c>
      <c r="O4" s="17" t="s">
        <v>463</v>
      </c>
      <c r="P4" s="17" t="s">
        <v>464</v>
      </c>
      <c r="Q4" s="17" t="s">
        <v>465</v>
      </c>
      <c r="R4" s="17" t="s">
        <v>466</v>
      </c>
      <c r="S4" s="17" t="s">
        <v>467</v>
      </c>
      <c r="T4" s="17" t="s">
        <v>468</v>
      </c>
      <c r="U4" s="17" t="s">
        <v>469</v>
      </c>
      <c r="V4" s="17" t="s">
        <v>470</v>
      </c>
      <c r="W4" s="17" t="s">
        <v>471</v>
      </c>
      <c r="X4" s="17" t="s">
        <v>472</v>
      </c>
      <c r="Y4" s="17" t="s">
        <v>473</v>
      </c>
      <c r="Z4" s="17" t="s">
        <v>474</v>
      </c>
      <c r="AA4" s="17" t="s">
        <v>463</v>
      </c>
      <c r="AB4" s="17" t="s">
        <v>464</v>
      </c>
      <c r="AC4" s="17" t="s">
        <v>465</v>
      </c>
      <c r="AD4" s="17" t="s">
        <v>466</v>
      </c>
      <c r="AE4" s="17" t="s">
        <v>467</v>
      </c>
      <c r="AF4" s="17" t="s">
        <v>468</v>
      </c>
      <c r="AG4" s="17" t="s">
        <v>469</v>
      </c>
      <c r="AH4" s="17" t="s">
        <v>470</v>
      </c>
      <c r="AI4" s="17" t="s">
        <v>471</v>
      </c>
      <c r="AJ4" s="17" t="s">
        <v>472</v>
      </c>
      <c r="AK4" s="17" t="s">
        <v>473</v>
      </c>
      <c r="AL4" s="17" t="s">
        <v>474</v>
      </c>
      <c r="AM4" s="17" t="s">
        <v>463</v>
      </c>
      <c r="AN4" s="17" t="s">
        <v>464</v>
      </c>
      <c r="AO4" s="17" t="s">
        <v>465</v>
      </c>
      <c r="AP4" s="17" t="s">
        <v>466</v>
      </c>
      <c r="AQ4" s="17" t="s">
        <v>467</v>
      </c>
      <c r="AR4" s="17" t="s">
        <v>468</v>
      </c>
      <c r="AS4" s="17" t="s">
        <v>469</v>
      </c>
      <c r="AT4" s="17" t="s">
        <v>470</v>
      </c>
      <c r="AU4" s="17" t="s">
        <v>471</v>
      </c>
      <c r="AV4" s="17" t="s">
        <v>472</v>
      </c>
      <c r="AW4" s="17" t="s">
        <v>473</v>
      </c>
      <c r="AX4" s="17" t="s">
        <v>474</v>
      </c>
      <c r="AY4" s="17" t="s">
        <v>463</v>
      </c>
      <c r="AZ4" s="17" t="s">
        <v>464</v>
      </c>
      <c r="BA4" s="17" t="s">
        <v>465</v>
      </c>
      <c r="BB4" s="17" t="s">
        <v>466</v>
      </c>
      <c r="BC4" s="17" t="s">
        <v>467</v>
      </c>
      <c r="BD4" s="17" t="s">
        <v>468</v>
      </c>
      <c r="BE4" s="17" t="s">
        <v>469</v>
      </c>
      <c r="BF4" s="17" t="s">
        <v>470</v>
      </c>
      <c r="BG4" s="17" t="s">
        <v>471</v>
      </c>
      <c r="BH4" s="17" t="s">
        <v>472</v>
      </c>
      <c r="BI4" s="17" t="s">
        <v>473</v>
      </c>
      <c r="BJ4" s="17" t="s">
        <v>474</v>
      </c>
      <c r="BK4" s="17" t="s">
        <v>463</v>
      </c>
      <c r="BL4" s="17" t="s">
        <v>464</v>
      </c>
      <c r="BM4" s="17" t="s">
        <v>465</v>
      </c>
      <c r="BN4" s="17" t="s">
        <v>466</v>
      </c>
      <c r="BO4" s="17" t="s">
        <v>467</v>
      </c>
      <c r="BP4" s="17" t="s">
        <v>468</v>
      </c>
      <c r="BQ4" s="17" t="s">
        <v>469</v>
      </c>
      <c r="BR4" s="17" t="s">
        <v>470</v>
      </c>
      <c r="BS4" s="17" t="s">
        <v>471</v>
      </c>
      <c r="BT4" s="17" t="s">
        <v>472</v>
      </c>
      <c r="BU4" s="17" t="s">
        <v>473</v>
      </c>
      <c r="BV4" s="17" t="s">
        <v>474</v>
      </c>
    </row>
    <row r="5" spans="1:74" ht="11.15" customHeight="1" x14ac:dyDescent="0.25">
      <c r="A5" s="89"/>
      <c r="B5" s="90" t="s">
        <v>217</v>
      </c>
      <c r="C5" s="91"/>
      <c r="D5" s="91"/>
      <c r="E5" s="91"/>
      <c r="F5" s="91"/>
      <c r="G5" s="91"/>
      <c r="H5" s="91"/>
      <c r="I5" s="91"/>
      <c r="J5" s="91"/>
      <c r="K5" s="91"/>
      <c r="L5" s="91"/>
      <c r="M5" s="91"/>
      <c r="N5" s="91"/>
      <c r="O5" s="91"/>
      <c r="P5" s="91"/>
      <c r="Q5" s="91"/>
      <c r="R5" s="91"/>
      <c r="S5" s="91"/>
      <c r="T5" s="91"/>
      <c r="U5" s="91"/>
      <c r="V5" s="91"/>
      <c r="W5" s="91"/>
      <c r="X5" s="91"/>
      <c r="Y5" s="91"/>
      <c r="Z5" s="91"/>
      <c r="AA5" s="91"/>
      <c r="AB5" s="91"/>
      <c r="AC5" s="91"/>
      <c r="AD5" s="91"/>
      <c r="AE5" s="91"/>
      <c r="AF5" s="91"/>
      <c r="AG5" s="91"/>
      <c r="AH5" s="91"/>
      <c r="AI5" s="91"/>
      <c r="AJ5" s="91"/>
      <c r="AK5" s="91"/>
      <c r="AL5" s="91"/>
      <c r="AM5" s="91"/>
      <c r="AN5" s="91"/>
      <c r="AO5" s="91"/>
      <c r="AP5" s="91"/>
      <c r="AQ5" s="91"/>
      <c r="AR5" s="91"/>
      <c r="AS5" s="91"/>
      <c r="AT5" s="91"/>
      <c r="AU5" s="91"/>
      <c r="AV5" s="91"/>
      <c r="AW5" s="91"/>
      <c r="AX5" s="91"/>
      <c r="AY5" s="381"/>
      <c r="AZ5" s="695"/>
      <c r="BA5" s="695"/>
      <c r="BB5" s="695"/>
      <c r="BC5" s="695"/>
      <c r="BD5" s="695"/>
      <c r="BE5" s="695"/>
      <c r="BF5" s="695"/>
      <c r="BG5" s="695"/>
      <c r="BH5" s="91"/>
      <c r="BI5" s="91"/>
      <c r="BJ5" s="381"/>
      <c r="BK5" s="381"/>
      <c r="BL5" s="381"/>
      <c r="BM5" s="381"/>
      <c r="BN5" s="381"/>
      <c r="BO5" s="381"/>
      <c r="BP5" s="381"/>
      <c r="BQ5" s="381"/>
      <c r="BR5" s="381"/>
      <c r="BS5" s="381"/>
      <c r="BT5" s="381"/>
      <c r="BU5" s="381"/>
      <c r="BV5" s="381"/>
    </row>
    <row r="6" spans="1:74" ht="11.15" customHeight="1" x14ac:dyDescent="0.25">
      <c r="A6" s="92" t="s">
        <v>197</v>
      </c>
      <c r="B6" s="193" t="s">
        <v>435</v>
      </c>
      <c r="C6" s="249">
        <v>65.83569</v>
      </c>
      <c r="D6" s="249">
        <v>58.314672999999999</v>
      </c>
      <c r="E6" s="249">
        <v>55.667043</v>
      </c>
      <c r="F6" s="249">
        <v>61.213194000000001</v>
      </c>
      <c r="G6" s="249">
        <v>61.861533000000001</v>
      </c>
      <c r="H6" s="249">
        <v>56.705832999999998</v>
      </c>
      <c r="I6" s="249">
        <v>59.068790999999997</v>
      </c>
      <c r="J6" s="249">
        <v>63.794620000000002</v>
      </c>
      <c r="K6" s="249">
        <v>58.59742</v>
      </c>
      <c r="L6" s="249">
        <v>57.674056999999998</v>
      </c>
      <c r="M6" s="249">
        <v>54.392702</v>
      </c>
      <c r="N6" s="249">
        <v>53.183706999999998</v>
      </c>
      <c r="O6" s="249">
        <v>55.666972999999999</v>
      </c>
      <c r="P6" s="249">
        <v>47.425207999999998</v>
      </c>
      <c r="Q6" s="249">
        <v>46.106031999999999</v>
      </c>
      <c r="R6" s="249">
        <v>39.346704000000003</v>
      </c>
      <c r="S6" s="249">
        <v>37.262844999999999</v>
      </c>
      <c r="T6" s="249">
        <v>39.608334999999997</v>
      </c>
      <c r="U6" s="249">
        <v>43.217199999999998</v>
      </c>
      <c r="V6" s="249">
        <v>47.522893000000003</v>
      </c>
      <c r="W6" s="249">
        <v>45.141308000000002</v>
      </c>
      <c r="X6" s="249">
        <v>44.988278999999999</v>
      </c>
      <c r="Y6" s="249">
        <v>44.344920999999999</v>
      </c>
      <c r="Z6" s="249">
        <v>44.803655999999997</v>
      </c>
      <c r="AA6" s="249">
        <v>48.556348999999997</v>
      </c>
      <c r="AB6" s="249">
        <v>40.868284000000003</v>
      </c>
      <c r="AC6" s="249">
        <v>50.881473</v>
      </c>
      <c r="AD6" s="249">
        <v>45.317715</v>
      </c>
      <c r="AE6" s="249">
        <v>48.632001000000002</v>
      </c>
      <c r="AF6" s="249">
        <v>48.797648000000002</v>
      </c>
      <c r="AG6" s="249">
        <v>48.475408000000002</v>
      </c>
      <c r="AH6" s="249">
        <v>50.041584</v>
      </c>
      <c r="AI6" s="249">
        <v>49.762177000000001</v>
      </c>
      <c r="AJ6" s="249">
        <v>49.078792999999997</v>
      </c>
      <c r="AK6" s="249">
        <v>48.949624</v>
      </c>
      <c r="AL6" s="249">
        <v>48.70017</v>
      </c>
      <c r="AM6" s="249">
        <v>49.780833999999999</v>
      </c>
      <c r="AN6" s="249">
        <v>47.772986000000003</v>
      </c>
      <c r="AO6" s="249">
        <v>51.438144000000001</v>
      </c>
      <c r="AP6" s="249">
        <v>45.495471999999999</v>
      </c>
      <c r="AQ6" s="249">
        <v>48.446587000000001</v>
      </c>
      <c r="AR6" s="249">
        <v>47.801416000000003</v>
      </c>
      <c r="AS6" s="249">
        <v>48.977642000000003</v>
      </c>
      <c r="AT6" s="249">
        <v>52.814847</v>
      </c>
      <c r="AU6" s="249">
        <v>51.371606</v>
      </c>
      <c r="AV6" s="249">
        <v>52.449793999999997</v>
      </c>
      <c r="AW6" s="249">
        <v>49.481012</v>
      </c>
      <c r="AX6" s="249">
        <v>48.385849999999998</v>
      </c>
      <c r="AY6" s="315">
        <v>49.650590000000001</v>
      </c>
      <c r="AZ6" s="315">
        <v>42.974969999999999</v>
      </c>
      <c r="BA6" s="315">
        <v>47.77713</v>
      </c>
      <c r="BB6" s="315">
        <v>42.191130000000001</v>
      </c>
      <c r="BC6" s="315">
        <v>42.746549999999999</v>
      </c>
      <c r="BD6" s="315">
        <v>42.169690000000003</v>
      </c>
      <c r="BE6" s="315">
        <v>43.594090000000001</v>
      </c>
      <c r="BF6" s="315">
        <v>48.368679999999998</v>
      </c>
      <c r="BG6" s="315">
        <v>43.278590000000001</v>
      </c>
      <c r="BH6" s="315">
        <v>43.917650000000002</v>
      </c>
      <c r="BI6" s="315">
        <v>42.380890000000001</v>
      </c>
      <c r="BJ6" s="315">
        <v>41.616950000000003</v>
      </c>
      <c r="BK6" s="315">
        <v>43.81767</v>
      </c>
      <c r="BL6" s="315">
        <v>38.410919999999997</v>
      </c>
      <c r="BM6" s="315">
        <v>43.802880000000002</v>
      </c>
      <c r="BN6" s="315">
        <v>38.900730000000003</v>
      </c>
      <c r="BO6" s="315">
        <v>39.932650000000002</v>
      </c>
      <c r="BP6" s="315">
        <v>39.744039999999998</v>
      </c>
      <c r="BQ6" s="315">
        <v>41.519739999999999</v>
      </c>
      <c r="BR6" s="315">
        <v>46.61889</v>
      </c>
      <c r="BS6" s="315">
        <v>41.891219999999997</v>
      </c>
      <c r="BT6" s="315">
        <v>42.988349999999997</v>
      </c>
      <c r="BU6" s="315">
        <v>41.803199999999997</v>
      </c>
      <c r="BV6" s="315">
        <v>41.393169999999998</v>
      </c>
    </row>
    <row r="7" spans="1:74" ht="11.15" customHeight="1" x14ac:dyDescent="0.25">
      <c r="A7" s="92" t="s">
        <v>198</v>
      </c>
      <c r="B7" s="193" t="s">
        <v>436</v>
      </c>
      <c r="C7" s="249">
        <v>18.206989</v>
      </c>
      <c r="D7" s="249">
        <v>16.127026000000001</v>
      </c>
      <c r="E7" s="249">
        <v>15.394836</v>
      </c>
      <c r="F7" s="249">
        <v>17.946928</v>
      </c>
      <c r="G7" s="249">
        <v>18.137031</v>
      </c>
      <c r="H7" s="249">
        <v>16.625426999999998</v>
      </c>
      <c r="I7" s="249">
        <v>15.269473</v>
      </c>
      <c r="J7" s="249">
        <v>16.491112000000001</v>
      </c>
      <c r="K7" s="249">
        <v>15.147615</v>
      </c>
      <c r="L7" s="249">
        <v>15.463811</v>
      </c>
      <c r="M7" s="249">
        <v>14.583992</v>
      </c>
      <c r="N7" s="249">
        <v>14.25986</v>
      </c>
      <c r="O7" s="249">
        <v>14.861031000000001</v>
      </c>
      <c r="P7" s="249">
        <v>12.660779</v>
      </c>
      <c r="Q7" s="249">
        <v>12.308638</v>
      </c>
      <c r="R7" s="249">
        <v>10.007972000000001</v>
      </c>
      <c r="S7" s="249">
        <v>9.477919</v>
      </c>
      <c r="T7" s="249">
        <v>10.074525</v>
      </c>
      <c r="U7" s="249">
        <v>10.788878</v>
      </c>
      <c r="V7" s="249">
        <v>11.863744000000001</v>
      </c>
      <c r="W7" s="249">
        <v>11.269185</v>
      </c>
      <c r="X7" s="249">
        <v>11.909397</v>
      </c>
      <c r="Y7" s="249">
        <v>11.739125</v>
      </c>
      <c r="Z7" s="249">
        <v>11.860573</v>
      </c>
      <c r="AA7" s="249">
        <v>14.132167000000001</v>
      </c>
      <c r="AB7" s="249">
        <v>11.894594</v>
      </c>
      <c r="AC7" s="249">
        <v>14.808906</v>
      </c>
      <c r="AD7" s="249">
        <v>12.525038</v>
      </c>
      <c r="AE7" s="249">
        <v>13.441043000000001</v>
      </c>
      <c r="AF7" s="249">
        <v>13.486919</v>
      </c>
      <c r="AG7" s="249">
        <v>11.954364</v>
      </c>
      <c r="AH7" s="249">
        <v>12.340577</v>
      </c>
      <c r="AI7" s="249">
        <v>12.271715</v>
      </c>
      <c r="AJ7" s="249">
        <v>13.011714</v>
      </c>
      <c r="AK7" s="249">
        <v>12.977467000000001</v>
      </c>
      <c r="AL7" s="249">
        <v>12.911357000000001</v>
      </c>
      <c r="AM7" s="249">
        <v>13.423648</v>
      </c>
      <c r="AN7" s="249">
        <v>12.882244999999999</v>
      </c>
      <c r="AO7" s="249">
        <v>13.870552</v>
      </c>
      <c r="AP7" s="249">
        <v>12.641045</v>
      </c>
      <c r="AQ7" s="249">
        <v>13.343396</v>
      </c>
      <c r="AR7" s="249">
        <v>12.710133000000001</v>
      </c>
      <c r="AS7" s="249">
        <v>12.385578000000001</v>
      </c>
      <c r="AT7" s="249">
        <v>13.312692999999999</v>
      </c>
      <c r="AU7" s="249">
        <v>13.012136</v>
      </c>
      <c r="AV7" s="249">
        <v>13.511794999999999</v>
      </c>
      <c r="AW7" s="249">
        <v>12.751555</v>
      </c>
      <c r="AX7" s="249">
        <v>12.57569</v>
      </c>
      <c r="AY7" s="315">
        <v>13.38477</v>
      </c>
      <c r="AZ7" s="315">
        <v>11.604660000000001</v>
      </c>
      <c r="BA7" s="315">
        <v>13.24738</v>
      </c>
      <c r="BB7" s="315">
        <v>11.99737</v>
      </c>
      <c r="BC7" s="315">
        <v>12.06894</v>
      </c>
      <c r="BD7" s="315">
        <v>11.84369</v>
      </c>
      <c r="BE7" s="315">
        <v>10.18291</v>
      </c>
      <c r="BF7" s="315">
        <v>11.478009999999999</v>
      </c>
      <c r="BG7" s="315">
        <v>10.003439999999999</v>
      </c>
      <c r="BH7" s="315">
        <v>10.48067</v>
      </c>
      <c r="BI7" s="315">
        <v>10.28022</v>
      </c>
      <c r="BJ7" s="315">
        <v>10.20595</v>
      </c>
      <c r="BK7" s="315">
        <v>11.2692</v>
      </c>
      <c r="BL7" s="315">
        <v>9.8491049999999998</v>
      </c>
      <c r="BM7" s="315">
        <v>11.6942</v>
      </c>
      <c r="BN7" s="315">
        <v>10.66254</v>
      </c>
      <c r="BO7" s="315">
        <v>10.90161</v>
      </c>
      <c r="BP7" s="315">
        <v>10.8188</v>
      </c>
      <c r="BQ7" s="315">
        <v>9.2973560000000006</v>
      </c>
      <c r="BR7" s="315">
        <v>10.725960000000001</v>
      </c>
      <c r="BS7" s="315">
        <v>9.3973949999999995</v>
      </c>
      <c r="BT7" s="315">
        <v>10.04447</v>
      </c>
      <c r="BU7" s="315">
        <v>9.9886149999999994</v>
      </c>
      <c r="BV7" s="315">
        <v>10.057589999999999</v>
      </c>
    </row>
    <row r="8" spans="1:74" ht="11.15" customHeight="1" x14ac:dyDescent="0.25">
      <c r="A8" s="92" t="s">
        <v>199</v>
      </c>
      <c r="B8" s="193" t="s">
        <v>437</v>
      </c>
      <c r="C8" s="249">
        <v>13.016482999999999</v>
      </c>
      <c r="D8" s="249">
        <v>11.529489</v>
      </c>
      <c r="E8" s="249">
        <v>11.006003</v>
      </c>
      <c r="F8" s="249">
        <v>10.983352999999999</v>
      </c>
      <c r="G8" s="249">
        <v>11.099686</v>
      </c>
      <c r="H8" s="249">
        <v>10.174578</v>
      </c>
      <c r="I8" s="249">
        <v>10.546882</v>
      </c>
      <c r="J8" s="249">
        <v>11.390698</v>
      </c>
      <c r="K8" s="249">
        <v>10.462749000000001</v>
      </c>
      <c r="L8" s="249">
        <v>9.5777190000000001</v>
      </c>
      <c r="M8" s="249">
        <v>9.0328020000000002</v>
      </c>
      <c r="N8" s="249">
        <v>8.8320679999999996</v>
      </c>
      <c r="O8" s="249">
        <v>9.609693</v>
      </c>
      <c r="P8" s="249">
        <v>8.186928</v>
      </c>
      <c r="Q8" s="249">
        <v>7.9591900000000004</v>
      </c>
      <c r="R8" s="249">
        <v>6.7596309999999997</v>
      </c>
      <c r="S8" s="249">
        <v>6.4016320000000002</v>
      </c>
      <c r="T8" s="249">
        <v>6.8045540000000004</v>
      </c>
      <c r="U8" s="249">
        <v>7.3654719999999996</v>
      </c>
      <c r="V8" s="249">
        <v>8.0993139999999997</v>
      </c>
      <c r="W8" s="249">
        <v>7.6934060000000004</v>
      </c>
      <c r="X8" s="249">
        <v>7.3280960000000004</v>
      </c>
      <c r="Y8" s="249">
        <v>7.223287</v>
      </c>
      <c r="Z8" s="249">
        <v>7.2979849999999997</v>
      </c>
      <c r="AA8" s="249">
        <v>8.6405250000000002</v>
      </c>
      <c r="AB8" s="249">
        <v>7.2724409999999997</v>
      </c>
      <c r="AC8" s="249">
        <v>9.0542920000000002</v>
      </c>
      <c r="AD8" s="249">
        <v>7.3929099999999996</v>
      </c>
      <c r="AE8" s="249">
        <v>7.9335950000000004</v>
      </c>
      <c r="AF8" s="249">
        <v>7.9605949999999996</v>
      </c>
      <c r="AG8" s="249">
        <v>7.4162489999999996</v>
      </c>
      <c r="AH8" s="249">
        <v>7.65585</v>
      </c>
      <c r="AI8" s="249">
        <v>7.6131000000000002</v>
      </c>
      <c r="AJ8" s="249">
        <v>7.5384209999999996</v>
      </c>
      <c r="AK8" s="249">
        <v>7.5185880000000003</v>
      </c>
      <c r="AL8" s="249">
        <v>7.48027</v>
      </c>
      <c r="AM8" s="249">
        <v>7.94543</v>
      </c>
      <c r="AN8" s="249">
        <v>7.6249469999999997</v>
      </c>
      <c r="AO8" s="249">
        <v>8.2099460000000004</v>
      </c>
      <c r="AP8" s="249">
        <v>7.0885550000000004</v>
      </c>
      <c r="AQ8" s="249">
        <v>7.5318949999999996</v>
      </c>
      <c r="AR8" s="249">
        <v>7.3000059999999998</v>
      </c>
      <c r="AS8" s="249">
        <v>7.1246970000000003</v>
      </c>
      <c r="AT8" s="249">
        <v>7.7524509999999998</v>
      </c>
      <c r="AU8" s="249">
        <v>7.8638529999999998</v>
      </c>
      <c r="AV8" s="249">
        <v>8.05443</v>
      </c>
      <c r="AW8" s="249">
        <v>7.5989300000000002</v>
      </c>
      <c r="AX8" s="249">
        <v>7.4872329999999998</v>
      </c>
      <c r="AY8" s="315">
        <v>8.2840480000000003</v>
      </c>
      <c r="AZ8" s="315">
        <v>7.1085330000000004</v>
      </c>
      <c r="BA8" s="315">
        <v>7.9318390000000001</v>
      </c>
      <c r="BB8" s="315">
        <v>6.8502609999999997</v>
      </c>
      <c r="BC8" s="315">
        <v>7.0509700000000004</v>
      </c>
      <c r="BD8" s="315">
        <v>6.8466760000000004</v>
      </c>
      <c r="BE8" s="315">
        <v>6.7236979999999997</v>
      </c>
      <c r="BF8" s="315">
        <v>7.6650660000000004</v>
      </c>
      <c r="BG8" s="315">
        <v>6.7594700000000003</v>
      </c>
      <c r="BH8" s="315">
        <v>6.6976990000000001</v>
      </c>
      <c r="BI8" s="315">
        <v>6.4522279999999999</v>
      </c>
      <c r="BJ8" s="315">
        <v>6.441872</v>
      </c>
      <c r="BK8" s="315">
        <v>7.3895609999999996</v>
      </c>
      <c r="BL8" s="315">
        <v>6.4095259999999996</v>
      </c>
      <c r="BM8" s="315">
        <v>7.3278309999999998</v>
      </c>
      <c r="BN8" s="315">
        <v>6.3720179999999997</v>
      </c>
      <c r="BO8" s="315">
        <v>6.6788270000000001</v>
      </c>
      <c r="BP8" s="315">
        <v>6.5711259999999996</v>
      </c>
      <c r="BQ8" s="315">
        <v>6.5431879999999998</v>
      </c>
      <c r="BR8" s="315">
        <v>7.5710860000000002</v>
      </c>
      <c r="BS8" s="315">
        <v>6.7399829999999996</v>
      </c>
      <c r="BT8" s="315">
        <v>6.7617969999999996</v>
      </c>
      <c r="BU8" s="315">
        <v>6.5848009999999997</v>
      </c>
      <c r="BV8" s="315">
        <v>6.6401570000000003</v>
      </c>
    </row>
    <row r="9" spans="1:74" ht="11.15" customHeight="1" x14ac:dyDescent="0.25">
      <c r="A9" s="92" t="s">
        <v>200</v>
      </c>
      <c r="B9" s="193" t="s">
        <v>438</v>
      </c>
      <c r="C9" s="249">
        <v>34.612217999999999</v>
      </c>
      <c r="D9" s="249">
        <v>30.658158</v>
      </c>
      <c r="E9" s="249">
        <v>29.266203999999998</v>
      </c>
      <c r="F9" s="249">
        <v>32.282913000000001</v>
      </c>
      <c r="G9" s="249">
        <v>32.624816000000003</v>
      </c>
      <c r="H9" s="249">
        <v>29.905828</v>
      </c>
      <c r="I9" s="249">
        <v>33.252436000000003</v>
      </c>
      <c r="J9" s="249">
        <v>35.91281</v>
      </c>
      <c r="K9" s="249">
        <v>32.987056000000003</v>
      </c>
      <c r="L9" s="249">
        <v>32.632527000000003</v>
      </c>
      <c r="M9" s="249">
        <v>30.775908000000001</v>
      </c>
      <c r="N9" s="249">
        <v>30.091778999999999</v>
      </c>
      <c r="O9" s="249">
        <v>31.196249000000002</v>
      </c>
      <c r="P9" s="249">
        <v>26.577501000000002</v>
      </c>
      <c r="Q9" s="249">
        <v>25.838204000000001</v>
      </c>
      <c r="R9" s="249">
        <v>22.579101000000001</v>
      </c>
      <c r="S9" s="249">
        <v>21.383293999999999</v>
      </c>
      <c r="T9" s="249">
        <v>22.729255999999999</v>
      </c>
      <c r="U9" s="249">
        <v>25.062850000000001</v>
      </c>
      <c r="V9" s="249">
        <v>27.559835</v>
      </c>
      <c r="W9" s="249">
        <v>26.178716999999999</v>
      </c>
      <c r="X9" s="249">
        <v>25.750786000000002</v>
      </c>
      <c r="Y9" s="249">
        <v>25.382508999999999</v>
      </c>
      <c r="Z9" s="249">
        <v>25.645098000000001</v>
      </c>
      <c r="AA9" s="249">
        <v>25.783657000000002</v>
      </c>
      <c r="AB9" s="249">
        <v>21.701249000000001</v>
      </c>
      <c r="AC9" s="249">
        <v>27.018274999999999</v>
      </c>
      <c r="AD9" s="249">
        <v>25.399767000000001</v>
      </c>
      <c r="AE9" s="249">
        <v>27.257363000000002</v>
      </c>
      <c r="AF9" s="249">
        <v>27.350134000000001</v>
      </c>
      <c r="AG9" s="249">
        <v>29.104794999999999</v>
      </c>
      <c r="AH9" s="249">
        <v>30.045157</v>
      </c>
      <c r="AI9" s="249">
        <v>29.877362000000002</v>
      </c>
      <c r="AJ9" s="249">
        <v>28.528658</v>
      </c>
      <c r="AK9" s="249">
        <v>28.453569000000002</v>
      </c>
      <c r="AL9" s="249">
        <v>28.308543</v>
      </c>
      <c r="AM9" s="249">
        <v>28.411756</v>
      </c>
      <c r="AN9" s="249">
        <v>27.265794</v>
      </c>
      <c r="AO9" s="249">
        <v>29.357645999999999</v>
      </c>
      <c r="AP9" s="249">
        <v>25.765872000000002</v>
      </c>
      <c r="AQ9" s="249">
        <v>27.571296</v>
      </c>
      <c r="AR9" s="249">
        <v>27.791277000000001</v>
      </c>
      <c r="AS9" s="249">
        <v>29.467366999999999</v>
      </c>
      <c r="AT9" s="249">
        <v>31.749703</v>
      </c>
      <c r="AU9" s="249">
        <v>30.495616999999999</v>
      </c>
      <c r="AV9" s="249">
        <v>30.883569000000001</v>
      </c>
      <c r="AW9" s="249">
        <v>29.130527000000001</v>
      </c>
      <c r="AX9" s="249">
        <v>28.32292</v>
      </c>
      <c r="AY9" s="315">
        <v>27.981770000000001</v>
      </c>
      <c r="AZ9" s="315">
        <v>24.261769999999999</v>
      </c>
      <c r="BA9" s="315">
        <v>26.597909999999999</v>
      </c>
      <c r="BB9" s="315">
        <v>23.343489999999999</v>
      </c>
      <c r="BC9" s="315">
        <v>23.626639999999998</v>
      </c>
      <c r="BD9" s="315">
        <v>23.479330000000001</v>
      </c>
      <c r="BE9" s="315">
        <v>26.68749</v>
      </c>
      <c r="BF9" s="315">
        <v>29.22561</v>
      </c>
      <c r="BG9" s="315">
        <v>26.51568</v>
      </c>
      <c r="BH9" s="315">
        <v>26.739270000000001</v>
      </c>
      <c r="BI9" s="315">
        <v>25.648440000000001</v>
      </c>
      <c r="BJ9" s="315">
        <v>24.96913</v>
      </c>
      <c r="BK9" s="315">
        <v>25.158909999999999</v>
      </c>
      <c r="BL9" s="315">
        <v>22.152290000000001</v>
      </c>
      <c r="BM9" s="315">
        <v>24.780850000000001</v>
      </c>
      <c r="BN9" s="315">
        <v>21.86617</v>
      </c>
      <c r="BO9" s="315">
        <v>22.352209999999999</v>
      </c>
      <c r="BP9" s="315">
        <v>22.354109999999999</v>
      </c>
      <c r="BQ9" s="315">
        <v>25.679200000000002</v>
      </c>
      <c r="BR9" s="315">
        <v>28.321850000000001</v>
      </c>
      <c r="BS9" s="315">
        <v>25.75384</v>
      </c>
      <c r="BT9" s="315">
        <v>26.182089999999999</v>
      </c>
      <c r="BU9" s="315">
        <v>25.229780000000002</v>
      </c>
      <c r="BV9" s="315">
        <v>24.695430000000002</v>
      </c>
    </row>
    <row r="10" spans="1:74" ht="11.15" customHeight="1" x14ac:dyDescent="0.25">
      <c r="A10" s="94" t="s">
        <v>201</v>
      </c>
      <c r="B10" s="193" t="s">
        <v>439</v>
      </c>
      <c r="C10" s="249">
        <v>0.30099999999999999</v>
      </c>
      <c r="D10" s="249">
        <v>-2.16</v>
      </c>
      <c r="E10" s="249">
        <v>-0.60932094000000003</v>
      </c>
      <c r="F10" s="249">
        <v>1.39355655</v>
      </c>
      <c r="G10" s="249">
        <v>-1.5067024200000001</v>
      </c>
      <c r="H10" s="249">
        <v>-0.25547055000000002</v>
      </c>
      <c r="I10" s="249">
        <v>-0.71099573999999999</v>
      </c>
      <c r="J10" s="249">
        <v>-1.20065</v>
      </c>
      <c r="K10" s="249">
        <v>-1.2733535199999999</v>
      </c>
      <c r="L10" s="249">
        <v>-1.96930125</v>
      </c>
      <c r="M10" s="249">
        <v>-1.03397622</v>
      </c>
      <c r="N10" s="249">
        <v>-0.60278591000000004</v>
      </c>
      <c r="O10" s="249">
        <v>-6.2E-2</v>
      </c>
      <c r="P10" s="249">
        <v>-0.42099999999999999</v>
      </c>
      <c r="Q10" s="249">
        <v>0.97399999999999998</v>
      </c>
      <c r="R10" s="249">
        <v>-0.33900000000000002</v>
      </c>
      <c r="S10" s="249">
        <v>-0.35399999999999998</v>
      </c>
      <c r="T10" s="249">
        <v>2.012</v>
      </c>
      <c r="U10" s="249">
        <v>1.794</v>
      </c>
      <c r="V10" s="249">
        <v>0.57799999999999996</v>
      </c>
      <c r="W10" s="249">
        <v>1.6011599999999999</v>
      </c>
      <c r="X10" s="249">
        <v>0.51149</v>
      </c>
      <c r="Y10" s="249">
        <v>0.87361999999999995</v>
      </c>
      <c r="Z10" s="249">
        <v>0.51173000000000002</v>
      </c>
      <c r="AA10" s="249">
        <v>1.83518</v>
      </c>
      <c r="AB10" s="249">
        <v>-0.87673999999999996</v>
      </c>
      <c r="AC10" s="249">
        <v>5.2760000000000001E-2</v>
      </c>
      <c r="AD10" s="249">
        <v>9.6759999999999999E-2</v>
      </c>
      <c r="AE10" s="249">
        <v>8.8370000000000004E-2</v>
      </c>
      <c r="AF10" s="249">
        <v>8.2729999999999998E-2</v>
      </c>
      <c r="AG10" s="249">
        <v>0.94086999999999998</v>
      </c>
      <c r="AH10" s="249">
        <v>1.43425</v>
      </c>
      <c r="AI10" s="249">
        <v>0.94340999999999997</v>
      </c>
      <c r="AJ10" s="249">
        <v>1.6029999999999999E-2</v>
      </c>
      <c r="AK10" s="249">
        <v>4.8599999999999997E-3</v>
      </c>
      <c r="AL10" s="249">
        <v>8.5199999999999998E-3</v>
      </c>
      <c r="AM10" s="249">
        <v>-0.79100000000000004</v>
      </c>
      <c r="AN10" s="249">
        <v>-1.1339999999999999</v>
      </c>
      <c r="AO10" s="249">
        <v>-1.4999999999999999E-2</v>
      </c>
      <c r="AP10" s="249">
        <v>1E-3</v>
      </c>
      <c r="AQ10" s="249">
        <v>1.7999999999999999E-2</v>
      </c>
      <c r="AR10" s="249">
        <v>7.0000000000000001E-3</v>
      </c>
      <c r="AS10" s="249">
        <v>0.96799999999999997</v>
      </c>
      <c r="AT10" s="249">
        <v>1.4530000000000001</v>
      </c>
      <c r="AU10" s="249">
        <v>0.99099999999999999</v>
      </c>
      <c r="AV10" s="249">
        <v>-9.8000000000000004E-2</v>
      </c>
      <c r="AW10" s="249">
        <v>-4.81532E-2</v>
      </c>
      <c r="AX10" s="249">
        <v>-1.9725599999999999E-2</v>
      </c>
      <c r="AY10" s="315">
        <v>-0.70207299999999995</v>
      </c>
      <c r="AZ10" s="315">
        <v>-1.090198</v>
      </c>
      <c r="BA10" s="315">
        <v>1.2971699999999999E-2</v>
      </c>
      <c r="BB10" s="315">
        <v>4.7731599999999999E-2</v>
      </c>
      <c r="BC10" s="315">
        <v>4.34188E-2</v>
      </c>
      <c r="BD10" s="315">
        <v>4.66004E-2</v>
      </c>
      <c r="BE10" s="315">
        <v>1.0021260000000001</v>
      </c>
      <c r="BF10" s="315">
        <v>1.5057640000000001</v>
      </c>
      <c r="BG10" s="315">
        <v>1.0280020000000001</v>
      </c>
      <c r="BH10" s="315">
        <v>-2.0179500000000001E-3</v>
      </c>
      <c r="BI10" s="315">
        <v>-5.1941800000000001E-4</v>
      </c>
      <c r="BJ10" s="315">
        <v>1.37048E-2</v>
      </c>
      <c r="BK10" s="315">
        <v>-0.67493250000000005</v>
      </c>
      <c r="BL10" s="315">
        <v>-1.0547120000000001</v>
      </c>
      <c r="BM10" s="315">
        <v>2.3467999999999999E-2</v>
      </c>
      <c r="BN10" s="315">
        <v>5.4968999999999997E-2</v>
      </c>
      <c r="BO10" s="315">
        <v>4.5331400000000001E-2</v>
      </c>
      <c r="BP10" s="315">
        <v>4.56441E-2</v>
      </c>
      <c r="BQ10" s="315">
        <v>0.9983284</v>
      </c>
      <c r="BR10" s="315">
        <v>1.499444</v>
      </c>
      <c r="BS10" s="315">
        <v>1.0190600000000001</v>
      </c>
      <c r="BT10" s="315">
        <v>-1.38732E-2</v>
      </c>
      <c r="BU10" s="315">
        <v>-1.4692500000000001E-2</v>
      </c>
      <c r="BV10" s="315">
        <v>-3.4004999999999999E-3</v>
      </c>
    </row>
    <row r="11" spans="1:74" ht="11.15" customHeight="1" x14ac:dyDescent="0.25">
      <c r="A11" s="92" t="s">
        <v>202</v>
      </c>
      <c r="B11" s="193" t="s">
        <v>440</v>
      </c>
      <c r="C11" s="249">
        <v>0.624726</v>
      </c>
      <c r="D11" s="249">
        <v>0.35844100000000001</v>
      </c>
      <c r="E11" s="249">
        <v>0.70563200000000004</v>
      </c>
      <c r="F11" s="249">
        <v>0.53663499999999997</v>
      </c>
      <c r="G11" s="249">
        <v>0.40755599999999997</v>
      </c>
      <c r="H11" s="249">
        <v>0.65956099999999995</v>
      </c>
      <c r="I11" s="249">
        <v>0.51135399999999998</v>
      </c>
      <c r="J11" s="249">
        <v>0.51892700000000003</v>
      </c>
      <c r="K11" s="249">
        <v>0.65108299999999997</v>
      </c>
      <c r="L11" s="249">
        <v>0.74237799999999998</v>
      </c>
      <c r="M11" s="249">
        <v>0.46596399999999999</v>
      </c>
      <c r="N11" s="249">
        <v>0.51488</v>
      </c>
      <c r="O11" s="249">
        <v>0.53513900000000003</v>
      </c>
      <c r="P11" s="249">
        <v>0.34311999999999998</v>
      </c>
      <c r="Q11" s="249">
        <v>0.46080199999999999</v>
      </c>
      <c r="R11" s="249">
        <v>0.36460300000000001</v>
      </c>
      <c r="S11" s="249">
        <v>0.53523699999999996</v>
      </c>
      <c r="T11" s="249">
        <v>0.22700200000000001</v>
      </c>
      <c r="U11" s="249">
        <v>0.53044999999999998</v>
      </c>
      <c r="V11" s="249">
        <v>0.31382100000000002</v>
      </c>
      <c r="W11" s="249">
        <v>0.50092400000000004</v>
      </c>
      <c r="X11" s="249">
        <v>0.26401799999999997</v>
      </c>
      <c r="Y11" s="249">
        <v>0.63945300000000005</v>
      </c>
      <c r="Z11" s="249">
        <v>0.42280099999999998</v>
      </c>
      <c r="AA11" s="249">
        <v>0.52455799999999997</v>
      </c>
      <c r="AB11" s="249">
        <v>0.30868699999999999</v>
      </c>
      <c r="AC11" s="249">
        <v>0.24052100000000001</v>
      </c>
      <c r="AD11" s="249">
        <v>0.50926800000000005</v>
      </c>
      <c r="AE11" s="249">
        <v>0.51217800000000002</v>
      </c>
      <c r="AF11" s="249">
        <v>0.50891799999999998</v>
      </c>
      <c r="AG11" s="249">
        <v>0.56406699999999999</v>
      </c>
      <c r="AH11" s="249">
        <v>0.36813000000000001</v>
      </c>
      <c r="AI11" s="249">
        <v>0.20172599999999999</v>
      </c>
      <c r="AJ11" s="249">
        <v>0.52549999999999997</v>
      </c>
      <c r="AK11" s="249">
        <v>0.43571599999999999</v>
      </c>
      <c r="AL11" s="249">
        <v>0.689079</v>
      </c>
      <c r="AM11" s="249">
        <v>0.50266500000000003</v>
      </c>
      <c r="AN11" s="249">
        <v>0.28928999999999999</v>
      </c>
      <c r="AO11" s="249">
        <v>0.52970899999999999</v>
      </c>
      <c r="AP11" s="249">
        <v>0.68416500000000002</v>
      </c>
      <c r="AQ11" s="249">
        <v>0.32450899999999999</v>
      </c>
      <c r="AR11" s="249">
        <v>0.627471</v>
      </c>
      <c r="AS11" s="249">
        <v>0.65998699999999999</v>
      </c>
      <c r="AT11" s="249">
        <v>0.77902899999999997</v>
      </c>
      <c r="AU11" s="249">
        <v>0.53129000000000004</v>
      </c>
      <c r="AV11" s="249">
        <v>0.40363199700000002</v>
      </c>
      <c r="AW11" s="249">
        <v>0.32099</v>
      </c>
      <c r="AX11" s="249">
        <v>0.3751063</v>
      </c>
      <c r="AY11" s="315">
        <v>0.2197482</v>
      </c>
      <c r="AZ11" s="315">
        <v>0.19216849999999999</v>
      </c>
      <c r="BA11" s="315">
        <v>0.39204889999999998</v>
      </c>
      <c r="BB11" s="315">
        <v>0.3316344</v>
      </c>
      <c r="BC11" s="315">
        <v>0.3280554</v>
      </c>
      <c r="BD11" s="315">
        <v>0.38122260000000002</v>
      </c>
      <c r="BE11" s="315">
        <v>0.50872289999999998</v>
      </c>
      <c r="BF11" s="315">
        <v>0.42541200000000001</v>
      </c>
      <c r="BG11" s="315">
        <v>0.39857219999999999</v>
      </c>
      <c r="BH11" s="315">
        <v>0.31585390000000002</v>
      </c>
      <c r="BI11" s="315">
        <v>0.26441350000000002</v>
      </c>
      <c r="BJ11" s="315">
        <v>0.38228719999999999</v>
      </c>
      <c r="BK11" s="315">
        <v>0.18724850000000001</v>
      </c>
      <c r="BL11" s="315">
        <v>0.14113210000000001</v>
      </c>
      <c r="BM11" s="315">
        <v>0.32777079999999997</v>
      </c>
      <c r="BN11" s="315">
        <v>0.27150079999999999</v>
      </c>
      <c r="BO11" s="315">
        <v>0.27098889999999998</v>
      </c>
      <c r="BP11" s="315">
        <v>0.33098179999999999</v>
      </c>
      <c r="BQ11" s="315">
        <v>0.46280080000000001</v>
      </c>
      <c r="BR11" s="315">
        <v>0.38533149999999999</v>
      </c>
      <c r="BS11" s="315">
        <v>0.3652937</v>
      </c>
      <c r="BT11" s="315">
        <v>0.28825919999999999</v>
      </c>
      <c r="BU11" s="315">
        <v>0.24389830000000001</v>
      </c>
      <c r="BV11" s="315">
        <v>0.36749219999999999</v>
      </c>
    </row>
    <row r="12" spans="1:74" ht="11.15" customHeight="1" x14ac:dyDescent="0.25">
      <c r="A12" s="92" t="s">
        <v>203</v>
      </c>
      <c r="B12" s="193" t="s">
        <v>441</v>
      </c>
      <c r="C12" s="249">
        <v>9.3290760000000006</v>
      </c>
      <c r="D12" s="249">
        <v>6.7517180000000003</v>
      </c>
      <c r="E12" s="249">
        <v>9.1321779999999997</v>
      </c>
      <c r="F12" s="249">
        <v>8.6418210000000002</v>
      </c>
      <c r="G12" s="249">
        <v>8.9791939999999997</v>
      </c>
      <c r="H12" s="249">
        <v>8.3080350000000003</v>
      </c>
      <c r="I12" s="249">
        <v>6.4689649999999999</v>
      </c>
      <c r="J12" s="249">
        <v>7.7487029999999999</v>
      </c>
      <c r="K12" s="249">
        <v>7.7418779999999998</v>
      </c>
      <c r="L12" s="249">
        <v>6.5899979999999996</v>
      </c>
      <c r="M12" s="249">
        <v>7.5822450000000003</v>
      </c>
      <c r="N12" s="249">
        <v>6.4908400000000004</v>
      </c>
      <c r="O12" s="249">
        <v>6.2296100000000001</v>
      </c>
      <c r="P12" s="249">
        <v>6.6107259999999997</v>
      </c>
      <c r="Q12" s="249">
        <v>7.0703379999999996</v>
      </c>
      <c r="R12" s="249">
        <v>5.5508839999999999</v>
      </c>
      <c r="S12" s="249">
        <v>4.7142030000000004</v>
      </c>
      <c r="T12" s="249">
        <v>4.5827669999999996</v>
      </c>
      <c r="U12" s="249">
        <v>5.3444370000000001</v>
      </c>
      <c r="V12" s="249">
        <v>4.5449780000000004</v>
      </c>
      <c r="W12" s="249">
        <v>5.3705109999999996</v>
      </c>
      <c r="X12" s="249">
        <v>4.9211010000000002</v>
      </c>
      <c r="Y12" s="249">
        <v>7.0341100000000001</v>
      </c>
      <c r="Z12" s="249">
        <v>7.092905</v>
      </c>
      <c r="AA12" s="249">
        <v>6.0210619999999997</v>
      </c>
      <c r="AB12" s="249">
        <v>6.9903919999999999</v>
      </c>
      <c r="AC12" s="249">
        <v>7.728281</v>
      </c>
      <c r="AD12" s="249">
        <v>6.8433159999999997</v>
      </c>
      <c r="AE12" s="249">
        <v>7.4818040000000003</v>
      </c>
      <c r="AF12" s="249">
        <v>7.6923570000000003</v>
      </c>
      <c r="AG12" s="249">
        <v>6.4459609999999996</v>
      </c>
      <c r="AH12" s="249">
        <v>7.3532570000000002</v>
      </c>
      <c r="AI12" s="249">
        <v>6.7955589999999999</v>
      </c>
      <c r="AJ12" s="249">
        <v>7.5163229999999999</v>
      </c>
      <c r="AK12" s="249">
        <v>6.8342349999999996</v>
      </c>
      <c r="AL12" s="249">
        <v>7.4128109999999996</v>
      </c>
      <c r="AM12" s="249">
        <v>5.7103330000000003</v>
      </c>
      <c r="AN12" s="249">
        <v>7.1635410000000004</v>
      </c>
      <c r="AO12" s="249">
        <v>7.3121840000000002</v>
      </c>
      <c r="AP12" s="249">
        <v>8.0483180000000001</v>
      </c>
      <c r="AQ12" s="249">
        <v>7.3638820000000003</v>
      </c>
      <c r="AR12" s="249">
        <v>7.5889009999999999</v>
      </c>
      <c r="AS12" s="249">
        <v>6.6914360000000004</v>
      </c>
      <c r="AT12" s="249">
        <v>6.9607200000000002</v>
      </c>
      <c r="AU12" s="249">
        <v>7.086436</v>
      </c>
      <c r="AV12" s="249">
        <v>6.6760590019999997</v>
      </c>
      <c r="AW12" s="249">
        <v>6.7859049999999996</v>
      </c>
      <c r="AX12" s="249">
        <v>7.0382670000000003</v>
      </c>
      <c r="AY12" s="315">
        <v>6.6402390000000002</v>
      </c>
      <c r="AZ12" s="315">
        <v>6.2833310000000004</v>
      </c>
      <c r="BA12" s="315">
        <v>7.7559509999999996</v>
      </c>
      <c r="BB12" s="315">
        <v>7.3819860000000004</v>
      </c>
      <c r="BC12" s="315">
        <v>7.1084269999999998</v>
      </c>
      <c r="BD12" s="315">
        <v>7.3175699999999999</v>
      </c>
      <c r="BE12" s="315">
        <v>6.3897320000000004</v>
      </c>
      <c r="BF12" s="315">
        <v>6.8754869999999997</v>
      </c>
      <c r="BG12" s="315">
        <v>6.6684219999999996</v>
      </c>
      <c r="BH12" s="315">
        <v>6.9127850000000004</v>
      </c>
      <c r="BI12" s="315">
        <v>6.8218889999999996</v>
      </c>
      <c r="BJ12" s="315">
        <v>7.1746429999999997</v>
      </c>
      <c r="BK12" s="315">
        <v>6.886107</v>
      </c>
      <c r="BL12" s="315">
        <v>6.7921170000000002</v>
      </c>
      <c r="BM12" s="315">
        <v>8.118252</v>
      </c>
      <c r="BN12" s="315">
        <v>7.8738659999999996</v>
      </c>
      <c r="BO12" s="315">
        <v>7.7167399999999997</v>
      </c>
      <c r="BP12" s="315">
        <v>7.9739199999999997</v>
      </c>
      <c r="BQ12" s="315">
        <v>7.2189779999999999</v>
      </c>
      <c r="BR12" s="315">
        <v>7.8096550000000002</v>
      </c>
      <c r="BS12" s="315">
        <v>7.6470659999999997</v>
      </c>
      <c r="BT12" s="315">
        <v>8.0605619999999991</v>
      </c>
      <c r="BU12" s="315">
        <v>8.0237180000000006</v>
      </c>
      <c r="BV12" s="315">
        <v>8.4861979999999999</v>
      </c>
    </row>
    <row r="13" spans="1:74" ht="11.15" customHeight="1" x14ac:dyDescent="0.25">
      <c r="A13" s="92" t="s">
        <v>204</v>
      </c>
      <c r="B13" s="194" t="s">
        <v>673</v>
      </c>
      <c r="C13" s="249">
        <v>4.5034739999999998</v>
      </c>
      <c r="D13" s="249">
        <v>3.5204390000000001</v>
      </c>
      <c r="E13" s="249">
        <v>5.0115080000000001</v>
      </c>
      <c r="F13" s="249">
        <v>4.7788149999999998</v>
      </c>
      <c r="G13" s="249">
        <v>4.9372870000000004</v>
      </c>
      <c r="H13" s="249">
        <v>5.1428070000000004</v>
      </c>
      <c r="I13" s="249">
        <v>3.4483000000000001</v>
      </c>
      <c r="J13" s="249">
        <v>4.7946939999999998</v>
      </c>
      <c r="K13" s="249">
        <v>4.7127949999999998</v>
      </c>
      <c r="L13" s="249">
        <v>3.5170940000000002</v>
      </c>
      <c r="M13" s="249">
        <v>4.3623700000000003</v>
      </c>
      <c r="N13" s="249">
        <v>4.1859770000000003</v>
      </c>
      <c r="O13" s="249">
        <v>3.820446</v>
      </c>
      <c r="P13" s="249">
        <v>3.4008780000000001</v>
      </c>
      <c r="Q13" s="249">
        <v>4.3002729999999998</v>
      </c>
      <c r="R13" s="249">
        <v>3.5172479999999999</v>
      </c>
      <c r="S13" s="249">
        <v>2.9792930000000002</v>
      </c>
      <c r="T13" s="249">
        <v>2.5756830000000002</v>
      </c>
      <c r="U13" s="249">
        <v>3.7372540000000001</v>
      </c>
      <c r="V13" s="249">
        <v>2.912677</v>
      </c>
      <c r="W13" s="249">
        <v>3.5432619999999999</v>
      </c>
      <c r="X13" s="249">
        <v>3.2923019999999998</v>
      </c>
      <c r="Y13" s="249">
        <v>3.830168</v>
      </c>
      <c r="Z13" s="249">
        <v>4.1003610000000004</v>
      </c>
      <c r="AA13" s="249">
        <v>3.4030819999999999</v>
      </c>
      <c r="AB13" s="249">
        <v>3.5630090000000001</v>
      </c>
      <c r="AC13" s="249">
        <v>3.3368250000000002</v>
      </c>
      <c r="AD13" s="249">
        <v>3.713679</v>
      </c>
      <c r="AE13" s="249">
        <v>3.722153</v>
      </c>
      <c r="AF13" s="249">
        <v>4.2473400000000003</v>
      </c>
      <c r="AG13" s="249">
        <v>3.3303739999999999</v>
      </c>
      <c r="AH13" s="249">
        <v>4.0544070000000003</v>
      </c>
      <c r="AI13" s="249">
        <v>3.9137189999999999</v>
      </c>
      <c r="AJ13" s="249">
        <v>4.3430429999999998</v>
      </c>
      <c r="AK13" s="249">
        <v>3.2910840000000001</v>
      </c>
      <c r="AL13" s="249">
        <v>4.0515299999999996</v>
      </c>
      <c r="AM13" s="249">
        <v>2.9446189999999999</v>
      </c>
      <c r="AN13" s="249">
        <v>3.9980790000000002</v>
      </c>
      <c r="AO13" s="249">
        <v>3.5333709999999998</v>
      </c>
      <c r="AP13" s="249">
        <v>4.228148</v>
      </c>
      <c r="AQ13" s="249">
        <v>4.2863740000000004</v>
      </c>
      <c r="AR13" s="249">
        <v>4.5506609999999998</v>
      </c>
      <c r="AS13" s="249">
        <v>3.8215979999999998</v>
      </c>
      <c r="AT13" s="249">
        <v>3.4962719999999998</v>
      </c>
      <c r="AU13" s="249">
        <v>4.2701609999999999</v>
      </c>
      <c r="AV13" s="249">
        <v>3.9677449999999999</v>
      </c>
      <c r="AW13" s="249">
        <v>3.5484819999999999</v>
      </c>
      <c r="AX13" s="249">
        <v>3.648288</v>
      </c>
      <c r="AY13" s="315">
        <v>3.453843</v>
      </c>
      <c r="AZ13" s="315">
        <v>3.2683390000000001</v>
      </c>
      <c r="BA13" s="315">
        <v>4.0084689999999998</v>
      </c>
      <c r="BB13" s="315">
        <v>3.8562799999999999</v>
      </c>
      <c r="BC13" s="315">
        <v>3.8244410000000002</v>
      </c>
      <c r="BD13" s="315">
        <v>3.8869009999999999</v>
      </c>
      <c r="BE13" s="315">
        <v>3.2394240000000001</v>
      </c>
      <c r="BF13" s="315">
        <v>3.6822210000000002</v>
      </c>
      <c r="BG13" s="315">
        <v>3.495679</v>
      </c>
      <c r="BH13" s="315">
        <v>3.594176</v>
      </c>
      <c r="BI13" s="315">
        <v>3.4337279999999999</v>
      </c>
      <c r="BJ13" s="315">
        <v>3.6818</v>
      </c>
      <c r="BK13" s="315">
        <v>3.5859770000000002</v>
      </c>
      <c r="BL13" s="315">
        <v>3.5630890000000002</v>
      </c>
      <c r="BM13" s="315">
        <v>4.2330059999999996</v>
      </c>
      <c r="BN13" s="315">
        <v>4.1518629999999996</v>
      </c>
      <c r="BO13" s="315">
        <v>4.1782180000000002</v>
      </c>
      <c r="BP13" s="315">
        <v>4.257695</v>
      </c>
      <c r="BQ13" s="315">
        <v>3.703843</v>
      </c>
      <c r="BR13" s="315">
        <v>4.196116</v>
      </c>
      <c r="BS13" s="315">
        <v>4.0224890000000002</v>
      </c>
      <c r="BT13" s="315">
        <v>4.2100759999999999</v>
      </c>
      <c r="BU13" s="315">
        <v>4.0718120000000004</v>
      </c>
      <c r="BV13" s="315">
        <v>4.3678140000000001</v>
      </c>
    </row>
    <row r="14" spans="1:74" ht="11.15" customHeight="1" x14ac:dyDescent="0.25">
      <c r="A14" s="92" t="s">
        <v>205</v>
      </c>
      <c r="B14" s="194" t="s">
        <v>674</v>
      </c>
      <c r="C14" s="249">
        <v>4.8256019999999999</v>
      </c>
      <c r="D14" s="249">
        <v>3.2312789999999998</v>
      </c>
      <c r="E14" s="249">
        <v>4.1206699999999996</v>
      </c>
      <c r="F14" s="249">
        <v>3.8630059999999999</v>
      </c>
      <c r="G14" s="249">
        <v>4.0419070000000001</v>
      </c>
      <c r="H14" s="249">
        <v>3.1652279999999999</v>
      </c>
      <c r="I14" s="249">
        <v>3.0206650000000002</v>
      </c>
      <c r="J14" s="249">
        <v>2.9540090000000001</v>
      </c>
      <c r="K14" s="249">
        <v>3.029083</v>
      </c>
      <c r="L14" s="249">
        <v>3.0729039999999999</v>
      </c>
      <c r="M14" s="249">
        <v>3.219875</v>
      </c>
      <c r="N14" s="249">
        <v>2.3048630000000001</v>
      </c>
      <c r="O14" s="249">
        <v>2.4091640000000001</v>
      </c>
      <c r="P14" s="249">
        <v>3.209848</v>
      </c>
      <c r="Q14" s="249">
        <v>2.7700650000000002</v>
      </c>
      <c r="R14" s="249">
        <v>2.033636</v>
      </c>
      <c r="S14" s="249">
        <v>1.73491</v>
      </c>
      <c r="T14" s="249">
        <v>2.0070839999999999</v>
      </c>
      <c r="U14" s="249">
        <v>1.607183</v>
      </c>
      <c r="V14" s="249">
        <v>1.632301</v>
      </c>
      <c r="W14" s="249">
        <v>1.8272489999999999</v>
      </c>
      <c r="X14" s="249">
        <v>1.6287990000000001</v>
      </c>
      <c r="Y14" s="249">
        <v>3.2039420000000001</v>
      </c>
      <c r="Z14" s="249">
        <v>2.9925440000000001</v>
      </c>
      <c r="AA14" s="249">
        <v>2.6179800000000002</v>
      </c>
      <c r="AB14" s="249">
        <v>3.4273829999999998</v>
      </c>
      <c r="AC14" s="249">
        <v>4.3914559999999998</v>
      </c>
      <c r="AD14" s="249">
        <v>3.1296369999999998</v>
      </c>
      <c r="AE14" s="249">
        <v>3.7596509999999999</v>
      </c>
      <c r="AF14" s="249">
        <v>3.445017</v>
      </c>
      <c r="AG14" s="249">
        <v>3.1155870000000001</v>
      </c>
      <c r="AH14" s="249">
        <v>3.2988499999999998</v>
      </c>
      <c r="AI14" s="249">
        <v>2.88184</v>
      </c>
      <c r="AJ14" s="249">
        <v>3.1732800000000001</v>
      </c>
      <c r="AK14" s="249">
        <v>3.5431509999999999</v>
      </c>
      <c r="AL14" s="249">
        <v>3.361281</v>
      </c>
      <c r="AM14" s="249">
        <v>2.765714</v>
      </c>
      <c r="AN14" s="249">
        <v>3.1654620000000002</v>
      </c>
      <c r="AO14" s="249">
        <v>3.778813</v>
      </c>
      <c r="AP14" s="249">
        <v>3.8201700000000001</v>
      </c>
      <c r="AQ14" s="249">
        <v>3.0775079999999999</v>
      </c>
      <c r="AR14" s="249">
        <v>3.0382400000000001</v>
      </c>
      <c r="AS14" s="249">
        <v>2.8698380000000001</v>
      </c>
      <c r="AT14" s="249">
        <v>3.464448</v>
      </c>
      <c r="AU14" s="249">
        <v>2.8162750000000001</v>
      </c>
      <c r="AV14" s="249">
        <v>3.084794</v>
      </c>
      <c r="AW14" s="249">
        <v>3.2374230000000002</v>
      </c>
      <c r="AX14" s="249">
        <v>3.3899789999999999</v>
      </c>
      <c r="AY14" s="315">
        <v>3.1863950000000001</v>
      </c>
      <c r="AZ14" s="315">
        <v>3.0149919999999999</v>
      </c>
      <c r="BA14" s="315">
        <v>3.7474820000000002</v>
      </c>
      <c r="BB14" s="315">
        <v>3.525706</v>
      </c>
      <c r="BC14" s="315">
        <v>3.2839860000000001</v>
      </c>
      <c r="BD14" s="315">
        <v>3.430669</v>
      </c>
      <c r="BE14" s="315">
        <v>3.1503079999999999</v>
      </c>
      <c r="BF14" s="315">
        <v>3.1932659999999999</v>
      </c>
      <c r="BG14" s="315">
        <v>3.1727430000000001</v>
      </c>
      <c r="BH14" s="315">
        <v>3.3186089999999999</v>
      </c>
      <c r="BI14" s="315">
        <v>3.3881610000000002</v>
      </c>
      <c r="BJ14" s="315">
        <v>3.4928430000000001</v>
      </c>
      <c r="BK14" s="315">
        <v>3.3001299999999998</v>
      </c>
      <c r="BL14" s="315">
        <v>3.229028</v>
      </c>
      <c r="BM14" s="315">
        <v>3.885246</v>
      </c>
      <c r="BN14" s="315">
        <v>3.722003</v>
      </c>
      <c r="BO14" s="315">
        <v>3.5385209999999998</v>
      </c>
      <c r="BP14" s="315">
        <v>3.7162250000000001</v>
      </c>
      <c r="BQ14" s="315">
        <v>3.5151349999999999</v>
      </c>
      <c r="BR14" s="315">
        <v>3.6135389999999998</v>
      </c>
      <c r="BS14" s="315">
        <v>3.6245769999999999</v>
      </c>
      <c r="BT14" s="315">
        <v>3.8504860000000001</v>
      </c>
      <c r="BU14" s="315">
        <v>3.951905</v>
      </c>
      <c r="BV14" s="315">
        <v>4.118385</v>
      </c>
    </row>
    <row r="15" spans="1:74" ht="11.15" customHeight="1" x14ac:dyDescent="0.25">
      <c r="A15" s="92" t="s">
        <v>206</v>
      </c>
      <c r="B15" s="193" t="s">
        <v>418</v>
      </c>
      <c r="C15" s="249">
        <v>57.432340000000003</v>
      </c>
      <c r="D15" s="249">
        <v>49.761395999999998</v>
      </c>
      <c r="E15" s="249">
        <v>46.631176060000001</v>
      </c>
      <c r="F15" s="249">
        <v>54.501564549999998</v>
      </c>
      <c r="G15" s="249">
        <v>51.783192579999998</v>
      </c>
      <c r="H15" s="249">
        <v>48.80188845</v>
      </c>
      <c r="I15" s="249">
        <v>52.400184260000003</v>
      </c>
      <c r="J15" s="249">
        <v>55.364193999999998</v>
      </c>
      <c r="K15" s="249">
        <v>50.233271479999999</v>
      </c>
      <c r="L15" s="249">
        <v>49.857135749999998</v>
      </c>
      <c r="M15" s="249">
        <v>46.24244478</v>
      </c>
      <c r="N15" s="249">
        <v>46.604961090000003</v>
      </c>
      <c r="O15" s="249">
        <v>49.910502000000001</v>
      </c>
      <c r="P15" s="249">
        <v>40.736601999999998</v>
      </c>
      <c r="Q15" s="249">
        <v>40.470495999999997</v>
      </c>
      <c r="R15" s="249">
        <v>33.821423000000003</v>
      </c>
      <c r="S15" s="249">
        <v>32.729878999999997</v>
      </c>
      <c r="T15" s="249">
        <v>37.264569999999999</v>
      </c>
      <c r="U15" s="249">
        <v>40.197212999999998</v>
      </c>
      <c r="V15" s="249">
        <v>43.869736000000003</v>
      </c>
      <c r="W15" s="249">
        <v>41.872881</v>
      </c>
      <c r="X15" s="249">
        <v>40.842686</v>
      </c>
      <c r="Y15" s="249">
        <v>38.823884</v>
      </c>
      <c r="Z15" s="249">
        <v>38.645282000000002</v>
      </c>
      <c r="AA15" s="249">
        <v>44.895024999999997</v>
      </c>
      <c r="AB15" s="249">
        <v>33.309838999999997</v>
      </c>
      <c r="AC15" s="249">
        <v>43.446472999999997</v>
      </c>
      <c r="AD15" s="249">
        <v>39.080427</v>
      </c>
      <c r="AE15" s="249">
        <v>41.750745000000002</v>
      </c>
      <c r="AF15" s="249">
        <v>41.696939</v>
      </c>
      <c r="AG15" s="249">
        <v>43.534384000000003</v>
      </c>
      <c r="AH15" s="249">
        <v>44.490707</v>
      </c>
      <c r="AI15" s="249">
        <v>44.111753999999998</v>
      </c>
      <c r="AJ15" s="249">
        <v>42.103999999999999</v>
      </c>
      <c r="AK15" s="249">
        <v>42.555965</v>
      </c>
      <c r="AL15" s="249">
        <v>41.984957999999999</v>
      </c>
      <c r="AM15" s="249">
        <v>43.782165999999997</v>
      </c>
      <c r="AN15" s="249">
        <v>39.764735000000002</v>
      </c>
      <c r="AO15" s="249">
        <v>44.640669000000003</v>
      </c>
      <c r="AP15" s="249">
        <v>38.132319000000003</v>
      </c>
      <c r="AQ15" s="249">
        <v>41.425213999999997</v>
      </c>
      <c r="AR15" s="249">
        <v>40.846986000000001</v>
      </c>
      <c r="AS15" s="249">
        <v>43.914192999999997</v>
      </c>
      <c r="AT15" s="249">
        <v>48.086156000000003</v>
      </c>
      <c r="AU15" s="249">
        <v>45.807459999999999</v>
      </c>
      <c r="AV15" s="249">
        <v>46.079366995000001</v>
      </c>
      <c r="AW15" s="249">
        <v>42.967945700000001</v>
      </c>
      <c r="AX15" s="249">
        <v>41.702966721000003</v>
      </c>
      <c r="AY15" s="315">
        <v>42.528030000000001</v>
      </c>
      <c r="AZ15" s="315">
        <v>35.793599999999998</v>
      </c>
      <c r="BA15" s="315">
        <v>40.426200000000001</v>
      </c>
      <c r="BB15" s="315">
        <v>35.188510000000001</v>
      </c>
      <c r="BC15" s="315">
        <v>36.009590000000003</v>
      </c>
      <c r="BD15" s="315">
        <v>35.279949999999999</v>
      </c>
      <c r="BE15" s="315">
        <v>38.715209999999999</v>
      </c>
      <c r="BF15" s="315">
        <v>43.424370000000003</v>
      </c>
      <c r="BG15" s="315">
        <v>38.036740000000002</v>
      </c>
      <c r="BH15" s="315">
        <v>37.3187</v>
      </c>
      <c r="BI15" s="315">
        <v>35.822890000000001</v>
      </c>
      <c r="BJ15" s="315">
        <v>34.838299999999997</v>
      </c>
      <c r="BK15" s="315">
        <v>36.44388</v>
      </c>
      <c r="BL15" s="315">
        <v>30.70523</v>
      </c>
      <c r="BM15" s="315">
        <v>36.035870000000003</v>
      </c>
      <c r="BN15" s="315">
        <v>31.35333</v>
      </c>
      <c r="BO15" s="315">
        <v>32.532229999999998</v>
      </c>
      <c r="BP15" s="315">
        <v>32.146740000000001</v>
      </c>
      <c r="BQ15" s="315">
        <v>35.761890000000001</v>
      </c>
      <c r="BR15" s="315">
        <v>40.694009999999999</v>
      </c>
      <c r="BS15" s="315">
        <v>35.628509999999999</v>
      </c>
      <c r="BT15" s="315">
        <v>35.202179999999998</v>
      </c>
      <c r="BU15" s="315">
        <v>34.008690000000001</v>
      </c>
      <c r="BV15" s="315">
        <v>33.271070000000002</v>
      </c>
    </row>
    <row r="16" spans="1:74" ht="11.15" customHeight="1" x14ac:dyDescent="0.25">
      <c r="A16" s="89"/>
      <c r="B16" s="93"/>
      <c r="C16" s="257"/>
      <c r="D16" s="257"/>
      <c r="E16" s="257"/>
      <c r="F16" s="257"/>
      <c r="G16" s="257"/>
      <c r="H16" s="257"/>
      <c r="I16" s="257"/>
      <c r="J16" s="257"/>
      <c r="K16" s="257"/>
      <c r="L16" s="257"/>
      <c r="M16" s="257"/>
      <c r="N16" s="257"/>
      <c r="O16" s="257"/>
      <c r="P16" s="257"/>
      <c r="Q16" s="257"/>
      <c r="R16" s="257"/>
      <c r="S16" s="257"/>
      <c r="T16" s="257"/>
      <c r="U16" s="257"/>
      <c r="V16" s="257"/>
      <c r="W16" s="257"/>
      <c r="X16" s="257"/>
      <c r="Y16" s="257"/>
      <c r="Z16" s="257"/>
      <c r="AA16" s="257"/>
      <c r="AB16" s="257"/>
      <c r="AC16" s="257"/>
      <c r="AD16" s="257"/>
      <c r="AE16" s="257"/>
      <c r="AF16" s="257"/>
      <c r="AG16" s="257"/>
      <c r="AH16" s="257"/>
      <c r="AI16" s="257"/>
      <c r="AJ16" s="257"/>
      <c r="AK16" s="257"/>
      <c r="AL16" s="257"/>
      <c r="AM16" s="257"/>
      <c r="AN16" s="257"/>
      <c r="AO16" s="257"/>
      <c r="AP16" s="257"/>
      <c r="AQ16" s="257"/>
      <c r="AR16" s="257"/>
      <c r="AS16" s="257"/>
      <c r="AT16" s="257"/>
      <c r="AU16" s="257"/>
      <c r="AV16" s="257"/>
      <c r="AW16" s="257"/>
      <c r="AX16" s="257"/>
      <c r="AY16" s="344"/>
      <c r="AZ16" s="344"/>
      <c r="BA16" s="344"/>
      <c r="BB16" s="344"/>
      <c r="BC16" s="344"/>
      <c r="BD16" s="344"/>
      <c r="BE16" s="344"/>
      <c r="BF16" s="344"/>
      <c r="BG16" s="344"/>
      <c r="BH16" s="344"/>
      <c r="BI16" s="344"/>
      <c r="BJ16" s="344"/>
      <c r="BK16" s="344"/>
      <c r="BL16" s="344"/>
      <c r="BM16" s="344"/>
      <c r="BN16" s="344"/>
      <c r="BO16" s="344"/>
      <c r="BP16" s="344"/>
      <c r="BQ16" s="344"/>
      <c r="BR16" s="344"/>
      <c r="BS16" s="344"/>
      <c r="BT16" s="344"/>
      <c r="BU16" s="344"/>
      <c r="BV16" s="344"/>
    </row>
    <row r="17" spans="1:74" ht="11.15" customHeight="1" x14ac:dyDescent="0.25">
      <c r="A17" s="94" t="s">
        <v>207</v>
      </c>
      <c r="B17" s="193" t="s">
        <v>442</v>
      </c>
      <c r="C17" s="249">
        <v>3.732723</v>
      </c>
      <c r="D17" s="249">
        <v>0.59203600000000001</v>
      </c>
      <c r="E17" s="249">
        <v>1.7898780000000001</v>
      </c>
      <c r="F17" s="249">
        <v>-11.281834999999999</v>
      </c>
      <c r="G17" s="249">
        <v>-7.7695429999999996</v>
      </c>
      <c r="H17" s="249">
        <v>-1.316276</v>
      </c>
      <c r="I17" s="249">
        <v>6.0866530000000001</v>
      </c>
      <c r="J17" s="249">
        <v>0.26638200000000001</v>
      </c>
      <c r="K17" s="249">
        <v>-0.47376400000000002</v>
      </c>
      <c r="L17" s="249">
        <v>-7.9429629999999998</v>
      </c>
      <c r="M17" s="249">
        <v>-3.7823419999999999</v>
      </c>
      <c r="N17" s="249">
        <v>-5.7363010000000001</v>
      </c>
      <c r="O17" s="249">
        <v>-5.8793449999999998</v>
      </c>
      <c r="P17" s="249">
        <v>-4.8249409999999999</v>
      </c>
      <c r="Q17" s="249">
        <v>-5.7693770000000004</v>
      </c>
      <c r="R17" s="249">
        <v>-6.4580840000000004</v>
      </c>
      <c r="S17" s="249">
        <v>-2.1399110000000001</v>
      </c>
      <c r="T17" s="249">
        <v>3.822899</v>
      </c>
      <c r="U17" s="249">
        <v>12.832458000000001</v>
      </c>
      <c r="V17" s="249">
        <v>8.8646329999999995</v>
      </c>
      <c r="W17" s="249">
        <v>0.47391499999999998</v>
      </c>
      <c r="X17" s="249">
        <v>-4.0347559999999998</v>
      </c>
      <c r="Y17" s="249">
        <v>-2.3427920000000002</v>
      </c>
      <c r="Z17" s="249">
        <v>3.2129750000000001</v>
      </c>
      <c r="AA17" s="249">
        <v>7.8721810000000003</v>
      </c>
      <c r="AB17" s="249">
        <v>16.153324000000001</v>
      </c>
      <c r="AC17" s="249">
        <v>-1.7692349999999999</v>
      </c>
      <c r="AD17" s="249">
        <v>-6.0165579999999999</v>
      </c>
      <c r="AE17" s="249">
        <v>-2.5521430000000001</v>
      </c>
      <c r="AF17" s="249">
        <v>9.1282920000000001</v>
      </c>
      <c r="AG17" s="249">
        <v>13.723043000000001</v>
      </c>
      <c r="AH17" s="249">
        <v>13.231621000000001</v>
      </c>
      <c r="AI17" s="249">
        <v>4.3049330000000001</v>
      </c>
      <c r="AJ17" s="249">
        <v>-4.346044</v>
      </c>
      <c r="AK17" s="249">
        <v>-7.3309410000000002</v>
      </c>
      <c r="AL17" s="249">
        <v>-2.559056</v>
      </c>
      <c r="AM17" s="249">
        <v>7.4546150000000004</v>
      </c>
      <c r="AN17" s="249">
        <v>3.5292180000000002</v>
      </c>
      <c r="AO17" s="249">
        <v>-5.1187849999999999</v>
      </c>
      <c r="AP17" s="249">
        <v>-4.7426019999999998</v>
      </c>
      <c r="AQ17" s="249">
        <v>-2.0418069999999999</v>
      </c>
      <c r="AR17" s="249">
        <v>5.7234550000000004</v>
      </c>
      <c r="AS17" s="249">
        <v>6.1452887</v>
      </c>
      <c r="AT17" s="249">
        <v>3.5042395000000002</v>
      </c>
      <c r="AU17" s="249">
        <v>-3.9054231000000001</v>
      </c>
      <c r="AV17" s="249">
        <v>-7.8896752000000001</v>
      </c>
      <c r="AW17" s="249">
        <v>-6.9396826000000003</v>
      </c>
      <c r="AX17" s="249">
        <v>3.3801527999999998</v>
      </c>
      <c r="AY17" s="315">
        <v>3.0087380000000001</v>
      </c>
      <c r="AZ17" s="315">
        <v>0.17449139999999999</v>
      </c>
      <c r="BA17" s="315">
        <v>-7.3713090000000001</v>
      </c>
      <c r="BB17" s="315">
        <v>-8.2039550000000006</v>
      </c>
      <c r="BC17" s="315">
        <v>-4.6594829999999998</v>
      </c>
      <c r="BD17" s="315">
        <v>5.5312520000000003</v>
      </c>
      <c r="BE17" s="315">
        <v>10.22724</v>
      </c>
      <c r="BF17" s="315">
        <v>5.4130529999999997</v>
      </c>
      <c r="BG17" s="315">
        <v>-1.7812190000000001</v>
      </c>
      <c r="BH17" s="315">
        <v>-7.4181910000000002</v>
      </c>
      <c r="BI17" s="315">
        <v>-2.2965939999999998</v>
      </c>
      <c r="BJ17" s="315">
        <v>5.3099410000000002</v>
      </c>
      <c r="BK17" s="315">
        <v>7.5111670000000004</v>
      </c>
      <c r="BL17" s="315">
        <v>6.8944970000000003</v>
      </c>
      <c r="BM17" s="315">
        <v>-4.8579730000000003</v>
      </c>
      <c r="BN17" s="315">
        <v>-5.5419109999999998</v>
      </c>
      <c r="BO17" s="315">
        <v>-3.0106449999999998</v>
      </c>
      <c r="BP17" s="315">
        <v>6.7730920000000001</v>
      </c>
      <c r="BQ17" s="315">
        <v>11.20717</v>
      </c>
      <c r="BR17" s="315">
        <v>6.2436579999999999</v>
      </c>
      <c r="BS17" s="315">
        <v>-0.72922160000000003</v>
      </c>
      <c r="BT17" s="315">
        <v>-6.0028519999999999</v>
      </c>
      <c r="BU17" s="315">
        <v>-1.3462940000000001</v>
      </c>
      <c r="BV17" s="315">
        <v>6.2639170000000002</v>
      </c>
    </row>
    <row r="18" spans="1:74" ht="11.15" customHeight="1" x14ac:dyDescent="0.25">
      <c r="A18" s="94" t="s">
        <v>208</v>
      </c>
      <c r="B18" s="193" t="s">
        <v>133</v>
      </c>
      <c r="C18" s="249">
        <v>0.97551401400000004</v>
      </c>
      <c r="D18" s="249">
        <v>0.82394300799999998</v>
      </c>
      <c r="E18" s="249">
        <v>0.84955599199999998</v>
      </c>
      <c r="F18" s="249">
        <v>0.59790098999999997</v>
      </c>
      <c r="G18" s="249">
        <v>0.64794699600000005</v>
      </c>
      <c r="H18" s="249">
        <v>0.69972599999999996</v>
      </c>
      <c r="I18" s="249">
        <v>0.57353301499999998</v>
      </c>
      <c r="J18" s="249">
        <v>0.59271398600000003</v>
      </c>
      <c r="K18" s="249">
        <v>0.41003699999999998</v>
      </c>
      <c r="L18" s="249">
        <v>0.49827199</v>
      </c>
      <c r="M18" s="249">
        <v>0.61139001000000004</v>
      </c>
      <c r="N18" s="249">
        <v>0.72288698500000004</v>
      </c>
      <c r="O18" s="249">
        <v>0.67877999899999997</v>
      </c>
      <c r="P18" s="249">
        <v>0.66441899999999998</v>
      </c>
      <c r="Q18" s="249">
        <v>0.52651500500000004</v>
      </c>
      <c r="R18" s="249">
        <v>0.51489699</v>
      </c>
      <c r="S18" s="249">
        <v>0.499037008</v>
      </c>
      <c r="T18" s="249">
        <v>0.50978000999999995</v>
      </c>
      <c r="U18" s="249">
        <v>0.63600700499999996</v>
      </c>
      <c r="V18" s="249">
        <v>0.69086200099999995</v>
      </c>
      <c r="W18" s="249">
        <v>0.64686699000000003</v>
      </c>
      <c r="X18" s="249">
        <v>0.76254999700000003</v>
      </c>
      <c r="Y18" s="249">
        <v>0.64502601000000004</v>
      </c>
      <c r="Z18" s="249">
        <v>0.80000999399999995</v>
      </c>
      <c r="AA18" s="249">
        <v>0.741954</v>
      </c>
      <c r="AB18" s="249">
        <v>0.75617399200000002</v>
      </c>
      <c r="AC18" s="249">
        <v>0.69015501499999998</v>
      </c>
      <c r="AD18" s="249">
        <v>0.46792401</v>
      </c>
      <c r="AE18" s="249">
        <v>0.56605299399999998</v>
      </c>
      <c r="AF18" s="249">
        <v>0.65393999999999997</v>
      </c>
      <c r="AG18" s="249">
        <v>0.66698924199999998</v>
      </c>
      <c r="AH18" s="249">
        <v>0.66698924999999998</v>
      </c>
      <c r="AI18" s="249">
        <v>0.66698924999999998</v>
      </c>
      <c r="AJ18" s="249">
        <v>0.66698924999999998</v>
      </c>
      <c r="AK18" s="249">
        <v>0.66698924999999998</v>
      </c>
      <c r="AL18" s="249">
        <v>0.66698924999999998</v>
      </c>
      <c r="AM18" s="249">
        <v>0.629</v>
      </c>
      <c r="AN18" s="249">
        <v>0.629</v>
      </c>
      <c r="AO18" s="249">
        <v>0.629</v>
      </c>
      <c r="AP18" s="249">
        <v>0.629</v>
      </c>
      <c r="AQ18" s="249">
        <v>0.629</v>
      </c>
      <c r="AR18" s="249">
        <v>0.629</v>
      </c>
      <c r="AS18" s="249">
        <v>0.629</v>
      </c>
      <c r="AT18" s="249">
        <v>0.629</v>
      </c>
      <c r="AU18" s="249">
        <v>0.629</v>
      </c>
      <c r="AV18" s="249">
        <v>0.629</v>
      </c>
      <c r="AW18" s="249">
        <v>0.629</v>
      </c>
      <c r="AX18" s="249">
        <v>0.629</v>
      </c>
      <c r="AY18" s="315">
        <v>0.59913269999999996</v>
      </c>
      <c r="AZ18" s="315">
        <v>0.59913269999999996</v>
      </c>
      <c r="BA18" s="315">
        <v>0.59913269999999996</v>
      </c>
      <c r="BB18" s="315">
        <v>0.59913269999999996</v>
      </c>
      <c r="BC18" s="315">
        <v>0.59913269999999996</v>
      </c>
      <c r="BD18" s="315">
        <v>0.59913269999999996</v>
      </c>
      <c r="BE18" s="315">
        <v>0.59913269999999996</v>
      </c>
      <c r="BF18" s="315">
        <v>0.59913269999999996</v>
      </c>
      <c r="BG18" s="315">
        <v>0.59913269999999996</v>
      </c>
      <c r="BH18" s="315">
        <v>0.59913269999999996</v>
      </c>
      <c r="BI18" s="315">
        <v>0.59913269999999996</v>
      </c>
      <c r="BJ18" s="315">
        <v>0.59913269999999996</v>
      </c>
      <c r="BK18" s="315">
        <v>0.60085279999999996</v>
      </c>
      <c r="BL18" s="315">
        <v>0.62231190000000003</v>
      </c>
      <c r="BM18" s="315">
        <v>0.60085279999999996</v>
      </c>
      <c r="BN18" s="315">
        <v>0.60085279999999996</v>
      </c>
      <c r="BO18" s="315">
        <v>0.60085279999999996</v>
      </c>
      <c r="BP18" s="315">
        <v>0.60085279999999996</v>
      </c>
      <c r="BQ18" s="315">
        <v>0.60085279999999996</v>
      </c>
      <c r="BR18" s="315">
        <v>0.60085279999999996</v>
      </c>
      <c r="BS18" s="315">
        <v>0.60085279999999996</v>
      </c>
      <c r="BT18" s="315">
        <v>0.60085279999999996</v>
      </c>
      <c r="BU18" s="315">
        <v>0.60085279999999996</v>
      </c>
      <c r="BV18" s="315">
        <v>0.60085279999999996</v>
      </c>
    </row>
    <row r="19" spans="1:74" ht="11.15" customHeight="1" x14ac:dyDescent="0.25">
      <c r="A19" s="92" t="s">
        <v>209</v>
      </c>
      <c r="B19" s="193" t="s">
        <v>419</v>
      </c>
      <c r="C19" s="249">
        <v>62.140577014000002</v>
      </c>
      <c r="D19" s="249">
        <v>51.177375007999999</v>
      </c>
      <c r="E19" s="249">
        <v>49.270610052000002</v>
      </c>
      <c r="F19" s="249">
        <v>43.817630540000003</v>
      </c>
      <c r="G19" s="249">
        <v>44.661596576000001</v>
      </c>
      <c r="H19" s="249">
        <v>48.185338450000003</v>
      </c>
      <c r="I19" s="249">
        <v>59.060370274999997</v>
      </c>
      <c r="J19" s="249">
        <v>56.223289985999997</v>
      </c>
      <c r="K19" s="249">
        <v>50.169544479999999</v>
      </c>
      <c r="L19" s="249">
        <v>42.412444739999998</v>
      </c>
      <c r="M19" s="249">
        <v>43.071492790000001</v>
      </c>
      <c r="N19" s="249">
        <v>41.591547075000001</v>
      </c>
      <c r="O19" s="249">
        <v>44.709936999</v>
      </c>
      <c r="P19" s="249">
        <v>36.576079999999997</v>
      </c>
      <c r="Q19" s="249">
        <v>35.227634004999999</v>
      </c>
      <c r="R19" s="249">
        <v>27.87823599</v>
      </c>
      <c r="S19" s="249">
        <v>31.089005008000001</v>
      </c>
      <c r="T19" s="249">
        <v>41.597249009999999</v>
      </c>
      <c r="U19" s="249">
        <v>53.665678004999997</v>
      </c>
      <c r="V19" s="249">
        <v>53.425231001</v>
      </c>
      <c r="W19" s="249">
        <v>42.993662989999997</v>
      </c>
      <c r="X19" s="249">
        <v>37.570479997</v>
      </c>
      <c r="Y19" s="249">
        <v>37.126118009999999</v>
      </c>
      <c r="Z19" s="249">
        <v>42.658266994000002</v>
      </c>
      <c r="AA19" s="249">
        <v>53.509160000000001</v>
      </c>
      <c r="AB19" s="249">
        <v>50.219336992000002</v>
      </c>
      <c r="AC19" s="249">
        <v>42.367393014999998</v>
      </c>
      <c r="AD19" s="249">
        <v>33.531793010000001</v>
      </c>
      <c r="AE19" s="249">
        <v>39.764654993999997</v>
      </c>
      <c r="AF19" s="249">
        <v>51.479171000000001</v>
      </c>
      <c r="AG19" s="249">
        <v>57.924416241999999</v>
      </c>
      <c r="AH19" s="249">
        <v>58.389317249999998</v>
      </c>
      <c r="AI19" s="249">
        <v>49.083676250000003</v>
      </c>
      <c r="AJ19" s="249">
        <v>38.42494525</v>
      </c>
      <c r="AK19" s="249">
        <v>35.892013249999998</v>
      </c>
      <c r="AL19" s="249">
        <v>40.092891250000001</v>
      </c>
      <c r="AM19" s="249">
        <v>51.865780999999998</v>
      </c>
      <c r="AN19" s="249">
        <v>43.922953</v>
      </c>
      <c r="AO19" s="249">
        <v>40.150883999999998</v>
      </c>
      <c r="AP19" s="249">
        <v>34.018717000000002</v>
      </c>
      <c r="AQ19" s="249">
        <v>40.012407000000003</v>
      </c>
      <c r="AR19" s="249">
        <v>47.199441</v>
      </c>
      <c r="AS19" s="249">
        <v>50.688481699999997</v>
      </c>
      <c r="AT19" s="249">
        <v>52.219395499999997</v>
      </c>
      <c r="AU19" s="249">
        <v>42.531036899999997</v>
      </c>
      <c r="AV19" s="249">
        <v>38.818691794999999</v>
      </c>
      <c r="AW19" s="249">
        <v>36.657263100000002</v>
      </c>
      <c r="AX19" s="249">
        <v>45.712119520999998</v>
      </c>
      <c r="AY19" s="315">
        <v>46.135899999999999</v>
      </c>
      <c r="AZ19" s="315">
        <v>36.567230000000002</v>
      </c>
      <c r="BA19" s="315">
        <v>33.654020000000003</v>
      </c>
      <c r="BB19" s="315">
        <v>27.583680000000001</v>
      </c>
      <c r="BC19" s="315">
        <v>31.94924</v>
      </c>
      <c r="BD19" s="315">
        <v>41.410330000000002</v>
      </c>
      <c r="BE19" s="315">
        <v>49.541580000000003</v>
      </c>
      <c r="BF19" s="315">
        <v>49.43656</v>
      </c>
      <c r="BG19" s="315">
        <v>36.854649999999999</v>
      </c>
      <c r="BH19" s="315">
        <v>30.499639999999999</v>
      </c>
      <c r="BI19" s="315">
        <v>34.125430000000001</v>
      </c>
      <c r="BJ19" s="315">
        <v>40.747369999999997</v>
      </c>
      <c r="BK19" s="315">
        <v>44.555900000000001</v>
      </c>
      <c r="BL19" s="315">
        <v>38.22204</v>
      </c>
      <c r="BM19" s="315">
        <v>31.778749999999999</v>
      </c>
      <c r="BN19" s="315">
        <v>26.412269999999999</v>
      </c>
      <c r="BO19" s="315">
        <v>30.122440000000001</v>
      </c>
      <c r="BP19" s="315">
        <v>39.520690000000002</v>
      </c>
      <c r="BQ19" s="315">
        <v>47.569920000000003</v>
      </c>
      <c r="BR19" s="315">
        <v>47.538530000000002</v>
      </c>
      <c r="BS19" s="315">
        <v>35.500140000000002</v>
      </c>
      <c r="BT19" s="315">
        <v>29.800180000000001</v>
      </c>
      <c r="BU19" s="315">
        <v>33.263240000000003</v>
      </c>
      <c r="BV19" s="315">
        <v>40.135840000000002</v>
      </c>
    </row>
    <row r="20" spans="1:74" ht="11.15" customHeight="1" x14ac:dyDescent="0.25">
      <c r="A20" s="89"/>
      <c r="B20" s="93"/>
      <c r="C20" s="257"/>
      <c r="D20" s="257"/>
      <c r="E20" s="257"/>
      <c r="F20" s="257"/>
      <c r="G20" s="257"/>
      <c r="H20" s="257"/>
      <c r="I20" s="257"/>
      <c r="J20" s="257"/>
      <c r="K20" s="257"/>
      <c r="L20" s="257"/>
      <c r="M20" s="257"/>
      <c r="N20" s="257"/>
      <c r="O20" s="257"/>
      <c r="P20" s="257"/>
      <c r="Q20" s="257"/>
      <c r="R20" s="257"/>
      <c r="S20" s="257"/>
      <c r="T20" s="257"/>
      <c r="U20" s="257"/>
      <c r="V20" s="257"/>
      <c r="W20" s="257"/>
      <c r="X20" s="257"/>
      <c r="Y20" s="257"/>
      <c r="Z20" s="257"/>
      <c r="AA20" s="257"/>
      <c r="AB20" s="257"/>
      <c r="AC20" s="257"/>
      <c r="AD20" s="257"/>
      <c r="AE20" s="257"/>
      <c r="AF20" s="257"/>
      <c r="AG20" s="257"/>
      <c r="AH20" s="257"/>
      <c r="AI20" s="257"/>
      <c r="AJ20" s="257"/>
      <c r="AK20" s="257"/>
      <c r="AL20" s="257"/>
      <c r="AM20" s="257"/>
      <c r="AN20" s="257"/>
      <c r="AO20" s="257"/>
      <c r="AP20" s="257"/>
      <c r="AQ20" s="257"/>
      <c r="AR20" s="257"/>
      <c r="AS20" s="257"/>
      <c r="AT20" s="257"/>
      <c r="AU20" s="257"/>
      <c r="AV20" s="257"/>
      <c r="AW20" s="257"/>
      <c r="AX20" s="257"/>
      <c r="AY20" s="344"/>
      <c r="AZ20" s="344"/>
      <c r="BA20" s="344"/>
      <c r="BB20" s="344"/>
      <c r="BC20" s="344"/>
      <c r="BD20" s="344"/>
      <c r="BE20" s="344"/>
      <c r="BF20" s="344"/>
      <c r="BG20" s="344"/>
      <c r="BH20" s="344"/>
      <c r="BI20" s="344"/>
      <c r="BJ20" s="344"/>
      <c r="BK20" s="344"/>
      <c r="BL20" s="344"/>
      <c r="BM20" s="344"/>
      <c r="BN20" s="344"/>
      <c r="BO20" s="344"/>
      <c r="BP20" s="344"/>
      <c r="BQ20" s="344"/>
      <c r="BR20" s="344"/>
      <c r="BS20" s="344"/>
      <c r="BT20" s="344"/>
      <c r="BU20" s="344"/>
      <c r="BV20" s="344"/>
    </row>
    <row r="21" spans="1:74" ht="11.15" customHeight="1" x14ac:dyDescent="0.25">
      <c r="A21" s="89"/>
      <c r="B21" s="95" t="s">
        <v>218</v>
      </c>
      <c r="C21" s="257"/>
      <c r="D21" s="257"/>
      <c r="E21" s="257"/>
      <c r="F21" s="257"/>
      <c r="G21" s="257"/>
      <c r="H21" s="257"/>
      <c r="I21" s="257"/>
      <c r="J21" s="257"/>
      <c r="K21" s="257"/>
      <c r="L21" s="257"/>
      <c r="M21" s="257"/>
      <c r="N21" s="257"/>
      <c r="O21" s="257"/>
      <c r="P21" s="257"/>
      <c r="Q21" s="257"/>
      <c r="R21" s="257"/>
      <c r="S21" s="257"/>
      <c r="T21" s="257"/>
      <c r="U21" s="257"/>
      <c r="V21" s="257"/>
      <c r="W21" s="257"/>
      <c r="X21" s="257"/>
      <c r="Y21" s="257"/>
      <c r="Z21" s="257"/>
      <c r="AA21" s="257"/>
      <c r="AB21" s="257"/>
      <c r="AC21" s="257"/>
      <c r="AD21" s="257"/>
      <c r="AE21" s="257"/>
      <c r="AF21" s="257"/>
      <c r="AG21" s="257"/>
      <c r="AH21" s="257"/>
      <c r="AI21" s="257"/>
      <c r="AJ21" s="257"/>
      <c r="AK21" s="257"/>
      <c r="AL21" s="257"/>
      <c r="AM21" s="257"/>
      <c r="AN21" s="257"/>
      <c r="AO21" s="257"/>
      <c r="AP21" s="257"/>
      <c r="AQ21" s="257"/>
      <c r="AR21" s="257"/>
      <c r="AS21" s="257"/>
      <c r="AT21" s="257"/>
      <c r="AU21" s="257"/>
      <c r="AV21" s="257"/>
      <c r="AW21" s="257"/>
      <c r="AX21" s="257"/>
      <c r="AY21" s="344"/>
      <c r="AZ21" s="344"/>
      <c r="BA21" s="344"/>
      <c r="BB21" s="344"/>
      <c r="BC21" s="344"/>
      <c r="BD21" s="344"/>
      <c r="BE21" s="344"/>
      <c r="BF21" s="344"/>
      <c r="BG21" s="344"/>
      <c r="BH21" s="344"/>
      <c r="BI21" s="344"/>
      <c r="BJ21" s="344"/>
      <c r="BK21" s="344"/>
      <c r="BL21" s="344"/>
      <c r="BM21" s="344"/>
      <c r="BN21" s="344"/>
      <c r="BO21" s="344"/>
      <c r="BP21" s="344"/>
      <c r="BQ21" s="344"/>
      <c r="BR21" s="344"/>
      <c r="BS21" s="344"/>
      <c r="BT21" s="344"/>
      <c r="BU21" s="344"/>
      <c r="BV21" s="344"/>
    </row>
    <row r="22" spans="1:74" ht="11.15" customHeight="1" x14ac:dyDescent="0.25">
      <c r="A22" s="92" t="s">
        <v>210</v>
      </c>
      <c r="B22" s="193" t="s">
        <v>443</v>
      </c>
      <c r="C22" s="249">
        <v>1.5147090110000001</v>
      </c>
      <c r="D22" s="249">
        <v>1.3926020079999999</v>
      </c>
      <c r="E22" s="249">
        <v>1.555607993</v>
      </c>
      <c r="F22" s="249">
        <v>1.44957</v>
      </c>
      <c r="G22" s="249">
        <v>1.6238929950000001</v>
      </c>
      <c r="H22" s="249">
        <v>1.586433</v>
      </c>
      <c r="I22" s="249">
        <v>1.498201015</v>
      </c>
      <c r="J22" s="249">
        <v>1.4872909990000001</v>
      </c>
      <c r="K22" s="249">
        <v>1.4693970000000001</v>
      </c>
      <c r="L22" s="249">
        <v>1.494130994</v>
      </c>
      <c r="M22" s="249">
        <v>1.3870199999999999</v>
      </c>
      <c r="N22" s="249">
        <v>1.5077000039999999</v>
      </c>
      <c r="O22" s="249">
        <v>1.4345200090000001</v>
      </c>
      <c r="P22" s="249">
        <v>1.4341140029999999</v>
      </c>
      <c r="Q22" s="249">
        <v>1.407579986</v>
      </c>
      <c r="R22" s="249">
        <v>1.1919939900000001</v>
      </c>
      <c r="S22" s="249">
        <v>1.054941997</v>
      </c>
      <c r="T22" s="249">
        <v>1.2080769899999999</v>
      </c>
      <c r="U22" s="249">
        <v>1.0187330050000001</v>
      </c>
      <c r="V22" s="249">
        <v>1.085770009</v>
      </c>
      <c r="W22" s="249">
        <v>1.05784101</v>
      </c>
      <c r="X22" s="249">
        <v>1.1529719949999999</v>
      </c>
      <c r="Y22" s="249">
        <v>1.1674500000000001</v>
      </c>
      <c r="Z22" s="249">
        <v>1.1996030010000001</v>
      </c>
      <c r="AA22" s="249">
        <v>1.4914740150000001</v>
      </c>
      <c r="AB22" s="249">
        <v>1.3505880079999999</v>
      </c>
      <c r="AC22" s="249">
        <v>1.5192010039999999</v>
      </c>
      <c r="AD22" s="249">
        <v>1.4770559999999999</v>
      </c>
      <c r="AE22" s="249">
        <v>1.526556002</v>
      </c>
      <c r="AF22" s="249">
        <v>1.48547199</v>
      </c>
      <c r="AG22" s="249">
        <v>1.4742360000000001</v>
      </c>
      <c r="AH22" s="249">
        <v>1.4823749879999999</v>
      </c>
      <c r="AI22" s="249">
        <v>1.4094699900000001</v>
      </c>
      <c r="AJ22" s="249">
        <v>1.4950440060000001</v>
      </c>
      <c r="AK22" s="249">
        <v>1.437819</v>
      </c>
      <c r="AL22" s="249">
        <v>1.439336014</v>
      </c>
      <c r="AM22" s="249">
        <v>1.432361014</v>
      </c>
      <c r="AN22" s="249">
        <v>1.3087779879999999</v>
      </c>
      <c r="AO22" s="249">
        <v>1.4117230119999999</v>
      </c>
      <c r="AP22" s="249">
        <v>1.3183229999999999</v>
      </c>
      <c r="AQ22" s="249">
        <v>1.349243008</v>
      </c>
      <c r="AR22" s="249">
        <v>1.28117499</v>
      </c>
      <c r="AS22" s="249">
        <v>1.3020681999999999</v>
      </c>
      <c r="AT22" s="249">
        <v>1.2950436000000001</v>
      </c>
      <c r="AU22" s="249">
        <v>1.2963420000000001</v>
      </c>
      <c r="AV22" s="249">
        <v>1.330843</v>
      </c>
      <c r="AW22" s="249">
        <v>1.267231</v>
      </c>
      <c r="AX22" s="249">
        <v>1.32925</v>
      </c>
      <c r="AY22" s="315">
        <v>1.2940389999999999</v>
      </c>
      <c r="AZ22" s="315">
        <v>1.2185250000000001</v>
      </c>
      <c r="BA22" s="315">
        <v>1.3566849999999999</v>
      </c>
      <c r="BB22" s="315">
        <v>1.3075669999999999</v>
      </c>
      <c r="BC22" s="315">
        <v>1.3283259999999999</v>
      </c>
      <c r="BD22" s="315">
        <v>1.302705</v>
      </c>
      <c r="BE22" s="315">
        <v>1.289339</v>
      </c>
      <c r="BF22" s="315">
        <v>1.332992</v>
      </c>
      <c r="BG22" s="315">
        <v>1.3166659999999999</v>
      </c>
      <c r="BH22" s="315">
        <v>1.356039</v>
      </c>
      <c r="BI22" s="315">
        <v>1.294441</v>
      </c>
      <c r="BJ22" s="315">
        <v>1.358295</v>
      </c>
      <c r="BK22" s="315">
        <v>1.3183549999999999</v>
      </c>
      <c r="BL22" s="315">
        <v>1.2825219999999999</v>
      </c>
      <c r="BM22" s="315">
        <v>1.3769899999999999</v>
      </c>
      <c r="BN22" s="315">
        <v>1.3257479999999999</v>
      </c>
      <c r="BO22" s="315">
        <v>1.347391</v>
      </c>
      <c r="BP22" s="315">
        <v>1.3229169999999999</v>
      </c>
      <c r="BQ22" s="315">
        <v>1.315893</v>
      </c>
      <c r="BR22" s="315">
        <v>1.3635729999999999</v>
      </c>
      <c r="BS22" s="315">
        <v>1.349745</v>
      </c>
      <c r="BT22" s="315">
        <v>1.3932960000000001</v>
      </c>
      <c r="BU22" s="315">
        <v>1.33341</v>
      </c>
      <c r="BV22" s="315">
        <v>1.4013519999999999</v>
      </c>
    </row>
    <row r="23" spans="1:74" ht="11.15" customHeight="1" x14ac:dyDescent="0.25">
      <c r="A23" s="89" t="s">
        <v>211</v>
      </c>
      <c r="B23" s="193" t="s">
        <v>161</v>
      </c>
      <c r="C23" s="249">
        <v>55.967287067000001</v>
      </c>
      <c r="D23" s="249">
        <v>45.124075752000003</v>
      </c>
      <c r="E23" s="249">
        <v>44.098063951999997</v>
      </c>
      <c r="F23" s="249">
        <v>33.429106109999999</v>
      </c>
      <c r="G23" s="249">
        <v>40.044650953999998</v>
      </c>
      <c r="H23" s="249">
        <v>44.296773299999998</v>
      </c>
      <c r="I23" s="249">
        <v>55.931744017</v>
      </c>
      <c r="J23" s="249">
        <v>52.431368259999999</v>
      </c>
      <c r="K23" s="249">
        <v>47.248680299999997</v>
      </c>
      <c r="L23" s="249">
        <v>37.522999136999999</v>
      </c>
      <c r="M23" s="249">
        <v>41.977307279999998</v>
      </c>
      <c r="N23" s="249">
        <v>40.533543770000001</v>
      </c>
      <c r="O23" s="249">
        <v>36.850536194</v>
      </c>
      <c r="P23" s="249">
        <v>32.100228151000003</v>
      </c>
      <c r="Q23" s="249">
        <v>29.024079498999999</v>
      </c>
      <c r="R23" s="249">
        <v>23.657855940000001</v>
      </c>
      <c r="S23" s="249">
        <v>26.819733824</v>
      </c>
      <c r="T23" s="249">
        <v>36.62371899</v>
      </c>
      <c r="U23" s="249">
        <v>49.820584994999997</v>
      </c>
      <c r="V23" s="249">
        <v>50.475072990999998</v>
      </c>
      <c r="W23" s="249">
        <v>38.713113839999998</v>
      </c>
      <c r="X23" s="249">
        <v>33.886113733000002</v>
      </c>
      <c r="Y23" s="249">
        <v>34.317226920000003</v>
      </c>
      <c r="Z23" s="249">
        <v>43.538584043</v>
      </c>
      <c r="AA23" s="249">
        <v>45.195620673000001</v>
      </c>
      <c r="AB23" s="249">
        <v>47.938272132999998</v>
      </c>
      <c r="AC23" s="249">
        <v>34.514421939000002</v>
      </c>
      <c r="AD23" s="249">
        <v>30.055889082</v>
      </c>
      <c r="AE23" s="249">
        <v>35.650509786000001</v>
      </c>
      <c r="AF23" s="249">
        <v>48.001794805999999</v>
      </c>
      <c r="AG23" s="249">
        <v>56.374830785999997</v>
      </c>
      <c r="AH23" s="249">
        <v>56.255825653000002</v>
      </c>
      <c r="AI23" s="249">
        <v>44.390239929000003</v>
      </c>
      <c r="AJ23" s="249">
        <v>35.615498184000003</v>
      </c>
      <c r="AK23" s="249">
        <v>32.779690418000001</v>
      </c>
      <c r="AL23" s="249">
        <v>34.593115806</v>
      </c>
      <c r="AM23" s="249">
        <v>48.616468009999998</v>
      </c>
      <c r="AN23" s="249">
        <v>39.794913989999998</v>
      </c>
      <c r="AO23" s="249">
        <v>34.215368468999998</v>
      </c>
      <c r="AP23" s="249">
        <v>30.725162152999999</v>
      </c>
      <c r="AQ23" s="249">
        <v>34.913906296</v>
      </c>
      <c r="AR23" s="249">
        <v>41.608311254999997</v>
      </c>
      <c r="AS23" s="249">
        <v>49.329895755000003</v>
      </c>
      <c r="AT23" s="249">
        <v>48.199067968999998</v>
      </c>
      <c r="AU23" s="249">
        <v>37.187473918000002</v>
      </c>
      <c r="AV23" s="249">
        <v>31.441109031</v>
      </c>
      <c r="AW23" s="249">
        <v>33.541809999999998</v>
      </c>
      <c r="AX23" s="249">
        <v>42.162930000000003</v>
      </c>
      <c r="AY23" s="315">
        <v>42.681179999999998</v>
      </c>
      <c r="AZ23" s="315">
        <v>33.034959999999998</v>
      </c>
      <c r="BA23" s="315">
        <v>30.113530000000001</v>
      </c>
      <c r="BB23" s="315">
        <v>24.372389999999999</v>
      </c>
      <c r="BC23" s="315">
        <v>28.745740000000001</v>
      </c>
      <c r="BD23" s="315">
        <v>38.215130000000002</v>
      </c>
      <c r="BE23" s="315">
        <v>46.423400000000001</v>
      </c>
      <c r="BF23" s="315">
        <v>46.274610000000003</v>
      </c>
      <c r="BG23" s="315">
        <v>33.632219999999997</v>
      </c>
      <c r="BH23" s="315">
        <v>27.089020000000001</v>
      </c>
      <c r="BI23" s="315">
        <v>30.699680000000001</v>
      </c>
      <c r="BJ23" s="315">
        <v>37.336210000000001</v>
      </c>
      <c r="BK23" s="315">
        <v>41.226019999999998</v>
      </c>
      <c r="BL23" s="315">
        <v>34.692500000000003</v>
      </c>
      <c r="BM23" s="315">
        <v>28.37473</v>
      </c>
      <c r="BN23" s="315">
        <v>23.337589999999999</v>
      </c>
      <c r="BO23" s="315">
        <v>27.056159999999998</v>
      </c>
      <c r="BP23" s="315">
        <v>36.445779999999999</v>
      </c>
      <c r="BQ23" s="315">
        <v>44.546930000000003</v>
      </c>
      <c r="BR23" s="315">
        <v>44.448900000000002</v>
      </c>
      <c r="BS23" s="315">
        <v>32.322240000000001</v>
      </c>
      <c r="BT23" s="315">
        <v>26.41508</v>
      </c>
      <c r="BU23" s="315">
        <v>29.844000000000001</v>
      </c>
      <c r="BV23" s="315">
        <v>36.714100000000002</v>
      </c>
    </row>
    <row r="24" spans="1:74" ht="11.15" customHeight="1" x14ac:dyDescent="0.25">
      <c r="A24" s="92" t="s">
        <v>212</v>
      </c>
      <c r="B24" s="193" t="s">
        <v>184</v>
      </c>
      <c r="C24" s="249">
        <v>2.7167679869999999</v>
      </c>
      <c r="D24" s="249">
        <v>2.6830859999999999</v>
      </c>
      <c r="E24" s="249">
        <v>2.6941730169999998</v>
      </c>
      <c r="F24" s="249">
        <v>2.4035480100000002</v>
      </c>
      <c r="G24" s="249">
        <v>2.391622007</v>
      </c>
      <c r="H24" s="249">
        <v>2.3838240000000002</v>
      </c>
      <c r="I24" s="249">
        <v>2.3720230010000001</v>
      </c>
      <c r="J24" s="249">
        <v>2.392084992</v>
      </c>
      <c r="K24" s="249">
        <v>2.3952110100000001</v>
      </c>
      <c r="L24" s="249">
        <v>2.5005180010000001</v>
      </c>
      <c r="M24" s="249">
        <v>2.5048160099999999</v>
      </c>
      <c r="N24" s="249">
        <v>2.533540999</v>
      </c>
      <c r="O24" s="249">
        <v>2.4862049910000001</v>
      </c>
      <c r="P24" s="249">
        <v>2.4773609890000001</v>
      </c>
      <c r="Q24" s="249">
        <v>2.4111680029999998</v>
      </c>
      <c r="R24" s="249">
        <v>1.9042829999999999</v>
      </c>
      <c r="S24" s="249">
        <v>1.9088259919999999</v>
      </c>
      <c r="T24" s="249">
        <v>1.9661080200000001</v>
      </c>
      <c r="U24" s="249">
        <v>2.0130379789999999</v>
      </c>
      <c r="V24" s="249">
        <v>2.0494960249999998</v>
      </c>
      <c r="W24" s="249">
        <v>2.05676601</v>
      </c>
      <c r="X24" s="249">
        <v>2.3534500020000002</v>
      </c>
      <c r="Y24" s="249">
        <v>2.3891399999999998</v>
      </c>
      <c r="Z24" s="249">
        <v>2.4368160080000001</v>
      </c>
      <c r="AA24" s="249">
        <v>2.3261159999999999</v>
      </c>
      <c r="AB24" s="249">
        <v>2.2321419960000002</v>
      </c>
      <c r="AC24" s="249">
        <v>2.296752986</v>
      </c>
      <c r="AD24" s="249">
        <v>2.0968200000000001</v>
      </c>
      <c r="AE24" s="249">
        <v>2.1080079980000002</v>
      </c>
      <c r="AF24" s="249">
        <v>2.1065349900000001</v>
      </c>
      <c r="AG24" s="249">
        <v>2.1771399819999999</v>
      </c>
      <c r="AH24" s="249">
        <v>2.1659570110000002</v>
      </c>
      <c r="AI24" s="249">
        <v>2.1594329999999999</v>
      </c>
      <c r="AJ24" s="249">
        <v>2.3292090249999999</v>
      </c>
      <c r="AK24" s="249">
        <v>2.3382759900000001</v>
      </c>
      <c r="AL24" s="249">
        <v>2.332928994</v>
      </c>
      <c r="AM24" s="249">
        <v>2.2976139799999999</v>
      </c>
      <c r="AN24" s="249">
        <v>2.3184990079999999</v>
      </c>
      <c r="AO24" s="249">
        <v>2.313154001</v>
      </c>
      <c r="AP24" s="249">
        <v>2.22031599</v>
      </c>
      <c r="AQ24" s="249">
        <v>2.2336819979999998</v>
      </c>
      <c r="AR24" s="249">
        <v>2.2448429999999999</v>
      </c>
      <c r="AS24" s="249">
        <v>2.0706515410000002</v>
      </c>
      <c r="AT24" s="249">
        <v>2.0803244090000002</v>
      </c>
      <c r="AU24" s="249">
        <v>2.1006612900000001</v>
      </c>
      <c r="AV24" s="249">
        <v>2.2789830200000001</v>
      </c>
      <c r="AW24" s="249">
        <v>2.3130590999999998</v>
      </c>
      <c r="AX24" s="249">
        <v>2.2199335599999999</v>
      </c>
      <c r="AY24" s="315">
        <v>2.1606809999999999</v>
      </c>
      <c r="AZ24" s="315">
        <v>2.3137449999999999</v>
      </c>
      <c r="BA24" s="315">
        <v>2.183805</v>
      </c>
      <c r="BB24" s="315">
        <v>1.903721</v>
      </c>
      <c r="BC24" s="315">
        <v>1.8751709999999999</v>
      </c>
      <c r="BD24" s="315">
        <v>1.892496</v>
      </c>
      <c r="BE24" s="315">
        <v>1.828835</v>
      </c>
      <c r="BF24" s="315">
        <v>1.828959</v>
      </c>
      <c r="BG24" s="315">
        <v>1.905762</v>
      </c>
      <c r="BH24" s="315">
        <v>2.0545779999999998</v>
      </c>
      <c r="BI24" s="315">
        <v>2.1313149999999998</v>
      </c>
      <c r="BJ24" s="315">
        <v>2.0528719999999998</v>
      </c>
      <c r="BK24" s="315">
        <v>2.0115270000000001</v>
      </c>
      <c r="BL24" s="315">
        <v>2.247017</v>
      </c>
      <c r="BM24" s="315">
        <v>2.0270269999999999</v>
      </c>
      <c r="BN24" s="315">
        <v>1.748931</v>
      </c>
      <c r="BO24" s="315">
        <v>1.718893</v>
      </c>
      <c r="BP24" s="315">
        <v>1.7519940000000001</v>
      </c>
      <c r="BQ24" s="315">
        <v>1.7070939999999999</v>
      </c>
      <c r="BR24" s="315">
        <v>1.7260549999999999</v>
      </c>
      <c r="BS24" s="315">
        <v>1.8281559999999999</v>
      </c>
      <c r="BT24" s="315">
        <v>1.991806</v>
      </c>
      <c r="BU24" s="315">
        <v>2.0858340000000002</v>
      </c>
      <c r="BV24" s="315">
        <v>2.0203820000000001</v>
      </c>
    </row>
    <row r="25" spans="1:74" ht="11.15" customHeight="1" x14ac:dyDescent="0.25">
      <c r="A25" s="92" t="s">
        <v>213</v>
      </c>
      <c r="B25" s="194" t="s">
        <v>675</v>
      </c>
      <c r="C25" s="249">
        <v>0.110619997</v>
      </c>
      <c r="D25" s="249">
        <v>0.101557988</v>
      </c>
      <c r="E25" s="249">
        <v>0.107558003</v>
      </c>
      <c r="F25" s="249">
        <v>6.6704009999999994E-2</v>
      </c>
      <c r="G25" s="249">
        <v>6.3794001000000003E-2</v>
      </c>
      <c r="H25" s="249">
        <v>4.5470009999999998E-2</v>
      </c>
      <c r="I25" s="249">
        <v>4.8139992999999999E-2</v>
      </c>
      <c r="J25" s="249">
        <v>5.0665996999999997E-2</v>
      </c>
      <c r="K25" s="249">
        <v>5.4725009999999998E-2</v>
      </c>
      <c r="L25" s="249">
        <v>6.4883992000000001E-2</v>
      </c>
      <c r="M25" s="249">
        <v>7.6289010000000004E-2</v>
      </c>
      <c r="N25" s="249">
        <v>8.5529991999999999E-2</v>
      </c>
      <c r="O25" s="249">
        <v>0.102114992</v>
      </c>
      <c r="P25" s="249">
        <v>0.110552988</v>
      </c>
      <c r="Q25" s="249">
        <v>9.3244001000000007E-2</v>
      </c>
      <c r="R25" s="249">
        <v>4.6331009999999999E-2</v>
      </c>
      <c r="S25" s="249">
        <v>4.6728005000000003E-2</v>
      </c>
      <c r="T25" s="249">
        <v>4.9469010000000001E-2</v>
      </c>
      <c r="U25" s="249">
        <v>4.4257986999999999E-2</v>
      </c>
      <c r="V25" s="249">
        <v>4.8428013999999998E-2</v>
      </c>
      <c r="W25" s="249">
        <v>5.5808009999999998E-2</v>
      </c>
      <c r="X25" s="249">
        <v>5.3245011000000002E-2</v>
      </c>
      <c r="Y25" s="249">
        <v>6.0786E-2</v>
      </c>
      <c r="Z25" s="249">
        <v>8.2146000999999996E-2</v>
      </c>
      <c r="AA25" s="249">
        <v>8.7295999999999999E-2</v>
      </c>
      <c r="AB25" s="249">
        <v>0.105366996</v>
      </c>
      <c r="AC25" s="249">
        <v>7.9818985999999995E-2</v>
      </c>
      <c r="AD25" s="249">
        <v>5.1993989999999997E-2</v>
      </c>
      <c r="AE25" s="249">
        <v>4.7550993E-2</v>
      </c>
      <c r="AF25" s="249">
        <v>5.3001989999999999E-2</v>
      </c>
      <c r="AG25" s="249">
        <v>5.2232985000000003E-2</v>
      </c>
      <c r="AH25" s="249">
        <v>5.4606004E-2</v>
      </c>
      <c r="AI25" s="249">
        <v>5.8416000000000003E-2</v>
      </c>
      <c r="AJ25" s="249">
        <v>7.3542013000000003E-2</v>
      </c>
      <c r="AK25" s="249">
        <v>7.6311000000000004E-2</v>
      </c>
      <c r="AL25" s="249">
        <v>7.0490000999999997E-2</v>
      </c>
      <c r="AM25" s="249">
        <v>9.3116993999999995E-2</v>
      </c>
      <c r="AN25" s="249">
        <v>8.6430008000000003E-2</v>
      </c>
      <c r="AO25" s="249">
        <v>6.4278996000000005E-2</v>
      </c>
      <c r="AP25" s="249">
        <v>3.4133999999999998E-2</v>
      </c>
      <c r="AQ25" s="249">
        <v>4.3180984999999998E-2</v>
      </c>
      <c r="AR25" s="249">
        <v>6.5154000000000004E-2</v>
      </c>
      <c r="AS25" s="249">
        <v>6.1994729999999998E-2</v>
      </c>
      <c r="AT25" s="249">
        <v>6.1284520000000002E-2</v>
      </c>
      <c r="AU25" s="249">
        <v>5.7831300000000002E-2</v>
      </c>
      <c r="AV25" s="249">
        <v>7.4846999999999997E-2</v>
      </c>
      <c r="AW25" s="249">
        <v>8.0864000000000005E-2</v>
      </c>
      <c r="AX25" s="249">
        <v>9.8467299999999994E-2</v>
      </c>
      <c r="AY25" s="315">
        <v>0.1194569</v>
      </c>
      <c r="AZ25" s="315">
        <v>0.1161673</v>
      </c>
      <c r="BA25" s="315">
        <v>0.1087291</v>
      </c>
      <c r="BB25" s="315">
        <v>6.1024200000000001E-2</v>
      </c>
      <c r="BC25" s="315">
        <v>6.0497099999999998E-2</v>
      </c>
      <c r="BD25" s="315">
        <v>6.3926800000000006E-2</v>
      </c>
      <c r="BE25" s="315">
        <v>5.9917100000000001E-2</v>
      </c>
      <c r="BF25" s="315">
        <v>5.9658099999999999E-2</v>
      </c>
      <c r="BG25" s="315">
        <v>5.7799000000000003E-2</v>
      </c>
      <c r="BH25" s="315">
        <v>7.4003799999999995E-2</v>
      </c>
      <c r="BI25" s="315">
        <v>8.4774199999999994E-2</v>
      </c>
      <c r="BJ25" s="315">
        <v>0.10613599999999999</v>
      </c>
      <c r="BK25" s="315">
        <v>0.12741189999999999</v>
      </c>
      <c r="BL25" s="315">
        <v>0.12296550000000001</v>
      </c>
      <c r="BM25" s="315">
        <v>0.1111642</v>
      </c>
      <c r="BN25" s="315">
        <v>6.2491199999999997E-2</v>
      </c>
      <c r="BO25" s="315">
        <v>6.1684599999999999E-2</v>
      </c>
      <c r="BP25" s="315">
        <v>6.5186099999999997E-2</v>
      </c>
      <c r="BQ25" s="315">
        <v>6.12568E-2</v>
      </c>
      <c r="BR25" s="315">
        <v>6.0923900000000003E-2</v>
      </c>
      <c r="BS25" s="315">
        <v>5.9321899999999997E-2</v>
      </c>
      <c r="BT25" s="315">
        <v>7.5485300000000005E-2</v>
      </c>
      <c r="BU25" s="315">
        <v>8.6532999999999999E-2</v>
      </c>
      <c r="BV25" s="315">
        <v>0.10833669999999999</v>
      </c>
    </row>
    <row r="26" spans="1:74" ht="11.15" customHeight="1" x14ac:dyDescent="0.25">
      <c r="A26" s="92" t="s">
        <v>214</v>
      </c>
      <c r="B26" s="194" t="s">
        <v>676</v>
      </c>
      <c r="C26" s="249">
        <v>2.6061479900000002</v>
      </c>
      <c r="D26" s="249">
        <v>2.5815280120000001</v>
      </c>
      <c r="E26" s="249">
        <v>2.5866150139999999</v>
      </c>
      <c r="F26" s="249">
        <v>2.3368440000000001</v>
      </c>
      <c r="G26" s="249">
        <v>2.3278280059999998</v>
      </c>
      <c r="H26" s="249">
        <v>2.3383539899999999</v>
      </c>
      <c r="I26" s="249">
        <v>2.3238830080000001</v>
      </c>
      <c r="J26" s="249">
        <v>2.3414189950000002</v>
      </c>
      <c r="K26" s="249">
        <v>2.3404859999999998</v>
      </c>
      <c r="L26" s="249">
        <v>2.4356340090000002</v>
      </c>
      <c r="M26" s="249">
        <v>2.4285269999999999</v>
      </c>
      <c r="N26" s="249">
        <v>2.4480110069999999</v>
      </c>
      <c r="O26" s="249">
        <v>2.384089999</v>
      </c>
      <c r="P26" s="249">
        <v>2.3668080009999999</v>
      </c>
      <c r="Q26" s="249">
        <v>2.3179240019999998</v>
      </c>
      <c r="R26" s="249">
        <v>1.8579519900000001</v>
      </c>
      <c r="S26" s="249">
        <v>1.8620979870000001</v>
      </c>
      <c r="T26" s="249">
        <v>1.9166390099999999</v>
      </c>
      <c r="U26" s="249">
        <v>1.968779992</v>
      </c>
      <c r="V26" s="249">
        <v>2.0010680110000001</v>
      </c>
      <c r="W26" s="249">
        <v>2.0009579999999998</v>
      </c>
      <c r="X26" s="249">
        <v>2.3002049910000002</v>
      </c>
      <c r="Y26" s="249">
        <v>2.328354</v>
      </c>
      <c r="Z26" s="249">
        <v>2.3546700070000002</v>
      </c>
      <c r="AA26" s="249">
        <v>2.23882</v>
      </c>
      <c r="AB26" s="249">
        <v>2.1267749999999999</v>
      </c>
      <c r="AC26" s="249">
        <v>2.2169340000000002</v>
      </c>
      <c r="AD26" s="249">
        <v>2.04482601</v>
      </c>
      <c r="AE26" s="249">
        <v>2.060457005</v>
      </c>
      <c r="AF26" s="249">
        <v>2.0535329999999998</v>
      </c>
      <c r="AG26" s="249">
        <v>2.1249069970000001</v>
      </c>
      <c r="AH26" s="249">
        <v>2.1113510070000001</v>
      </c>
      <c r="AI26" s="249">
        <v>2.1010170000000001</v>
      </c>
      <c r="AJ26" s="249">
        <v>2.255667012</v>
      </c>
      <c r="AK26" s="249">
        <v>2.2619649900000001</v>
      </c>
      <c r="AL26" s="249">
        <v>2.262438993</v>
      </c>
      <c r="AM26" s="249">
        <v>2.2044969860000001</v>
      </c>
      <c r="AN26" s="249">
        <v>2.2320690000000001</v>
      </c>
      <c r="AO26" s="249">
        <v>2.2488750049999999</v>
      </c>
      <c r="AP26" s="249">
        <v>2.1861819900000001</v>
      </c>
      <c r="AQ26" s="249">
        <v>2.190501013</v>
      </c>
      <c r="AR26" s="249">
        <v>2.1796890000000002</v>
      </c>
      <c r="AS26" s="249">
        <v>2.0086568109999998</v>
      </c>
      <c r="AT26" s="249">
        <v>2.0190398890000001</v>
      </c>
      <c r="AU26" s="249">
        <v>2.04282999</v>
      </c>
      <c r="AV26" s="249">
        <v>2.2041360000000001</v>
      </c>
      <c r="AW26" s="249">
        <v>2.2321949999999999</v>
      </c>
      <c r="AX26" s="249">
        <v>2.1214664000000001</v>
      </c>
      <c r="AY26" s="315">
        <v>2.0412240000000001</v>
      </c>
      <c r="AZ26" s="315">
        <v>2.197578</v>
      </c>
      <c r="BA26" s="315">
        <v>2.0750760000000001</v>
      </c>
      <c r="BB26" s="315">
        <v>1.842697</v>
      </c>
      <c r="BC26" s="315">
        <v>1.8146739999999999</v>
      </c>
      <c r="BD26" s="315">
        <v>1.8285690000000001</v>
      </c>
      <c r="BE26" s="315">
        <v>1.768918</v>
      </c>
      <c r="BF26" s="315">
        <v>1.769301</v>
      </c>
      <c r="BG26" s="315">
        <v>1.847963</v>
      </c>
      <c r="BH26" s="315">
        <v>1.9805740000000001</v>
      </c>
      <c r="BI26" s="315">
        <v>2.0465409999999999</v>
      </c>
      <c r="BJ26" s="315">
        <v>1.946736</v>
      </c>
      <c r="BK26" s="315">
        <v>1.884115</v>
      </c>
      <c r="BL26" s="315">
        <v>2.1240510000000001</v>
      </c>
      <c r="BM26" s="315">
        <v>1.915862</v>
      </c>
      <c r="BN26" s="315">
        <v>1.6864399999999999</v>
      </c>
      <c r="BO26" s="315">
        <v>1.6572089999999999</v>
      </c>
      <c r="BP26" s="315">
        <v>1.6868080000000001</v>
      </c>
      <c r="BQ26" s="315">
        <v>1.645837</v>
      </c>
      <c r="BR26" s="315">
        <v>1.6651320000000001</v>
      </c>
      <c r="BS26" s="315">
        <v>1.7688349999999999</v>
      </c>
      <c r="BT26" s="315">
        <v>1.9163209999999999</v>
      </c>
      <c r="BU26" s="315">
        <v>1.999301</v>
      </c>
      <c r="BV26" s="315">
        <v>1.912045</v>
      </c>
    </row>
    <row r="27" spans="1:74" ht="11.15" customHeight="1" x14ac:dyDescent="0.25">
      <c r="A27" s="92" t="s">
        <v>215</v>
      </c>
      <c r="B27" s="193" t="s">
        <v>444</v>
      </c>
      <c r="C27" s="249">
        <v>60.198764064999999</v>
      </c>
      <c r="D27" s="249">
        <v>49.199763760000003</v>
      </c>
      <c r="E27" s="249">
        <v>48.347844962000003</v>
      </c>
      <c r="F27" s="249">
        <v>37.282224120000002</v>
      </c>
      <c r="G27" s="249">
        <v>44.060165955999999</v>
      </c>
      <c r="H27" s="249">
        <v>48.267030300000002</v>
      </c>
      <c r="I27" s="249">
        <v>59.801968033000001</v>
      </c>
      <c r="J27" s="249">
        <v>56.310744251000003</v>
      </c>
      <c r="K27" s="249">
        <v>51.113288310000002</v>
      </c>
      <c r="L27" s="249">
        <v>41.517648131999998</v>
      </c>
      <c r="M27" s="249">
        <v>45.869143289999997</v>
      </c>
      <c r="N27" s="249">
        <v>44.574784772999998</v>
      </c>
      <c r="O27" s="249">
        <v>40.771261193999997</v>
      </c>
      <c r="P27" s="249">
        <v>36.011703142999998</v>
      </c>
      <c r="Q27" s="249">
        <v>32.842827487999998</v>
      </c>
      <c r="R27" s="249">
        <v>26.754132930000001</v>
      </c>
      <c r="S27" s="249">
        <v>29.783501813000001</v>
      </c>
      <c r="T27" s="249">
        <v>39.797904000000003</v>
      </c>
      <c r="U27" s="249">
        <v>52.852355979000002</v>
      </c>
      <c r="V27" s="249">
        <v>53.610339025000002</v>
      </c>
      <c r="W27" s="249">
        <v>41.827720859999999</v>
      </c>
      <c r="X27" s="249">
        <v>37.392535729999999</v>
      </c>
      <c r="Y27" s="249">
        <v>37.873816920000003</v>
      </c>
      <c r="Z27" s="249">
        <v>47.175003052000001</v>
      </c>
      <c r="AA27" s="249">
        <v>49.013210688000001</v>
      </c>
      <c r="AB27" s="249">
        <v>51.521002137000004</v>
      </c>
      <c r="AC27" s="249">
        <v>38.330375928999999</v>
      </c>
      <c r="AD27" s="249">
        <v>33.629765081999999</v>
      </c>
      <c r="AE27" s="249">
        <v>39.285073785999998</v>
      </c>
      <c r="AF27" s="249">
        <v>51.593801786</v>
      </c>
      <c r="AG27" s="249">
        <v>60.026206768000002</v>
      </c>
      <c r="AH27" s="249">
        <v>59.904157652000002</v>
      </c>
      <c r="AI27" s="249">
        <v>47.959142919000001</v>
      </c>
      <c r="AJ27" s="249">
        <v>39.439751215000001</v>
      </c>
      <c r="AK27" s="249">
        <v>36.555785407999998</v>
      </c>
      <c r="AL27" s="249">
        <v>38.365380813999998</v>
      </c>
      <c r="AM27" s="249">
        <v>52.346443004000001</v>
      </c>
      <c r="AN27" s="249">
        <v>43.422190985999997</v>
      </c>
      <c r="AO27" s="249">
        <v>37.940245482000002</v>
      </c>
      <c r="AP27" s="249">
        <v>34.263801143000002</v>
      </c>
      <c r="AQ27" s="249">
        <v>38.496831301999997</v>
      </c>
      <c r="AR27" s="249">
        <v>45.134329245000004</v>
      </c>
      <c r="AS27" s="249">
        <v>52.702615496</v>
      </c>
      <c r="AT27" s="249">
        <v>51.574435977999997</v>
      </c>
      <c r="AU27" s="249">
        <v>40.584477208000003</v>
      </c>
      <c r="AV27" s="249">
        <v>35.050934451000003</v>
      </c>
      <c r="AW27" s="249">
        <v>37.122089099999997</v>
      </c>
      <c r="AX27" s="249">
        <v>45.712127559999999</v>
      </c>
      <c r="AY27" s="315">
        <v>46.135899999999999</v>
      </c>
      <c r="AZ27" s="315">
        <v>36.567230000000002</v>
      </c>
      <c r="BA27" s="315">
        <v>33.654020000000003</v>
      </c>
      <c r="BB27" s="315">
        <v>27.583680000000001</v>
      </c>
      <c r="BC27" s="315">
        <v>31.94924</v>
      </c>
      <c r="BD27" s="315">
        <v>41.410330000000002</v>
      </c>
      <c r="BE27" s="315">
        <v>49.541580000000003</v>
      </c>
      <c r="BF27" s="315">
        <v>49.43656</v>
      </c>
      <c r="BG27" s="315">
        <v>36.854649999999999</v>
      </c>
      <c r="BH27" s="315">
        <v>30.499639999999999</v>
      </c>
      <c r="BI27" s="315">
        <v>34.125430000000001</v>
      </c>
      <c r="BJ27" s="315">
        <v>40.747369999999997</v>
      </c>
      <c r="BK27" s="315">
        <v>44.555900000000001</v>
      </c>
      <c r="BL27" s="315">
        <v>38.22204</v>
      </c>
      <c r="BM27" s="315">
        <v>31.778749999999999</v>
      </c>
      <c r="BN27" s="315">
        <v>26.412269999999999</v>
      </c>
      <c r="BO27" s="315">
        <v>30.122440000000001</v>
      </c>
      <c r="BP27" s="315">
        <v>39.520690000000002</v>
      </c>
      <c r="BQ27" s="315">
        <v>47.569920000000003</v>
      </c>
      <c r="BR27" s="315">
        <v>47.538530000000002</v>
      </c>
      <c r="BS27" s="315">
        <v>35.500140000000002</v>
      </c>
      <c r="BT27" s="315">
        <v>29.800180000000001</v>
      </c>
      <c r="BU27" s="315">
        <v>33.263240000000003</v>
      </c>
      <c r="BV27" s="315">
        <v>40.135840000000002</v>
      </c>
    </row>
    <row r="28" spans="1:74" ht="11.15" customHeight="1" x14ac:dyDescent="0.25">
      <c r="A28" s="89"/>
      <c r="B28" s="93"/>
      <c r="C28" s="257"/>
      <c r="D28" s="257"/>
      <c r="E28" s="257"/>
      <c r="F28" s="257"/>
      <c r="G28" s="257"/>
      <c r="H28" s="257"/>
      <c r="I28" s="257"/>
      <c r="J28" s="257"/>
      <c r="K28" s="257"/>
      <c r="L28" s="257"/>
      <c r="M28" s="257"/>
      <c r="N28" s="257"/>
      <c r="O28" s="257"/>
      <c r="P28" s="257"/>
      <c r="Q28" s="257"/>
      <c r="R28" s="257"/>
      <c r="S28" s="257"/>
      <c r="T28" s="257"/>
      <c r="U28" s="257"/>
      <c r="V28" s="257"/>
      <c r="W28" s="257"/>
      <c r="X28" s="257"/>
      <c r="Y28" s="257"/>
      <c r="Z28" s="257"/>
      <c r="AA28" s="257"/>
      <c r="AB28" s="257"/>
      <c r="AC28" s="257"/>
      <c r="AD28" s="257"/>
      <c r="AE28" s="257"/>
      <c r="AF28" s="257"/>
      <c r="AG28" s="257"/>
      <c r="AH28" s="257"/>
      <c r="AI28" s="257"/>
      <c r="AJ28" s="257"/>
      <c r="AK28" s="257"/>
      <c r="AL28" s="257"/>
      <c r="AM28" s="257"/>
      <c r="AN28" s="257"/>
      <c r="AO28" s="257"/>
      <c r="AP28" s="257"/>
      <c r="AQ28" s="257"/>
      <c r="AR28" s="257"/>
      <c r="AS28" s="257"/>
      <c r="AT28" s="257"/>
      <c r="AU28" s="257"/>
      <c r="AV28" s="257"/>
      <c r="AW28" s="257"/>
      <c r="AX28" s="257"/>
      <c r="AY28" s="344"/>
      <c r="AZ28" s="344"/>
      <c r="BA28" s="344"/>
      <c r="BB28" s="344"/>
      <c r="BC28" s="344"/>
      <c r="BD28" s="344"/>
      <c r="BE28" s="344"/>
      <c r="BF28" s="344"/>
      <c r="BG28" s="344"/>
      <c r="BH28" s="344"/>
      <c r="BI28" s="344"/>
      <c r="BJ28" s="344"/>
      <c r="BK28" s="344"/>
      <c r="BL28" s="344"/>
      <c r="BM28" s="344"/>
      <c r="BN28" s="344"/>
      <c r="BO28" s="344"/>
      <c r="BP28" s="344"/>
      <c r="BQ28" s="344"/>
      <c r="BR28" s="344"/>
      <c r="BS28" s="344"/>
      <c r="BT28" s="344"/>
      <c r="BU28" s="344"/>
      <c r="BV28" s="344"/>
    </row>
    <row r="29" spans="1:74" ht="11.15" customHeight="1" x14ac:dyDescent="0.25">
      <c r="A29" s="92" t="s">
        <v>216</v>
      </c>
      <c r="B29" s="96" t="s">
        <v>162</v>
      </c>
      <c r="C29" s="249">
        <v>1.941812949</v>
      </c>
      <c r="D29" s="249">
        <v>1.9776112480000001</v>
      </c>
      <c r="E29" s="249">
        <v>0.92276508999999995</v>
      </c>
      <c r="F29" s="249">
        <v>6.5354064200000002</v>
      </c>
      <c r="G29" s="249">
        <v>0.60143062000000003</v>
      </c>
      <c r="H29" s="249">
        <v>-8.1691849999999996E-2</v>
      </c>
      <c r="I29" s="249">
        <v>-0.74159775800000005</v>
      </c>
      <c r="J29" s="249">
        <v>-8.7454265000000003E-2</v>
      </c>
      <c r="K29" s="249">
        <v>-0.94374382999999995</v>
      </c>
      <c r="L29" s="249">
        <v>0.89479660800000005</v>
      </c>
      <c r="M29" s="249">
        <v>-2.7976505</v>
      </c>
      <c r="N29" s="249">
        <v>-2.9832376979999999</v>
      </c>
      <c r="O29" s="249">
        <v>3.9386758049999999</v>
      </c>
      <c r="P29" s="249">
        <v>0.56437685699999995</v>
      </c>
      <c r="Q29" s="249">
        <v>2.3848065169999999</v>
      </c>
      <c r="R29" s="249">
        <v>1.1241030599999999</v>
      </c>
      <c r="S29" s="249">
        <v>1.305503195</v>
      </c>
      <c r="T29" s="249">
        <v>1.7993450099999999</v>
      </c>
      <c r="U29" s="249">
        <v>0.81332202600000003</v>
      </c>
      <c r="V29" s="249">
        <v>-0.18510802400000001</v>
      </c>
      <c r="W29" s="249">
        <v>1.1659421299999999</v>
      </c>
      <c r="X29" s="249">
        <v>0.17794426699999999</v>
      </c>
      <c r="Y29" s="249">
        <v>-0.74769890999999999</v>
      </c>
      <c r="Z29" s="249">
        <v>-4.5167360580000002</v>
      </c>
      <c r="AA29" s="249">
        <v>4.4959493115000004</v>
      </c>
      <c r="AB29" s="249">
        <v>-1.3016651447000001</v>
      </c>
      <c r="AC29" s="249">
        <v>4.0370170861999997</v>
      </c>
      <c r="AD29" s="249">
        <v>-9.7972071632000002E-2</v>
      </c>
      <c r="AE29" s="249">
        <v>0.47958120829000001</v>
      </c>
      <c r="AF29" s="249">
        <v>-0.11463078611999999</v>
      </c>
      <c r="AG29" s="249">
        <v>-2.1017905256999998</v>
      </c>
      <c r="AH29" s="249">
        <v>-1.5148404020999999</v>
      </c>
      <c r="AI29" s="249">
        <v>1.1245333313999999</v>
      </c>
      <c r="AJ29" s="249">
        <v>-1.0148059647000001</v>
      </c>
      <c r="AK29" s="249">
        <v>-0.66377215837000003</v>
      </c>
      <c r="AL29" s="249">
        <v>1.7275104359</v>
      </c>
      <c r="AM29" s="249">
        <v>-0.48066200419999999</v>
      </c>
      <c r="AN29" s="249">
        <v>0.50076201419999999</v>
      </c>
      <c r="AO29" s="249">
        <v>2.2106385176000001</v>
      </c>
      <c r="AP29" s="249">
        <v>-0.24508414306000001</v>
      </c>
      <c r="AQ29" s="249">
        <v>1.5155756980999999</v>
      </c>
      <c r="AR29" s="249">
        <v>2.0651117549000002</v>
      </c>
      <c r="AS29" s="249">
        <v>-2.0141337960999999</v>
      </c>
      <c r="AT29" s="249">
        <v>0.64495952161000003</v>
      </c>
      <c r="AU29" s="249">
        <v>1.9465596916000001</v>
      </c>
      <c r="AV29" s="249">
        <v>3.7677573444000001</v>
      </c>
      <c r="AW29" s="249">
        <v>-0.46482600000000002</v>
      </c>
      <c r="AX29" s="249">
        <v>-8.0389999892E-6</v>
      </c>
      <c r="AY29" s="315">
        <v>0</v>
      </c>
      <c r="AZ29" s="315">
        <v>0</v>
      </c>
      <c r="BA29" s="315">
        <v>0</v>
      </c>
      <c r="BB29" s="315">
        <v>0</v>
      </c>
      <c r="BC29" s="315">
        <v>0</v>
      </c>
      <c r="BD29" s="315">
        <v>0</v>
      </c>
      <c r="BE29" s="315">
        <v>0</v>
      </c>
      <c r="BF29" s="315">
        <v>0</v>
      </c>
      <c r="BG29" s="315">
        <v>0</v>
      </c>
      <c r="BH29" s="315">
        <v>0</v>
      </c>
      <c r="BI29" s="315">
        <v>0</v>
      </c>
      <c r="BJ29" s="315">
        <v>0</v>
      </c>
      <c r="BK29" s="315">
        <v>0</v>
      </c>
      <c r="BL29" s="315">
        <v>0</v>
      </c>
      <c r="BM29" s="315">
        <v>0</v>
      </c>
      <c r="BN29" s="315">
        <v>0</v>
      </c>
      <c r="BO29" s="315">
        <v>0</v>
      </c>
      <c r="BP29" s="315">
        <v>0</v>
      </c>
      <c r="BQ29" s="315">
        <v>0</v>
      </c>
      <c r="BR29" s="315">
        <v>0</v>
      </c>
      <c r="BS29" s="315">
        <v>0</v>
      </c>
      <c r="BT29" s="315">
        <v>0</v>
      </c>
      <c r="BU29" s="315">
        <v>0</v>
      </c>
      <c r="BV29" s="315">
        <v>0</v>
      </c>
    </row>
    <row r="30" spans="1:74" ht="11.15" customHeight="1" x14ac:dyDescent="0.25">
      <c r="A30" s="92"/>
      <c r="B30" s="96"/>
      <c r="C30" s="257"/>
      <c r="D30" s="257"/>
      <c r="E30" s="257"/>
      <c r="F30" s="257"/>
      <c r="G30" s="257"/>
      <c r="H30" s="257"/>
      <c r="I30" s="257"/>
      <c r="J30" s="257"/>
      <c r="K30" s="257"/>
      <c r="L30" s="257"/>
      <c r="M30" s="257"/>
      <c r="N30" s="257"/>
      <c r="O30" s="257"/>
      <c r="P30" s="257"/>
      <c r="Q30" s="257"/>
      <c r="R30" s="257"/>
      <c r="S30" s="257"/>
      <c r="T30" s="257"/>
      <c r="U30" s="257"/>
      <c r="V30" s="257"/>
      <c r="W30" s="257"/>
      <c r="X30" s="257"/>
      <c r="Y30" s="257"/>
      <c r="Z30" s="257"/>
      <c r="AA30" s="257"/>
      <c r="AB30" s="257"/>
      <c r="AC30" s="257"/>
      <c r="AD30" s="257"/>
      <c r="AE30" s="257"/>
      <c r="AF30" s="257"/>
      <c r="AG30" s="257"/>
      <c r="AH30" s="257"/>
      <c r="AI30" s="257"/>
      <c r="AJ30" s="257"/>
      <c r="AK30" s="257"/>
      <c r="AL30" s="257"/>
      <c r="AM30" s="257"/>
      <c r="AN30" s="257"/>
      <c r="AO30" s="257"/>
      <c r="AP30" s="257"/>
      <c r="AQ30" s="257"/>
      <c r="AR30" s="257"/>
      <c r="AS30" s="257"/>
      <c r="AT30" s="257"/>
      <c r="AU30" s="257"/>
      <c r="AV30" s="257"/>
      <c r="AW30" s="257"/>
      <c r="AX30" s="257"/>
      <c r="AY30" s="344"/>
      <c r="AZ30" s="344"/>
      <c r="BA30" s="344"/>
      <c r="BB30" s="344"/>
      <c r="BC30" s="344"/>
      <c r="BD30" s="344"/>
      <c r="BE30" s="344"/>
      <c r="BF30" s="344"/>
      <c r="BG30" s="344"/>
      <c r="BH30" s="344"/>
      <c r="BI30" s="344"/>
      <c r="BJ30" s="344"/>
      <c r="BK30" s="344"/>
      <c r="BL30" s="344"/>
      <c r="BM30" s="344"/>
      <c r="BN30" s="344"/>
      <c r="BO30" s="344"/>
      <c r="BP30" s="344"/>
      <c r="BQ30" s="344"/>
      <c r="BR30" s="344"/>
      <c r="BS30" s="344"/>
      <c r="BT30" s="344"/>
      <c r="BU30" s="344"/>
      <c r="BV30" s="344"/>
    </row>
    <row r="31" spans="1:74" ht="11.15" customHeight="1" x14ac:dyDescent="0.25">
      <c r="A31" s="92"/>
      <c r="B31" s="90" t="s">
        <v>671</v>
      </c>
      <c r="C31" s="226"/>
      <c r="D31" s="226"/>
      <c r="E31" s="226"/>
      <c r="F31" s="226"/>
      <c r="G31" s="226"/>
      <c r="H31" s="226"/>
      <c r="I31" s="226"/>
      <c r="J31" s="226"/>
      <c r="K31" s="226"/>
      <c r="L31" s="226"/>
      <c r="M31" s="226"/>
      <c r="N31" s="226"/>
      <c r="O31" s="226"/>
      <c r="P31" s="226"/>
      <c r="Q31" s="226"/>
      <c r="R31" s="226"/>
      <c r="S31" s="226"/>
      <c r="T31" s="226"/>
      <c r="U31" s="226"/>
      <c r="V31" s="226"/>
      <c r="W31" s="226"/>
      <c r="X31" s="226"/>
      <c r="Y31" s="226"/>
      <c r="Z31" s="226"/>
      <c r="AA31" s="226"/>
      <c r="AB31" s="226"/>
      <c r="AC31" s="226"/>
      <c r="AD31" s="226"/>
      <c r="AE31" s="226"/>
      <c r="AF31" s="226"/>
      <c r="AG31" s="226"/>
      <c r="AH31" s="226"/>
      <c r="AI31" s="226"/>
      <c r="AJ31" s="226"/>
      <c r="AK31" s="226"/>
      <c r="AL31" s="226"/>
      <c r="AM31" s="226"/>
      <c r="AN31" s="226"/>
      <c r="AO31" s="226"/>
      <c r="AP31" s="226"/>
      <c r="AQ31" s="226"/>
      <c r="AR31" s="226"/>
      <c r="AS31" s="226"/>
      <c r="AT31" s="226"/>
      <c r="AU31" s="226"/>
      <c r="AV31" s="226"/>
      <c r="AW31" s="226"/>
      <c r="AX31" s="226"/>
      <c r="AY31" s="345"/>
      <c r="AZ31" s="345"/>
      <c r="BA31" s="345"/>
      <c r="BB31" s="345"/>
      <c r="BC31" s="345"/>
      <c r="BD31" s="345"/>
      <c r="BE31" s="345"/>
      <c r="BF31" s="345"/>
      <c r="BG31" s="345"/>
      <c r="BH31" s="345"/>
      <c r="BI31" s="345"/>
      <c r="BJ31" s="345"/>
      <c r="BK31" s="345"/>
      <c r="BL31" s="345"/>
      <c r="BM31" s="345"/>
      <c r="BN31" s="345"/>
      <c r="BO31" s="345"/>
      <c r="BP31" s="345"/>
      <c r="BQ31" s="345"/>
      <c r="BR31" s="345"/>
      <c r="BS31" s="345"/>
      <c r="BT31" s="345"/>
      <c r="BU31" s="345"/>
      <c r="BV31" s="345"/>
    </row>
    <row r="32" spans="1:74" ht="11.15" customHeight="1" x14ac:dyDescent="0.25">
      <c r="A32" s="92" t="s">
        <v>606</v>
      </c>
      <c r="B32" s="193" t="s">
        <v>183</v>
      </c>
      <c r="C32" s="249">
        <v>21.390999999999998</v>
      </c>
      <c r="D32" s="249">
        <v>23.550999999999998</v>
      </c>
      <c r="E32" s="249">
        <v>24.160320939999998</v>
      </c>
      <c r="F32" s="249">
        <v>22.766764389999999</v>
      </c>
      <c r="G32" s="249">
        <v>24.273466809999999</v>
      </c>
      <c r="H32" s="249">
        <v>24.52893736</v>
      </c>
      <c r="I32" s="249">
        <v>25.239933099999998</v>
      </c>
      <c r="J32" s="249">
        <v>26.440583100000001</v>
      </c>
      <c r="K32" s="249">
        <v>27.713936619999998</v>
      </c>
      <c r="L32" s="249">
        <v>29.683237869999999</v>
      </c>
      <c r="M32" s="249">
        <v>30.717214089999999</v>
      </c>
      <c r="N32" s="249">
        <v>31.32</v>
      </c>
      <c r="O32" s="249">
        <v>31.382000000000001</v>
      </c>
      <c r="P32" s="249">
        <v>31.803000000000001</v>
      </c>
      <c r="Q32" s="249">
        <v>30.829000000000001</v>
      </c>
      <c r="R32" s="249">
        <v>31.167999999999999</v>
      </c>
      <c r="S32" s="249">
        <v>31.521999999999998</v>
      </c>
      <c r="T32" s="249">
        <v>29.51</v>
      </c>
      <c r="U32" s="249">
        <v>27.716000000000001</v>
      </c>
      <c r="V32" s="249">
        <v>27.138000000000002</v>
      </c>
      <c r="W32" s="249">
        <v>25.536840000000002</v>
      </c>
      <c r="X32" s="249">
        <v>25.02535</v>
      </c>
      <c r="Y32" s="249">
        <v>24.151730000000001</v>
      </c>
      <c r="Z32" s="249">
        <v>23.64</v>
      </c>
      <c r="AA32" s="249">
        <v>21.804819999999999</v>
      </c>
      <c r="AB32" s="249">
        <v>22.681560000000001</v>
      </c>
      <c r="AC32" s="249">
        <v>22.628799999999998</v>
      </c>
      <c r="AD32" s="249">
        <v>22.532039999999999</v>
      </c>
      <c r="AE32" s="249">
        <v>22.443670000000001</v>
      </c>
      <c r="AF32" s="249">
        <v>22.360939999999999</v>
      </c>
      <c r="AG32" s="249">
        <v>21.420069999999999</v>
      </c>
      <c r="AH32" s="249">
        <v>19.98582</v>
      </c>
      <c r="AI32" s="249">
        <v>19.04241</v>
      </c>
      <c r="AJ32" s="249">
        <v>19.02638</v>
      </c>
      <c r="AK32" s="249">
        <v>19.021519999999999</v>
      </c>
      <c r="AL32" s="249">
        <v>19.013000000000002</v>
      </c>
      <c r="AM32" s="249">
        <v>19.803999999999998</v>
      </c>
      <c r="AN32" s="249">
        <v>20.937999999999999</v>
      </c>
      <c r="AO32" s="249">
        <v>20.952999999999999</v>
      </c>
      <c r="AP32" s="249">
        <v>20.952000000000002</v>
      </c>
      <c r="AQ32" s="249">
        <v>20.934000000000001</v>
      </c>
      <c r="AR32" s="249">
        <v>20.927</v>
      </c>
      <c r="AS32" s="249">
        <v>19.959</v>
      </c>
      <c r="AT32" s="249">
        <v>18.506</v>
      </c>
      <c r="AU32" s="249">
        <v>17.515000000000001</v>
      </c>
      <c r="AV32" s="249">
        <v>17.613</v>
      </c>
      <c r="AW32" s="249">
        <v>17.661149999999999</v>
      </c>
      <c r="AX32" s="249">
        <v>17.680879999999998</v>
      </c>
      <c r="AY32" s="315">
        <v>18.382950000000001</v>
      </c>
      <c r="AZ32" s="315">
        <v>19.47315</v>
      </c>
      <c r="BA32" s="315">
        <v>19.460180000000001</v>
      </c>
      <c r="BB32" s="315">
        <v>19.41245</v>
      </c>
      <c r="BC32" s="315">
        <v>19.369029999999999</v>
      </c>
      <c r="BD32" s="315">
        <v>19.322430000000001</v>
      </c>
      <c r="BE32" s="315">
        <v>18.3203</v>
      </c>
      <c r="BF32" s="315">
        <v>16.814540000000001</v>
      </c>
      <c r="BG32" s="315">
        <v>15.78654</v>
      </c>
      <c r="BH32" s="315">
        <v>15.788550000000001</v>
      </c>
      <c r="BI32" s="315">
        <v>15.789070000000001</v>
      </c>
      <c r="BJ32" s="315">
        <v>15.775370000000001</v>
      </c>
      <c r="BK32" s="315">
        <v>16.450299999999999</v>
      </c>
      <c r="BL32" s="315">
        <v>17.505009999999999</v>
      </c>
      <c r="BM32" s="315">
        <v>17.481549999999999</v>
      </c>
      <c r="BN32" s="315">
        <v>17.426580000000001</v>
      </c>
      <c r="BO32" s="315">
        <v>17.381250000000001</v>
      </c>
      <c r="BP32" s="315">
        <v>17.335599999999999</v>
      </c>
      <c r="BQ32" s="315">
        <v>16.33727</v>
      </c>
      <c r="BR32" s="315">
        <v>14.83783</v>
      </c>
      <c r="BS32" s="315">
        <v>13.818770000000001</v>
      </c>
      <c r="BT32" s="315">
        <v>13.83264</v>
      </c>
      <c r="BU32" s="315">
        <v>13.847329999999999</v>
      </c>
      <c r="BV32" s="315">
        <v>13.85074</v>
      </c>
    </row>
    <row r="33" spans="1:74" ht="11.15" customHeight="1" x14ac:dyDescent="0.25">
      <c r="A33" s="97" t="s">
        <v>607</v>
      </c>
      <c r="B33" s="194" t="s">
        <v>90</v>
      </c>
      <c r="C33" s="249">
        <v>104.37176100000001</v>
      </c>
      <c r="D33" s="249">
        <v>103.779725</v>
      </c>
      <c r="E33" s="249">
        <v>101.989847</v>
      </c>
      <c r="F33" s="249">
        <v>113.271682</v>
      </c>
      <c r="G33" s="249">
        <v>121.041225</v>
      </c>
      <c r="H33" s="249">
        <v>122.357501</v>
      </c>
      <c r="I33" s="249">
        <v>116.270848</v>
      </c>
      <c r="J33" s="249">
        <v>116.00446599999999</v>
      </c>
      <c r="K33" s="249">
        <v>116.47823</v>
      </c>
      <c r="L33" s="249">
        <v>124.421193</v>
      </c>
      <c r="M33" s="249">
        <v>128.20353499999999</v>
      </c>
      <c r="N33" s="249">
        <v>133.93983600000001</v>
      </c>
      <c r="O33" s="249">
        <v>139.81918099999999</v>
      </c>
      <c r="P33" s="249">
        <v>144.64412200000001</v>
      </c>
      <c r="Q33" s="249">
        <v>150.413499</v>
      </c>
      <c r="R33" s="249">
        <v>156.87158299999999</v>
      </c>
      <c r="S33" s="249">
        <v>159.011494</v>
      </c>
      <c r="T33" s="249">
        <v>155.18859499999999</v>
      </c>
      <c r="U33" s="249">
        <v>142.35613699999999</v>
      </c>
      <c r="V33" s="249">
        <v>133.49150399999999</v>
      </c>
      <c r="W33" s="249">
        <v>133.01758899999999</v>
      </c>
      <c r="X33" s="249">
        <v>137.052345</v>
      </c>
      <c r="Y33" s="249">
        <v>139.39513700000001</v>
      </c>
      <c r="Z33" s="249">
        <v>136.18216200000001</v>
      </c>
      <c r="AA33" s="249">
        <v>128.30998099999999</v>
      </c>
      <c r="AB33" s="249">
        <v>112.156657</v>
      </c>
      <c r="AC33" s="249">
        <v>113.925892</v>
      </c>
      <c r="AD33" s="249">
        <v>119.94244999999999</v>
      </c>
      <c r="AE33" s="249">
        <v>122.49459299999999</v>
      </c>
      <c r="AF33" s="249">
        <v>113.36630100000001</v>
      </c>
      <c r="AG33" s="249">
        <v>99.643258000000003</v>
      </c>
      <c r="AH33" s="249">
        <v>86.411636999999999</v>
      </c>
      <c r="AI33" s="249">
        <v>82.106703999999993</v>
      </c>
      <c r="AJ33" s="249">
        <v>86.452748</v>
      </c>
      <c r="AK33" s="249">
        <v>93.783688999999995</v>
      </c>
      <c r="AL33" s="249">
        <v>96.342744999999994</v>
      </c>
      <c r="AM33" s="249">
        <v>88.888130000000004</v>
      </c>
      <c r="AN33" s="249">
        <v>85.358912000000004</v>
      </c>
      <c r="AO33" s="249">
        <v>90.477697000000006</v>
      </c>
      <c r="AP33" s="249">
        <v>95.220298999999997</v>
      </c>
      <c r="AQ33" s="249">
        <v>97.262106000000003</v>
      </c>
      <c r="AR33" s="249">
        <v>91.538651000000002</v>
      </c>
      <c r="AS33" s="249">
        <v>85.393362300000007</v>
      </c>
      <c r="AT33" s="249">
        <v>81.889122799999996</v>
      </c>
      <c r="AU33" s="249">
        <v>85.794545900000003</v>
      </c>
      <c r="AV33" s="249">
        <v>93.684221100000002</v>
      </c>
      <c r="AW33" s="249">
        <v>100.6239037</v>
      </c>
      <c r="AX33" s="249">
        <v>97.243750899999995</v>
      </c>
      <c r="AY33" s="315">
        <v>94.235010000000003</v>
      </c>
      <c r="AZ33" s="315">
        <v>94.060519999999997</v>
      </c>
      <c r="BA33" s="315">
        <v>101.4318</v>
      </c>
      <c r="BB33" s="315">
        <v>109.6358</v>
      </c>
      <c r="BC33" s="315">
        <v>114.2953</v>
      </c>
      <c r="BD33" s="315">
        <v>108.764</v>
      </c>
      <c r="BE33" s="315">
        <v>98.536779999999993</v>
      </c>
      <c r="BF33" s="315">
        <v>93.123729999999995</v>
      </c>
      <c r="BG33" s="315">
        <v>94.904949999999999</v>
      </c>
      <c r="BH33" s="315">
        <v>102.3231</v>
      </c>
      <c r="BI33" s="315">
        <v>104.61969999999999</v>
      </c>
      <c r="BJ33" s="315">
        <v>99.309790000000007</v>
      </c>
      <c r="BK33" s="315">
        <v>91.79862</v>
      </c>
      <c r="BL33" s="315">
        <v>84.904129999999995</v>
      </c>
      <c r="BM33" s="315">
        <v>89.762100000000004</v>
      </c>
      <c r="BN33" s="315">
        <v>95.304010000000005</v>
      </c>
      <c r="BO33" s="315">
        <v>98.31465</v>
      </c>
      <c r="BP33" s="315">
        <v>91.541560000000004</v>
      </c>
      <c r="BQ33" s="315">
        <v>80.334389999999999</v>
      </c>
      <c r="BR33" s="315">
        <v>74.090739999999997</v>
      </c>
      <c r="BS33" s="315">
        <v>74.819959999999995</v>
      </c>
      <c r="BT33" s="315">
        <v>80.822810000000004</v>
      </c>
      <c r="BU33" s="315">
        <v>82.1691</v>
      </c>
      <c r="BV33" s="315">
        <v>75.905190000000005</v>
      </c>
    </row>
    <row r="34" spans="1:74" ht="11.15" customHeight="1" x14ac:dyDescent="0.25">
      <c r="A34" s="97" t="s">
        <v>59</v>
      </c>
      <c r="B34" s="194" t="s">
        <v>60</v>
      </c>
      <c r="C34" s="249">
        <v>99.144744000000003</v>
      </c>
      <c r="D34" s="249">
        <v>98.637321</v>
      </c>
      <c r="E34" s="249">
        <v>96.932056000000003</v>
      </c>
      <c r="F34" s="249">
        <v>108.07230199999999</v>
      </c>
      <c r="G34" s="249">
        <v>115.700254</v>
      </c>
      <c r="H34" s="249">
        <v>116.87494100000001</v>
      </c>
      <c r="I34" s="249">
        <v>110.661384</v>
      </c>
      <c r="J34" s="249">
        <v>110.268097</v>
      </c>
      <c r="K34" s="249">
        <v>110.614957</v>
      </c>
      <c r="L34" s="249">
        <v>118.56643200000001</v>
      </c>
      <c r="M34" s="249">
        <v>122.357287</v>
      </c>
      <c r="N34" s="249">
        <v>128.10210000000001</v>
      </c>
      <c r="O34" s="249">
        <v>134.134027</v>
      </c>
      <c r="P34" s="249">
        <v>139.111548</v>
      </c>
      <c r="Q34" s="249">
        <v>145.03350699999999</v>
      </c>
      <c r="R34" s="249">
        <v>151.53379699999999</v>
      </c>
      <c r="S34" s="249">
        <v>153.715913</v>
      </c>
      <c r="T34" s="249">
        <v>149.93521999999999</v>
      </c>
      <c r="U34" s="249">
        <v>137.14856399999999</v>
      </c>
      <c r="V34" s="249">
        <v>128.329733</v>
      </c>
      <c r="W34" s="249">
        <v>127.90161999999999</v>
      </c>
      <c r="X34" s="249">
        <v>132.05787000000001</v>
      </c>
      <c r="Y34" s="249">
        <v>134.522154</v>
      </c>
      <c r="Z34" s="249">
        <v>131.43067300000001</v>
      </c>
      <c r="AA34" s="249">
        <v>123.704831</v>
      </c>
      <c r="AB34" s="249">
        <v>107.697847</v>
      </c>
      <c r="AC34" s="249">
        <v>109.613421</v>
      </c>
      <c r="AD34" s="249">
        <v>115.50471899999999</v>
      </c>
      <c r="AE34" s="249">
        <v>117.931602</v>
      </c>
      <c r="AF34" s="249">
        <v>108.67805</v>
      </c>
      <c r="AG34" s="249">
        <v>94.974087999999995</v>
      </c>
      <c r="AH34" s="249">
        <v>81.761549000000002</v>
      </c>
      <c r="AI34" s="249">
        <v>77.475696999999997</v>
      </c>
      <c r="AJ34" s="249">
        <v>81.879154999999997</v>
      </c>
      <c r="AK34" s="249">
        <v>89.267509000000004</v>
      </c>
      <c r="AL34" s="249">
        <v>91.883978999999997</v>
      </c>
      <c r="AM34" s="249">
        <v>84.532527999999999</v>
      </c>
      <c r="AN34" s="249">
        <v>81.106476000000001</v>
      </c>
      <c r="AO34" s="249">
        <v>86.328424999999996</v>
      </c>
      <c r="AP34" s="249">
        <v>91.069830999999994</v>
      </c>
      <c r="AQ34" s="249">
        <v>93.110442000000006</v>
      </c>
      <c r="AR34" s="249">
        <v>87.385790999999998</v>
      </c>
      <c r="AS34" s="249">
        <v>79.792269000000005</v>
      </c>
      <c r="AT34" s="249">
        <v>76.270562999999996</v>
      </c>
      <c r="AU34" s="249">
        <v>80.152210999999994</v>
      </c>
      <c r="AV34" s="249">
        <v>88.089040999999995</v>
      </c>
      <c r="AW34" s="249">
        <v>95.069389999999999</v>
      </c>
      <c r="AX34" s="249">
        <v>91.725229999999996</v>
      </c>
      <c r="AY34" s="315">
        <v>88.983369999999994</v>
      </c>
      <c r="AZ34" s="315">
        <v>89.073939999999993</v>
      </c>
      <c r="BA34" s="315">
        <v>96.712779999999995</v>
      </c>
      <c r="BB34" s="315">
        <v>104.87260000000001</v>
      </c>
      <c r="BC34" s="315">
        <v>109.4866</v>
      </c>
      <c r="BD34" s="315">
        <v>103.9102</v>
      </c>
      <c r="BE34" s="315">
        <v>93.557580000000002</v>
      </c>
      <c r="BF34" s="315">
        <v>88.105909999999994</v>
      </c>
      <c r="BG34" s="315">
        <v>89.843249999999998</v>
      </c>
      <c r="BH34" s="315">
        <v>97.28613</v>
      </c>
      <c r="BI34" s="315">
        <v>99.60445</v>
      </c>
      <c r="BJ34" s="315">
        <v>94.312010000000001</v>
      </c>
      <c r="BK34" s="315">
        <v>87.049859999999995</v>
      </c>
      <c r="BL34" s="315">
        <v>80.403490000000005</v>
      </c>
      <c r="BM34" s="315">
        <v>85.512860000000003</v>
      </c>
      <c r="BN34" s="315">
        <v>90.995429999999999</v>
      </c>
      <c r="BO34" s="315">
        <v>93.945920000000001</v>
      </c>
      <c r="BP34" s="315">
        <v>87.113200000000006</v>
      </c>
      <c r="BQ34" s="315">
        <v>75.765550000000005</v>
      </c>
      <c r="BR34" s="315">
        <v>69.467929999999996</v>
      </c>
      <c r="BS34" s="315">
        <v>70.137600000000006</v>
      </c>
      <c r="BT34" s="315">
        <v>76.149349999999998</v>
      </c>
      <c r="BU34" s="315">
        <v>77.501559999999998</v>
      </c>
      <c r="BV34" s="315">
        <v>71.239400000000003</v>
      </c>
    </row>
    <row r="35" spans="1:74" ht="11.15" customHeight="1" x14ac:dyDescent="0.25">
      <c r="A35" s="97" t="s">
        <v>57</v>
      </c>
      <c r="B35" s="194" t="s">
        <v>61</v>
      </c>
      <c r="C35" s="249">
        <v>3.1158079999999999</v>
      </c>
      <c r="D35" s="249">
        <v>2.9737580000000001</v>
      </c>
      <c r="E35" s="249">
        <v>2.831709</v>
      </c>
      <c r="F35" s="249">
        <v>2.8828290000000001</v>
      </c>
      <c r="G35" s="249">
        <v>2.9339490000000001</v>
      </c>
      <c r="H35" s="249">
        <v>2.9850690000000002</v>
      </c>
      <c r="I35" s="249">
        <v>3.0461659999999999</v>
      </c>
      <c r="J35" s="249">
        <v>3.107262</v>
      </c>
      <c r="K35" s="249">
        <v>3.1683590000000001</v>
      </c>
      <c r="L35" s="249">
        <v>3.1983519999999999</v>
      </c>
      <c r="M35" s="249">
        <v>3.2283439999999999</v>
      </c>
      <c r="N35" s="249">
        <v>3.258337</v>
      </c>
      <c r="O35" s="249">
        <v>3.178963</v>
      </c>
      <c r="P35" s="249">
        <v>3.0995900000000001</v>
      </c>
      <c r="Q35" s="249">
        <v>3.020216</v>
      </c>
      <c r="R35" s="249">
        <v>3.0196689999999999</v>
      </c>
      <c r="S35" s="249">
        <v>3.0191219999999999</v>
      </c>
      <c r="T35" s="249">
        <v>3.0185749999999998</v>
      </c>
      <c r="U35" s="249">
        <v>2.9813800000000001</v>
      </c>
      <c r="V35" s="249">
        <v>2.9441850000000001</v>
      </c>
      <c r="W35" s="249">
        <v>2.90699</v>
      </c>
      <c r="X35" s="249">
        <v>2.887165</v>
      </c>
      <c r="Y35" s="249">
        <v>2.86734</v>
      </c>
      <c r="Z35" s="249">
        <v>2.847515</v>
      </c>
      <c r="AA35" s="249">
        <v>2.7444489999999999</v>
      </c>
      <c r="AB35" s="249">
        <v>2.641384</v>
      </c>
      <c r="AC35" s="249">
        <v>2.5383179999999999</v>
      </c>
      <c r="AD35" s="249">
        <v>2.5671279999999999</v>
      </c>
      <c r="AE35" s="249">
        <v>2.5959379999999999</v>
      </c>
      <c r="AF35" s="249">
        <v>2.6247479999999999</v>
      </c>
      <c r="AG35" s="249">
        <v>2.6285319999999999</v>
      </c>
      <c r="AH35" s="249">
        <v>2.6323159999999999</v>
      </c>
      <c r="AI35" s="249">
        <v>2.6360999999999999</v>
      </c>
      <c r="AJ35" s="249">
        <v>2.6321680000000001</v>
      </c>
      <c r="AK35" s="249">
        <v>2.6282359999999998</v>
      </c>
      <c r="AL35" s="249">
        <v>2.624304</v>
      </c>
      <c r="AM35" s="249">
        <v>2.5503420000000001</v>
      </c>
      <c r="AN35" s="249">
        <v>2.4763799999999998</v>
      </c>
      <c r="AO35" s="249">
        <v>2.4024179999999999</v>
      </c>
      <c r="AP35" s="249">
        <v>2.3929840000000002</v>
      </c>
      <c r="AQ35" s="249">
        <v>2.3835500000000001</v>
      </c>
      <c r="AR35" s="249">
        <v>2.3741159999999999</v>
      </c>
      <c r="AS35" s="249">
        <v>3.5142540000000002</v>
      </c>
      <c r="AT35" s="249">
        <v>3.54474</v>
      </c>
      <c r="AU35" s="249">
        <v>3.5784850000000001</v>
      </c>
      <c r="AV35" s="249">
        <v>3.5591840000000001</v>
      </c>
      <c r="AW35" s="249">
        <v>3.5441440000000002</v>
      </c>
      <c r="AX35" s="249">
        <v>3.526707</v>
      </c>
      <c r="AY35" s="315">
        <v>3.3465379999999998</v>
      </c>
      <c r="AZ35" s="315">
        <v>3.169721</v>
      </c>
      <c r="BA35" s="315">
        <v>2.985916</v>
      </c>
      <c r="BB35" s="315">
        <v>3.001989</v>
      </c>
      <c r="BC35" s="315">
        <v>3.0190959999999998</v>
      </c>
      <c r="BD35" s="315">
        <v>3.0356589999999999</v>
      </c>
      <c r="BE35" s="315">
        <v>3.1540319999999999</v>
      </c>
      <c r="BF35" s="315">
        <v>3.1988379999999998</v>
      </c>
      <c r="BG35" s="315">
        <v>3.245536</v>
      </c>
      <c r="BH35" s="315">
        <v>3.2413829999999999</v>
      </c>
      <c r="BI35" s="315">
        <v>3.2382520000000001</v>
      </c>
      <c r="BJ35" s="315">
        <v>3.2326380000000001</v>
      </c>
      <c r="BK35" s="315">
        <v>3.0642299999999998</v>
      </c>
      <c r="BL35" s="315">
        <v>2.898279</v>
      </c>
      <c r="BM35" s="315">
        <v>2.724815</v>
      </c>
      <c r="BN35" s="315">
        <v>2.7505329999999999</v>
      </c>
      <c r="BO35" s="315">
        <v>2.7768579999999998</v>
      </c>
      <c r="BP35" s="315">
        <v>2.802489</v>
      </c>
      <c r="BQ35" s="315">
        <v>2.9302419999999998</v>
      </c>
      <c r="BR35" s="315">
        <v>2.9845570000000001</v>
      </c>
      <c r="BS35" s="315">
        <v>3.041013</v>
      </c>
      <c r="BT35" s="315">
        <v>3.0466730000000002</v>
      </c>
      <c r="BU35" s="315">
        <v>3.053334</v>
      </c>
      <c r="BV35" s="315">
        <v>3.057442</v>
      </c>
    </row>
    <row r="36" spans="1:74" ht="11.15" customHeight="1" x14ac:dyDescent="0.25">
      <c r="A36" s="97" t="s">
        <v>58</v>
      </c>
      <c r="B36" s="194" t="s">
        <v>237</v>
      </c>
      <c r="C36" s="249">
        <v>1.8730880000000001</v>
      </c>
      <c r="D36" s="249">
        <v>1.939287</v>
      </c>
      <c r="E36" s="249">
        <v>2.0054859999999999</v>
      </c>
      <c r="F36" s="249">
        <v>2.1023290000000001</v>
      </c>
      <c r="G36" s="249">
        <v>2.199173</v>
      </c>
      <c r="H36" s="249">
        <v>2.2960159999999998</v>
      </c>
      <c r="I36" s="249">
        <v>2.35162</v>
      </c>
      <c r="J36" s="249">
        <v>2.4072249999999999</v>
      </c>
      <c r="K36" s="249">
        <v>2.4628290000000002</v>
      </c>
      <c r="L36" s="249">
        <v>2.4195359999999999</v>
      </c>
      <c r="M36" s="249">
        <v>2.3762439999999998</v>
      </c>
      <c r="N36" s="249">
        <v>2.332951</v>
      </c>
      <c r="O36" s="249">
        <v>2.2712829999999999</v>
      </c>
      <c r="P36" s="249">
        <v>2.209616</v>
      </c>
      <c r="Q36" s="249">
        <v>2.147948</v>
      </c>
      <c r="R36" s="249">
        <v>2.1060650000000001</v>
      </c>
      <c r="S36" s="249">
        <v>2.0641829999999999</v>
      </c>
      <c r="T36" s="249">
        <v>2.0223</v>
      </c>
      <c r="U36" s="249">
        <v>2.006513</v>
      </c>
      <c r="V36" s="249">
        <v>1.990726</v>
      </c>
      <c r="W36" s="249">
        <v>1.974939</v>
      </c>
      <c r="X36" s="249">
        <v>1.8679140000000001</v>
      </c>
      <c r="Y36" s="249">
        <v>1.7608900000000001</v>
      </c>
      <c r="Z36" s="249">
        <v>1.6538649999999999</v>
      </c>
      <c r="AA36" s="249">
        <v>1.6176219999999999</v>
      </c>
      <c r="AB36" s="249">
        <v>1.581378</v>
      </c>
      <c r="AC36" s="249">
        <v>1.5451349999999999</v>
      </c>
      <c r="AD36" s="249">
        <v>1.6478090000000001</v>
      </c>
      <c r="AE36" s="249">
        <v>1.7504839999999999</v>
      </c>
      <c r="AF36" s="249">
        <v>1.8531580000000001</v>
      </c>
      <c r="AG36" s="249">
        <v>1.8334490000000001</v>
      </c>
      <c r="AH36" s="249">
        <v>1.8137399999999999</v>
      </c>
      <c r="AI36" s="249">
        <v>1.7940309999999999</v>
      </c>
      <c r="AJ36" s="249">
        <v>1.748853</v>
      </c>
      <c r="AK36" s="249">
        <v>1.703676</v>
      </c>
      <c r="AL36" s="249">
        <v>1.658498</v>
      </c>
      <c r="AM36" s="249">
        <v>1.635589</v>
      </c>
      <c r="AN36" s="249">
        <v>1.612679</v>
      </c>
      <c r="AO36" s="249">
        <v>1.5897699999999999</v>
      </c>
      <c r="AP36" s="249">
        <v>1.599945</v>
      </c>
      <c r="AQ36" s="249">
        <v>1.61012</v>
      </c>
      <c r="AR36" s="249">
        <v>1.620295</v>
      </c>
      <c r="AS36" s="249">
        <v>1.9025190000000001</v>
      </c>
      <c r="AT36" s="249">
        <v>1.8862380000000001</v>
      </c>
      <c r="AU36" s="249">
        <v>1.8725240000000001</v>
      </c>
      <c r="AV36" s="249">
        <v>1.8479080000000001</v>
      </c>
      <c r="AW36" s="249">
        <v>1.8244450000000001</v>
      </c>
      <c r="AX36" s="249">
        <v>1.807655</v>
      </c>
      <c r="AY36" s="315">
        <v>1.734235</v>
      </c>
      <c r="AZ36" s="315">
        <v>1.659705</v>
      </c>
      <c r="BA36" s="315">
        <v>1.5899019999999999</v>
      </c>
      <c r="BB36" s="315">
        <v>1.617858</v>
      </c>
      <c r="BC36" s="315">
        <v>1.6464639999999999</v>
      </c>
      <c r="BD36" s="315">
        <v>1.6746380000000001</v>
      </c>
      <c r="BE36" s="315">
        <v>1.676372</v>
      </c>
      <c r="BF36" s="315">
        <v>1.66642</v>
      </c>
      <c r="BG36" s="315">
        <v>1.6600710000000001</v>
      </c>
      <c r="BH36" s="315">
        <v>1.6429339999999999</v>
      </c>
      <c r="BI36" s="315">
        <v>1.6269690000000001</v>
      </c>
      <c r="BJ36" s="315">
        <v>1.6175470000000001</v>
      </c>
      <c r="BK36" s="315">
        <v>1.550951</v>
      </c>
      <c r="BL36" s="315">
        <v>1.482885</v>
      </c>
      <c r="BM36" s="315">
        <v>1.4192579999999999</v>
      </c>
      <c r="BN36" s="315">
        <v>1.4531149999999999</v>
      </c>
      <c r="BO36" s="315">
        <v>1.4874860000000001</v>
      </c>
      <c r="BP36" s="315">
        <v>1.521407</v>
      </c>
      <c r="BQ36" s="315">
        <v>1.5291539999999999</v>
      </c>
      <c r="BR36" s="315">
        <v>1.525355</v>
      </c>
      <c r="BS36" s="315">
        <v>1.525261</v>
      </c>
      <c r="BT36" s="315">
        <v>1.5144420000000001</v>
      </c>
      <c r="BU36" s="315">
        <v>1.50485</v>
      </c>
      <c r="BV36" s="315">
        <v>1.5018389999999999</v>
      </c>
    </row>
    <row r="37" spans="1:74" ht="11.15" customHeight="1" x14ac:dyDescent="0.25">
      <c r="A37" s="97" t="s">
        <v>195</v>
      </c>
      <c r="B37" s="445" t="s">
        <v>196</v>
      </c>
      <c r="C37" s="249">
        <v>0.238121</v>
      </c>
      <c r="D37" s="249">
        <v>0.22935900000000001</v>
      </c>
      <c r="E37" s="249">
        <v>0.22059599999999999</v>
      </c>
      <c r="F37" s="249">
        <v>0.214222</v>
      </c>
      <c r="G37" s="249">
        <v>0.20784900000000001</v>
      </c>
      <c r="H37" s="249">
        <v>0.20147499999999999</v>
      </c>
      <c r="I37" s="249">
        <v>0.21167800000000001</v>
      </c>
      <c r="J37" s="249">
        <v>0.221882</v>
      </c>
      <c r="K37" s="249">
        <v>0.23208500000000001</v>
      </c>
      <c r="L37" s="249">
        <v>0.236873</v>
      </c>
      <c r="M37" s="249">
        <v>0.24166000000000001</v>
      </c>
      <c r="N37" s="249">
        <v>0.246448</v>
      </c>
      <c r="O37" s="249">
        <v>0.23490800000000001</v>
      </c>
      <c r="P37" s="249">
        <v>0.22336800000000001</v>
      </c>
      <c r="Q37" s="249">
        <v>0.21182799999999999</v>
      </c>
      <c r="R37" s="249">
        <v>0.21205199999999999</v>
      </c>
      <c r="S37" s="249">
        <v>0.21227599999999999</v>
      </c>
      <c r="T37" s="249">
        <v>0.21249999999999999</v>
      </c>
      <c r="U37" s="249">
        <v>0.21967999999999999</v>
      </c>
      <c r="V37" s="249">
        <v>0.22686000000000001</v>
      </c>
      <c r="W37" s="249">
        <v>0.23404</v>
      </c>
      <c r="X37" s="249">
        <v>0.239396</v>
      </c>
      <c r="Y37" s="249">
        <v>0.244753</v>
      </c>
      <c r="Z37" s="249">
        <v>0.25010900000000003</v>
      </c>
      <c r="AA37" s="249">
        <v>0.24307899999999999</v>
      </c>
      <c r="AB37" s="249">
        <v>0.23604800000000001</v>
      </c>
      <c r="AC37" s="249">
        <v>0.229018</v>
      </c>
      <c r="AD37" s="249">
        <v>0.22279399999999999</v>
      </c>
      <c r="AE37" s="249">
        <v>0.21656900000000001</v>
      </c>
      <c r="AF37" s="249">
        <v>0.210345</v>
      </c>
      <c r="AG37" s="249">
        <v>0.20718900000000001</v>
      </c>
      <c r="AH37" s="249">
        <v>0.20403199999999999</v>
      </c>
      <c r="AI37" s="249">
        <v>0.200876</v>
      </c>
      <c r="AJ37" s="249">
        <v>0.19257199999999999</v>
      </c>
      <c r="AK37" s="249">
        <v>0.18426799999999999</v>
      </c>
      <c r="AL37" s="249">
        <v>0.17596400000000001</v>
      </c>
      <c r="AM37" s="249">
        <v>0.16967099999999999</v>
      </c>
      <c r="AN37" s="249">
        <v>0.16337699999999999</v>
      </c>
      <c r="AO37" s="249">
        <v>0.157084</v>
      </c>
      <c r="AP37" s="249">
        <v>0.15753900000000001</v>
      </c>
      <c r="AQ37" s="249">
        <v>0.157994</v>
      </c>
      <c r="AR37" s="249">
        <v>0.15844900000000001</v>
      </c>
      <c r="AS37" s="249">
        <v>0.18432029999999999</v>
      </c>
      <c r="AT37" s="249">
        <v>0.18758179999999999</v>
      </c>
      <c r="AU37" s="249">
        <v>0.19132589999999999</v>
      </c>
      <c r="AV37" s="249">
        <v>0.18808810000000001</v>
      </c>
      <c r="AW37" s="249">
        <v>0.1859247</v>
      </c>
      <c r="AX37" s="249">
        <v>0.18415889999999999</v>
      </c>
      <c r="AY37" s="315">
        <v>0.1708654</v>
      </c>
      <c r="AZ37" s="315">
        <v>0.15715999999999999</v>
      </c>
      <c r="BA37" s="315">
        <v>0.1432369</v>
      </c>
      <c r="BB37" s="315">
        <v>0.14332619999999999</v>
      </c>
      <c r="BC37" s="315">
        <v>0.14309749999999999</v>
      </c>
      <c r="BD37" s="315">
        <v>0.14348830000000001</v>
      </c>
      <c r="BE37" s="315">
        <v>0.14879229999999999</v>
      </c>
      <c r="BF37" s="315">
        <v>0.15255949999999999</v>
      </c>
      <c r="BG37" s="315">
        <v>0.15609139999999999</v>
      </c>
      <c r="BH37" s="315">
        <v>0.15269050000000001</v>
      </c>
      <c r="BI37" s="315">
        <v>0.15005879999999999</v>
      </c>
      <c r="BJ37" s="315">
        <v>0.1475959</v>
      </c>
      <c r="BK37" s="315">
        <v>0.13358310000000001</v>
      </c>
      <c r="BL37" s="315">
        <v>0.1194731</v>
      </c>
      <c r="BM37" s="315">
        <v>0.1051677</v>
      </c>
      <c r="BN37" s="315">
        <v>0.1049297</v>
      </c>
      <c r="BO37" s="315">
        <v>0.1043921</v>
      </c>
      <c r="BP37" s="315">
        <v>0.10446510000000001</v>
      </c>
      <c r="BQ37" s="315">
        <v>0.1094468</v>
      </c>
      <c r="BR37" s="315">
        <v>0.11289449999999999</v>
      </c>
      <c r="BS37" s="315">
        <v>0.1160857</v>
      </c>
      <c r="BT37" s="315">
        <v>0.11234769999999999</v>
      </c>
      <c r="BU37" s="315">
        <v>0.10935599999999999</v>
      </c>
      <c r="BV37" s="315">
        <v>0.1065069</v>
      </c>
    </row>
    <row r="38" spans="1:74" ht="11.15" customHeight="1" x14ac:dyDescent="0.25">
      <c r="A38" s="97"/>
      <c r="B38" s="96"/>
      <c r="C38" s="98"/>
      <c r="D38" s="98"/>
      <c r="E38" s="98"/>
      <c r="F38" s="98"/>
      <c r="G38" s="98"/>
      <c r="H38" s="98"/>
      <c r="I38" s="98"/>
      <c r="J38" s="98"/>
      <c r="K38" s="98"/>
      <c r="L38" s="98"/>
      <c r="M38" s="98"/>
      <c r="N38" s="98"/>
      <c r="O38" s="98"/>
      <c r="P38" s="98"/>
      <c r="Q38" s="98"/>
      <c r="R38" s="98"/>
      <c r="S38" s="98"/>
      <c r="T38" s="98"/>
      <c r="U38" s="98"/>
      <c r="V38" s="98"/>
      <c r="W38" s="98"/>
      <c r="X38" s="98"/>
      <c r="Y38" s="98"/>
      <c r="Z38" s="98"/>
      <c r="AA38" s="98"/>
      <c r="AB38" s="98"/>
      <c r="AC38" s="98"/>
      <c r="AD38" s="98"/>
      <c r="AE38" s="98"/>
      <c r="AF38" s="98"/>
      <c r="AG38" s="98"/>
      <c r="AH38" s="98"/>
      <c r="AI38" s="98"/>
      <c r="AJ38" s="98"/>
      <c r="AK38" s="98"/>
      <c r="AL38" s="98"/>
      <c r="AM38" s="98"/>
      <c r="AN38" s="98"/>
      <c r="AO38" s="98"/>
      <c r="AP38" s="98"/>
      <c r="AQ38" s="98"/>
      <c r="AR38" s="98"/>
      <c r="AS38" s="98"/>
      <c r="AT38" s="98"/>
      <c r="AU38" s="98"/>
      <c r="AV38" s="98"/>
      <c r="AW38" s="98"/>
      <c r="AX38" s="98"/>
      <c r="AY38" s="346"/>
      <c r="AZ38" s="346"/>
      <c r="BA38" s="346"/>
      <c r="BB38" s="346"/>
      <c r="BC38" s="346"/>
      <c r="BD38" s="346"/>
      <c r="BE38" s="346"/>
      <c r="BF38" s="346"/>
      <c r="BG38" s="346"/>
      <c r="BH38" s="346"/>
      <c r="BI38" s="346"/>
      <c r="BJ38" s="346"/>
      <c r="BK38" s="346"/>
      <c r="BL38" s="346"/>
      <c r="BM38" s="346"/>
      <c r="BN38" s="346"/>
      <c r="BO38" s="346"/>
      <c r="BP38" s="346"/>
      <c r="BQ38" s="346"/>
      <c r="BR38" s="346"/>
      <c r="BS38" s="346"/>
      <c r="BT38" s="346"/>
      <c r="BU38" s="346"/>
      <c r="BV38" s="346"/>
    </row>
    <row r="39" spans="1:74" ht="11.15" customHeight="1" x14ac:dyDescent="0.25">
      <c r="A39" s="97"/>
      <c r="B39" s="90" t="s">
        <v>46</v>
      </c>
      <c r="C39" s="98"/>
      <c r="D39" s="98"/>
      <c r="E39" s="98"/>
      <c r="F39" s="98"/>
      <c r="G39" s="98"/>
      <c r="H39" s="98"/>
      <c r="I39" s="98"/>
      <c r="J39" s="98"/>
      <c r="K39" s="98"/>
      <c r="L39" s="98"/>
      <c r="M39" s="98"/>
      <c r="N39" s="98"/>
      <c r="O39" s="98"/>
      <c r="P39" s="98"/>
      <c r="Q39" s="98"/>
      <c r="R39" s="98"/>
      <c r="S39" s="98"/>
      <c r="T39" s="98"/>
      <c r="U39" s="98"/>
      <c r="V39" s="98"/>
      <c r="W39" s="98"/>
      <c r="X39" s="98"/>
      <c r="Y39" s="98"/>
      <c r="Z39" s="98"/>
      <c r="AA39" s="98"/>
      <c r="AB39" s="98"/>
      <c r="AC39" s="98"/>
      <c r="AD39" s="98"/>
      <c r="AE39" s="98"/>
      <c r="AF39" s="98"/>
      <c r="AG39" s="98"/>
      <c r="AH39" s="98"/>
      <c r="AI39" s="98"/>
      <c r="AJ39" s="98"/>
      <c r="AK39" s="98"/>
      <c r="AL39" s="98"/>
      <c r="AM39" s="98"/>
      <c r="AN39" s="98"/>
      <c r="AO39" s="98"/>
      <c r="AP39" s="98"/>
      <c r="AQ39" s="98"/>
      <c r="AR39" s="98"/>
      <c r="AS39" s="98"/>
      <c r="AT39" s="98"/>
      <c r="AU39" s="98"/>
      <c r="AV39" s="98"/>
      <c r="AW39" s="98"/>
      <c r="AX39" s="98"/>
      <c r="AY39" s="346"/>
      <c r="AZ39" s="346"/>
      <c r="BA39" s="346"/>
      <c r="BB39" s="346"/>
      <c r="BC39" s="346"/>
      <c r="BD39" s="346"/>
      <c r="BE39" s="346"/>
      <c r="BF39" s="346"/>
      <c r="BG39" s="346"/>
      <c r="BH39" s="346"/>
      <c r="BI39" s="346"/>
      <c r="BJ39" s="346"/>
      <c r="BK39" s="346"/>
      <c r="BL39" s="346"/>
      <c r="BM39" s="346"/>
      <c r="BN39" s="346"/>
      <c r="BO39" s="346"/>
      <c r="BP39" s="346"/>
      <c r="BQ39" s="346"/>
      <c r="BR39" s="346"/>
      <c r="BS39" s="346"/>
      <c r="BT39" s="346"/>
      <c r="BU39" s="346"/>
      <c r="BV39" s="346"/>
    </row>
    <row r="40" spans="1:74" ht="11.15" customHeight="1" x14ac:dyDescent="0.25">
      <c r="A40" s="97"/>
      <c r="B40" s="96" t="s">
        <v>47</v>
      </c>
      <c r="C40" s="226"/>
      <c r="D40" s="226"/>
      <c r="E40" s="226"/>
      <c r="F40" s="226"/>
      <c r="G40" s="226"/>
      <c r="H40" s="226"/>
      <c r="I40" s="226"/>
      <c r="J40" s="226"/>
      <c r="K40" s="226"/>
      <c r="L40" s="226"/>
      <c r="M40" s="226"/>
      <c r="N40" s="226"/>
      <c r="O40" s="226"/>
      <c r="P40" s="226"/>
      <c r="Q40" s="226"/>
      <c r="R40" s="226"/>
      <c r="S40" s="226"/>
      <c r="T40" s="226"/>
      <c r="U40" s="226"/>
      <c r="V40" s="226"/>
      <c r="W40" s="226"/>
      <c r="X40" s="226"/>
      <c r="Y40" s="226"/>
      <c r="Z40" s="226"/>
      <c r="AA40" s="226"/>
      <c r="AB40" s="226"/>
      <c r="AC40" s="226"/>
      <c r="AD40" s="226"/>
      <c r="AE40" s="226"/>
      <c r="AF40" s="226"/>
      <c r="AG40" s="226"/>
      <c r="AH40" s="226"/>
      <c r="AI40" s="226"/>
      <c r="AJ40" s="226"/>
      <c r="AK40" s="226"/>
      <c r="AL40" s="226"/>
      <c r="AM40" s="226"/>
      <c r="AN40" s="226"/>
      <c r="AO40" s="226"/>
      <c r="AP40" s="226"/>
      <c r="AQ40" s="226"/>
      <c r="AR40" s="226"/>
      <c r="AS40" s="226"/>
      <c r="AT40" s="226"/>
      <c r="AU40" s="226"/>
      <c r="AV40" s="226"/>
      <c r="AW40" s="226"/>
      <c r="AX40" s="226"/>
      <c r="AY40" s="345"/>
      <c r="AZ40" s="345"/>
      <c r="BA40" s="345"/>
      <c r="BB40" s="345"/>
      <c r="BC40" s="345"/>
      <c r="BD40" s="345"/>
      <c r="BE40" s="345"/>
      <c r="BF40" s="345"/>
      <c r="BG40" s="345"/>
      <c r="BH40" s="345"/>
      <c r="BI40" s="345"/>
      <c r="BJ40" s="345"/>
      <c r="BK40" s="345"/>
      <c r="BL40" s="345"/>
      <c r="BM40" s="345"/>
      <c r="BN40" s="345"/>
      <c r="BO40" s="345"/>
      <c r="BP40" s="345"/>
      <c r="BQ40" s="345"/>
      <c r="BR40" s="345"/>
      <c r="BS40" s="345"/>
      <c r="BT40" s="345"/>
      <c r="BU40" s="345"/>
      <c r="BV40" s="345"/>
    </row>
    <row r="41" spans="1:74" ht="11.15" customHeight="1" x14ac:dyDescent="0.25">
      <c r="A41" s="97" t="s">
        <v>53</v>
      </c>
      <c r="B41" s="194" t="s">
        <v>55</v>
      </c>
      <c r="C41" s="252">
        <v>5.94</v>
      </c>
      <c r="D41" s="252">
        <v>5.94</v>
      </c>
      <c r="E41" s="252">
        <v>5.94</v>
      </c>
      <c r="F41" s="252">
        <v>5.94</v>
      </c>
      <c r="G41" s="252">
        <v>5.94</v>
      </c>
      <c r="H41" s="252">
        <v>5.94</v>
      </c>
      <c r="I41" s="252">
        <v>5.94</v>
      </c>
      <c r="J41" s="252">
        <v>5.94</v>
      </c>
      <c r="K41" s="252">
        <v>5.94</v>
      </c>
      <c r="L41" s="252">
        <v>5.94</v>
      </c>
      <c r="M41" s="252">
        <v>5.94</v>
      </c>
      <c r="N41" s="252">
        <v>5.94</v>
      </c>
      <c r="O41" s="252">
        <v>6.12</v>
      </c>
      <c r="P41" s="252">
        <v>6.12</v>
      </c>
      <c r="Q41" s="252">
        <v>6.12</v>
      </c>
      <c r="R41" s="252">
        <v>6.12</v>
      </c>
      <c r="S41" s="252">
        <v>6.12</v>
      </c>
      <c r="T41" s="252">
        <v>6.12</v>
      </c>
      <c r="U41" s="252">
        <v>6.12</v>
      </c>
      <c r="V41" s="252">
        <v>6.12</v>
      </c>
      <c r="W41" s="252">
        <v>6.12</v>
      </c>
      <c r="X41" s="252">
        <v>6.12</v>
      </c>
      <c r="Y41" s="252">
        <v>6.12</v>
      </c>
      <c r="Z41" s="252">
        <v>6.12</v>
      </c>
      <c r="AA41" s="252">
        <v>6.0770288248000002</v>
      </c>
      <c r="AB41" s="252">
        <v>6.0770288248000002</v>
      </c>
      <c r="AC41" s="252">
        <v>6.0770288248000002</v>
      </c>
      <c r="AD41" s="252">
        <v>6.0770288248000002</v>
      </c>
      <c r="AE41" s="252">
        <v>6.0770288248000002</v>
      </c>
      <c r="AF41" s="252">
        <v>6.0770288248000002</v>
      </c>
      <c r="AG41" s="252">
        <v>6.0770288248000002</v>
      </c>
      <c r="AH41" s="252">
        <v>6.0770288248000002</v>
      </c>
      <c r="AI41" s="252">
        <v>6.0770288248000002</v>
      </c>
      <c r="AJ41" s="252">
        <v>6.0770288248000002</v>
      </c>
      <c r="AK41" s="252">
        <v>6.0770288248000002</v>
      </c>
      <c r="AL41" s="252">
        <v>6.0770288248000002</v>
      </c>
      <c r="AM41" s="252">
        <v>6.0544124169</v>
      </c>
      <c r="AN41" s="252">
        <v>6.0544124169</v>
      </c>
      <c r="AO41" s="252">
        <v>6.0544124169</v>
      </c>
      <c r="AP41" s="252">
        <v>6.0544124169</v>
      </c>
      <c r="AQ41" s="252">
        <v>6.0544124169</v>
      </c>
      <c r="AR41" s="252">
        <v>6.0544124169</v>
      </c>
      <c r="AS41" s="252">
        <v>6.0544124169</v>
      </c>
      <c r="AT41" s="252">
        <v>6.0544124169</v>
      </c>
      <c r="AU41" s="252">
        <v>6.0544124169</v>
      </c>
      <c r="AV41" s="252">
        <v>6.0544124169</v>
      </c>
      <c r="AW41" s="252">
        <v>6.0544124169</v>
      </c>
      <c r="AX41" s="252">
        <v>6.0544124169</v>
      </c>
      <c r="AY41" s="347">
        <v>5.9752549999999998</v>
      </c>
      <c r="AZ41" s="347">
        <v>5.9752549999999998</v>
      </c>
      <c r="BA41" s="347">
        <v>5.9752549999999998</v>
      </c>
      <c r="BB41" s="347">
        <v>5.9752549999999998</v>
      </c>
      <c r="BC41" s="347">
        <v>5.9752549999999998</v>
      </c>
      <c r="BD41" s="347">
        <v>5.9752549999999998</v>
      </c>
      <c r="BE41" s="347">
        <v>5.9752549999999998</v>
      </c>
      <c r="BF41" s="347">
        <v>5.9752549999999998</v>
      </c>
      <c r="BG41" s="347">
        <v>5.9752549999999998</v>
      </c>
      <c r="BH41" s="347">
        <v>5.9752549999999998</v>
      </c>
      <c r="BI41" s="347">
        <v>5.9752549999999998</v>
      </c>
      <c r="BJ41" s="347">
        <v>5.9752549999999998</v>
      </c>
      <c r="BK41" s="347">
        <v>5.8011090000000003</v>
      </c>
      <c r="BL41" s="347">
        <v>5.8011090000000003</v>
      </c>
      <c r="BM41" s="347">
        <v>5.8011090000000003</v>
      </c>
      <c r="BN41" s="347">
        <v>5.8011090000000003</v>
      </c>
      <c r="BO41" s="347">
        <v>5.8011090000000003</v>
      </c>
      <c r="BP41" s="347">
        <v>5.8011090000000003</v>
      </c>
      <c r="BQ41" s="347">
        <v>5.8011090000000003</v>
      </c>
      <c r="BR41" s="347">
        <v>5.8011090000000003</v>
      </c>
      <c r="BS41" s="347">
        <v>5.8011090000000003</v>
      </c>
      <c r="BT41" s="347">
        <v>5.8011090000000003</v>
      </c>
      <c r="BU41" s="347">
        <v>5.8011090000000003</v>
      </c>
      <c r="BV41" s="347">
        <v>5.8011090000000003</v>
      </c>
    </row>
    <row r="42" spans="1:74" ht="11.15" customHeight="1" x14ac:dyDescent="0.25">
      <c r="A42" s="97"/>
      <c r="B42" s="96" t="s">
        <v>51</v>
      </c>
      <c r="C42" s="225"/>
      <c r="D42" s="225"/>
      <c r="E42" s="225"/>
      <c r="F42" s="225"/>
      <c r="G42" s="225"/>
      <c r="H42" s="225"/>
      <c r="I42" s="225"/>
      <c r="J42" s="225"/>
      <c r="K42" s="225"/>
      <c r="L42" s="225"/>
      <c r="M42" s="225"/>
      <c r="N42" s="225"/>
      <c r="O42" s="225"/>
      <c r="P42" s="225"/>
      <c r="Q42" s="225"/>
      <c r="R42" s="225"/>
      <c r="S42" s="225"/>
      <c r="T42" s="225"/>
      <c r="U42" s="225"/>
      <c r="V42" s="225"/>
      <c r="W42" s="225"/>
      <c r="X42" s="225"/>
      <c r="Y42" s="225"/>
      <c r="Z42" s="225"/>
      <c r="AA42" s="225"/>
      <c r="AB42" s="225"/>
      <c r="AC42" s="225"/>
      <c r="AD42" s="225"/>
      <c r="AE42" s="225"/>
      <c r="AF42" s="225"/>
      <c r="AG42" s="225"/>
      <c r="AH42" s="225"/>
      <c r="AI42" s="225"/>
      <c r="AJ42" s="225"/>
      <c r="AK42" s="225"/>
      <c r="AL42" s="225"/>
      <c r="AM42" s="225"/>
      <c r="AN42" s="225"/>
      <c r="AO42" s="225"/>
      <c r="AP42" s="225"/>
      <c r="AQ42" s="225"/>
      <c r="AR42" s="225"/>
      <c r="AS42" s="225"/>
      <c r="AT42" s="225"/>
      <c r="AU42" s="225"/>
      <c r="AV42" s="225"/>
      <c r="AW42" s="225"/>
      <c r="AX42" s="225"/>
      <c r="AY42" s="348"/>
      <c r="AZ42" s="348"/>
      <c r="BA42" s="348"/>
      <c r="BB42" s="348"/>
      <c r="BC42" s="348"/>
      <c r="BD42" s="348"/>
      <c r="BE42" s="348"/>
      <c r="BF42" s="348"/>
      <c r="BG42" s="348"/>
      <c r="BH42" s="348"/>
      <c r="BI42" s="348"/>
      <c r="BJ42" s="348"/>
      <c r="BK42" s="348"/>
      <c r="BL42" s="348"/>
      <c r="BM42" s="348"/>
      <c r="BN42" s="348"/>
      <c r="BO42" s="348"/>
      <c r="BP42" s="348"/>
      <c r="BQ42" s="348"/>
      <c r="BR42" s="348"/>
      <c r="BS42" s="348"/>
      <c r="BT42" s="348"/>
      <c r="BU42" s="348"/>
      <c r="BV42" s="348"/>
    </row>
    <row r="43" spans="1:74" ht="11.15" customHeight="1" x14ac:dyDescent="0.25">
      <c r="A43" s="97" t="s">
        <v>584</v>
      </c>
      <c r="B43" s="194" t="s">
        <v>56</v>
      </c>
      <c r="C43" s="261">
        <v>0.27165898618000001</v>
      </c>
      <c r="D43" s="261">
        <v>0.27174999999999999</v>
      </c>
      <c r="E43" s="261">
        <v>0.27561290322999998</v>
      </c>
      <c r="F43" s="261">
        <v>0.27287619048</v>
      </c>
      <c r="G43" s="261">
        <v>0.27204147465</v>
      </c>
      <c r="H43" s="261">
        <v>0.26721658986000002</v>
      </c>
      <c r="I43" s="261">
        <v>0.26660952381000003</v>
      </c>
      <c r="J43" s="261">
        <v>0.26590322580999998</v>
      </c>
      <c r="K43" s="261">
        <v>0.25984761904999998</v>
      </c>
      <c r="L43" s="261">
        <v>0.26339170506999998</v>
      </c>
      <c r="M43" s="261">
        <v>0.26578095237999999</v>
      </c>
      <c r="N43" s="261">
        <v>0.26488479262999998</v>
      </c>
      <c r="O43" s="261">
        <v>0.27403686636000002</v>
      </c>
      <c r="P43" s="261">
        <v>0.27253201970000002</v>
      </c>
      <c r="Q43" s="261">
        <v>0.25678801842999999</v>
      </c>
      <c r="R43" s="261">
        <v>0.18255714285999999</v>
      </c>
      <c r="S43" s="261">
        <v>0.16480184332</v>
      </c>
      <c r="T43" s="261">
        <v>0.17472380952</v>
      </c>
      <c r="U43" s="261">
        <v>0.18638248848</v>
      </c>
      <c r="V43" s="261">
        <v>0.19732380952</v>
      </c>
      <c r="W43" s="261">
        <v>0.20843333333</v>
      </c>
      <c r="X43" s="261">
        <v>0.21845161290000001</v>
      </c>
      <c r="Y43" s="261">
        <v>0.2248</v>
      </c>
      <c r="Z43" s="261">
        <v>0.22878801842999999</v>
      </c>
      <c r="AA43" s="261">
        <v>0.23743317972</v>
      </c>
      <c r="AB43" s="261">
        <v>0.24818367347</v>
      </c>
      <c r="AC43" s="261">
        <v>0.25120737326999998</v>
      </c>
      <c r="AD43" s="261">
        <v>0.25338095238000002</v>
      </c>
      <c r="AE43" s="261">
        <v>0.25752073733000003</v>
      </c>
      <c r="AF43" s="261">
        <v>0.26249523809999997</v>
      </c>
      <c r="AG43" s="261">
        <v>0.26594930876</v>
      </c>
      <c r="AH43" s="261">
        <v>0.26744239631</v>
      </c>
      <c r="AI43" s="261">
        <v>0.26798095238000003</v>
      </c>
      <c r="AJ43" s="261">
        <v>0.25822119816</v>
      </c>
      <c r="AK43" s="261">
        <v>0.26354761905000001</v>
      </c>
      <c r="AL43" s="261">
        <v>0.25766359446999998</v>
      </c>
      <c r="AM43" s="261">
        <v>0.25838709676999999</v>
      </c>
      <c r="AN43" s="261">
        <v>0.25197959184000002</v>
      </c>
      <c r="AO43" s="261">
        <v>0.24822580645</v>
      </c>
      <c r="AP43" s="261">
        <v>0.25178571429000002</v>
      </c>
      <c r="AQ43" s="261">
        <v>0.25514285714000001</v>
      </c>
      <c r="AR43" s="261">
        <v>0.25258008657999997</v>
      </c>
      <c r="AS43" s="261">
        <v>0.24896774193999999</v>
      </c>
      <c r="AT43" s="261">
        <v>0.24844700460999999</v>
      </c>
      <c r="AU43" s="261">
        <v>0.24307142857</v>
      </c>
      <c r="AV43" s="261">
        <v>0.23907834101</v>
      </c>
      <c r="AW43" s="261">
        <v>0.23330541871999999</v>
      </c>
      <c r="AX43" s="261">
        <v>0.23285714286</v>
      </c>
      <c r="AY43" s="333">
        <v>0.2427955</v>
      </c>
      <c r="AZ43" s="333">
        <v>0.2422743</v>
      </c>
      <c r="BA43" s="333">
        <v>0.23973800000000001</v>
      </c>
      <c r="BB43" s="333">
        <v>0.2384713</v>
      </c>
      <c r="BC43" s="333">
        <v>0.23754790000000001</v>
      </c>
      <c r="BD43" s="333">
        <v>0.2355295</v>
      </c>
      <c r="BE43" s="333">
        <v>0.2325209</v>
      </c>
      <c r="BF43" s="333">
        <v>0.23400480000000001</v>
      </c>
      <c r="BG43" s="333">
        <v>0.23483589999999999</v>
      </c>
      <c r="BH43" s="333">
        <v>0.23526459999999999</v>
      </c>
      <c r="BI43" s="333">
        <v>0.2362766</v>
      </c>
      <c r="BJ43" s="333">
        <v>0.2371433</v>
      </c>
      <c r="BK43" s="333">
        <v>0.2431488</v>
      </c>
      <c r="BL43" s="333">
        <v>0.24124899999999999</v>
      </c>
      <c r="BM43" s="333">
        <v>0.2379368</v>
      </c>
      <c r="BN43" s="333">
        <v>0.23601949999999999</v>
      </c>
      <c r="BO43" s="333">
        <v>0.2357535</v>
      </c>
      <c r="BP43" s="333">
        <v>0.23525660000000001</v>
      </c>
      <c r="BQ43" s="333">
        <v>0.23611170000000001</v>
      </c>
      <c r="BR43" s="333">
        <v>0.23975769999999999</v>
      </c>
      <c r="BS43" s="333">
        <v>0.2424753</v>
      </c>
      <c r="BT43" s="333">
        <v>0.24436669999999999</v>
      </c>
      <c r="BU43" s="333">
        <v>0.24676529999999999</v>
      </c>
      <c r="BV43" s="333">
        <v>0.24880910000000001</v>
      </c>
    </row>
    <row r="44" spans="1:74" ht="11.15" customHeight="1" x14ac:dyDescent="0.25">
      <c r="A44" s="97"/>
      <c r="B44" s="96" t="s">
        <v>52</v>
      </c>
      <c r="C44" s="225"/>
      <c r="D44" s="225"/>
      <c r="E44" s="225"/>
      <c r="F44" s="225"/>
      <c r="G44" s="225"/>
      <c r="H44" s="225"/>
      <c r="I44" s="225"/>
      <c r="J44" s="225"/>
      <c r="K44" s="225"/>
      <c r="L44" s="225"/>
      <c r="M44" s="225"/>
      <c r="N44" s="225"/>
      <c r="O44" s="225"/>
      <c r="P44" s="225"/>
      <c r="Q44" s="225"/>
      <c r="R44" s="225"/>
      <c r="S44" s="225"/>
      <c r="T44" s="225"/>
      <c r="U44" s="225"/>
      <c r="V44" s="225"/>
      <c r="W44" s="225"/>
      <c r="X44" s="225"/>
      <c r="Y44" s="225"/>
      <c r="Z44" s="225"/>
      <c r="AA44" s="225"/>
      <c r="AB44" s="225"/>
      <c r="AC44" s="225"/>
      <c r="AD44" s="225"/>
      <c r="AE44" s="225"/>
      <c r="AF44" s="225"/>
      <c r="AG44" s="225"/>
      <c r="AH44" s="225"/>
      <c r="AI44" s="225"/>
      <c r="AJ44" s="225"/>
      <c r="AK44" s="225"/>
      <c r="AL44" s="225"/>
      <c r="AM44" s="225"/>
      <c r="AN44" s="225"/>
      <c r="AO44" s="225"/>
      <c r="AP44" s="225"/>
      <c r="AQ44" s="225"/>
      <c r="AR44" s="225"/>
      <c r="AS44" s="225"/>
      <c r="AT44" s="225"/>
      <c r="AU44" s="225"/>
      <c r="AV44" s="225"/>
      <c r="AW44" s="225"/>
      <c r="AX44" s="225"/>
      <c r="AY44" s="348"/>
      <c r="AZ44" s="348"/>
      <c r="BA44" s="348"/>
      <c r="BB44" s="348"/>
      <c r="BC44" s="348"/>
      <c r="BD44" s="348"/>
      <c r="BE44" s="348"/>
      <c r="BF44" s="348"/>
      <c r="BG44" s="348"/>
      <c r="BH44" s="348"/>
      <c r="BI44" s="348"/>
      <c r="BJ44" s="348"/>
      <c r="BK44" s="348"/>
      <c r="BL44" s="348"/>
      <c r="BM44" s="348"/>
      <c r="BN44" s="348"/>
      <c r="BO44" s="348"/>
      <c r="BP44" s="348"/>
      <c r="BQ44" s="348"/>
      <c r="BR44" s="348"/>
      <c r="BS44" s="348"/>
      <c r="BT44" s="348"/>
      <c r="BU44" s="348"/>
      <c r="BV44" s="348"/>
    </row>
    <row r="45" spans="1:74" ht="11.15" customHeight="1" x14ac:dyDescent="0.25">
      <c r="A45" s="97" t="s">
        <v>516</v>
      </c>
      <c r="B45" s="195" t="s">
        <v>54</v>
      </c>
      <c r="C45" s="208">
        <v>2.1</v>
      </c>
      <c r="D45" s="208">
        <v>2.0699999999999998</v>
      </c>
      <c r="E45" s="208">
        <v>2.08</v>
      </c>
      <c r="F45" s="208">
        <v>2.0699999999999998</v>
      </c>
      <c r="G45" s="208">
        <v>2.0499999999999998</v>
      </c>
      <c r="H45" s="208">
        <v>2.0299999999999998</v>
      </c>
      <c r="I45" s="208">
        <v>2.02</v>
      </c>
      <c r="J45" s="208">
        <v>2</v>
      </c>
      <c r="K45" s="208">
        <v>1.96</v>
      </c>
      <c r="L45" s="208">
        <v>1.96</v>
      </c>
      <c r="M45" s="208">
        <v>1.96</v>
      </c>
      <c r="N45" s="208">
        <v>1.91</v>
      </c>
      <c r="O45" s="208">
        <v>1.94</v>
      </c>
      <c r="P45" s="208">
        <v>1.9</v>
      </c>
      <c r="Q45" s="208">
        <v>1.93</v>
      </c>
      <c r="R45" s="208">
        <v>1.92</v>
      </c>
      <c r="S45" s="208">
        <v>1.89</v>
      </c>
      <c r="T45" s="208">
        <v>1.9</v>
      </c>
      <c r="U45" s="208">
        <v>1.91</v>
      </c>
      <c r="V45" s="208">
        <v>1.94</v>
      </c>
      <c r="W45" s="208">
        <v>1.94</v>
      </c>
      <c r="X45" s="208">
        <v>1.91</v>
      </c>
      <c r="Y45" s="208">
        <v>1.91</v>
      </c>
      <c r="Z45" s="208">
        <v>1.92</v>
      </c>
      <c r="AA45" s="208">
        <v>1.900244391</v>
      </c>
      <c r="AB45" s="208">
        <v>1.9264746450000001</v>
      </c>
      <c r="AC45" s="208">
        <v>1.8933890610999999</v>
      </c>
      <c r="AD45" s="208">
        <v>1.8952867679000001</v>
      </c>
      <c r="AE45" s="208">
        <v>1.8931590879</v>
      </c>
      <c r="AF45" s="208">
        <v>1.9520864114000001</v>
      </c>
      <c r="AG45" s="208">
        <v>2.0075853393999998</v>
      </c>
      <c r="AH45" s="208">
        <v>2.0562945125000001</v>
      </c>
      <c r="AI45" s="208">
        <v>2.0089539445</v>
      </c>
      <c r="AJ45" s="208">
        <v>2.0282239165</v>
      </c>
      <c r="AK45" s="208">
        <v>2.0367977776999999</v>
      </c>
      <c r="AL45" s="208">
        <v>2.0715367644999998</v>
      </c>
      <c r="AM45" s="208">
        <v>2.2040772357999998</v>
      </c>
      <c r="AN45" s="208">
        <v>2.1775997321</v>
      </c>
      <c r="AO45" s="208">
        <v>2.1580235082999999</v>
      </c>
      <c r="AP45" s="208">
        <v>2.1878287367000002</v>
      </c>
      <c r="AQ45" s="208">
        <v>2.2391026357000001</v>
      </c>
      <c r="AR45" s="208">
        <v>2.3219783986999998</v>
      </c>
      <c r="AS45" s="208">
        <v>2.4771036951999998</v>
      </c>
      <c r="AT45" s="208">
        <v>2.5146102110999999</v>
      </c>
      <c r="AU45" s="208">
        <v>2.5169094899000002</v>
      </c>
      <c r="AV45" s="208">
        <v>2.4737549573000002</v>
      </c>
      <c r="AW45" s="208">
        <v>2.471365</v>
      </c>
      <c r="AX45" s="208">
        <v>2.471692</v>
      </c>
      <c r="AY45" s="349">
        <v>2.4884650000000001</v>
      </c>
      <c r="AZ45" s="349">
        <v>2.4802209999999998</v>
      </c>
      <c r="BA45" s="349">
        <v>2.4822000000000002</v>
      </c>
      <c r="BB45" s="349">
        <v>2.4863879999999998</v>
      </c>
      <c r="BC45" s="349">
        <v>2.4855429999999998</v>
      </c>
      <c r="BD45" s="349">
        <v>2.474332</v>
      </c>
      <c r="BE45" s="349">
        <v>2.481846</v>
      </c>
      <c r="BF45" s="349">
        <v>2.490224</v>
      </c>
      <c r="BG45" s="349">
        <v>2.4717389999999999</v>
      </c>
      <c r="BH45" s="349">
        <v>2.447063</v>
      </c>
      <c r="BI45" s="349">
        <v>2.4478800000000001</v>
      </c>
      <c r="BJ45" s="349">
        <v>2.4507439999999998</v>
      </c>
      <c r="BK45" s="349">
        <v>2.4707859999999999</v>
      </c>
      <c r="BL45" s="349">
        <v>2.4677859999999998</v>
      </c>
      <c r="BM45" s="349">
        <v>2.4754659999999999</v>
      </c>
      <c r="BN45" s="349">
        <v>2.4822359999999999</v>
      </c>
      <c r="BO45" s="349">
        <v>2.4834830000000001</v>
      </c>
      <c r="BP45" s="349">
        <v>2.4735849999999999</v>
      </c>
      <c r="BQ45" s="349">
        <v>2.4819529999999999</v>
      </c>
      <c r="BR45" s="349">
        <v>2.4910619999999999</v>
      </c>
      <c r="BS45" s="349">
        <v>2.473506</v>
      </c>
      <c r="BT45" s="349">
        <v>2.4500440000000001</v>
      </c>
      <c r="BU45" s="349">
        <v>2.4520240000000002</v>
      </c>
      <c r="BV45" s="349">
        <v>2.4559069999999998</v>
      </c>
    </row>
    <row r="46" spans="1:74" s="412" customFormat="1" ht="12" customHeight="1" x14ac:dyDescent="0.25">
      <c r="A46" s="411"/>
      <c r="B46" s="802" t="s">
        <v>854</v>
      </c>
      <c r="C46" s="755"/>
      <c r="D46" s="755"/>
      <c r="E46" s="755"/>
      <c r="F46" s="755"/>
      <c r="G46" s="755"/>
      <c r="H46" s="755"/>
      <c r="I46" s="755"/>
      <c r="J46" s="755"/>
      <c r="K46" s="755"/>
      <c r="L46" s="755"/>
      <c r="M46" s="755"/>
      <c r="N46" s="755"/>
      <c r="O46" s="755"/>
      <c r="P46" s="755"/>
      <c r="Q46" s="752"/>
      <c r="AY46" s="467"/>
      <c r="AZ46" s="467"/>
      <c r="BA46" s="467"/>
      <c r="BB46" s="467"/>
      <c r="BC46" s="467"/>
      <c r="BD46" s="467"/>
      <c r="BE46" s="467"/>
      <c r="BF46" s="467"/>
      <c r="BG46" s="467"/>
      <c r="BH46" s="467"/>
      <c r="BI46" s="467"/>
      <c r="BJ46" s="467"/>
    </row>
    <row r="47" spans="1:74" s="412" customFormat="1" ht="12" customHeight="1" x14ac:dyDescent="0.25">
      <c r="A47" s="411"/>
      <c r="B47" s="797" t="s">
        <v>855</v>
      </c>
      <c r="C47" s="755"/>
      <c r="D47" s="755"/>
      <c r="E47" s="755"/>
      <c r="F47" s="755"/>
      <c r="G47" s="755"/>
      <c r="H47" s="755"/>
      <c r="I47" s="755"/>
      <c r="J47" s="755"/>
      <c r="K47" s="755"/>
      <c r="L47" s="755"/>
      <c r="M47" s="755"/>
      <c r="N47" s="755"/>
      <c r="O47" s="755"/>
      <c r="P47" s="755"/>
      <c r="Q47" s="752"/>
      <c r="AY47" s="467"/>
      <c r="AZ47" s="467"/>
      <c r="BA47" s="467"/>
      <c r="BB47" s="467"/>
      <c r="BC47" s="467"/>
      <c r="BD47" s="467"/>
      <c r="BE47" s="467"/>
      <c r="BF47" s="467"/>
      <c r="BG47" s="467"/>
      <c r="BH47" s="467"/>
      <c r="BI47" s="467"/>
      <c r="BJ47" s="467"/>
    </row>
    <row r="48" spans="1:74" s="412" customFormat="1" ht="12" customHeight="1" x14ac:dyDescent="0.25">
      <c r="A48" s="411"/>
      <c r="B48" s="802" t="s">
        <v>856</v>
      </c>
      <c r="C48" s="755"/>
      <c r="D48" s="755"/>
      <c r="E48" s="755"/>
      <c r="F48" s="755"/>
      <c r="G48" s="755"/>
      <c r="H48" s="755"/>
      <c r="I48" s="755"/>
      <c r="J48" s="755"/>
      <c r="K48" s="755"/>
      <c r="L48" s="755"/>
      <c r="M48" s="755"/>
      <c r="N48" s="755"/>
      <c r="O48" s="755"/>
      <c r="P48" s="755"/>
      <c r="Q48" s="752"/>
      <c r="AY48" s="467"/>
      <c r="AZ48" s="467"/>
      <c r="BA48" s="467"/>
      <c r="BB48" s="467"/>
      <c r="BC48" s="467"/>
      <c r="BD48" s="467"/>
      <c r="BE48" s="467"/>
      <c r="BF48" s="467"/>
      <c r="BG48" s="467"/>
      <c r="BH48" s="467"/>
      <c r="BI48" s="467"/>
      <c r="BJ48" s="467"/>
    </row>
    <row r="49" spans="1:74" s="412" customFormat="1" ht="12" customHeight="1" x14ac:dyDescent="0.25">
      <c r="A49" s="411"/>
      <c r="B49" s="802" t="s">
        <v>89</v>
      </c>
      <c r="C49" s="755"/>
      <c r="D49" s="755"/>
      <c r="E49" s="755"/>
      <c r="F49" s="755"/>
      <c r="G49" s="755"/>
      <c r="H49" s="755"/>
      <c r="I49" s="755"/>
      <c r="J49" s="755"/>
      <c r="K49" s="755"/>
      <c r="L49" s="755"/>
      <c r="M49" s="755"/>
      <c r="N49" s="755"/>
      <c r="O49" s="755"/>
      <c r="P49" s="755"/>
      <c r="Q49" s="752"/>
      <c r="AY49" s="467"/>
      <c r="AZ49" s="467"/>
      <c r="BA49" s="467"/>
      <c r="BB49" s="467"/>
      <c r="BC49" s="467"/>
      <c r="BD49" s="467"/>
      <c r="BE49" s="467"/>
      <c r="BF49" s="467"/>
      <c r="BG49" s="467"/>
      <c r="BH49" s="467"/>
      <c r="BI49" s="467"/>
      <c r="BJ49" s="467"/>
    </row>
    <row r="50" spans="1:74" s="269" customFormat="1" ht="12" customHeight="1" x14ac:dyDescent="0.25">
      <c r="A50" s="92"/>
      <c r="B50" s="745" t="s">
        <v>801</v>
      </c>
      <c r="C50" s="737"/>
      <c r="D50" s="737"/>
      <c r="E50" s="737"/>
      <c r="F50" s="737"/>
      <c r="G50" s="737"/>
      <c r="H50" s="737"/>
      <c r="I50" s="737"/>
      <c r="J50" s="737"/>
      <c r="K50" s="737"/>
      <c r="L50" s="737"/>
      <c r="M50" s="737"/>
      <c r="N50" s="737"/>
      <c r="O50" s="737"/>
      <c r="P50" s="737"/>
      <c r="Q50" s="737"/>
      <c r="AY50" s="466"/>
      <c r="AZ50" s="466"/>
      <c r="BA50" s="466"/>
      <c r="BB50" s="466"/>
      <c r="BC50" s="466"/>
      <c r="BD50" s="466"/>
      <c r="BE50" s="466"/>
      <c r="BF50" s="466"/>
      <c r="BG50" s="466"/>
      <c r="BH50" s="466"/>
      <c r="BI50" s="466"/>
      <c r="BJ50" s="466"/>
    </row>
    <row r="51" spans="1:74" s="412" customFormat="1" ht="12" customHeight="1" x14ac:dyDescent="0.25">
      <c r="A51" s="411"/>
      <c r="B51" s="773" t="str">
        <f>"Notes: "&amp;"EIA completed modeling and analysis for this report on " &amp;Dates!D2&amp;"."</f>
        <v>Notes: EIA completed modeling and analysis for this report on Thursday January 5, 2023.</v>
      </c>
      <c r="C51" s="796"/>
      <c r="D51" s="796"/>
      <c r="E51" s="796"/>
      <c r="F51" s="796"/>
      <c r="G51" s="796"/>
      <c r="H51" s="796"/>
      <c r="I51" s="796"/>
      <c r="J51" s="796"/>
      <c r="K51" s="796"/>
      <c r="L51" s="796"/>
      <c r="M51" s="796"/>
      <c r="N51" s="796"/>
      <c r="O51" s="796"/>
      <c r="P51" s="796"/>
      <c r="Q51" s="774"/>
      <c r="AY51" s="467"/>
      <c r="AZ51" s="467"/>
      <c r="BA51" s="467"/>
      <c r="BB51" s="467"/>
      <c r="BC51" s="467"/>
      <c r="BD51" s="467"/>
      <c r="BE51" s="467"/>
      <c r="BF51" s="467"/>
      <c r="BG51" s="467"/>
      <c r="BH51" s="467"/>
      <c r="BI51" s="467"/>
      <c r="BJ51" s="467"/>
    </row>
    <row r="52" spans="1:74" s="412" customFormat="1" ht="12" customHeight="1" x14ac:dyDescent="0.25">
      <c r="A52" s="411"/>
      <c r="B52" s="763" t="s">
        <v>346</v>
      </c>
      <c r="C52" s="762"/>
      <c r="D52" s="762"/>
      <c r="E52" s="762"/>
      <c r="F52" s="762"/>
      <c r="G52" s="762"/>
      <c r="H52" s="762"/>
      <c r="I52" s="762"/>
      <c r="J52" s="762"/>
      <c r="K52" s="762"/>
      <c r="L52" s="762"/>
      <c r="M52" s="762"/>
      <c r="N52" s="762"/>
      <c r="O52" s="762"/>
      <c r="P52" s="762"/>
      <c r="Q52" s="762"/>
      <c r="AY52" s="467"/>
      <c r="AZ52" s="467"/>
      <c r="BA52" s="467"/>
      <c r="BB52" s="467"/>
      <c r="BC52" s="467"/>
      <c r="BD52" s="467"/>
      <c r="BE52" s="467"/>
      <c r="BF52" s="467"/>
      <c r="BG52" s="467"/>
      <c r="BH52" s="467"/>
      <c r="BI52" s="467"/>
      <c r="BJ52" s="467"/>
    </row>
    <row r="53" spans="1:74" s="412" customFormat="1" ht="12" customHeight="1" x14ac:dyDescent="0.25">
      <c r="A53" s="411"/>
      <c r="B53" s="756" t="s">
        <v>857</v>
      </c>
      <c r="C53" s="755"/>
      <c r="D53" s="755"/>
      <c r="E53" s="755"/>
      <c r="F53" s="755"/>
      <c r="G53" s="755"/>
      <c r="H53" s="755"/>
      <c r="I53" s="755"/>
      <c r="J53" s="755"/>
      <c r="K53" s="755"/>
      <c r="L53" s="755"/>
      <c r="M53" s="755"/>
      <c r="N53" s="755"/>
      <c r="O53" s="755"/>
      <c r="P53" s="755"/>
      <c r="Q53" s="752"/>
      <c r="AY53" s="467"/>
      <c r="AZ53" s="467"/>
      <c r="BA53" s="467"/>
      <c r="BB53" s="467"/>
      <c r="BC53" s="467"/>
      <c r="BD53" s="467"/>
      <c r="BE53" s="467"/>
      <c r="BF53" s="467"/>
      <c r="BG53" s="467"/>
      <c r="BH53" s="467"/>
      <c r="BI53" s="467"/>
      <c r="BJ53" s="467"/>
    </row>
    <row r="54" spans="1:74" s="412" customFormat="1" ht="12" customHeight="1" x14ac:dyDescent="0.25">
      <c r="A54" s="411"/>
      <c r="B54" s="758" t="s">
        <v>824</v>
      </c>
      <c r="C54" s="759"/>
      <c r="D54" s="759"/>
      <c r="E54" s="759"/>
      <c r="F54" s="759"/>
      <c r="G54" s="759"/>
      <c r="H54" s="759"/>
      <c r="I54" s="759"/>
      <c r="J54" s="759"/>
      <c r="K54" s="759"/>
      <c r="L54" s="759"/>
      <c r="M54" s="759"/>
      <c r="N54" s="759"/>
      <c r="O54" s="759"/>
      <c r="P54" s="759"/>
      <c r="Q54" s="752"/>
      <c r="AY54" s="467"/>
      <c r="AZ54" s="467"/>
      <c r="BA54" s="467"/>
      <c r="BB54" s="467"/>
      <c r="BC54" s="467"/>
      <c r="BD54" s="467"/>
      <c r="BE54" s="467"/>
      <c r="BF54" s="467"/>
      <c r="BG54" s="467"/>
      <c r="BH54" s="467"/>
      <c r="BI54" s="467"/>
      <c r="BJ54" s="467"/>
    </row>
    <row r="55" spans="1:74" s="413" customFormat="1" ht="12" customHeight="1" x14ac:dyDescent="0.25">
      <c r="A55" s="392"/>
      <c r="B55" s="764" t="s">
        <v>1349</v>
      </c>
      <c r="C55" s="752"/>
      <c r="D55" s="752"/>
      <c r="E55" s="752"/>
      <c r="F55" s="752"/>
      <c r="G55" s="752"/>
      <c r="H55" s="752"/>
      <c r="I55" s="752"/>
      <c r="J55" s="752"/>
      <c r="K55" s="752"/>
      <c r="L55" s="752"/>
      <c r="M55" s="752"/>
      <c r="N55" s="752"/>
      <c r="O55" s="752"/>
      <c r="P55" s="752"/>
      <c r="Q55" s="752"/>
      <c r="AY55" s="468"/>
      <c r="AZ55" s="468"/>
      <c r="BA55" s="468"/>
      <c r="BB55" s="468"/>
      <c r="BC55" s="468"/>
      <c r="BD55" s="468"/>
      <c r="BE55" s="468"/>
      <c r="BF55" s="468"/>
      <c r="BG55" s="468"/>
      <c r="BH55" s="468"/>
      <c r="BI55" s="468"/>
      <c r="BJ55" s="468"/>
    </row>
    <row r="56" spans="1:74" ht="10" x14ac:dyDescent="0.2">
      <c r="BD56" s="350"/>
      <c r="BE56" s="350"/>
      <c r="BF56" s="350"/>
      <c r="BK56" s="350"/>
      <c r="BL56" s="350"/>
      <c r="BM56" s="350"/>
      <c r="BN56" s="350"/>
      <c r="BO56" s="350"/>
      <c r="BP56" s="350"/>
      <c r="BQ56" s="350"/>
      <c r="BR56" s="350"/>
      <c r="BS56" s="350"/>
      <c r="BT56" s="350"/>
      <c r="BU56" s="350"/>
      <c r="BV56" s="350"/>
    </row>
    <row r="57" spans="1:74" ht="10" x14ac:dyDescent="0.2">
      <c r="BD57" s="350"/>
      <c r="BE57" s="350"/>
      <c r="BF57" s="350"/>
      <c r="BK57" s="350"/>
      <c r="BL57" s="350"/>
      <c r="BM57" s="350"/>
      <c r="BN57" s="350"/>
      <c r="BO57" s="350"/>
      <c r="BP57" s="350"/>
      <c r="BQ57" s="350"/>
      <c r="BR57" s="350"/>
      <c r="BS57" s="350"/>
      <c r="BT57" s="350"/>
      <c r="BU57" s="350"/>
      <c r="BV57" s="350"/>
    </row>
    <row r="58" spans="1:74" ht="10" x14ac:dyDescent="0.2">
      <c r="BD58" s="350"/>
      <c r="BE58" s="350"/>
      <c r="BF58" s="350"/>
      <c r="BK58" s="350"/>
      <c r="BL58" s="350"/>
      <c r="BM58" s="350"/>
      <c r="BN58" s="350"/>
      <c r="BO58" s="350"/>
      <c r="BP58" s="350"/>
      <c r="BQ58" s="350"/>
      <c r="BR58" s="350"/>
      <c r="BS58" s="350"/>
      <c r="BT58" s="350"/>
      <c r="BU58" s="350"/>
      <c r="BV58" s="350"/>
    </row>
    <row r="59" spans="1:74" ht="10" x14ac:dyDescent="0.2">
      <c r="BD59" s="350"/>
      <c r="BE59" s="350"/>
      <c r="BF59" s="350"/>
      <c r="BK59" s="350"/>
      <c r="BL59" s="350"/>
      <c r="BM59" s="350"/>
      <c r="BN59" s="350"/>
      <c r="BO59" s="350"/>
      <c r="BP59" s="350"/>
      <c r="BQ59" s="350"/>
      <c r="BR59" s="350"/>
      <c r="BS59" s="350"/>
      <c r="BT59" s="350"/>
      <c r="BU59" s="350"/>
      <c r="BV59" s="350"/>
    </row>
    <row r="60" spans="1:74" ht="10" x14ac:dyDescent="0.2">
      <c r="BD60" s="350"/>
      <c r="BE60" s="350"/>
      <c r="BF60" s="350"/>
      <c r="BK60" s="350"/>
      <c r="BL60" s="350"/>
      <c r="BM60" s="350"/>
      <c r="BN60" s="350"/>
      <c r="BO60" s="350"/>
      <c r="BP60" s="350"/>
      <c r="BQ60" s="350"/>
      <c r="BR60" s="350"/>
      <c r="BS60" s="350"/>
      <c r="BT60" s="350"/>
      <c r="BU60" s="350"/>
      <c r="BV60" s="350"/>
    </row>
    <row r="61" spans="1:74" ht="10" x14ac:dyDescent="0.2">
      <c r="BD61" s="350"/>
      <c r="BE61" s="350"/>
      <c r="BF61" s="350"/>
      <c r="BK61" s="350"/>
      <c r="BL61" s="350"/>
      <c r="BM61" s="350"/>
      <c r="BN61" s="350"/>
      <c r="BO61" s="350"/>
      <c r="BP61" s="350"/>
      <c r="BQ61" s="350"/>
      <c r="BR61" s="350"/>
      <c r="BS61" s="350"/>
      <c r="BT61" s="350"/>
      <c r="BU61" s="350"/>
      <c r="BV61" s="350"/>
    </row>
    <row r="62" spans="1:74" ht="10" x14ac:dyDescent="0.2">
      <c r="BD62" s="350"/>
      <c r="BE62" s="350"/>
      <c r="BF62" s="350"/>
      <c r="BK62" s="350"/>
      <c r="BL62" s="350"/>
      <c r="BM62" s="350"/>
      <c r="BN62" s="350"/>
      <c r="BO62" s="350"/>
      <c r="BP62" s="350"/>
      <c r="BQ62" s="350"/>
      <c r="BR62" s="350"/>
      <c r="BS62" s="350"/>
      <c r="BT62" s="350"/>
      <c r="BU62" s="350"/>
      <c r="BV62" s="350"/>
    </row>
    <row r="63" spans="1:74" ht="10" x14ac:dyDescent="0.2">
      <c r="BD63" s="350"/>
      <c r="BE63" s="350"/>
      <c r="BF63" s="350"/>
      <c r="BK63" s="350"/>
      <c r="BL63" s="350"/>
      <c r="BM63" s="350"/>
      <c r="BN63" s="350"/>
      <c r="BO63" s="350"/>
      <c r="BP63" s="350"/>
      <c r="BQ63" s="350"/>
      <c r="BR63" s="350"/>
      <c r="BS63" s="350"/>
      <c r="BT63" s="350"/>
      <c r="BU63" s="350"/>
      <c r="BV63" s="350"/>
    </row>
    <row r="64" spans="1:74" ht="10" x14ac:dyDescent="0.2">
      <c r="BD64" s="350"/>
      <c r="BE64" s="350"/>
      <c r="BF64" s="350"/>
      <c r="BK64" s="350"/>
      <c r="BL64" s="350"/>
      <c r="BM64" s="350"/>
      <c r="BN64" s="350"/>
      <c r="BO64" s="350"/>
      <c r="BP64" s="350"/>
      <c r="BQ64" s="350"/>
      <c r="BR64" s="350"/>
      <c r="BS64" s="350"/>
      <c r="BT64" s="350"/>
      <c r="BU64" s="350"/>
      <c r="BV64" s="350"/>
    </row>
    <row r="65" spans="56:74" ht="10" x14ac:dyDescent="0.2">
      <c r="BD65" s="350"/>
      <c r="BE65" s="350"/>
      <c r="BF65" s="350"/>
      <c r="BK65" s="350"/>
      <c r="BL65" s="350"/>
      <c r="BM65" s="350"/>
      <c r="BN65" s="350"/>
      <c r="BO65" s="350"/>
      <c r="BP65" s="350"/>
      <c r="BQ65" s="350"/>
      <c r="BR65" s="350"/>
      <c r="BS65" s="350"/>
      <c r="BT65" s="350"/>
      <c r="BU65" s="350"/>
      <c r="BV65" s="350"/>
    </row>
    <row r="66" spans="56:74" x14ac:dyDescent="0.25">
      <c r="BK66" s="350"/>
      <c r="BL66" s="350"/>
      <c r="BM66" s="350"/>
      <c r="BN66" s="350"/>
      <c r="BO66" s="350"/>
      <c r="BP66" s="350"/>
      <c r="BQ66" s="350"/>
      <c r="BR66" s="350"/>
      <c r="BS66" s="350"/>
      <c r="BT66" s="350"/>
      <c r="BU66" s="350"/>
      <c r="BV66" s="350"/>
    </row>
    <row r="67" spans="56:74" x14ac:dyDescent="0.25">
      <c r="BK67" s="350"/>
      <c r="BL67" s="350"/>
      <c r="BM67" s="350"/>
      <c r="BN67" s="350"/>
      <c r="BO67" s="350"/>
      <c r="BP67" s="350"/>
      <c r="BQ67" s="350"/>
      <c r="BR67" s="350"/>
      <c r="BS67" s="350"/>
      <c r="BT67" s="350"/>
      <c r="BU67" s="350"/>
      <c r="BV67" s="350"/>
    </row>
    <row r="68" spans="56:74" x14ac:dyDescent="0.25">
      <c r="BK68" s="350"/>
      <c r="BL68" s="350"/>
      <c r="BM68" s="350"/>
      <c r="BN68" s="350"/>
      <c r="BO68" s="350"/>
      <c r="BP68" s="350"/>
      <c r="BQ68" s="350"/>
      <c r="BR68" s="350"/>
      <c r="BS68" s="350"/>
      <c r="BT68" s="350"/>
      <c r="BU68" s="350"/>
      <c r="BV68" s="350"/>
    </row>
    <row r="69" spans="56:74" x14ac:dyDescent="0.25">
      <c r="BK69" s="350"/>
      <c r="BL69" s="350"/>
      <c r="BM69" s="350"/>
      <c r="BN69" s="350"/>
      <c r="BO69" s="350"/>
      <c r="BP69" s="350"/>
      <c r="BQ69" s="350"/>
      <c r="BR69" s="350"/>
      <c r="BS69" s="350"/>
      <c r="BT69" s="350"/>
      <c r="BU69" s="350"/>
      <c r="BV69" s="350"/>
    </row>
    <row r="70" spans="56:74" x14ac:dyDescent="0.25">
      <c r="BK70" s="350"/>
      <c r="BL70" s="350"/>
      <c r="BM70" s="350"/>
      <c r="BN70" s="350"/>
      <c r="BO70" s="350"/>
      <c r="BP70" s="350"/>
      <c r="BQ70" s="350"/>
      <c r="BR70" s="350"/>
      <c r="BS70" s="350"/>
      <c r="BT70" s="350"/>
      <c r="BU70" s="350"/>
      <c r="BV70" s="350"/>
    </row>
    <row r="71" spans="56:74" x14ac:dyDescent="0.25">
      <c r="BK71" s="350"/>
      <c r="BL71" s="350"/>
      <c r="BM71" s="350"/>
      <c r="BN71" s="350"/>
      <c r="BO71" s="350"/>
      <c r="BP71" s="350"/>
      <c r="BQ71" s="350"/>
      <c r="BR71" s="350"/>
      <c r="BS71" s="350"/>
      <c r="BT71" s="350"/>
      <c r="BU71" s="350"/>
      <c r="BV71" s="350"/>
    </row>
    <row r="72" spans="56:74" x14ac:dyDescent="0.25">
      <c r="BK72" s="350"/>
      <c r="BL72" s="350"/>
      <c r="BM72" s="350"/>
      <c r="BN72" s="350"/>
      <c r="BO72" s="350"/>
      <c r="BP72" s="350"/>
      <c r="BQ72" s="350"/>
      <c r="BR72" s="350"/>
      <c r="BS72" s="350"/>
      <c r="BT72" s="350"/>
      <c r="BU72" s="350"/>
      <c r="BV72" s="350"/>
    </row>
    <row r="73" spans="56:74" x14ac:dyDescent="0.25">
      <c r="BK73" s="350"/>
      <c r="BL73" s="350"/>
      <c r="BM73" s="350"/>
      <c r="BN73" s="350"/>
      <c r="BO73" s="350"/>
      <c r="BP73" s="350"/>
      <c r="BQ73" s="350"/>
      <c r="BR73" s="350"/>
      <c r="BS73" s="350"/>
      <c r="BT73" s="350"/>
      <c r="BU73" s="350"/>
      <c r="BV73" s="350"/>
    </row>
    <row r="74" spans="56:74" x14ac:dyDescent="0.25">
      <c r="BK74" s="350"/>
      <c r="BL74" s="350"/>
      <c r="BM74" s="350"/>
      <c r="BN74" s="350"/>
      <c r="BO74" s="350"/>
      <c r="BP74" s="350"/>
      <c r="BQ74" s="350"/>
      <c r="BR74" s="350"/>
      <c r="BS74" s="350"/>
      <c r="BT74" s="350"/>
      <c r="BU74" s="350"/>
      <c r="BV74" s="350"/>
    </row>
    <row r="75" spans="56:74" x14ac:dyDescent="0.25">
      <c r="BK75" s="350"/>
      <c r="BL75" s="350"/>
      <c r="BM75" s="350"/>
      <c r="BN75" s="350"/>
      <c r="BO75" s="350"/>
      <c r="BP75" s="350"/>
      <c r="BQ75" s="350"/>
      <c r="BR75" s="350"/>
      <c r="BS75" s="350"/>
      <c r="BT75" s="350"/>
      <c r="BU75" s="350"/>
      <c r="BV75" s="350"/>
    </row>
    <row r="76" spans="56:74" x14ac:dyDescent="0.25">
      <c r="BK76" s="350"/>
      <c r="BL76" s="350"/>
      <c r="BM76" s="350"/>
      <c r="BN76" s="350"/>
      <c r="BO76" s="350"/>
      <c r="BP76" s="350"/>
      <c r="BQ76" s="350"/>
      <c r="BR76" s="350"/>
      <c r="BS76" s="350"/>
      <c r="BT76" s="350"/>
      <c r="BU76" s="350"/>
      <c r="BV76" s="350"/>
    </row>
    <row r="77" spans="56:74" x14ac:dyDescent="0.25">
      <c r="BK77" s="350"/>
      <c r="BL77" s="350"/>
      <c r="BM77" s="350"/>
      <c r="BN77" s="350"/>
      <c r="BO77" s="350"/>
      <c r="BP77" s="350"/>
      <c r="BQ77" s="350"/>
      <c r="BR77" s="350"/>
      <c r="BS77" s="350"/>
      <c r="BT77" s="350"/>
      <c r="BU77" s="350"/>
      <c r="BV77" s="350"/>
    </row>
    <row r="78" spans="56:74" x14ac:dyDescent="0.25">
      <c r="BK78" s="350"/>
      <c r="BL78" s="350"/>
      <c r="BM78" s="350"/>
      <c r="BN78" s="350"/>
      <c r="BO78" s="350"/>
      <c r="BP78" s="350"/>
      <c r="BQ78" s="350"/>
      <c r="BR78" s="350"/>
      <c r="BS78" s="350"/>
      <c r="BT78" s="350"/>
      <c r="BU78" s="350"/>
      <c r="BV78" s="350"/>
    </row>
    <row r="79" spans="56:74" x14ac:dyDescent="0.25">
      <c r="BK79" s="350"/>
      <c r="BL79" s="350"/>
      <c r="BM79" s="350"/>
      <c r="BN79" s="350"/>
      <c r="BO79" s="350"/>
      <c r="BP79" s="350"/>
      <c r="BQ79" s="350"/>
      <c r="BR79" s="350"/>
      <c r="BS79" s="350"/>
      <c r="BT79" s="350"/>
      <c r="BU79" s="350"/>
      <c r="BV79" s="350"/>
    </row>
    <row r="80" spans="56:74" x14ac:dyDescent="0.25">
      <c r="BK80" s="350"/>
      <c r="BL80" s="350"/>
      <c r="BM80" s="350"/>
      <c r="BN80" s="350"/>
      <c r="BO80" s="350"/>
      <c r="BP80" s="350"/>
      <c r="BQ80" s="350"/>
      <c r="BR80" s="350"/>
      <c r="BS80" s="350"/>
      <c r="BT80" s="350"/>
      <c r="BU80" s="350"/>
      <c r="BV80" s="350"/>
    </row>
    <row r="81" spans="63:74" x14ac:dyDescent="0.25">
      <c r="BK81" s="350"/>
      <c r="BL81" s="350"/>
      <c r="BM81" s="350"/>
      <c r="BN81" s="350"/>
      <c r="BO81" s="350"/>
      <c r="BP81" s="350"/>
      <c r="BQ81" s="350"/>
      <c r="BR81" s="350"/>
      <c r="BS81" s="350"/>
      <c r="BT81" s="350"/>
      <c r="BU81" s="350"/>
      <c r="BV81" s="350"/>
    </row>
    <row r="82" spans="63:74" x14ac:dyDescent="0.25">
      <c r="BK82" s="350"/>
      <c r="BL82" s="350"/>
      <c r="BM82" s="350"/>
      <c r="BN82" s="350"/>
      <c r="BO82" s="350"/>
      <c r="BP82" s="350"/>
      <c r="BQ82" s="350"/>
      <c r="BR82" s="350"/>
      <c r="BS82" s="350"/>
      <c r="BT82" s="350"/>
      <c r="BU82" s="350"/>
      <c r="BV82" s="350"/>
    </row>
    <row r="83" spans="63:74" x14ac:dyDescent="0.25">
      <c r="BK83" s="350"/>
      <c r="BL83" s="350"/>
      <c r="BM83" s="350"/>
      <c r="BN83" s="350"/>
      <c r="BO83" s="350"/>
      <c r="BP83" s="350"/>
      <c r="BQ83" s="350"/>
      <c r="BR83" s="350"/>
      <c r="BS83" s="350"/>
      <c r="BT83" s="350"/>
      <c r="BU83" s="350"/>
      <c r="BV83" s="350"/>
    </row>
    <row r="84" spans="63:74" x14ac:dyDescent="0.25">
      <c r="BK84" s="350"/>
      <c r="BL84" s="350"/>
      <c r="BM84" s="350"/>
      <c r="BN84" s="350"/>
      <c r="BO84" s="350"/>
      <c r="BP84" s="350"/>
      <c r="BQ84" s="350"/>
      <c r="BR84" s="350"/>
      <c r="BS84" s="350"/>
      <c r="BT84" s="350"/>
      <c r="BU84" s="350"/>
      <c r="BV84" s="350"/>
    </row>
    <row r="85" spans="63:74" x14ac:dyDescent="0.25">
      <c r="BK85" s="350"/>
      <c r="BL85" s="350"/>
      <c r="BM85" s="350"/>
      <c r="BN85" s="350"/>
      <c r="BO85" s="350"/>
      <c r="BP85" s="350"/>
      <c r="BQ85" s="350"/>
      <c r="BR85" s="350"/>
      <c r="BS85" s="350"/>
      <c r="BT85" s="350"/>
      <c r="BU85" s="350"/>
      <c r="BV85" s="350"/>
    </row>
    <row r="86" spans="63:74" x14ac:dyDescent="0.25">
      <c r="BK86" s="350"/>
      <c r="BL86" s="350"/>
      <c r="BM86" s="350"/>
      <c r="BN86" s="350"/>
      <c r="BO86" s="350"/>
      <c r="BP86" s="350"/>
      <c r="BQ86" s="350"/>
      <c r="BR86" s="350"/>
      <c r="BS86" s="350"/>
      <c r="BT86" s="350"/>
      <c r="BU86" s="350"/>
      <c r="BV86" s="350"/>
    </row>
    <row r="87" spans="63:74" x14ac:dyDescent="0.25">
      <c r="BK87" s="350"/>
      <c r="BL87" s="350"/>
      <c r="BM87" s="350"/>
      <c r="BN87" s="350"/>
      <c r="BO87" s="350"/>
      <c r="BP87" s="350"/>
      <c r="BQ87" s="350"/>
      <c r="BR87" s="350"/>
      <c r="BS87" s="350"/>
      <c r="BT87" s="350"/>
      <c r="BU87" s="350"/>
      <c r="BV87" s="350"/>
    </row>
    <row r="88" spans="63:74" x14ac:dyDescent="0.25">
      <c r="BK88" s="350"/>
      <c r="BL88" s="350"/>
      <c r="BM88" s="350"/>
      <c r="BN88" s="350"/>
      <c r="BO88" s="350"/>
      <c r="BP88" s="350"/>
      <c r="BQ88" s="350"/>
      <c r="BR88" s="350"/>
      <c r="BS88" s="350"/>
      <c r="BT88" s="350"/>
      <c r="BU88" s="350"/>
      <c r="BV88" s="350"/>
    </row>
    <row r="89" spans="63:74" x14ac:dyDescent="0.25">
      <c r="BK89" s="350"/>
      <c r="BL89" s="350"/>
      <c r="BM89" s="350"/>
      <c r="BN89" s="350"/>
      <c r="BO89" s="350"/>
      <c r="BP89" s="350"/>
      <c r="BQ89" s="350"/>
      <c r="BR89" s="350"/>
      <c r="BS89" s="350"/>
      <c r="BT89" s="350"/>
      <c r="BU89" s="350"/>
      <c r="BV89" s="350"/>
    </row>
    <row r="90" spans="63:74" x14ac:dyDescent="0.25">
      <c r="BK90" s="350"/>
      <c r="BL90" s="350"/>
      <c r="BM90" s="350"/>
      <c r="BN90" s="350"/>
      <c r="BO90" s="350"/>
      <c r="BP90" s="350"/>
      <c r="BQ90" s="350"/>
      <c r="BR90" s="350"/>
      <c r="BS90" s="350"/>
      <c r="BT90" s="350"/>
      <c r="BU90" s="350"/>
      <c r="BV90" s="350"/>
    </row>
    <row r="91" spans="63:74" x14ac:dyDescent="0.25">
      <c r="BK91" s="350"/>
      <c r="BL91" s="350"/>
      <c r="BM91" s="350"/>
      <c r="BN91" s="350"/>
      <c r="BO91" s="350"/>
      <c r="BP91" s="350"/>
      <c r="BQ91" s="350"/>
      <c r="BR91" s="350"/>
      <c r="BS91" s="350"/>
      <c r="BT91" s="350"/>
      <c r="BU91" s="350"/>
      <c r="BV91" s="350"/>
    </row>
    <row r="92" spans="63:74" x14ac:dyDescent="0.25">
      <c r="BK92" s="350"/>
      <c r="BL92" s="350"/>
      <c r="BM92" s="350"/>
      <c r="BN92" s="350"/>
      <c r="BO92" s="350"/>
      <c r="BP92" s="350"/>
      <c r="BQ92" s="350"/>
      <c r="BR92" s="350"/>
      <c r="BS92" s="350"/>
      <c r="BT92" s="350"/>
      <c r="BU92" s="350"/>
      <c r="BV92" s="350"/>
    </row>
    <row r="93" spans="63:74" x14ac:dyDescent="0.25">
      <c r="BK93" s="350"/>
      <c r="BL93" s="350"/>
      <c r="BM93" s="350"/>
      <c r="BN93" s="350"/>
      <c r="BO93" s="350"/>
      <c r="BP93" s="350"/>
      <c r="BQ93" s="350"/>
      <c r="BR93" s="350"/>
      <c r="BS93" s="350"/>
      <c r="BT93" s="350"/>
      <c r="BU93" s="350"/>
      <c r="BV93" s="350"/>
    </row>
    <row r="94" spans="63:74" x14ac:dyDescent="0.25">
      <c r="BK94" s="350"/>
      <c r="BL94" s="350"/>
      <c r="BM94" s="350"/>
      <c r="BN94" s="350"/>
      <c r="BO94" s="350"/>
      <c r="BP94" s="350"/>
      <c r="BQ94" s="350"/>
      <c r="BR94" s="350"/>
      <c r="BS94" s="350"/>
      <c r="BT94" s="350"/>
      <c r="BU94" s="350"/>
      <c r="BV94" s="350"/>
    </row>
    <row r="95" spans="63:74" x14ac:dyDescent="0.25">
      <c r="BK95" s="350"/>
      <c r="BL95" s="350"/>
      <c r="BM95" s="350"/>
      <c r="BN95" s="350"/>
      <c r="BO95" s="350"/>
      <c r="BP95" s="350"/>
      <c r="BQ95" s="350"/>
      <c r="BR95" s="350"/>
      <c r="BS95" s="350"/>
      <c r="BT95" s="350"/>
      <c r="BU95" s="350"/>
      <c r="BV95" s="350"/>
    </row>
    <row r="96" spans="63:74" x14ac:dyDescent="0.25">
      <c r="BK96" s="350"/>
      <c r="BL96" s="350"/>
      <c r="BM96" s="350"/>
      <c r="BN96" s="350"/>
      <c r="BO96" s="350"/>
      <c r="BP96" s="350"/>
      <c r="BQ96" s="350"/>
      <c r="BR96" s="350"/>
      <c r="BS96" s="350"/>
      <c r="BT96" s="350"/>
      <c r="BU96" s="350"/>
      <c r="BV96" s="350"/>
    </row>
    <row r="97" spans="63:74" x14ac:dyDescent="0.25">
      <c r="BK97" s="350"/>
      <c r="BL97" s="350"/>
      <c r="BM97" s="350"/>
      <c r="BN97" s="350"/>
      <c r="BO97" s="350"/>
      <c r="BP97" s="350"/>
      <c r="BQ97" s="350"/>
      <c r="BR97" s="350"/>
      <c r="BS97" s="350"/>
      <c r="BT97" s="350"/>
      <c r="BU97" s="350"/>
      <c r="BV97" s="350"/>
    </row>
    <row r="98" spans="63:74" x14ac:dyDescent="0.25">
      <c r="BK98" s="350"/>
      <c r="BL98" s="350"/>
      <c r="BM98" s="350"/>
      <c r="BN98" s="350"/>
      <c r="BO98" s="350"/>
      <c r="BP98" s="350"/>
      <c r="BQ98" s="350"/>
      <c r="BR98" s="350"/>
      <c r="BS98" s="350"/>
      <c r="BT98" s="350"/>
      <c r="BU98" s="350"/>
      <c r="BV98" s="350"/>
    </row>
    <row r="99" spans="63:74" x14ac:dyDescent="0.25">
      <c r="BK99" s="350"/>
      <c r="BL99" s="350"/>
      <c r="BM99" s="350"/>
      <c r="BN99" s="350"/>
      <c r="BO99" s="350"/>
      <c r="BP99" s="350"/>
      <c r="BQ99" s="350"/>
      <c r="BR99" s="350"/>
      <c r="BS99" s="350"/>
      <c r="BT99" s="350"/>
      <c r="BU99" s="350"/>
      <c r="BV99" s="350"/>
    </row>
    <row r="100" spans="63:74" x14ac:dyDescent="0.25">
      <c r="BK100" s="350"/>
      <c r="BL100" s="350"/>
      <c r="BM100" s="350"/>
      <c r="BN100" s="350"/>
      <c r="BO100" s="350"/>
      <c r="BP100" s="350"/>
      <c r="BQ100" s="350"/>
      <c r="BR100" s="350"/>
      <c r="BS100" s="350"/>
      <c r="BT100" s="350"/>
      <c r="BU100" s="350"/>
      <c r="BV100" s="350"/>
    </row>
    <row r="101" spans="63:74" x14ac:dyDescent="0.25">
      <c r="BK101" s="350"/>
      <c r="BL101" s="350"/>
      <c r="BM101" s="350"/>
      <c r="BN101" s="350"/>
      <c r="BO101" s="350"/>
      <c r="BP101" s="350"/>
      <c r="BQ101" s="350"/>
      <c r="BR101" s="350"/>
      <c r="BS101" s="350"/>
      <c r="BT101" s="350"/>
      <c r="BU101" s="350"/>
      <c r="BV101" s="350"/>
    </row>
    <row r="102" spans="63:74" x14ac:dyDescent="0.25">
      <c r="BK102" s="350"/>
      <c r="BL102" s="350"/>
      <c r="BM102" s="350"/>
      <c r="BN102" s="350"/>
      <c r="BO102" s="350"/>
      <c r="BP102" s="350"/>
      <c r="BQ102" s="350"/>
      <c r="BR102" s="350"/>
      <c r="BS102" s="350"/>
      <c r="BT102" s="350"/>
      <c r="BU102" s="350"/>
      <c r="BV102" s="350"/>
    </row>
    <row r="103" spans="63:74" x14ac:dyDescent="0.25">
      <c r="BK103" s="350"/>
      <c r="BL103" s="350"/>
      <c r="BM103" s="350"/>
      <c r="BN103" s="350"/>
      <c r="BO103" s="350"/>
      <c r="BP103" s="350"/>
      <c r="BQ103" s="350"/>
      <c r="BR103" s="350"/>
      <c r="BS103" s="350"/>
      <c r="BT103" s="350"/>
      <c r="BU103" s="350"/>
      <c r="BV103" s="350"/>
    </row>
    <row r="104" spans="63:74" x14ac:dyDescent="0.25">
      <c r="BK104" s="350"/>
      <c r="BL104" s="350"/>
      <c r="BM104" s="350"/>
      <c r="BN104" s="350"/>
      <c r="BO104" s="350"/>
      <c r="BP104" s="350"/>
      <c r="BQ104" s="350"/>
      <c r="BR104" s="350"/>
      <c r="BS104" s="350"/>
      <c r="BT104" s="350"/>
      <c r="BU104" s="350"/>
      <c r="BV104" s="350"/>
    </row>
    <row r="105" spans="63:74" x14ac:dyDescent="0.25">
      <c r="BK105" s="350"/>
      <c r="BL105" s="350"/>
      <c r="BM105" s="350"/>
      <c r="BN105" s="350"/>
      <c r="BO105" s="350"/>
      <c r="BP105" s="350"/>
      <c r="BQ105" s="350"/>
      <c r="BR105" s="350"/>
      <c r="BS105" s="350"/>
      <c r="BT105" s="350"/>
      <c r="BU105" s="350"/>
      <c r="BV105" s="350"/>
    </row>
    <row r="106" spans="63:74" x14ac:dyDescent="0.25">
      <c r="BK106" s="350"/>
      <c r="BL106" s="350"/>
      <c r="BM106" s="350"/>
      <c r="BN106" s="350"/>
      <c r="BO106" s="350"/>
      <c r="BP106" s="350"/>
      <c r="BQ106" s="350"/>
      <c r="BR106" s="350"/>
      <c r="BS106" s="350"/>
      <c r="BT106" s="350"/>
      <c r="BU106" s="350"/>
      <c r="BV106" s="350"/>
    </row>
    <row r="107" spans="63:74" x14ac:dyDescent="0.25">
      <c r="BK107" s="350"/>
      <c r="BL107" s="350"/>
      <c r="BM107" s="350"/>
      <c r="BN107" s="350"/>
      <c r="BO107" s="350"/>
      <c r="BP107" s="350"/>
      <c r="BQ107" s="350"/>
      <c r="BR107" s="350"/>
      <c r="BS107" s="350"/>
      <c r="BT107" s="350"/>
      <c r="BU107" s="350"/>
      <c r="BV107" s="350"/>
    </row>
    <row r="108" spans="63:74" x14ac:dyDescent="0.25">
      <c r="BK108" s="350"/>
      <c r="BL108" s="350"/>
      <c r="BM108" s="350"/>
      <c r="BN108" s="350"/>
      <c r="BO108" s="350"/>
      <c r="BP108" s="350"/>
      <c r="BQ108" s="350"/>
      <c r="BR108" s="350"/>
      <c r="BS108" s="350"/>
      <c r="BT108" s="350"/>
      <c r="BU108" s="350"/>
      <c r="BV108" s="350"/>
    </row>
    <row r="109" spans="63:74" x14ac:dyDescent="0.25">
      <c r="BK109" s="350"/>
      <c r="BL109" s="350"/>
      <c r="BM109" s="350"/>
      <c r="BN109" s="350"/>
      <c r="BO109" s="350"/>
      <c r="BP109" s="350"/>
      <c r="BQ109" s="350"/>
      <c r="BR109" s="350"/>
      <c r="BS109" s="350"/>
      <c r="BT109" s="350"/>
      <c r="BU109" s="350"/>
      <c r="BV109" s="350"/>
    </row>
    <row r="110" spans="63:74" x14ac:dyDescent="0.25">
      <c r="BK110" s="350"/>
      <c r="BL110" s="350"/>
      <c r="BM110" s="350"/>
      <c r="BN110" s="350"/>
      <c r="BO110" s="350"/>
      <c r="BP110" s="350"/>
      <c r="BQ110" s="350"/>
      <c r="BR110" s="350"/>
      <c r="BS110" s="350"/>
      <c r="BT110" s="350"/>
      <c r="BU110" s="350"/>
      <c r="BV110" s="350"/>
    </row>
    <row r="111" spans="63:74" x14ac:dyDescent="0.25">
      <c r="BK111" s="350"/>
      <c r="BL111" s="350"/>
      <c r="BM111" s="350"/>
      <c r="BN111" s="350"/>
      <c r="BO111" s="350"/>
      <c r="BP111" s="350"/>
      <c r="BQ111" s="350"/>
      <c r="BR111" s="350"/>
      <c r="BS111" s="350"/>
      <c r="BT111" s="350"/>
      <c r="BU111" s="350"/>
      <c r="BV111" s="350"/>
    </row>
    <row r="112" spans="63:74" x14ac:dyDescent="0.25">
      <c r="BK112" s="350"/>
      <c r="BL112" s="350"/>
      <c r="BM112" s="350"/>
      <c r="BN112" s="350"/>
      <c r="BO112" s="350"/>
      <c r="BP112" s="350"/>
      <c r="BQ112" s="350"/>
      <c r="BR112" s="350"/>
      <c r="BS112" s="350"/>
      <c r="BT112" s="350"/>
      <c r="BU112" s="350"/>
      <c r="BV112" s="350"/>
    </row>
    <row r="113" spans="63:74" x14ac:dyDescent="0.25">
      <c r="BK113" s="350"/>
      <c r="BL113" s="350"/>
      <c r="BM113" s="350"/>
      <c r="BN113" s="350"/>
      <c r="BO113" s="350"/>
      <c r="BP113" s="350"/>
      <c r="BQ113" s="350"/>
      <c r="BR113" s="350"/>
      <c r="BS113" s="350"/>
      <c r="BT113" s="350"/>
      <c r="BU113" s="350"/>
      <c r="BV113" s="350"/>
    </row>
    <row r="114" spans="63:74" x14ac:dyDescent="0.25">
      <c r="BK114" s="350"/>
      <c r="BL114" s="350"/>
      <c r="BM114" s="350"/>
      <c r="BN114" s="350"/>
      <c r="BO114" s="350"/>
      <c r="BP114" s="350"/>
      <c r="BQ114" s="350"/>
      <c r="BR114" s="350"/>
      <c r="BS114" s="350"/>
      <c r="BT114" s="350"/>
      <c r="BU114" s="350"/>
      <c r="BV114" s="350"/>
    </row>
    <row r="115" spans="63:74" x14ac:dyDescent="0.25">
      <c r="BK115" s="350"/>
      <c r="BL115" s="350"/>
      <c r="BM115" s="350"/>
      <c r="BN115" s="350"/>
      <c r="BO115" s="350"/>
      <c r="BP115" s="350"/>
      <c r="BQ115" s="350"/>
      <c r="BR115" s="350"/>
      <c r="BS115" s="350"/>
      <c r="BT115" s="350"/>
      <c r="BU115" s="350"/>
      <c r="BV115" s="350"/>
    </row>
    <row r="116" spans="63:74" x14ac:dyDescent="0.25">
      <c r="BK116" s="350"/>
      <c r="BL116" s="350"/>
      <c r="BM116" s="350"/>
      <c r="BN116" s="350"/>
      <c r="BO116" s="350"/>
      <c r="BP116" s="350"/>
      <c r="BQ116" s="350"/>
      <c r="BR116" s="350"/>
      <c r="BS116" s="350"/>
      <c r="BT116" s="350"/>
      <c r="BU116" s="350"/>
      <c r="BV116" s="350"/>
    </row>
    <row r="117" spans="63:74" x14ac:dyDescent="0.25">
      <c r="BK117" s="350"/>
      <c r="BL117" s="350"/>
      <c r="BM117" s="350"/>
      <c r="BN117" s="350"/>
      <c r="BO117" s="350"/>
      <c r="BP117" s="350"/>
      <c r="BQ117" s="350"/>
      <c r="BR117" s="350"/>
      <c r="BS117" s="350"/>
      <c r="BT117" s="350"/>
      <c r="BU117" s="350"/>
      <c r="BV117" s="350"/>
    </row>
    <row r="118" spans="63:74" x14ac:dyDescent="0.25">
      <c r="BK118" s="350"/>
      <c r="BL118" s="350"/>
      <c r="BM118" s="350"/>
      <c r="BN118" s="350"/>
      <c r="BO118" s="350"/>
      <c r="BP118" s="350"/>
      <c r="BQ118" s="350"/>
      <c r="BR118" s="350"/>
      <c r="BS118" s="350"/>
      <c r="BT118" s="350"/>
      <c r="BU118" s="350"/>
      <c r="BV118" s="350"/>
    </row>
    <row r="119" spans="63:74" x14ac:dyDescent="0.25">
      <c r="BK119" s="350"/>
      <c r="BL119" s="350"/>
      <c r="BM119" s="350"/>
      <c r="BN119" s="350"/>
      <c r="BO119" s="350"/>
      <c r="BP119" s="350"/>
      <c r="BQ119" s="350"/>
      <c r="BR119" s="350"/>
      <c r="BS119" s="350"/>
      <c r="BT119" s="350"/>
      <c r="BU119" s="350"/>
      <c r="BV119" s="350"/>
    </row>
    <row r="120" spans="63:74" x14ac:dyDescent="0.25">
      <c r="BK120" s="350"/>
      <c r="BL120" s="350"/>
      <c r="BM120" s="350"/>
      <c r="BN120" s="350"/>
      <c r="BO120" s="350"/>
      <c r="BP120" s="350"/>
      <c r="BQ120" s="350"/>
      <c r="BR120" s="350"/>
      <c r="BS120" s="350"/>
      <c r="BT120" s="350"/>
      <c r="BU120" s="350"/>
      <c r="BV120" s="350"/>
    </row>
    <row r="121" spans="63:74" x14ac:dyDescent="0.25">
      <c r="BK121" s="350"/>
      <c r="BL121" s="350"/>
      <c r="BM121" s="350"/>
      <c r="BN121" s="350"/>
      <c r="BO121" s="350"/>
      <c r="BP121" s="350"/>
      <c r="BQ121" s="350"/>
      <c r="BR121" s="350"/>
      <c r="BS121" s="350"/>
      <c r="BT121" s="350"/>
      <c r="BU121" s="350"/>
      <c r="BV121" s="350"/>
    </row>
    <row r="122" spans="63:74" x14ac:dyDescent="0.25">
      <c r="BK122" s="350"/>
      <c r="BL122" s="350"/>
      <c r="BM122" s="350"/>
      <c r="BN122" s="350"/>
      <c r="BO122" s="350"/>
      <c r="BP122" s="350"/>
      <c r="BQ122" s="350"/>
      <c r="BR122" s="350"/>
      <c r="BS122" s="350"/>
      <c r="BT122" s="350"/>
      <c r="BU122" s="350"/>
      <c r="BV122" s="350"/>
    </row>
    <row r="123" spans="63:74" x14ac:dyDescent="0.25">
      <c r="BK123" s="350"/>
      <c r="BL123" s="350"/>
      <c r="BM123" s="350"/>
      <c r="BN123" s="350"/>
      <c r="BO123" s="350"/>
      <c r="BP123" s="350"/>
      <c r="BQ123" s="350"/>
      <c r="BR123" s="350"/>
      <c r="BS123" s="350"/>
      <c r="BT123" s="350"/>
      <c r="BU123" s="350"/>
      <c r="BV123" s="350"/>
    </row>
    <row r="124" spans="63:74" x14ac:dyDescent="0.25">
      <c r="BK124" s="350"/>
      <c r="BL124" s="350"/>
      <c r="BM124" s="350"/>
      <c r="BN124" s="350"/>
      <c r="BO124" s="350"/>
      <c r="BP124" s="350"/>
      <c r="BQ124" s="350"/>
      <c r="BR124" s="350"/>
      <c r="BS124" s="350"/>
      <c r="BT124" s="350"/>
      <c r="BU124" s="350"/>
      <c r="BV124" s="350"/>
    </row>
    <row r="125" spans="63:74" x14ac:dyDescent="0.25">
      <c r="BK125" s="350"/>
      <c r="BL125" s="350"/>
      <c r="BM125" s="350"/>
      <c r="BN125" s="350"/>
      <c r="BO125" s="350"/>
      <c r="BP125" s="350"/>
      <c r="BQ125" s="350"/>
      <c r="BR125" s="350"/>
      <c r="BS125" s="350"/>
      <c r="BT125" s="350"/>
      <c r="BU125" s="350"/>
      <c r="BV125" s="350"/>
    </row>
    <row r="126" spans="63:74" x14ac:dyDescent="0.25">
      <c r="BK126" s="350"/>
      <c r="BL126" s="350"/>
      <c r="BM126" s="350"/>
      <c r="BN126" s="350"/>
      <c r="BO126" s="350"/>
      <c r="BP126" s="350"/>
      <c r="BQ126" s="350"/>
      <c r="BR126" s="350"/>
      <c r="BS126" s="350"/>
      <c r="BT126" s="350"/>
      <c r="BU126" s="350"/>
      <c r="BV126" s="350"/>
    </row>
    <row r="127" spans="63:74" x14ac:dyDescent="0.25">
      <c r="BK127" s="350"/>
      <c r="BL127" s="350"/>
      <c r="BM127" s="350"/>
      <c r="BN127" s="350"/>
      <c r="BO127" s="350"/>
      <c r="BP127" s="350"/>
      <c r="BQ127" s="350"/>
      <c r="BR127" s="350"/>
      <c r="BS127" s="350"/>
      <c r="BT127" s="350"/>
      <c r="BU127" s="350"/>
      <c r="BV127" s="350"/>
    </row>
    <row r="128" spans="63:74" x14ac:dyDescent="0.25">
      <c r="BK128" s="350"/>
      <c r="BL128" s="350"/>
      <c r="BM128" s="350"/>
      <c r="BN128" s="350"/>
      <c r="BO128" s="350"/>
      <c r="BP128" s="350"/>
      <c r="BQ128" s="350"/>
      <c r="BR128" s="350"/>
      <c r="BS128" s="350"/>
      <c r="BT128" s="350"/>
      <c r="BU128" s="350"/>
      <c r="BV128" s="350"/>
    </row>
    <row r="129" spans="63:74" x14ac:dyDescent="0.25">
      <c r="BK129" s="350"/>
      <c r="BL129" s="350"/>
      <c r="BM129" s="350"/>
      <c r="BN129" s="350"/>
      <c r="BO129" s="350"/>
      <c r="BP129" s="350"/>
      <c r="BQ129" s="350"/>
      <c r="BR129" s="350"/>
      <c r="BS129" s="350"/>
      <c r="BT129" s="350"/>
      <c r="BU129" s="350"/>
      <c r="BV129" s="350"/>
    </row>
    <row r="130" spans="63:74" x14ac:dyDescent="0.25">
      <c r="BK130" s="350"/>
      <c r="BL130" s="350"/>
      <c r="BM130" s="350"/>
      <c r="BN130" s="350"/>
      <c r="BO130" s="350"/>
      <c r="BP130" s="350"/>
      <c r="BQ130" s="350"/>
      <c r="BR130" s="350"/>
      <c r="BS130" s="350"/>
      <c r="BT130" s="350"/>
      <c r="BU130" s="350"/>
      <c r="BV130" s="350"/>
    </row>
    <row r="131" spans="63:74" x14ac:dyDescent="0.25">
      <c r="BK131" s="350"/>
      <c r="BL131" s="350"/>
      <c r="BM131" s="350"/>
      <c r="BN131" s="350"/>
      <c r="BO131" s="350"/>
      <c r="BP131" s="350"/>
      <c r="BQ131" s="350"/>
      <c r="BR131" s="350"/>
      <c r="BS131" s="350"/>
      <c r="BT131" s="350"/>
      <c r="BU131" s="350"/>
      <c r="BV131" s="350"/>
    </row>
    <row r="132" spans="63:74" x14ac:dyDescent="0.25">
      <c r="BK132" s="350"/>
      <c r="BL132" s="350"/>
      <c r="BM132" s="350"/>
      <c r="BN132" s="350"/>
      <c r="BO132" s="350"/>
      <c r="BP132" s="350"/>
      <c r="BQ132" s="350"/>
      <c r="BR132" s="350"/>
      <c r="BS132" s="350"/>
      <c r="BT132" s="350"/>
      <c r="BU132" s="350"/>
      <c r="BV132" s="350"/>
    </row>
    <row r="133" spans="63:74" x14ac:dyDescent="0.25">
      <c r="BK133" s="350"/>
      <c r="BL133" s="350"/>
      <c r="BM133" s="350"/>
      <c r="BN133" s="350"/>
      <c r="BO133" s="350"/>
      <c r="BP133" s="350"/>
      <c r="BQ133" s="350"/>
      <c r="BR133" s="350"/>
      <c r="BS133" s="350"/>
      <c r="BT133" s="350"/>
      <c r="BU133" s="350"/>
      <c r="BV133" s="350"/>
    </row>
    <row r="134" spans="63:74" x14ac:dyDescent="0.25">
      <c r="BK134" s="350"/>
      <c r="BL134" s="350"/>
      <c r="BM134" s="350"/>
      <c r="BN134" s="350"/>
      <c r="BO134" s="350"/>
      <c r="BP134" s="350"/>
      <c r="BQ134" s="350"/>
      <c r="BR134" s="350"/>
      <c r="BS134" s="350"/>
      <c r="BT134" s="350"/>
      <c r="BU134" s="350"/>
      <c r="BV134" s="350"/>
    </row>
    <row r="135" spans="63:74" x14ac:dyDescent="0.25">
      <c r="BK135" s="350"/>
      <c r="BL135" s="350"/>
      <c r="BM135" s="350"/>
      <c r="BN135" s="350"/>
      <c r="BO135" s="350"/>
      <c r="BP135" s="350"/>
      <c r="BQ135" s="350"/>
      <c r="BR135" s="350"/>
      <c r="BS135" s="350"/>
      <c r="BT135" s="350"/>
      <c r="BU135" s="350"/>
      <c r="BV135" s="350"/>
    </row>
    <row r="136" spans="63:74" x14ac:dyDescent="0.25">
      <c r="BK136" s="350"/>
      <c r="BL136" s="350"/>
      <c r="BM136" s="350"/>
      <c r="BN136" s="350"/>
      <c r="BO136" s="350"/>
      <c r="BP136" s="350"/>
      <c r="BQ136" s="350"/>
      <c r="BR136" s="350"/>
      <c r="BS136" s="350"/>
      <c r="BT136" s="350"/>
      <c r="BU136" s="350"/>
      <c r="BV136" s="350"/>
    </row>
    <row r="137" spans="63:74" x14ac:dyDescent="0.25">
      <c r="BK137" s="350"/>
      <c r="BL137" s="350"/>
      <c r="BM137" s="350"/>
      <c r="BN137" s="350"/>
      <c r="BO137" s="350"/>
      <c r="BP137" s="350"/>
      <c r="BQ137" s="350"/>
      <c r="BR137" s="350"/>
      <c r="BS137" s="350"/>
      <c r="BT137" s="350"/>
      <c r="BU137" s="350"/>
      <c r="BV137" s="350"/>
    </row>
    <row r="138" spans="63:74" x14ac:dyDescent="0.25">
      <c r="BK138" s="350"/>
      <c r="BL138" s="350"/>
      <c r="BM138" s="350"/>
      <c r="BN138" s="350"/>
      <c r="BO138" s="350"/>
      <c r="BP138" s="350"/>
      <c r="BQ138" s="350"/>
      <c r="BR138" s="350"/>
      <c r="BS138" s="350"/>
      <c r="BT138" s="350"/>
      <c r="BU138" s="350"/>
      <c r="BV138" s="350"/>
    </row>
    <row r="139" spans="63:74" x14ac:dyDescent="0.25">
      <c r="BK139" s="350"/>
      <c r="BL139" s="350"/>
      <c r="BM139" s="350"/>
      <c r="BN139" s="350"/>
      <c r="BO139" s="350"/>
      <c r="BP139" s="350"/>
      <c r="BQ139" s="350"/>
      <c r="BR139" s="350"/>
      <c r="BS139" s="350"/>
      <c r="BT139" s="350"/>
      <c r="BU139" s="350"/>
      <c r="BV139" s="350"/>
    </row>
    <row r="140" spans="63:74" x14ac:dyDescent="0.25">
      <c r="BK140" s="350"/>
      <c r="BL140" s="350"/>
      <c r="BM140" s="350"/>
      <c r="BN140" s="350"/>
      <c r="BO140" s="350"/>
      <c r="BP140" s="350"/>
      <c r="BQ140" s="350"/>
      <c r="BR140" s="350"/>
      <c r="BS140" s="350"/>
      <c r="BT140" s="350"/>
      <c r="BU140" s="350"/>
      <c r="BV140" s="350"/>
    </row>
    <row r="141" spans="63:74" x14ac:dyDescent="0.25">
      <c r="BK141" s="350"/>
      <c r="BL141" s="350"/>
      <c r="BM141" s="350"/>
      <c r="BN141" s="350"/>
      <c r="BO141" s="350"/>
      <c r="BP141" s="350"/>
      <c r="BQ141" s="350"/>
      <c r="BR141" s="350"/>
      <c r="BS141" s="350"/>
      <c r="BT141" s="350"/>
      <c r="BU141" s="350"/>
      <c r="BV141" s="350"/>
    </row>
    <row r="142" spans="63:74" x14ac:dyDescent="0.25">
      <c r="BK142" s="350"/>
      <c r="BL142" s="350"/>
      <c r="BM142" s="350"/>
      <c r="BN142" s="350"/>
      <c r="BO142" s="350"/>
      <c r="BP142" s="350"/>
      <c r="BQ142" s="350"/>
      <c r="BR142" s="350"/>
      <c r="BS142" s="350"/>
      <c r="BT142" s="350"/>
      <c r="BU142" s="350"/>
      <c r="BV142" s="350"/>
    </row>
    <row r="143" spans="63:74" x14ac:dyDescent="0.25">
      <c r="BK143" s="350"/>
      <c r="BL143" s="350"/>
      <c r="BM143" s="350"/>
      <c r="BN143" s="350"/>
      <c r="BO143" s="350"/>
      <c r="BP143" s="350"/>
      <c r="BQ143" s="350"/>
      <c r="BR143" s="350"/>
      <c r="BS143" s="350"/>
      <c r="BT143" s="350"/>
      <c r="BU143" s="350"/>
      <c r="BV143" s="350"/>
    </row>
  </sheetData>
  <mergeCells count="18">
    <mergeCell ref="AM3:AX3"/>
    <mergeCell ref="AY3:BJ3"/>
    <mergeCell ref="BK3:BV3"/>
    <mergeCell ref="B1:AL1"/>
    <mergeCell ref="C3:N3"/>
    <mergeCell ref="O3:Z3"/>
    <mergeCell ref="AA3:AL3"/>
    <mergeCell ref="B55:Q55"/>
    <mergeCell ref="B49:Q49"/>
    <mergeCell ref="B51:Q51"/>
    <mergeCell ref="B53:Q53"/>
    <mergeCell ref="A1:A2"/>
    <mergeCell ref="B50:Q50"/>
    <mergeCell ref="B46:Q46"/>
    <mergeCell ref="B47:Q47"/>
    <mergeCell ref="B48:Q48"/>
    <mergeCell ref="B54:Q54"/>
    <mergeCell ref="B52:Q52"/>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60"/>
  <sheetViews>
    <sheetView showGridLines="0" zoomScaleNormal="100" workbookViewId="0">
      <pane xSplit="2" ySplit="4" topLeftCell="AN5" activePane="bottomRight" state="frozen"/>
      <selection activeCell="BF63" sqref="BF63"/>
      <selection pane="topRight" activeCell="BF63" sqref="BF63"/>
      <selection pane="bottomLeft" activeCell="BF63" sqref="BF63"/>
      <selection pane="bottomRight" activeCell="B1" sqref="B1:AL1"/>
    </sheetView>
  </sheetViews>
  <sheetFormatPr defaultColWidth="11" defaultRowHeight="10.5" x14ac:dyDescent="0.25"/>
  <cols>
    <col min="1" max="1" width="11.54296875" style="99" customWidth="1"/>
    <col min="2" max="2" width="26.81640625" style="99" customWidth="1"/>
    <col min="3" max="50" width="6.54296875" style="99" customWidth="1"/>
    <col min="51" max="55" width="6.54296875" style="343" customWidth="1"/>
    <col min="56" max="58" width="6.54296875" style="597" customWidth="1"/>
    <col min="59" max="62" width="6.54296875" style="343" customWidth="1"/>
    <col min="63" max="74" width="6.54296875" style="99" customWidth="1"/>
    <col min="75" max="16384" width="11" style="99"/>
  </cols>
  <sheetData>
    <row r="1" spans="1:74" ht="15.65" customHeight="1" x14ac:dyDescent="0.3">
      <c r="A1" s="734" t="s">
        <v>785</v>
      </c>
      <c r="B1" s="805" t="s">
        <v>798</v>
      </c>
      <c r="C1" s="737"/>
      <c r="D1" s="737"/>
      <c r="E1" s="737"/>
      <c r="F1" s="737"/>
      <c r="G1" s="737"/>
      <c r="H1" s="737"/>
      <c r="I1" s="737"/>
      <c r="J1" s="737"/>
      <c r="K1" s="737"/>
      <c r="L1" s="737"/>
      <c r="M1" s="737"/>
      <c r="N1" s="737"/>
      <c r="O1" s="737"/>
      <c r="P1" s="737"/>
      <c r="Q1" s="737"/>
      <c r="R1" s="737"/>
      <c r="S1" s="737"/>
      <c r="T1" s="737"/>
      <c r="U1" s="737"/>
      <c r="V1" s="737"/>
      <c r="W1" s="737"/>
      <c r="X1" s="737"/>
      <c r="Y1" s="737"/>
      <c r="Z1" s="737"/>
      <c r="AA1" s="737"/>
      <c r="AB1" s="737"/>
      <c r="AC1" s="737"/>
      <c r="AD1" s="737"/>
      <c r="AE1" s="737"/>
      <c r="AF1" s="737"/>
      <c r="AG1" s="737"/>
      <c r="AH1" s="737"/>
      <c r="AI1" s="737"/>
      <c r="AJ1" s="737"/>
      <c r="AK1" s="737"/>
      <c r="AL1" s="737"/>
      <c r="AM1" s="275"/>
    </row>
    <row r="2" spans="1:74" ht="14.15" customHeight="1" x14ac:dyDescent="0.25">
      <c r="A2" s="735"/>
      <c r="B2" s="485" t="str">
        <f>"U.S. Energy Information Administration  |  Short-Term Energy Outlook  - "&amp;Dates!D1</f>
        <v>U.S. Energy Information Administration  |  Short-Term Energy Outlook  - January 2023</v>
      </c>
      <c r="C2" s="486"/>
      <c r="D2" s="486"/>
      <c r="E2" s="486"/>
      <c r="F2" s="486"/>
      <c r="G2" s="486"/>
      <c r="H2" s="486"/>
      <c r="I2" s="486"/>
      <c r="J2" s="486"/>
      <c r="K2" s="486"/>
      <c r="L2" s="486"/>
      <c r="M2" s="486"/>
      <c r="N2" s="486"/>
      <c r="O2" s="486"/>
      <c r="P2" s="486"/>
      <c r="Q2" s="486"/>
      <c r="R2" s="486"/>
      <c r="S2" s="486"/>
      <c r="T2" s="486"/>
      <c r="U2" s="486"/>
      <c r="V2" s="486"/>
      <c r="W2" s="486"/>
      <c r="X2" s="486"/>
      <c r="Y2" s="486"/>
      <c r="Z2" s="486"/>
      <c r="AA2" s="486"/>
      <c r="AB2" s="486"/>
      <c r="AC2" s="486"/>
      <c r="AD2" s="486"/>
      <c r="AE2" s="486"/>
      <c r="AF2" s="486"/>
      <c r="AG2" s="486"/>
      <c r="AH2" s="486"/>
      <c r="AI2" s="486"/>
      <c r="AJ2" s="486"/>
      <c r="AK2" s="486"/>
      <c r="AL2" s="486"/>
      <c r="AM2" s="275"/>
    </row>
    <row r="3" spans="1:74" s="12" customFormat="1" ht="13" x14ac:dyDescent="0.3">
      <c r="A3" s="730" t="s">
        <v>1397</v>
      </c>
      <c r="B3" s="14"/>
      <c r="C3" s="738">
        <f>Dates!D3</f>
        <v>2019</v>
      </c>
      <c r="D3" s="739"/>
      <c r="E3" s="739"/>
      <c r="F3" s="739"/>
      <c r="G3" s="739"/>
      <c r="H3" s="739"/>
      <c r="I3" s="739"/>
      <c r="J3" s="739"/>
      <c r="K3" s="739"/>
      <c r="L3" s="739"/>
      <c r="M3" s="739"/>
      <c r="N3" s="740"/>
      <c r="O3" s="738">
        <f>C3+1</f>
        <v>2020</v>
      </c>
      <c r="P3" s="741"/>
      <c r="Q3" s="741"/>
      <c r="R3" s="741"/>
      <c r="S3" s="741"/>
      <c r="T3" s="741"/>
      <c r="U3" s="741"/>
      <c r="V3" s="741"/>
      <c r="W3" s="741"/>
      <c r="X3" s="739"/>
      <c r="Y3" s="739"/>
      <c r="Z3" s="740"/>
      <c r="AA3" s="742">
        <f>O3+1</f>
        <v>2021</v>
      </c>
      <c r="AB3" s="739"/>
      <c r="AC3" s="739"/>
      <c r="AD3" s="739"/>
      <c r="AE3" s="739"/>
      <c r="AF3" s="739"/>
      <c r="AG3" s="739"/>
      <c r="AH3" s="739"/>
      <c r="AI3" s="739"/>
      <c r="AJ3" s="739"/>
      <c r="AK3" s="739"/>
      <c r="AL3" s="740"/>
      <c r="AM3" s="742">
        <f>AA3+1</f>
        <v>2022</v>
      </c>
      <c r="AN3" s="739"/>
      <c r="AO3" s="739"/>
      <c r="AP3" s="739"/>
      <c r="AQ3" s="739"/>
      <c r="AR3" s="739"/>
      <c r="AS3" s="739"/>
      <c r="AT3" s="739"/>
      <c r="AU3" s="739"/>
      <c r="AV3" s="739"/>
      <c r="AW3" s="739"/>
      <c r="AX3" s="740"/>
      <c r="AY3" s="742">
        <f>AM3+1</f>
        <v>2023</v>
      </c>
      <c r="AZ3" s="743"/>
      <c r="BA3" s="743"/>
      <c r="BB3" s="743"/>
      <c r="BC3" s="743"/>
      <c r="BD3" s="743"/>
      <c r="BE3" s="743"/>
      <c r="BF3" s="743"/>
      <c r="BG3" s="743"/>
      <c r="BH3" s="743"/>
      <c r="BI3" s="743"/>
      <c r="BJ3" s="744"/>
      <c r="BK3" s="742">
        <f>AY3+1</f>
        <v>2024</v>
      </c>
      <c r="BL3" s="739"/>
      <c r="BM3" s="739"/>
      <c r="BN3" s="739"/>
      <c r="BO3" s="739"/>
      <c r="BP3" s="739"/>
      <c r="BQ3" s="739"/>
      <c r="BR3" s="739"/>
      <c r="BS3" s="739"/>
      <c r="BT3" s="739"/>
      <c r="BU3" s="739"/>
      <c r="BV3" s="740"/>
    </row>
    <row r="4" spans="1:74" s="12" customFormat="1" x14ac:dyDescent="0.25">
      <c r="A4" s="731" t="str">
        <f>Dates!$D$2</f>
        <v>Thursday January 5, 2023</v>
      </c>
      <c r="B4" s="16"/>
      <c r="C4" s="17" t="s">
        <v>463</v>
      </c>
      <c r="D4" s="17" t="s">
        <v>464</v>
      </c>
      <c r="E4" s="17" t="s">
        <v>465</v>
      </c>
      <c r="F4" s="17" t="s">
        <v>466</v>
      </c>
      <c r="G4" s="17" t="s">
        <v>467</v>
      </c>
      <c r="H4" s="17" t="s">
        <v>468</v>
      </c>
      <c r="I4" s="17" t="s">
        <v>469</v>
      </c>
      <c r="J4" s="17" t="s">
        <v>470</v>
      </c>
      <c r="K4" s="17" t="s">
        <v>471</v>
      </c>
      <c r="L4" s="17" t="s">
        <v>472</v>
      </c>
      <c r="M4" s="17" t="s">
        <v>473</v>
      </c>
      <c r="N4" s="17" t="s">
        <v>474</v>
      </c>
      <c r="O4" s="17" t="s">
        <v>463</v>
      </c>
      <c r="P4" s="17" t="s">
        <v>464</v>
      </c>
      <c r="Q4" s="17" t="s">
        <v>465</v>
      </c>
      <c r="R4" s="17" t="s">
        <v>466</v>
      </c>
      <c r="S4" s="17" t="s">
        <v>467</v>
      </c>
      <c r="T4" s="17" t="s">
        <v>468</v>
      </c>
      <c r="U4" s="17" t="s">
        <v>469</v>
      </c>
      <c r="V4" s="17" t="s">
        <v>470</v>
      </c>
      <c r="W4" s="17" t="s">
        <v>471</v>
      </c>
      <c r="X4" s="17" t="s">
        <v>472</v>
      </c>
      <c r="Y4" s="17" t="s">
        <v>473</v>
      </c>
      <c r="Z4" s="17" t="s">
        <v>474</v>
      </c>
      <c r="AA4" s="17" t="s">
        <v>463</v>
      </c>
      <c r="AB4" s="17" t="s">
        <v>464</v>
      </c>
      <c r="AC4" s="17" t="s">
        <v>465</v>
      </c>
      <c r="AD4" s="17" t="s">
        <v>466</v>
      </c>
      <c r="AE4" s="17" t="s">
        <v>467</v>
      </c>
      <c r="AF4" s="17" t="s">
        <v>468</v>
      </c>
      <c r="AG4" s="17" t="s">
        <v>469</v>
      </c>
      <c r="AH4" s="17" t="s">
        <v>470</v>
      </c>
      <c r="AI4" s="17" t="s">
        <v>471</v>
      </c>
      <c r="AJ4" s="17" t="s">
        <v>472</v>
      </c>
      <c r="AK4" s="17" t="s">
        <v>473</v>
      </c>
      <c r="AL4" s="17" t="s">
        <v>474</v>
      </c>
      <c r="AM4" s="17" t="s">
        <v>463</v>
      </c>
      <c r="AN4" s="17" t="s">
        <v>464</v>
      </c>
      <c r="AO4" s="17" t="s">
        <v>465</v>
      </c>
      <c r="AP4" s="17" t="s">
        <v>466</v>
      </c>
      <c r="AQ4" s="17" t="s">
        <v>467</v>
      </c>
      <c r="AR4" s="17" t="s">
        <v>468</v>
      </c>
      <c r="AS4" s="17" t="s">
        <v>469</v>
      </c>
      <c r="AT4" s="17" t="s">
        <v>470</v>
      </c>
      <c r="AU4" s="17" t="s">
        <v>471</v>
      </c>
      <c r="AV4" s="17" t="s">
        <v>472</v>
      </c>
      <c r="AW4" s="17" t="s">
        <v>473</v>
      </c>
      <c r="AX4" s="17" t="s">
        <v>474</v>
      </c>
      <c r="AY4" s="17" t="s">
        <v>463</v>
      </c>
      <c r="AZ4" s="17" t="s">
        <v>464</v>
      </c>
      <c r="BA4" s="17" t="s">
        <v>465</v>
      </c>
      <c r="BB4" s="17" t="s">
        <v>466</v>
      </c>
      <c r="BC4" s="17" t="s">
        <v>467</v>
      </c>
      <c r="BD4" s="17" t="s">
        <v>468</v>
      </c>
      <c r="BE4" s="17" t="s">
        <v>469</v>
      </c>
      <c r="BF4" s="17" t="s">
        <v>470</v>
      </c>
      <c r="BG4" s="17" t="s">
        <v>471</v>
      </c>
      <c r="BH4" s="17" t="s">
        <v>472</v>
      </c>
      <c r="BI4" s="17" t="s">
        <v>473</v>
      </c>
      <c r="BJ4" s="17" t="s">
        <v>474</v>
      </c>
      <c r="BK4" s="17" t="s">
        <v>463</v>
      </c>
      <c r="BL4" s="17" t="s">
        <v>464</v>
      </c>
      <c r="BM4" s="17" t="s">
        <v>465</v>
      </c>
      <c r="BN4" s="17" t="s">
        <v>466</v>
      </c>
      <c r="BO4" s="17" t="s">
        <v>467</v>
      </c>
      <c r="BP4" s="17" t="s">
        <v>468</v>
      </c>
      <c r="BQ4" s="17" t="s">
        <v>469</v>
      </c>
      <c r="BR4" s="17" t="s">
        <v>470</v>
      </c>
      <c r="BS4" s="17" t="s">
        <v>471</v>
      </c>
      <c r="BT4" s="17" t="s">
        <v>472</v>
      </c>
      <c r="BU4" s="17" t="s">
        <v>473</v>
      </c>
      <c r="BV4" s="17" t="s">
        <v>474</v>
      </c>
    </row>
    <row r="5" spans="1:74" ht="11.15" customHeight="1" x14ac:dyDescent="0.25">
      <c r="A5" s="100"/>
      <c r="B5" s="101" t="s">
        <v>1103</v>
      </c>
      <c r="C5" s="102"/>
      <c r="D5" s="102"/>
      <c r="E5" s="102"/>
      <c r="F5" s="102"/>
      <c r="G5" s="102"/>
      <c r="H5" s="102"/>
      <c r="I5" s="102"/>
      <c r="J5" s="102"/>
      <c r="K5" s="102"/>
      <c r="L5" s="102"/>
      <c r="M5" s="102"/>
      <c r="N5" s="102"/>
      <c r="O5" s="102"/>
      <c r="P5" s="102"/>
      <c r="Q5" s="102"/>
      <c r="R5" s="102"/>
      <c r="S5" s="102"/>
      <c r="T5" s="102"/>
      <c r="U5" s="102"/>
      <c r="V5" s="102"/>
      <c r="W5" s="102"/>
      <c r="X5" s="102"/>
      <c r="Y5" s="102"/>
      <c r="Z5" s="102"/>
      <c r="AA5" s="102"/>
      <c r="AB5" s="102"/>
      <c r="AC5" s="102"/>
      <c r="AD5" s="102"/>
      <c r="AE5" s="102"/>
      <c r="AF5" s="102"/>
      <c r="AG5" s="102"/>
      <c r="AH5" s="102"/>
      <c r="AI5" s="102"/>
      <c r="AJ5" s="102"/>
      <c r="AK5" s="102"/>
      <c r="AL5" s="102"/>
      <c r="AM5" s="102"/>
      <c r="AN5" s="102"/>
      <c r="AO5" s="102"/>
      <c r="AP5" s="102"/>
      <c r="AQ5" s="102"/>
      <c r="AR5" s="102"/>
      <c r="AS5" s="102"/>
      <c r="AT5" s="102"/>
      <c r="AU5" s="102"/>
      <c r="AV5" s="102"/>
      <c r="AW5" s="102"/>
      <c r="AX5" s="102"/>
      <c r="AY5" s="373"/>
      <c r="AZ5" s="373"/>
      <c r="BA5" s="373"/>
      <c r="BB5" s="373"/>
      <c r="BC5" s="373"/>
      <c r="BD5" s="102"/>
      <c r="BE5" s="102"/>
      <c r="BF5" s="102"/>
      <c r="BG5" s="102"/>
      <c r="BH5" s="102"/>
      <c r="BI5" s="102"/>
      <c r="BJ5" s="373"/>
      <c r="BK5" s="373"/>
      <c r="BL5" s="373"/>
      <c r="BM5" s="373"/>
      <c r="BN5" s="373"/>
      <c r="BO5" s="373"/>
      <c r="BP5" s="373"/>
      <c r="BQ5" s="373"/>
      <c r="BR5" s="373"/>
      <c r="BS5" s="373"/>
      <c r="BT5" s="373"/>
      <c r="BU5" s="373"/>
      <c r="BV5" s="373"/>
    </row>
    <row r="6" spans="1:74" ht="11.15" customHeight="1" x14ac:dyDescent="0.25">
      <c r="A6" s="100" t="s">
        <v>1097</v>
      </c>
      <c r="B6" s="196" t="s">
        <v>445</v>
      </c>
      <c r="C6" s="265">
        <v>359.72883525999998</v>
      </c>
      <c r="D6" s="265">
        <v>315.28173221999998</v>
      </c>
      <c r="E6" s="265">
        <v>326.90325259999997</v>
      </c>
      <c r="F6" s="265">
        <v>296.95261148999998</v>
      </c>
      <c r="G6" s="265">
        <v>330.66082259000001</v>
      </c>
      <c r="H6" s="265">
        <v>353.23935506999999</v>
      </c>
      <c r="I6" s="265">
        <v>410.36489155999999</v>
      </c>
      <c r="J6" s="265">
        <v>401.73165455999998</v>
      </c>
      <c r="K6" s="265">
        <v>360.75956918999998</v>
      </c>
      <c r="L6" s="265">
        <v>320.51764491</v>
      </c>
      <c r="M6" s="265">
        <v>315.89735204999999</v>
      </c>
      <c r="N6" s="265">
        <v>338.5361585</v>
      </c>
      <c r="O6" s="265">
        <v>342.01910966000003</v>
      </c>
      <c r="P6" s="265">
        <v>319.69810647000003</v>
      </c>
      <c r="Q6" s="265">
        <v>309.86969614999998</v>
      </c>
      <c r="R6" s="265">
        <v>279.84621380999999</v>
      </c>
      <c r="S6" s="265">
        <v>304.83682580999999</v>
      </c>
      <c r="T6" s="265">
        <v>351.96718971000001</v>
      </c>
      <c r="U6" s="265">
        <v>409.87126008000001</v>
      </c>
      <c r="V6" s="265">
        <v>398.53559253999998</v>
      </c>
      <c r="W6" s="265">
        <v>333.49303682999999</v>
      </c>
      <c r="X6" s="265">
        <v>313.70343889999998</v>
      </c>
      <c r="Y6" s="265">
        <v>301.40296374000002</v>
      </c>
      <c r="Z6" s="265">
        <v>344.52341285</v>
      </c>
      <c r="AA6" s="265">
        <v>349.24077275000002</v>
      </c>
      <c r="AB6" s="265">
        <v>323.89940694000001</v>
      </c>
      <c r="AC6" s="265">
        <v>311.37697121000002</v>
      </c>
      <c r="AD6" s="265">
        <v>293.32238853000001</v>
      </c>
      <c r="AE6" s="265">
        <v>320.17439173999998</v>
      </c>
      <c r="AF6" s="265">
        <v>373.87207215000001</v>
      </c>
      <c r="AG6" s="265">
        <v>405.64892393000002</v>
      </c>
      <c r="AH6" s="265">
        <v>412.88574892999998</v>
      </c>
      <c r="AI6" s="265">
        <v>347.71172347999999</v>
      </c>
      <c r="AJ6" s="265">
        <v>318.75423482000002</v>
      </c>
      <c r="AK6" s="265">
        <v>314.25444633000001</v>
      </c>
      <c r="AL6" s="265">
        <v>337.16175396</v>
      </c>
      <c r="AM6" s="265">
        <v>377.49324472000001</v>
      </c>
      <c r="AN6" s="265">
        <v>327.01530412</v>
      </c>
      <c r="AO6" s="265">
        <v>325.0515178</v>
      </c>
      <c r="AP6" s="265">
        <v>303.35221915</v>
      </c>
      <c r="AQ6" s="265">
        <v>342.18280062000002</v>
      </c>
      <c r="AR6" s="265">
        <v>380.61746684000002</v>
      </c>
      <c r="AS6" s="265">
        <v>423.71820026</v>
      </c>
      <c r="AT6" s="265">
        <v>412.53410766000002</v>
      </c>
      <c r="AU6" s="265">
        <v>350.91955899999999</v>
      </c>
      <c r="AV6" s="265">
        <v>314.04828764000001</v>
      </c>
      <c r="AW6" s="265">
        <v>322.41390000000001</v>
      </c>
      <c r="AX6" s="265">
        <v>365.30840000000001</v>
      </c>
      <c r="AY6" s="308">
        <v>360.70159999999998</v>
      </c>
      <c r="AZ6" s="308">
        <v>318.75060000000002</v>
      </c>
      <c r="BA6" s="308">
        <v>329.2287</v>
      </c>
      <c r="BB6" s="308">
        <v>304.26179999999999</v>
      </c>
      <c r="BC6" s="308">
        <v>339.03120000000001</v>
      </c>
      <c r="BD6" s="308">
        <v>372.98050000000001</v>
      </c>
      <c r="BE6" s="308">
        <v>410.55309999999997</v>
      </c>
      <c r="BF6" s="308">
        <v>408.09649999999999</v>
      </c>
      <c r="BG6" s="308">
        <v>345.3236</v>
      </c>
      <c r="BH6" s="308">
        <v>311.60719999999998</v>
      </c>
      <c r="BI6" s="308">
        <v>316.79669999999999</v>
      </c>
      <c r="BJ6" s="308">
        <v>359.98829999999998</v>
      </c>
      <c r="BK6" s="308">
        <v>373.12200000000001</v>
      </c>
      <c r="BL6" s="308">
        <v>333.90170000000001</v>
      </c>
      <c r="BM6" s="308">
        <v>331.55070000000001</v>
      </c>
      <c r="BN6" s="308">
        <v>305.2638</v>
      </c>
      <c r="BO6" s="308">
        <v>340.33679999999998</v>
      </c>
      <c r="BP6" s="308">
        <v>374.85230000000001</v>
      </c>
      <c r="BQ6" s="308">
        <v>413.2901</v>
      </c>
      <c r="BR6" s="308">
        <v>411.1789</v>
      </c>
      <c r="BS6" s="308">
        <v>348.20929999999998</v>
      </c>
      <c r="BT6" s="308">
        <v>314.55689999999998</v>
      </c>
      <c r="BU6" s="308">
        <v>319.93680000000001</v>
      </c>
      <c r="BV6" s="308">
        <v>363.56319999999999</v>
      </c>
    </row>
    <row r="7" spans="1:74" ht="11.15" customHeight="1" x14ac:dyDescent="0.25">
      <c r="A7" s="100" t="s">
        <v>1098</v>
      </c>
      <c r="B7" s="129" t="s">
        <v>1304</v>
      </c>
      <c r="C7" s="265">
        <v>345.54329459000002</v>
      </c>
      <c r="D7" s="265">
        <v>302.89002044</v>
      </c>
      <c r="E7" s="265">
        <v>313.63116795000002</v>
      </c>
      <c r="F7" s="265">
        <v>284.59857189000002</v>
      </c>
      <c r="G7" s="265">
        <v>317.73534196000003</v>
      </c>
      <c r="H7" s="265">
        <v>339.95989379999997</v>
      </c>
      <c r="I7" s="265">
        <v>395.87405727999999</v>
      </c>
      <c r="J7" s="265">
        <v>387.20621082999997</v>
      </c>
      <c r="K7" s="265">
        <v>347.13559379999998</v>
      </c>
      <c r="L7" s="265">
        <v>307.16439255</v>
      </c>
      <c r="M7" s="265">
        <v>302.300907</v>
      </c>
      <c r="N7" s="265">
        <v>324.30807604</v>
      </c>
      <c r="O7" s="265">
        <v>327.71017662000003</v>
      </c>
      <c r="P7" s="265">
        <v>306.45559788999998</v>
      </c>
      <c r="Q7" s="265">
        <v>296.52242329000001</v>
      </c>
      <c r="R7" s="265">
        <v>267.76744989000002</v>
      </c>
      <c r="S7" s="265">
        <v>292.54631831</v>
      </c>
      <c r="T7" s="265">
        <v>339.24945960000002</v>
      </c>
      <c r="U7" s="265">
        <v>396.31127507999997</v>
      </c>
      <c r="V7" s="265">
        <v>384.92208773999999</v>
      </c>
      <c r="W7" s="265">
        <v>320.96814869999997</v>
      </c>
      <c r="X7" s="265">
        <v>301.33099442999998</v>
      </c>
      <c r="Y7" s="265">
        <v>289.04609841000001</v>
      </c>
      <c r="Z7" s="265">
        <v>330.82642434000002</v>
      </c>
      <c r="AA7" s="265">
        <v>335.53853265999999</v>
      </c>
      <c r="AB7" s="265">
        <v>312.79031085000003</v>
      </c>
      <c r="AC7" s="265">
        <v>299.37915407999998</v>
      </c>
      <c r="AD7" s="265">
        <v>281.73917110000002</v>
      </c>
      <c r="AE7" s="265">
        <v>308.02936319999998</v>
      </c>
      <c r="AF7" s="265">
        <v>360.93439812000003</v>
      </c>
      <c r="AG7" s="265">
        <v>391.72994548999998</v>
      </c>
      <c r="AH7" s="265">
        <v>399.06461954999997</v>
      </c>
      <c r="AI7" s="265">
        <v>335.20816910999997</v>
      </c>
      <c r="AJ7" s="265">
        <v>306.14381158999998</v>
      </c>
      <c r="AK7" s="265">
        <v>301.40328375000001</v>
      </c>
      <c r="AL7" s="265">
        <v>323.82409612999999</v>
      </c>
      <c r="AM7" s="265">
        <v>363.65936914000002</v>
      </c>
      <c r="AN7" s="265">
        <v>314.92720685</v>
      </c>
      <c r="AO7" s="265">
        <v>312.21318797999999</v>
      </c>
      <c r="AP7" s="265">
        <v>291.55841715000003</v>
      </c>
      <c r="AQ7" s="265">
        <v>329.73919942999999</v>
      </c>
      <c r="AR7" s="265">
        <v>368.00488317999998</v>
      </c>
      <c r="AS7" s="265">
        <v>410.15106000999998</v>
      </c>
      <c r="AT7" s="265">
        <v>398.98386572999999</v>
      </c>
      <c r="AU7" s="265">
        <v>338.70983602000001</v>
      </c>
      <c r="AV7" s="265">
        <v>301.91429081000001</v>
      </c>
      <c r="AW7" s="265">
        <v>309.76769999999999</v>
      </c>
      <c r="AX7" s="265">
        <v>351.74340000000001</v>
      </c>
      <c r="AY7" s="308">
        <v>347.18299999999999</v>
      </c>
      <c r="AZ7" s="308">
        <v>306.71769999999998</v>
      </c>
      <c r="BA7" s="308">
        <v>316.5455</v>
      </c>
      <c r="BB7" s="308">
        <v>292.10079999999999</v>
      </c>
      <c r="BC7" s="308">
        <v>326.29950000000002</v>
      </c>
      <c r="BD7" s="308">
        <v>359.84820000000002</v>
      </c>
      <c r="BE7" s="308">
        <v>396.54300000000001</v>
      </c>
      <c r="BF7" s="308">
        <v>394.2013</v>
      </c>
      <c r="BG7" s="308">
        <v>332.65769999999998</v>
      </c>
      <c r="BH7" s="308">
        <v>299.26979999999998</v>
      </c>
      <c r="BI7" s="308">
        <v>304.0299</v>
      </c>
      <c r="BJ7" s="308">
        <v>346.37240000000003</v>
      </c>
      <c r="BK7" s="308">
        <v>359.61840000000001</v>
      </c>
      <c r="BL7" s="308">
        <v>321.49759999999998</v>
      </c>
      <c r="BM7" s="308">
        <v>318.9264</v>
      </c>
      <c r="BN7" s="308">
        <v>293.1576</v>
      </c>
      <c r="BO7" s="308">
        <v>327.6413</v>
      </c>
      <c r="BP7" s="308">
        <v>361.73509999999999</v>
      </c>
      <c r="BQ7" s="308">
        <v>399.25580000000002</v>
      </c>
      <c r="BR7" s="308">
        <v>397.24130000000002</v>
      </c>
      <c r="BS7" s="308">
        <v>335.48259999999999</v>
      </c>
      <c r="BT7" s="308">
        <v>302.14400000000001</v>
      </c>
      <c r="BU7" s="308">
        <v>307.0838</v>
      </c>
      <c r="BV7" s="308">
        <v>349.8494</v>
      </c>
    </row>
    <row r="8" spans="1:74" ht="11.15" customHeight="1" x14ac:dyDescent="0.25">
      <c r="A8" s="100" t="s">
        <v>1305</v>
      </c>
      <c r="B8" s="129" t="s">
        <v>1306</v>
      </c>
      <c r="C8" s="265">
        <v>13.025178147</v>
      </c>
      <c r="D8" s="265">
        <v>11.33499668</v>
      </c>
      <c r="E8" s="265">
        <v>12.099327651999999</v>
      </c>
      <c r="F8" s="265">
        <v>11.30142216</v>
      </c>
      <c r="G8" s="265">
        <v>11.853971518</v>
      </c>
      <c r="H8" s="265">
        <v>12.146757989999999</v>
      </c>
      <c r="I8" s="265">
        <v>13.178098791</v>
      </c>
      <c r="J8" s="265">
        <v>13.235646043999999</v>
      </c>
      <c r="K8" s="265">
        <v>12.47397342</v>
      </c>
      <c r="L8" s="265">
        <v>12.280777472</v>
      </c>
      <c r="M8" s="265">
        <v>12.530543550000001</v>
      </c>
      <c r="N8" s="265">
        <v>13.0767083</v>
      </c>
      <c r="O8" s="265">
        <v>13.164051668000001</v>
      </c>
      <c r="P8" s="265">
        <v>12.168841612</v>
      </c>
      <c r="Q8" s="265">
        <v>12.296850972</v>
      </c>
      <c r="R8" s="265">
        <v>11.13612663</v>
      </c>
      <c r="S8" s="265">
        <v>11.278249003999999</v>
      </c>
      <c r="T8" s="265">
        <v>11.615167140000001</v>
      </c>
      <c r="U8" s="265">
        <v>12.266783359</v>
      </c>
      <c r="V8" s="265">
        <v>12.372127063000001</v>
      </c>
      <c r="W8" s="265">
        <v>11.42742309</v>
      </c>
      <c r="X8" s="265">
        <v>11.340912341999999</v>
      </c>
      <c r="Y8" s="265">
        <v>11.36963652</v>
      </c>
      <c r="Z8" s="265">
        <v>12.628158729000001</v>
      </c>
      <c r="AA8" s="265">
        <v>12.606460916</v>
      </c>
      <c r="AB8" s="265">
        <v>10.136365463000001</v>
      </c>
      <c r="AC8" s="265">
        <v>11.010088709</v>
      </c>
      <c r="AD8" s="265">
        <v>10.645227882</v>
      </c>
      <c r="AE8" s="265">
        <v>11.179068788</v>
      </c>
      <c r="AF8" s="265">
        <v>11.836581376</v>
      </c>
      <c r="AG8" s="265">
        <v>12.714702634</v>
      </c>
      <c r="AH8" s="265">
        <v>12.578954348</v>
      </c>
      <c r="AI8" s="265">
        <v>11.38860801</v>
      </c>
      <c r="AJ8" s="265">
        <v>11.570805824000001</v>
      </c>
      <c r="AK8" s="265">
        <v>11.819846393000001</v>
      </c>
      <c r="AL8" s="265">
        <v>12.263594361000001</v>
      </c>
      <c r="AM8" s="265">
        <v>12.688497663</v>
      </c>
      <c r="AN8" s="265">
        <v>11.104047512999999</v>
      </c>
      <c r="AO8" s="265">
        <v>11.787361745</v>
      </c>
      <c r="AP8" s="265">
        <v>10.790129795</v>
      </c>
      <c r="AQ8" s="265">
        <v>11.401589672</v>
      </c>
      <c r="AR8" s="265">
        <v>11.510223362</v>
      </c>
      <c r="AS8" s="265">
        <v>12.373534739</v>
      </c>
      <c r="AT8" s="265">
        <v>12.346349217</v>
      </c>
      <c r="AU8" s="265">
        <v>11.128597558999999</v>
      </c>
      <c r="AV8" s="265">
        <v>11.170216028</v>
      </c>
      <c r="AW8" s="265">
        <v>11.70285</v>
      </c>
      <c r="AX8" s="265">
        <v>12.535310000000001</v>
      </c>
      <c r="AY8" s="308">
        <v>12.45459</v>
      </c>
      <c r="AZ8" s="308">
        <v>11.070460000000001</v>
      </c>
      <c r="BA8" s="308">
        <v>11.62726</v>
      </c>
      <c r="BB8" s="308">
        <v>11.158289999999999</v>
      </c>
      <c r="BC8" s="308">
        <v>11.664759999999999</v>
      </c>
      <c r="BD8" s="308">
        <v>12.00095</v>
      </c>
      <c r="BE8" s="308">
        <v>12.76619</v>
      </c>
      <c r="BF8" s="308">
        <v>12.655559999999999</v>
      </c>
      <c r="BG8" s="308">
        <v>11.56152</v>
      </c>
      <c r="BH8" s="308">
        <v>11.273160000000001</v>
      </c>
      <c r="BI8" s="308">
        <v>11.723179999999999</v>
      </c>
      <c r="BJ8" s="308">
        <v>12.50464</v>
      </c>
      <c r="BK8" s="308">
        <v>12.3796</v>
      </c>
      <c r="BL8" s="308">
        <v>11.36102</v>
      </c>
      <c r="BM8" s="308">
        <v>11.52765</v>
      </c>
      <c r="BN8" s="308">
        <v>11.06724</v>
      </c>
      <c r="BO8" s="308">
        <v>11.59454</v>
      </c>
      <c r="BP8" s="308">
        <v>11.9559</v>
      </c>
      <c r="BQ8" s="308">
        <v>12.760429999999999</v>
      </c>
      <c r="BR8" s="308">
        <v>12.67442</v>
      </c>
      <c r="BS8" s="308">
        <v>11.601089999999999</v>
      </c>
      <c r="BT8" s="308">
        <v>11.32699</v>
      </c>
      <c r="BU8" s="308">
        <v>11.78881</v>
      </c>
      <c r="BV8" s="308">
        <v>12.58196</v>
      </c>
    </row>
    <row r="9" spans="1:74" ht="11.15" customHeight="1" x14ac:dyDescent="0.25">
      <c r="A9" s="100" t="s">
        <v>1307</v>
      </c>
      <c r="B9" s="129" t="s">
        <v>1308</v>
      </c>
      <c r="C9" s="265">
        <v>1.160362519</v>
      </c>
      <c r="D9" s="265">
        <v>1.0567150999999999</v>
      </c>
      <c r="E9" s="265">
        <v>1.1727570009999999</v>
      </c>
      <c r="F9" s="265">
        <v>1.0526174399999999</v>
      </c>
      <c r="G9" s="265">
        <v>1.07150911</v>
      </c>
      <c r="H9" s="265">
        <v>1.1327032800000001</v>
      </c>
      <c r="I9" s="265">
        <v>1.312735486</v>
      </c>
      <c r="J9" s="265">
        <v>1.2897976870000001</v>
      </c>
      <c r="K9" s="265">
        <v>1.1500019699999999</v>
      </c>
      <c r="L9" s="265">
        <v>1.072474884</v>
      </c>
      <c r="M9" s="265">
        <v>1.0659015000000001</v>
      </c>
      <c r="N9" s="265">
        <v>1.151374162</v>
      </c>
      <c r="O9" s="265">
        <v>1.144881367</v>
      </c>
      <c r="P9" s="265">
        <v>1.073666971</v>
      </c>
      <c r="Q9" s="265">
        <v>1.0504218869999999</v>
      </c>
      <c r="R9" s="265">
        <v>0.94263728999999996</v>
      </c>
      <c r="S9" s="265">
        <v>1.0122584999999999</v>
      </c>
      <c r="T9" s="265">
        <v>1.1025629699999999</v>
      </c>
      <c r="U9" s="265">
        <v>1.2932016420000001</v>
      </c>
      <c r="V9" s="265">
        <v>1.241377733</v>
      </c>
      <c r="W9" s="265">
        <v>1.0974650399999999</v>
      </c>
      <c r="X9" s="265">
        <v>1.03153213</v>
      </c>
      <c r="Y9" s="265">
        <v>0.98722880999999996</v>
      </c>
      <c r="Z9" s="265">
        <v>1.06882978</v>
      </c>
      <c r="AA9" s="265">
        <v>1.095779177</v>
      </c>
      <c r="AB9" s="265">
        <v>0.97273061900000002</v>
      </c>
      <c r="AC9" s="265">
        <v>0.98772842400000005</v>
      </c>
      <c r="AD9" s="265">
        <v>0.93798954800000001</v>
      </c>
      <c r="AE9" s="265">
        <v>0.96595974399999995</v>
      </c>
      <c r="AF9" s="265">
        <v>1.101092655</v>
      </c>
      <c r="AG9" s="265">
        <v>1.2042758149999999</v>
      </c>
      <c r="AH9" s="265">
        <v>1.242175029</v>
      </c>
      <c r="AI9" s="265">
        <v>1.1149463669999999</v>
      </c>
      <c r="AJ9" s="265">
        <v>1.039617408</v>
      </c>
      <c r="AK9" s="265">
        <v>1.031316192</v>
      </c>
      <c r="AL9" s="265">
        <v>1.074063472</v>
      </c>
      <c r="AM9" s="265">
        <v>1.145377914</v>
      </c>
      <c r="AN9" s="265">
        <v>0.98404975400000005</v>
      </c>
      <c r="AO9" s="265">
        <v>1.0509680800000001</v>
      </c>
      <c r="AP9" s="265">
        <v>1.003672202</v>
      </c>
      <c r="AQ9" s="265">
        <v>1.04201152</v>
      </c>
      <c r="AR9" s="265">
        <v>1.102360298</v>
      </c>
      <c r="AS9" s="265">
        <v>1.193605504</v>
      </c>
      <c r="AT9" s="265">
        <v>1.2038927070000001</v>
      </c>
      <c r="AU9" s="265">
        <v>1.0811254260000001</v>
      </c>
      <c r="AV9" s="265">
        <v>0.96378080200000005</v>
      </c>
      <c r="AW9" s="265">
        <v>0.94327760000000005</v>
      </c>
      <c r="AX9" s="265">
        <v>1.0297130000000001</v>
      </c>
      <c r="AY9" s="308">
        <v>1.064003</v>
      </c>
      <c r="AZ9" s="308">
        <v>0.96236860000000002</v>
      </c>
      <c r="BA9" s="308">
        <v>1.055879</v>
      </c>
      <c r="BB9" s="308">
        <v>1.002691</v>
      </c>
      <c r="BC9" s="308">
        <v>1.066945</v>
      </c>
      <c r="BD9" s="308">
        <v>1.1312930000000001</v>
      </c>
      <c r="BE9" s="308">
        <v>1.243935</v>
      </c>
      <c r="BF9" s="308">
        <v>1.23959</v>
      </c>
      <c r="BG9" s="308">
        <v>1.1043540000000001</v>
      </c>
      <c r="BH9" s="308">
        <v>1.064238</v>
      </c>
      <c r="BI9" s="308">
        <v>1.043617</v>
      </c>
      <c r="BJ9" s="308">
        <v>1.1113090000000001</v>
      </c>
      <c r="BK9" s="308">
        <v>1.1240289999999999</v>
      </c>
      <c r="BL9" s="308">
        <v>1.043094</v>
      </c>
      <c r="BM9" s="308">
        <v>1.096611</v>
      </c>
      <c r="BN9" s="308">
        <v>1.0390239999999999</v>
      </c>
      <c r="BO9" s="308">
        <v>1.1008789999999999</v>
      </c>
      <c r="BP9" s="308">
        <v>1.1612199999999999</v>
      </c>
      <c r="BQ9" s="308">
        <v>1.2738670000000001</v>
      </c>
      <c r="BR9" s="308">
        <v>1.2630859999999999</v>
      </c>
      <c r="BS9" s="308">
        <v>1.125677</v>
      </c>
      <c r="BT9" s="308">
        <v>1.0858779999999999</v>
      </c>
      <c r="BU9" s="308">
        <v>1.0642020000000001</v>
      </c>
      <c r="BV9" s="308">
        <v>1.1318839999999999</v>
      </c>
    </row>
    <row r="10" spans="1:74" ht="11.15" customHeight="1" x14ac:dyDescent="0.25">
      <c r="A10" s="103" t="s">
        <v>1099</v>
      </c>
      <c r="B10" s="129" t="s">
        <v>446</v>
      </c>
      <c r="C10" s="265">
        <v>3.3410119800000002</v>
      </c>
      <c r="D10" s="265">
        <v>3.1338530160000002</v>
      </c>
      <c r="E10" s="265">
        <v>2.4007799959999998</v>
      </c>
      <c r="F10" s="265">
        <v>2.3863760100000002</v>
      </c>
      <c r="G10" s="265">
        <v>3.041396019</v>
      </c>
      <c r="H10" s="265">
        <v>3.63049599</v>
      </c>
      <c r="I10" s="265">
        <v>3.685152993</v>
      </c>
      <c r="J10" s="265">
        <v>4.0799139990000004</v>
      </c>
      <c r="K10" s="265">
        <v>3.5169769799999999</v>
      </c>
      <c r="L10" s="265">
        <v>2.1962630139999999</v>
      </c>
      <c r="M10" s="265">
        <v>3.5953349999999999</v>
      </c>
      <c r="N10" s="265">
        <v>4.0368740020000002</v>
      </c>
      <c r="O10" s="265">
        <v>3.1822139840000001</v>
      </c>
      <c r="P10" s="265">
        <v>2.8315100040000001</v>
      </c>
      <c r="Q10" s="265">
        <v>3.7776139959999999</v>
      </c>
      <c r="R10" s="265">
        <v>3.2440500000000001</v>
      </c>
      <c r="S10" s="265">
        <v>3.7051470009999998</v>
      </c>
      <c r="T10" s="265">
        <v>3.9033740099999998</v>
      </c>
      <c r="U10" s="265">
        <v>5.4271159979999997</v>
      </c>
      <c r="V10" s="265">
        <v>5.8826640049999996</v>
      </c>
      <c r="W10" s="265">
        <v>3.7403179799999999</v>
      </c>
      <c r="X10" s="265">
        <v>3.8845699790000001</v>
      </c>
      <c r="Y10" s="265">
        <v>3.4132250100000001</v>
      </c>
      <c r="Z10" s="265">
        <v>4.322381987</v>
      </c>
      <c r="AA10" s="265">
        <v>4.145213</v>
      </c>
      <c r="AB10" s="265">
        <v>2.926866</v>
      </c>
      <c r="AC10" s="265">
        <v>3.8262260000000001</v>
      </c>
      <c r="AD10" s="265">
        <v>3.324316</v>
      </c>
      <c r="AE10" s="265">
        <v>3.6948460000000001</v>
      </c>
      <c r="AF10" s="265">
        <v>4.4416770000000003</v>
      </c>
      <c r="AG10" s="265">
        <v>4.4138849999999996</v>
      </c>
      <c r="AH10" s="265">
        <v>3.371572</v>
      </c>
      <c r="AI10" s="265">
        <v>2.7407620000000001</v>
      </c>
      <c r="AJ10" s="265">
        <v>2.8512430000000002</v>
      </c>
      <c r="AK10" s="265">
        <v>1.161897</v>
      </c>
      <c r="AL10" s="265">
        <v>2.413087</v>
      </c>
      <c r="AM10" s="265">
        <v>3.2446909847000001</v>
      </c>
      <c r="AN10" s="265">
        <v>2.6367352361999998</v>
      </c>
      <c r="AO10" s="265">
        <v>3.2961132251</v>
      </c>
      <c r="AP10" s="265">
        <v>3.2014596154000001</v>
      </c>
      <c r="AQ10" s="265">
        <v>3.9794533511000001</v>
      </c>
      <c r="AR10" s="265">
        <v>4.8900995632999997</v>
      </c>
      <c r="AS10" s="265">
        <v>5.5536134396000003</v>
      </c>
      <c r="AT10" s="265">
        <v>6.0117436991000002</v>
      </c>
      <c r="AU10" s="265">
        <v>4.0688471711999998</v>
      </c>
      <c r="AV10" s="265">
        <v>3.4304258365</v>
      </c>
      <c r="AW10" s="265">
        <v>3.5399569999999998</v>
      </c>
      <c r="AX10" s="265">
        <v>4.0247219999999997</v>
      </c>
      <c r="AY10" s="308">
        <v>4.32592</v>
      </c>
      <c r="AZ10" s="308">
        <v>3.5442330000000002</v>
      </c>
      <c r="BA10" s="308">
        <v>4.041798</v>
      </c>
      <c r="BB10" s="308">
        <v>3.6831369999999999</v>
      </c>
      <c r="BC10" s="308">
        <v>4.215541</v>
      </c>
      <c r="BD10" s="308">
        <v>4.5548700000000002</v>
      </c>
      <c r="BE10" s="308">
        <v>5.1537819999999996</v>
      </c>
      <c r="BF10" s="308">
        <v>5.194515</v>
      </c>
      <c r="BG10" s="308">
        <v>3.876188</v>
      </c>
      <c r="BH10" s="308">
        <v>3.356554</v>
      </c>
      <c r="BI10" s="308">
        <v>3.5337559999999999</v>
      </c>
      <c r="BJ10" s="308">
        <v>3.993878</v>
      </c>
      <c r="BK10" s="308">
        <v>4.3797439999999996</v>
      </c>
      <c r="BL10" s="308">
        <v>3.6944720000000002</v>
      </c>
      <c r="BM10" s="308">
        <v>4.0280990000000001</v>
      </c>
      <c r="BN10" s="308">
        <v>3.6427990000000001</v>
      </c>
      <c r="BO10" s="308">
        <v>4.1856179999999998</v>
      </c>
      <c r="BP10" s="308">
        <v>4.5427970000000002</v>
      </c>
      <c r="BQ10" s="308">
        <v>5.1373810000000004</v>
      </c>
      <c r="BR10" s="308">
        <v>5.2088710000000003</v>
      </c>
      <c r="BS10" s="308">
        <v>3.8930940000000001</v>
      </c>
      <c r="BT10" s="308">
        <v>3.3736820000000001</v>
      </c>
      <c r="BU10" s="308">
        <v>3.5543469999999999</v>
      </c>
      <c r="BV10" s="308">
        <v>4.0128329999999997</v>
      </c>
    </row>
    <row r="11" spans="1:74" ht="11.15" customHeight="1" x14ac:dyDescent="0.25">
      <c r="A11" s="103" t="s">
        <v>1100</v>
      </c>
      <c r="B11" s="129" t="s">
        <v>388</v>
      </c>
      <c r="C11" s="265">
        <v>363.06984724</v>
      </c>
      <c r="D11" s="265">
        <v>318.41558523999998</v>
      </c>
      <c r="E11" s="265">
        <v>329.30403260000003</v>
      </c>
      <c r="F11" s="265">
        <v>299.33898749999997</v>
      </c>
      <c r="G11" s="265">
        <v>333.70221860999999</v>
      </c>
      <c r="H11" s="265">
        <v>356.86985105999997</v>
      </c>
      <c r="I11" s="265">
        <v>414.05004455</v>
      </c>
      <c r="J11" s="265">
        <v>405.81156856000001</v>
      </c>
      <c r="K11" s="265">
        <v>364.27654617000002</v>
      </c>
      <c r="L11" s="265">
        <v>322.71390792</v>
      </c>
      <c r="M11" s="265">
        <v>319.49268704999997</v>
      </c>
      <c r="N11" s="265">
        <v>342.57303250000001</v>
      </c>
      <c r="O11" s="265">
        <v>345.20132364</v>
      </c>
      <c r="P11" s="265">
        <v>322.52961648000002</v>
      </c>
      <c r="Q11" s="265">
        <v>313.64731015000001</v>
      </c>
      <c r="R11" s="265">
        <v>283.09026381000001</v>
      </c>
      <c r="S11" s="265">
        <v>308.54197282000001</v>
      </c>
      <c r="T11" s="265">
        <v>355.87056372000001</v>
      </c>
      <c r="U11" s="265">
        <v>415.29837608000003</v>
      </c>
      <c r="V11" s="265">
        <v>404.41825654000002</v>
      </c>
      <c r="W11" s="265">
        <v>337.23335480999998</v>
      </c>
      <c r="X11" s="265">
        <v>317.58800888000002</v>
      </c>
      <c r="Y11" s="265">
        <v>304.81618874999998</v>
      </c>
      <c r="Z11" s="265">
        <v>348.84579484</v>
      </c>
      <c r="AA11" s="265">
        <v>353.38598574999997</v>
      </c>
      <c r="AB11" s="265">
        <v>326.82627294000002</v>
      </c>
      <c r="AC11" s="265">
        <v>315.20319720999998</v>
      </c>
      <c r="AD11" s="265">
        <v>296.64670453000002</v>
      </c>
      <c r="AE11" s="265">
        <v>323.86923774000002</v>
      </c>
      <c r="AF11" s="265">
        <v>378.31374914999998</v>
      </c>
      <c r="AG11" s="265">
        <v>410.06280893000002</v>
      </c>
      <c r="AH11" s="265">
        <v>416.25732092999999</v>
      </c>
      <c r="AI11" s="265">
        <v>350.45248548000001</v>
      </c>
      <c r="AJ11" s="265">
        <v>321.60547781999998</v>
      </c>
      <c r="AK11" s="265">
        <v>315.41634333000002</v>
      </c>
      <c r="AL11" s="265">
        <v>339.57484096000002</v>
      </c>
      <c r="AM11" s="265">
        <v>380.73793569999998</v>
      </c>
      <c r="AN11" s="265">
        <v>329.65203935</v>
      </c>
      <c r="AO11" s="265">
        <v>328.34763103</v>
      </c>
      <c r="AP11" s="265">
        <v>306.55367876999998</v>
      </c>
      <c r="AQ11" s="265">
        <v>346.16225396999999</v>
      </c>
      <c r="AR11" s="265">
        <v>385.50756639999997</v>
      </c>
      <c r="AS11" s="265">
        <v>429.2718137</v>
      </c>
      <c r="AT11" s="265">
        <v>418.54585135999997</v>
      </c>
      <c r="AU11" s="265">
        <v>354.98840617000002</v>
      </c>
      <c r="AV11" s="265">
        <v>317.47871348000001</v>
      </c>
      <c r="AW11" s="265">
        <v>325.9538</v>
      </c>
      <c r="AX11" s="265">
        <v>369.3331</v>
      </c>
      <c r="AY11" s="308">
        <v>365.02749999999997</v>
      </c>
      <c r="AZ11" s="308">
        <v>322.29480000000001</v>
      </c>
      <c r="BA11" s="308">
        <v>333.27050000000003</v>
      </c>
      <c r="BB11" s="308">
        <v>307.94499999999999</v>
      </c>
      <c r="BC11" s="308">
        <v>343.24669999999998</v>
      </c>
      <c r="BD11" s="308">
        <v>377.53530000000001</v>
      </c>
      <c r="BE11" s="308">
        <v>415.70690000000002</v>
      </c>
      <c r="BF11" s="308">
        <v>413.291</v>
      </c>
      <c r="BG11" s="308">
        <v>349.19979999999998</v>
      </c>
      <c r="BH11" s="308">
        <v>314.96379999999999</v>
      </c>
      <c r="BI11" s="308">
        <v>320.3304</v>
      </c>
      <c r="BJ11" s="308">
        <v>363.98219999999998</v>
      </c>
      <c r="BK11" s="308">
        <v>377.50170000000003</v>
      </c>
      <c r="BL11" s="308">
        <v>337.59620000000001</v>
      </c>
      <c r="BM11" s="308">
        <v>335.5788</v>
      </c>
      <c r="BN11" s="308">
        <v>308.90660000000003</v>
      </c>
      <c r="BO11" s="308">
        <v>344.5224</v>
      </c>
      <c r="BP11" s="308">
        <v>379.39499999999998</v>
      </c>
      <c r="BQ11" s="308">
        <v>418.42739999999998</v>
      </c>
      <c r="BR11" s="308">
        <v>416.3877</v>
      </c>
      <c r="BS11" s="308">
        <v>352.10239999999999</v>
      </c>
      <c r="BT11" s="308">
        <v>317.93060000000003</v>
      </c>
      <c r="BU11" s="308">
        <v>323.49110000000002</v>
      </c>
      <c r="BV11" s="308">
        <v>367.5761</v>
      </c>
    </row>
    <row r="12" spans="1:74" ht="11.15" customHeight="1" x14ac:dyDescent="0.25">
      <c r="A12" s="103" t="s">
        <v>1101</v>
      </c>
      <c r="B12" s="129" t="s">
        <v>340</v>
      </c>
      <c r="C12" s="265">
        <v>21.932624031</v>
      </c>
      <c r="D12" s="265">
        <v>11.674141444</v>
      </c>
      <c r="E12" s="265">
        <v>15.730086804999999</v>
      </c>
      <c r="F12" s="265">
        <v>14.5286694</v>
      </c>
      <c r="G12" s="265">
        <v>25.485333554</v>
      </c>
      <c r="H12" s="265">
        <v>23.680478669999999</v>
      </c>
      <c r="I12" s="265">
        <v>25.157631252000002</v>
      </c>
      <c r="J12" s="265">
        <v>20.409323586999999</v>
      </c>
      <c r="K12" s="265">
        <v>11.78171985</v>
      </c>
      <c r="L12" s="265">
        <v>2.6797664179999998</v>
      </c>
      <c r="M12" s="265">
        <v>21.952933739999999</v>
      </c>
      <c r="N12" s="265">
        <v>20.184798708999999</v>
      </c>
      <c r="O12" s="265">
        <v>16.955188297999999</v>
      </c>
      <c r="P12" s="265">
        <v>16.104373553999999</v>
      </c>
      <c r="Q12" s="265">
        <v>11.894609882999999</v>
      </c>
      <c r="R12" s="265">
        <v>9.9578397299999999</v>
      </c>
      <c r="S12" s="265">
        <v>22.914897192000002</v>
      </c>
      <c r="T12" s="265">
        <v>24.515262480000001</v>
      </c>
      <c r="U12" s="265">
        <v>23.720422396</v>
      </c>
      <c r="V12" s="265">
        <v>23.438287924000001</v>
      </c>
      <c r="W12" s="265">
        <v>3.5506021200000002</v>
      </c>
      <c r="X12" s="265">
        <v>9.718636772</v>
      </c>
      <c r="Y12" s="265">
        <v>16.588035120000001</v>
      </c>
      <c r="Z12" s="265">
        <v>21.345853892000001</v>
      </c>
      <c r="AA12" s="265">
        <v>19.715661942000001</v>
      </c>
      <c r="AB12" s="265">
        <v>17.258286577</v>
      </c>
      <c r="AC12" s="265">
        <v>9.1986533640000001</v>
      </c>
      <c r="AD12" s="265">
        <v>13.57681992</v>
      </c>
      <c r="AE12" s="265">
        <v>23.018302652999999</v>
      </c>
      <c r="AF12" s="265">
        <v>28.403804615999999</v>
      </c>
      <c r="AG12" s="265">
        <v>23.748098907999999</v>
      </c>
      <c r="AH12" s="265">
        <v>22.938540894999999</v>
      </c>
      <c r="AI12" s="265">
        <v>2.8996071880000001</v>
      </c>
      <c r="AJ12" s="265">
        <v>8.2741910078000007</v>
      </c>
      <c r="AK12" s="265">
        <v>16.864840426000001</v>
      </c>
      <c r="AL12" s="265">
        <v>20.337729453000001</v>
      </c>
      <c r="AM12" s="265">
        <v>31.212820571000002</v>
      </c>
      <c r="AN12" s="265">
        <v>14.426941091</v>
      </c>
      <c r="AO12" s="265">
        <v>13.173634644</v>
      </c>
      <c r="AP12" s="265">
        <v>12.197424006</v>
      </c>
      <c r="AQ12" s="265">
        <v>27.237294383999998</v>
      </c>
      <c r="AR12" s="265">
        <v>28.070775769000001</v>
      </c>
      <c r="AS12" s="265">
        <v>29.481673774000001</v>
      </c>
      <c r="AT12" s="265">
        <v>18.750200559</v>
      </c>
      <c r="AU12" s="265">
        <v>5.7510686435</v>
      </c>
      <c r="AV12" s="265">
        <v>11.393208988</v>
      </c>
      <c r="AW12" s="265">
        <v>24.223669999999998</v>
      </c>
      <c r="AX12" s="265">
        <v>32.655160000000002</v>
      </c>
      <c r="AY12" s="308">
        <v>16.35249</v>
      </c>
      <c r="AZ12" s="308">
        <v>10.94828</v>
      </c>
      <c r="BA12" s="308">
        <v>14.92587</v>
      </c>
      <c r="BB12" s="308">
        <v>12.994199999999999</v>
      </c>
      <c r="BC12" s="308">
        <v>26.76763</v>
      </c>
      <c r="BD12" s="308">
        <v>25.574169999999999</v>
      </c>
      <c r="BE12" s="308">
        <v>27.15832</v>
      </c>
      <c r="BF12" s="308">
        <v>21.84497</v>
      </c>
      <c r="BG12" s="308">
        <v>4.0907850000000003</v>
      </c>
      <c r="BH12" s="308">
        <v>8.6431170000000002</v>
      </c>
      <c r="BI12" s="308">
        <v>18.033670000000001</v>
      </c>
      <c r="BJ12" s="308">
        <v>25.392469999999999</v>
      </c>
      <c r="BK12" s="308">
        <v>19.302430000000001</v>
      </c>
      <c r="BL12" s="308">
        <v>9.4386100000000006</v>
      </c>
      <c r="BM12" s="308">
        <v>14.95201</v>
      </c>
      <c r="BN12" s="308">
        <v>12.84714</v>
      </c>
      <c r="BO12" s="308">
        <v>26.89255</v>
      </c>
      <c r="BP12" s="308">
        <v>25.71716</v>
      </c>
      <c r="BQ12" s="308">
        <v>27.336760000000002</v>
      </c>
      <c r="BR12" s="308">
        <v>22.012360000000001</v>
      </c>
      <c r="BS12" s="308">
        <v>4.1232009999999999</v>
      </c>
      <c r="BT12" s="308">
        <v>8.7064810000000001</v>
      </c>
      <c r="BU12" s="308">
        <v>18.1983</v>
      </c>
      <c r="BV12" s="308">
        <v>25.635059999999999</v>
      </c>
    </row>
    <row r="13" spans="1:74" ht="11.15" customHeight="1" x14ac:dyDescent="0.25">
      <c r="A13" s="100"/>
      <c r="B13" s="104"/>
      <c r="C13" s="227"/>
      <c r="D13" s="227"/>
      <c r="E13" s="227"/>
      <c r="F13" s="227"/>
      <c r="G13" s="227"/>
      <c r="H13" s="227"/>
      <c r="I13" s="227"/>
      <c r="J13" s="227"/>
      <c r="K13" s="227"/>
      <c r="L13" s="227"/>
      <c r="M13" s="227"/>
      <c r="N13" s="227"/>
      <c r="O13" s="227"/>
      <c r="P13" s="227"/>
      <c r="Q13" s="227"/>
      <c r="R13" s="227"/>
      <c r="S13" s="227"/>
      <c r="T13" s="227"/>
      <c r="U13" s="227"/>
      <c r="V13" s="227"/>
      <c r="W13" s="227"/>
      <c r="X13" s="227"/>
      <c r="Y13" s="227"/>
      <c r="Z13" s="227"/>
      <c r="AA13" s="227"/>
      <c r="AB13" s="227"/>
      <c r="AC13" s="227"/>
      <c r="AD13" s="227"/>
      <c r="AE13" s="227"/>
      <c r="AF13" s="227"/>
      <c r="AG13" s="227"/>
      <c r="AH13" s="227"/>
      <c r="AI13" s="227"/>
      <c r="AJ13" s="227"/>
      <c r="AK13" s="227"/>
      <c r="AL13" s="227"/>
      <c r="AM13" s="227"/>
      <c r="AN13" s="227"/>
      <c r="AO13" s="227"/>
      <c r="AP13" s="227"/>
      <c r="AQ13" s="227"/>
      <c r="AR13" s="227"/>
      <c r="AS13" s="227"/>
      <c r="AT13" s="227"/>
      <c r="AU13" s="227"/>
      <c r="AV13" s="227"/>
      <c r="AW13" s="227"/>
      <c r="AX13" s="227"/>
      <c r="AY13" s="341"/>
      <c r="AZ13" s="341"/>
      <c r="BA13" s="341"/>
      <c r="BB13" s="341"/>
      <c r="BC13" s="341"/>
      <c r="BD13" s="341"/>
      <c r="BE13" s="341"/>
      <c r="BF13" s="341"/>
      <c r="BG13" s="341"/>
      <c r="BH13" s="341"/>
      <c r="BI13" s="341"/>
      <c r="BJ13" s="341"/>
      <c r="BK13" s="341"/>
      <c r="BL13" s="341"/>
      <c r="BM13" s="341"/>
      <c r="BN13" s="341"/>
      <c r="BO13" s="341"/>
      <c r="BP13" s="341"/>
      <c r="BQ13" s="341"/>
      <c r="BR13" s="341"/>
      <c r="BS13" s="341"/>
      <c r="BT13" s="341"/>
      <c r="BU13" s="341"/>
      <c r="BV13" s="341"/>
    </row>
    <row r="14" spans="1:74" ht="11.15" customHeight="1" x14ac:dyDescent="0.25">
      <c r="A14" s="100"/>
      <c r="B14" s="105" t="s">
        <v>1102</v>
      </c>
      <c r="C14" s="227"/>
      <c r="D14" s="227"/>
      <c r="E14" s="227"/>
      <c r="F14" s="227"/>
      <c r="G14" s="227"/>
      <c r="H14" s="227"/>
      <c r="I14" s="227"/>
      <c r="J14" s="227"/>
      <c r="K14" s="227"/>
      <c r="L14" s="227"/>
      <c r="M14" s="227"/>
      <c r="N14" s="227"/>
      <c r="O14" s="227"/>
      <c r="P14" s="227"/>
      <c r="Q14" s="227"/>
      <c r="R14" s="227"/>
      <c r="S14" s="227"/>
      <c r="T14" s="227"/>
      <c r="U14" s="227"/>
      <c r="V14" s="227"/>
      <c r="W14" s="227"/>
      <c r="X14" s="227"/>
      <c r="Y14" s="227"/>
      <c r="Z14" s="227"/>
      <c r="AA14" s="227"/>
      <c r="AB14" s="227"/>
      <c r="AC14" s="227"/>
      <c r="AD14" s="227"/>
      <c r="AE14" s="227"/>
      <c r="AF14" s="227"/>
      <c r="AG14" s="227"/>
      <c r="AH14" s="227"/>
      <c r="AI14" s="227"/>
      <c r="AJ14" s="227"/>
      <c r="AK14" s="227"/>
      <c r="AL14" s="227"/>
      <c r="AM14" s="227"/>
      <c r="AN14" s="227"/>
      <c r="AO14" s="227"/>
      <c r="AP14" s="227"/>
      <c r="AQ14" s="227"/>
      <c r="AR14" s="227"/>
      <c r="AS14" s="227"/>
      <c r="AT14" s="227"/>
      <c r="AU14" s="227"/>
      <c r="AV14" s="227"/>
      <c r="AW14" s="227"/>
      <c r="AX14" s="227"/>
      <c r="AY14" s="341"/>
      <c r="AZ14" s="341"/>
      <c r="BA14" s="341"/>
      <c r="BB14" s="341"/>
      <c r="BC14" s="341"/>
      <c r="BD14" s="341"/>
      <c r="BE14" s="341"/>
      <c r="BF14" s="341"/>
      <c r="BG14" s="341"/>
      <c r="BH14" s="341"/>
      <c r="BI14" s="341"/>
      <c r="BJ14" s="341"/>
      <c r="BK14" s="341"/>
      <c r="BL14" s="341"/>
      <c r="BM14" s="341"/>
      <c r="BN14" s="341"/>
      <c r="BO14" s="341"/>
      <c r="BP14" s="341"/>
      <c r="BQ14" s="341"/>
      <c r="BR14" s="341"/>
      <c r="BS14" s="341"/>
      <c r="BT14" s="341"/>
      <c r="BU14" s="341"/>
      <c r="BV14" s="341"/>
    </row>
    <row r="15" spans="1:74" ht="11.15" customHeight="1" x14ac:dyDescent="0.25">
      <c r="A15" s="103" t="s">
        <v>1104</v>
      </c>
      <c r="B15" s="501" t="s">
        <v>1393</v>
      </c>
      <c r="C15" s="265">
        <v>328.60925101999999</v>
      </c>
      <c r="D15" s="265">
        <v>295.79769324</v>
      </c>
      <c r="E15" s="265">
        <v>301.85269314999999</v>
      </c>
      <c r="F15" s="265">
        <v>273.89983767000001</v>
      </c>
      <c r="G15" s="265">
        <v>296.80173617000003</v>
      </c>
      <c r="H15" s="265">
        <v>321.4616049</v>
      </c>
      <c r="I15" s="265">
        <v>376.09482069000001</v>
      </c>
      <c r="J15" s="265">
        <v>372.57408714000002</v>
      </c>
      <c r="K15" s="265">
        <v>340.4628012</v>
      </c>
      <c r="L15" s="265">
        <v>308.24120550999999</v>
      </c>
      <c r="M15" s="265">
        <v>285.53204147999998</v>
      </c>
      <c r="N15" s="265">
        <v>309.82269079000002</v>
      </c>
      <c r="O15" s="265">
        <v>315.53278978999998</v>
      </c>
      <c r="P15" s="265">
        <v>294.65940476999998</v>
      </c>
      <c r="Q15" s="265">
        <v>289.89378031000001</v>
      </c>
      <c r="R15" s="265">
        <v>262.40056178999998</v>
      </c>
      <c r="S15" s="265">
        <v>274.70708122000002</v>
      </c>
      <c r="T15" s="265">
        <v>320.05572389999998</v>
      </c>
      <c r="U15" s="265">
        <v>379.53004105000002</v>
      </c>
      <c r="V15" s="265">
        <v>368.88450403000002</v>
      </c>
      <c r="W15" s="265">
        <v>322.5545133</v>
      </c>
      <c r="X15" s="265">
        <v>296.87657754999998</v>
      </c>
      <c r="Y15" s="265">
        <v>277.24920096</v>
      </c>
      <c r="Z15" s="265">
        <v>315.33030213000001</v>
      </c>
      <c r="AA15" s="265">
        <v>321.49647551999999</v>
      </c>
      <c r="AB15" s="265">
        <v>299.69803447999999</v>
      </c>
      <c r="AC15" s="265">
        <v>295.34500171000002</v>
      </c>
      <c r="AD15" s="265">
        <v>272.7786964</v>
      </c>
      <c r="AE15" s="265">
        <v>290.06060198</v>
      </c>
      <c r="AF15" s="265">
        <v>338.41538014999998</v>
      </c>
      <c r="AG15" s="265">
        <v>373.94829907000002</v>
      </c>
      <c r="AH15" s="265">
        <v>381.03930374999999</v>
      </c>
      <c r="AI15" s="265">
        <v>336.44401047000002</v>
      </c>
      <c r="AJ15" s="265">
        <v>302.12747063</v>
      </c>
      <c r="AK15" s="265">
        <v>287.13380021</v>
      </c>
      <c r="AL15" s="265">
        <v>307.38717880000002</v>
      </c>
      <c r="AM15" s="265">
        <v>337.23431440000002</v>
      </c>
      <c r="AN15" s="265">
        <v>304.48534612999998</v>
      </c>
      <c r="AO15" s="265">
        <v>303.76769503999998</v>
      </c>
      <c r="AP15" s="265">
        <v>283.87797125999998</v>
      </c>
      <c r="AQ15" s="265">
        <v>307.86935757999998</v>
      </c>
      <c r="AR15" s="265">
        <v>346.23105500000003</v>
      </c>
      <c r="AS15" s="265">
        <v>387.73632200999998</v>
      </c>
      <c r="AT15" s="265">
        <v>387.75684631000001</v>
      </c>
      <c r="AU15" s="265">
        <v>338.38952619999998</v>
      </c>
      <c r="AV15" s="265">
        <v>295.30497258000003</v>
      </c>
      <c r="AW15" s="265">
        <v>290.49460927000001</v>
      </c>
      <c r="AX15" s="265">
        <v>324.62601581000001</v>
      </c>
      <c r="AY15" s="308">
        <v>336.66430000000003</v>
      </c>
      <c r="AZ15" s="308">
        <v>300.65589999999997</v>
      </c>
      <c r="BA15" s="308">
        <v>307.07619999999997</v>
      </c>
      <c r="BB15" s="308">
        <v>284.1463</v>
      </c>
      <c r="BC15" s="308">
        <v>305.16750000000002</v>
      </c>
      <c r="BD15" s="308">
        <v>340.2937</v>
      </c>
      <c r="BE15" s="308">
        <v>376.10120000000001</v>
      </c>
      <c r="BF15" s="308">
        <v>379.10079999999999</v>
      </c>
      <c r="BG15" s="308">
        <v>333.85590000000002</v>
      </c>
      <c r="BH15" s="308">
        <v>295.35939999999999</v>
      </c>
      <c r="BI15" s="308">
        <v>290.95400000000001</v>
      </c>
      <c r="BJ15" s="308">
        <v>326.49259999999998</v>
      </c>
      <c r="BK15" s="308">
        <v>346.20190000000002</v>
      </c>
      <c r="BL15" s="308">
        <v>317.137</v>
      </c>
      <c r="BM15" s="308">
        <v>309.41059999999999</v>
      </c>
      <c r="BN15" s="308">
        <v>285.30360000000002</v>
      </c>
      <c r="BO15" s="308">
        <v>306.35050000000001</v>
      </c>
      <c r="BP15" s="308">
        <v>342.02390000000003</v>
      </c>
      <c r="BQ15" s="308">
        <v>378.62180000000001</v>
      </c>
      <c r="BR15" s="308">
        <v>381.99250000000001</v>
      </c>
      <c r="BS15" s="308">
        <v>336.67200000000003</v>
      </c>
      <c r="BT15" s="308">
        <v>298.19580000000002</v>
      </c>
      <c r="BU15" s="308">
        <v>293.87349999999998</v>
      </c>
      <c r="BV15" s="308">
        <v>329.75689999999997</v>
      </c>
    </row>
    <row r="16" spans="1:74" ht="11.15" customHeight="1" x14ac:dyDescent="0.25">
      <c r="A16" s="727" t="s">
        <v>1140</v>
      </c>
      <c r="B16" s="129" t="s">
        <v>382</v>
      </c>
      <c r="C16" s="265">
        <v>133.31755021000001</v>
      </c>
      <c r="D16" s="265">
        <v>116.60800242000001</v>
      </c>
      <c r="E16" s="265">
        <v>112.60541507000001</v>
      </c>
      <c r="F16" s="265">
        <v>90.383821839999996</v>
      </c>
      <c r="G16" s="265">
        <v>100.33107133</v>
      </c>
      <c r="H16" s="265">
        <v>120.11616995999999</v>
      </c>
      <c r="I16" s="265">
        <v>153.74888910000001</v>
      </c>
      <c r="J16" s="265">
        <v>150.08305576000001</v>
      </c>
      <c r="K16" s="265">
        <v>131.5667267</v>
      </c>
      <c r="L16" s="265">
        <v>107.99720824000001</v>
      </c>
      <c r="M16" s="265">
        <v>102.45292212</v>
      </c>
      <c r="N16" s="265">
        <v>121.07807665</v>
      </c>
      <c r="O16" s="265">
        <v>124.44221134999999</v>
      </c>
      <c r="P16" s="265">
        <v>112.12288192</v>
      </c>
      <c r="Q16" s="265">
        <v>104.25494275</v>
      </c>
      <c r="R16" s="265">
        <v>97.759203060000004</v>
      </c>
      <c r="S16" s="265">
        <v>105.68094311</v>
      </c>
      <c r="T16" s="265">
        <v>131.53805062999999</v>
      </c>
      <c r="U16" s="265">
        <v>167.10814163000001</v>
      </c>
      <c r="V16" s="265">
        <v>158.93914744</v>
      </c>
      <c r="W16" s="265">
        <v>127.82389320999999</v>
      </c>
      <c r="X16" s="265">
        <v>105.51393613</v>
      </c>
      <c r="Y16" s="265">
        <v>99.660936559999996</v>
      </c>
      <c r="Z16" s="265">
        <v>129.76075834</v>
      </c>
      <c r="AA16" s="265">
        <v>136.68235147999999</v>
      </c>
      <c r="AB16" s="265">
        <v>126.54955737</v>
      </c>
      <c r="AC16" s="265">
        <v>114.37398005999999</v>
      </c>
      <c r="AD16" s="265">
        <v>93.890879979999994</v>
      </c>
      <c r="AE16" s="265">
        <v>101.16029411</v>
      </c>
      <c r="AF16" s="265">
        <v>132.15348564999999</v>
      </c>
      <c r="AG16" s="265">
        <v>154.49457172999999</v>
      </c>
      <c r="AH16" s="265">
        <v>157.79177207000001</v>
      </c>
      <c r="AI16" s="265">
        <v>131.11130373</v>
      </c>
      <c r="AJ16" s="265">
        <v>103.99221439999999</v>
      </c>
      <c r="AK16" s="265">
        <v>100.59096639000001</v>
      </c>
      <c r="AL16" s="265">
        <v>117.69550509</v>
      </c>
      <c r="AM16" s="265">
        <v>141.06513884</v>
      </c>
      <c r="AN16" s="265">
        <v>126.31381806</v>
      </c>
      <c r="AO16" s="265">
        <v>112.38560065</v>
      </c>
      <c r="AP16" s="265">
        <v>98.338475860000003</v>
      </c>
      <c r="AQ16" s="265">
        <v>110.88951025999999</v>
      </c>
      <c r="AR16" s="265">
        <v>137.47659933</v>
      </c>
      <c r="AS16" s="265">
        <v>165.69442591000001</v>
      </c>
      <c r="AT16" s="265">
        <v>161.46760003</v>
      </c>
      <c r="AU16" s="265">
        <v>130.1698863</v>
      </c>
      <c r="AV16" s="265">
        <v>100.55772217000001</v>
      </c>
      <c r="AW16" s="265">
        <v>100.63148888000001</v>
      </c>
      <c r="AX16" s="265">
        <v>128.54824841999999</v>
      </c>
      <c r="AY16" s="308">
        <v>138.8766</v>
      </c>
      <c r="AZ16" s="308">
        <v>120.7375</v>
      </c>
      <c r="BA16" s="308">
        <v>113.3202</v>
      </c>
      <c r="BB16" s="308">
        <v>97.59796</v>
      </c>
      <c r="BC16" s="308">
        <v>108.25449999999999</v>
      </c>
      <c r="BD16" s="308">
        <v>132.50389999999999</v>
      </c>
      <c r="BE16" s="308">
        <v>156.85579999999999</v>
      </c>
      <c r="BF16" s="308">
        <v>155.14680000000001</v>
      </c>
      <c r="BG16" s="308">
        <v>127.66370000000001</v>
      </c>
      <c r="BH16" s="308">
        <v>101.0294</v>
      </c>
      <c r="BI16" s="308">
        <v>101.57550000000001</v>
      </c>
      <c r="BJ16" s="308">
        <v>130.55240000000001</v>
      </c>
      <c r="BK16" s="308">
        <v>147.48099999999999</v>
      </c>
      <c r="BL16" s="308">
        <v>131.0437</v>
      </c>
      <c r="BM16" s="308">
        <v>115.971</v>
      </c>
      <c r="BN16" s="308">
        <v>98.988219999999998</v>
      </c>
      <c r="BO16" s="308">
        <v>109.42789999999999</v>
      </c>
      <c r="BP16" s="308">
        <v>133.946</v>
      </c>
      <c r="BQ16" s="308">
        <v>158.49</v>
      </c>
      <c r="BR16" s="308">
        <v>156.6918</v>
      </c>
      <c r="BS16" s="308">
        <v>128.8819</v>
      </c>
      <c r="BT16" s="308">
        <v>101.95180000000001</v>
      </c>
      <c r="BU16" s="308">
        <v>102.3574</v>
      </c>
      <c r="BV16" s="308">
        <v>131.47630000000001</v>
      </c>
    </row>
    <row r="17" spans="1:74" ht="11.15" customHeight="1" x14ac:dyDescent="0.25">
      <c r="A17" s="500" t="s">
        <v>1151</v>
      </c>
      <c r="B17" s="129" t="s">
        <v>381</v>
      </c>
      <c r="C17" s="265">
        <v>112.0123883</v>
      </c>
      <c r="D17" s="265">
        <v>102.07087865</v>
      </c>
      <c r="E17" s="265">
        <v>107.46819988</v>
      </c>
      <c r="F17" s="265">
        <v>102.44593962</v>
      </c>
      <c r="G17" s="265">
        <v>111.20095272</v>
      </c>
      <c r="H17" s="265">
        <v>115.74502704</v>
      </c>
      <c r="I17" s="265">
        <v>130.95145260999999</v>
      </c>
      <c r="J17" s="265">
        <v>130.77617383</v>
      </c>
      <c r="K17" s="265">
        <v>122.05915072000001</v>
      </c>
      <c r="L17" s="265">
        <v>115.30490274</v>
      </c>
      <c r="M17" s="265">
        <v>102.84001359</v>
      </c>
      <c r="N17" s="265">
        <v>108.00147573</v>
      </c>
      <c r="O17" s="265">
        <v>109.81219557999999</v>
      </c>
      <c r="P17" s="265">
        <v>103.01476878</v>
      </c>
      <c r="Q17" s="265">
        <v>104.10984329999999</v>
      </c>
      <c r="R17" s="265">
        <v>91.405772409999997</v>
      </c>
      <c r="S17" s="265">
        <v>94.299162929999994</v>
      </c>
      <c r="T17" s="265">
        <v>109.59271993</v>
      </c>
      <c r="U17" s="265">
        <v>127.10748119</v>
      </c>
      <c r="V17" s="265">
        <v>123.0568842</v>
      </c>
      <c r="W17" s="265">
        <v>113.21974254</v>
      </c>
      <c r="X17" s="265">
        <v>108.46818857</v>
      </c>
      <c r="Y17" s="265">
        <v>97.896620040000002</v>
      </c>
      <c r="Z17" s="265">
        <v>105.45620390000001</v>
      </c>
      <c r="AA17" s="265">
        <v>104.49764716999999</v>
      </c>
      <c r="AB17" s="265">
        <v>98.355677330000006</v>
      </c>
      <c r="AC17" s="265">
        <v>102.87723441999999</v>
      </c>
      <c r="AD17" s="265">
        <v>98.721379110000001</v>
      </c>
      <c r="AE17" s="265">
        <v>104.7112089</v>
      </c>
      <c r="AF17" s="265">
        <v>119.05269113999999</v>
      </c>
      <c r="AG17" s="265">
        <v>127.85573402</v>
      </c>
      <c r="AH17" s="265">
        <v>131.11112130999999</v>
      </c>
      <c r="AI17" s="265">
        <v>118.98868357000001</v>
      </c>
      <c r="AJ17" s="265">
        <v>112.24647542</v>
      </c>
      <c r="AK17" s="265">
        <v>103.50607832999999</v>
      </c>
      <c r="AL17" s="265">
        <v>106.51556744</v>
      </c>
      <c r="AM17" s="265">
        <v>112.30089809</v>
      </c>
      <c r="AN17" s="265">
        <v>101.66580971</v>
      </c>
      <c r="AO17" s="265">
        <v>107.85881963999999</v>
      </c>
      <c r="AP17" s="265">
        <v>103.82435322000001</v>
      </c>
      <c r="AQ17" s="265">
        <v>111.36796916999999</v>
      </c>
      <c r="AR17" s="265">
        <v>120.01965362999999</v>
      </c>
      <c r="AS17" s="265">
        <v>132.31570547000001</v>
      </c>
      <c r="AT17" s="265">
        <v>134.17492050000001</v>
      </c>
      <c r="AU17" s="265">
        <v>122.52917343999999</v>
      </c>
      <c r="AV17" s="265">
        <v>110.2252141</v>
      </c>
      <c r="AW17" s="265">
        <v>106.55354258</v>
      </c>
      <c r="AX17" s="265">
        <v>111.94481943</v>
      </c>
      <c r="AY17" s="308">
        <v>112.60550000000001</v>
      </c>
      <c r="AZ17" s="308">
        <v>103.20229999999999</v>
      </c>
      <c r="BA17" s="308">
        <v>109.9294</v>
      </c>
      <c r="BB17" s="308">
        <v>104.65470000000001</v>
      </c>
      <c r="BC17" s="308">
        <v>111.50230000000001</v>
      </c>
      <c r="BD17" s="308">
        <v>119.3749</v>
      </c>
      <c r="BE17" s="308">
        <v>130.00129999999999</v>
      </c>
      <c r="BF17" s="308">
        <v>132.5575</v>
      </c>
      <c r="BG17" s="308">
        <v>121.3779</v>
      </c>
      <c r="BH17" s="308">
        <v>110.05200000000001</v>
      </c>
      <c r="BI17" s="308">
        <v>105.99420000000001</v>
      </c>
      <c r="BJ17" s="308">
        <v>111.622</v>
      </c>
      <c r="BK17" s="308">
        <v>113.39019999999999</v>
      </c>
      <c r="BL17" s="308">
        <v>106.4025</v>
      </c>
      <c r="BM17" s="308">
        <v>109.3451</v>
      </c>
      <c r="BN17" s="308">
        <v>104.1828</v>
      </c>
      <c r="BO17" s="308">
        <v>111.1979</v>
      </c>
      <c r="BP17" s="308">
        <v>119.1889</v>
      </c>
      <c r="BQ17" s="308">
        <v>130.06780000000001</v>
      </c>
      <c r="BR17" s="308">
        <v>132.82149999999999</v>
      </c>
      <c r="BS17" s="308">
        <v>121.7928</v>
      </c>
      <c r="BT17" s="308">
        <v>110.5665</v>
      </c>
      <c r="BU17" s="308">
        <v>106.5675</v>
      </c>
      <c r="BV17" s="308">
        <v>112.3064</v>
      </c>
    </row>
    <row r="18" spans="1:74" ht="11.15" customHeight="1" x14ac:dyDescent="0.25">
      <c r="A18" s="500" t="s">
        <v>1162</v>
      </c>
      <c r="B18" s="129" t="s">
        <v>380</v>
      </c>
      <c r="C18" s="265">
        <v>82.609756970000007</v>
      </c>
      <c r="D18" s="265">
        <v>76.447262789999996</v>
      </c>
      <c r="E18" s="265">
        <v>81.092831009999998</v>
      </c>
      <c r="F18" s="265">
        <v>80.459758440000002</v>
      </c>
      <c r="G18" s="265">
        <v>84.661293049999998</v>
      </c>
      <c r="H18" s="265">
        <v>84.991994640000001</v>
      </c>
      <c r="I18" s="265">
        <v>90.752186690000002</v>
      </c>
      <c r="J18" s="265">
        <v>91.061842179999999</v>
      </c>
      <c r="K18" s="265">
        <v>86.160376979999995</v>
      </c>
      <c r="L18" s="265">
        <v>84.396137409999994</v>
      </c>
      <c r="M18" s="265">
        <v>79.624664109999998</v>
      </c>
      <c r="N18" s="265">
        <v>80.094745140000001</v>
      </c>
      <c r="O18" s="265">
        <v>80.608512529999999</v>
      </c>
      <c r="P18" s="265">
        <v>78.902731709999998</v>
      </c>
      <c r="Q18" s="265">
        <v>80.930615950000004</v>
      </c>
      <c r="R18" s="265">
        <v>72.791102109999997</v>
      </c>
      <c r="S18" s="265">
        <v>74.273010369999994</v>
      </c>
      <c r="T18" s="265">
        <v>78.444678800000005</v>
      </c>
      <c r="U18" s="265">
        <v>84.758379599999998</v>
      </c>
      <c r="V18" s="265">
        <v>86.366130150000004</v>
      </c>
      <c r="W18" s="265">
        <v>80.976889589999999</v>
      </c>
      <c r="X18" s="265">
        <v>82.371380549999998</v>
      </c>
      <c r="Y18" s="265">
        <v>79.166796180000006</v>
      </c>
      <c r="Z18" s="265">
        <v>79.49180088</v>
      </c>
      <c r="AA18" s="265">
        <v>79.749530230000005</v>
      </c>
      <c r="AB18" s="265">
        <v>74.245261889999995</v>
      </c>
      <c r="AC18" s="265">
        <v>77.551521919999999</v>
      </c>
      <c r="AD18" s="265">
        <v>79.660859040000005</v>
      </c>
      <c r="AE18" s="265">
        <v>83.702510559999993</v>
      </c>
      <c r="AF18" s="265">
        <v>86.701609379999994</v>
      </c>
      <c r="AG18" s="265">
        <v>91.052252109999998</v>
      </c>
      <c r="AH18" s="265">
        <v>91.576366660000005</v>
      </c>
      <c r="AI18" s="265">
        <v>85.817139569999995</v>
      </c>
      <c r="AJ18" s="265">
        <v>85.355969049999999</v>
      </c>
      <c r="AK18" s="265">
        <v>82.545235050000002</v>
      </c>
      <c r="AL18" s="265">
        <v>82.655234570000005</v>
      </c>
      <c r="AM18" s="265">
        <v>83.303666419999999</v>
      </c>
      <c r="AN18" s="265">
        <v>75.940486539999995</v>
      </c>
      <c r="AO18" s="265">
        <v>82.944423909999998</v>
      </c>
      <c r="AP18" s="265">
        <v>81.202949959999998</v>
      </c>
      <c r="AQ18" s="265">
        <v>85.083053969999995</v>
      </c>
      <c r="AR18" s="265">
        <v>88.221953040000002</v>
      </c>
      <c r="AS18" s="265">
        <v>89.16050276</v>
      </c>
      <c r="AT18" s="265">
        <v>91.579303850000002</v>
      </c>
      <c r="AU18" s="265">
        <v>85.133535530000003</v>
      </c>
      <c r="AV18" s="265">
        <v>83.989677080000007</v>
      </c>
      <c r="AW18" s="265">
        <v>82.810357719999999</v>
      </c>
      <c r="AX18" s="265">
        <v>83.585083863999998</v>
      </c>
      <c r="AY18" s="308">
        <v>84.613519999999994</v>
      </c>
      <c r="AZ18" s="308">
        <v>76.160920000000004</v>
      </c>
      <c r="BA18" s="308">
        <v>83.285600000000002</v>
      </c>
      <c r="BB18" s="308">
        <v>81.388890000000004</v>
      </c>
      <c r="BC18" s="308">
        <v>84.912480000000002</v>
      </c>
      <c r="BD18" s="308">
        <v>87.897900000000007</v>
      </c>
      <c r="BE18" s="308">
        <v>88.706329999999994</v>
      </c>
      <c r="BF18" s="308">
        <v>90.863200000000006</v>
      </c>
      <c r="BG18" s="308">
        <v>84.290400000000005</v>
      </c>
      <c r="BH18" s="308">
        <v>83.767250000000004</v>
      </c>
      <c r="BI18" s="308">
        <v>82.885450000000006</v>
      </c>
      <c r="BJ18" s="308">
        <v>83.774289999999993</v>
      </c>
      <c r="BK18" s="308">
        <v>84.761080000000007</v>
      </c>
      <c r="BL18" s="308">
        <v>79.114360000000005</v>
      </c>
      <c r="BM18" s="308">
        <v>83.551950000000005</v>
      </c>
      <c r="BN18" s="308">
        <v>81.626930000000002</v>
      </c>
      <c r="BO18" s="308">
        <v>85.225740000000002</v>
      </c>
      <c r="BP18" s="308">
        <v>88.371619999999993</v>
      </c>
      <c r="BQ18" s="308">
        <v>89.526269999999997</v>
      </c>
      <c r="BR18" s="308">
        <v>91.946200000000005</v>
      </c>
      <c r="BS18" s="308">
        <v>85.474080000000001</v>
      </c>
      <c r="BT18" s="308">
        <v>85.167659999999998</v>
      </c>
      <c r="BU18" s="308">
        <v>84.450729999999993</v>
      </c>
      <c r="BV18" s="308">
        <v>85.431449999999998</v>
      </c>
    </row>
    <row r="19" spans="1:74" ht="11.15" customHeight="1" x14ac:dyDescent="0.25">
      <c r="A19" s="500" t="s">
        <v>1376</v>
      </c>
      <c r="B19" s="129" t="s">
        <v>797</v>
      </c>
      <c r="C19" s="265">
        <v>0.66955799999999999</v>
      </c>
      <c r="D19" s="265">
        <v>0.67154899999999995</v>
      </c>
      <c r="E19" s="265">
        <v>0.68624700000000005</v>
      </c>
      <c r="F19" s="265">
        <v>0.610317</v>
      </c>
      <c r="G19" s="265">
        <v>0.60841999999999996</v>
      </c>
      <c r="H19" s="265">
        <v>0.60841500000000004</v>
      </c>
      <c r="I19" s="265">
        <v>0.642293</v>
      </c>
      <c r="J19" s="265">
        <v>0.65301399999999998</v>
      </c>
      <c r="K19" s="265">
        <v>0.67654800000000004</v>
      </c>
      <c r="L19" s="265">
        <v>0.54295899999999997</v>
      </c>
      <c r="M19" s="265">
        <v>0.61444200000000004</v>
      </c>
      <c r="N19" s="265">
        <v>0.64839599999999997</v>
      </c>
      <c r="O19" s="265">
        <v>0.66986900000000005</v>
      </c>
      <c r="P19" s="265">
        <v>0.61902500000000005</v>
      </c>
      <c r="Q19" s="265">
        <v>0.59837700000000005</v>
      </c>
      <c r="R19" s="265">
        <v>0.44448399999999999</v>
      </c>
      <c r="S19" s="265">
        <v>0.45396500000000001</v>
      </c>
      <c r="T19" s="265">
        <v>0.48027199999999998</v>
      </c>
      <c r="U19" s="265">
        <v>0.55603800000000003</v>
      </c>
      <c r="V19" s="265">
        <v>0.52234199999999997</v>
      </c>
      <c r="W19" s="265">
        <v>0.53398599999999996</v>
      </c>
      <c r="X19" s="265">
        <v>0.52307300000000001</v>
      </c>
      <c r="Y19" s="265">
        <v>0.52485000000000004</v>
      </c>
      <c r="Z19" s="265">
        <v>0.62154100000000001</v>
      </c>
      <c r="AA19" s="265">
        <v>0.56694665</v>
      </c>
      <c r="AB19" s="265">
        <v>0.54753790000000002</v>
      </c>
      <c r="AC19" s="265">
        <v>0.54226531</v>
      </c>
      <c r="AD19" s="265">
        <v>0.50557828000000005</v>
      </c>
      <c r="AE19" s="265">
        <v>0.48658841000000003</v>
      </c>
      <c r="AF19" s="265">
        <v>0.50759398</v>
      </c>
      <c r="AG19" s="265">
        <v>0.54574120999999998</v>
      </c>
      <c r="AH19" s="265">
        <v>0.56004372000000002</v>
      </c>
      <c r="AI19" s="265">
        <v>0.52688360000000001</v>
      </c>
      <c r="AJ19" s="265">
        <v>0.53281177000000002</v>
      </c>
      <c r="AK19" s="265">
        <v>0.49152045</v>
      </c>
      <c r="AL19" s="265">
        <v>0.52087172000000004</v>
      </c>
      <c r="AM19" s="265">
        <v>0.56461105</v>
      </c>
      <c r="AN19" s="265">
        <v>0.56523182000000005</v>
      </c>
      <c r="AO19" s="265">
        <v>0.57885083000000004</v>
      </c>
      <c r="AP19" s="265">
        <v>0.51219221999999998</v>
      </c>
      <c r="AQ19" s="265">
        <v>0.52882419000000003</v>
      </c>
      <c r="AR19" s="265">
        <v>0.512849</v>
      </c>
      <c r="AS19" s="265">
        <v>0.56568786999999998</v>
      </c>
      <c r="AT19" s="265">
        <v>0.53502192999999998</v>
      </c>
      <c r="AU19" s="265">
        <v>0.55693093000000005</v>
      </c>
      <c r="AV19" s="265">
        <v>0.53235924000000001</v>
      </c>
      <c r="AW19" s="265">
        <v>0.49922008385</v>
      </c>
      <c r="AX19" s="265">
        <v>0.54786409675000003</v>
      </c>
      <c r="AY19" s="308">
        <v>0.56866499999999998</v>
      </c>
      <c r="AZ19" s="308">
        <v>0.55509140000000001</v>
      </c>
      <c r="BA19" s="308">
        <v>0.54102510000000004</v>
      </c>
      <c r="BB19" s="308">
        <v>0.50470119999999996</v>
      </c>
      <c r="BC19" s="308">
        <v>0.49828289999999997</v>
      </c>
      <c r="BD19" s="308">
        <v>0.51703250000000001</v>
      </c>
      <c r="BE19" s="308">
        <v>0.537775</v>
      </c>
      <c r="BF19" s="308">
        <v>0.5333291</v>
      </c>
      <c r="BG19" s="308">
        <v>0.52389859999999999</v>
      </c>
      <c r="BH19" s="308">
        <v>0.51074390000000003</v>
      </c>
      <c r="BI19" s="308">
        <v>0.49884800000000001</v>
      </c>
      <c r="BJ19" s="308">
        <v>0.54385260000000002</v>
      </c>
      <c r="BK19" s="308">
        <v>0.56965650000000001</v>
      </c>
      <c r="BL19" s="308">
        <v>0.57647740000000003</v>
      </c>
      <c r="BM19" s="308">
        <v>0.54262790000000005</v>
      </c>
      <c r="BN19" s="308">
        <v>0.50567200000000001</v>
      </c>
      <c r="BO19" s="308">
        <v>0.49894129999999998</v>
      </c>
      <c r="BP19" s="308">
        <v>0.5173411</v>
      </c>
      <c r="BQ19" s="308">
        <v>0.53772830000000005</v>
      </c>
      <c r="BR19" s="308">
        <v>0.53298299999999998</v>
      </c>
      <c r="BS19" s="308">
        <v>0.52330589999999999</v>
      </c>
      <c r="BT19" s="308">
        <v>0.50986039999999999</v>
      </c>
      <c r="BU19" s="308">
        <v>0.49782650000000001</v>
      </c>
      <c r="BV19" s="308">
        <v>0.54268629999999995</v>
      </c>
    </row>
    <row r="20" spans="1:74" ht="11.15" customHeight="1" x14ac:dyDescent="0.25">
      <c r="A20" s="103" t="s">
        <v>1105</v>
      </c>
      <c r="B20" s="129" t="s">
        <v>341</v>
      </c>
      <c r="C20" s="265">
        <v>12.527972030000001</v>
      </c>
      <c r="D20" s="265">
        <v>10.943750720000001</v>
      </c>
      <c r="E20" s="265">
        <v>11.721252829999999</v>
      </c>
      <c r="F20" s="265">
        <v>10.91048043</v>
      </c>
      <c r="G20" s="265">
        <v>11.415149034000001</v>
      </c>
      <c r="H20" s="265">
        <v>11.727767399999999</v>
      </c>
      <c r="I20" s="265">
        <v>12.797592359999999</v>
      </c>
      <c r="J20" s="265">
        <v>12.82815774</v>
      </c>
      <c r="K20" s="265">
        <v>12.032025300000001</v>
      </c>
      <c r="L20" s="265">
        <v>11.792935866000001</v>
      </c>
      <c r="M20" s="265">
        <v>12.007711860000001</v>
      </c>
      <c r="N20" s="265">
        <v>12.565542852</v>
      </c>
      <c r="O20" s="265">
        <v>12.713345520000001</v>
      </c>
      <c r="P20" s="265">
        <v>11.76583795</v>
      </c>
      <c r="Q20" s="265">
        <v>11.858919986</v>
      </c>
      <c r="R20" s="265">
        <v>10.731862319999999</v>
      </c>
      <c r="S20" s="265">
        <v>10.919994404000001</v>
      </c>
      <c r="T20" s="265">
        <v>11.2995774</v>
      </c>
      <c r="U20" s="265">
        <v>12.04791254</v>
      </c>
      <c r="V20" s="265">
        <v>12.095464679999999</v>
      </c>
      <c r="W20" s="265">
        <v>11.128239300000001</v>
      </c>
      <c r="X20" s="265">
        <v>10.992794556</v>
      </c>
      <c r="Y20" s="265">
        <v>10.978952639999999</v>
      </c>
      <c r="Z20" s="265">
        <v>12.169638689999999</v>
      </c>
      <c r="AA20" s="265">
        <v>12.173848292000001</v>
      </c>
      <c r="AB20" s="265">
        <v>9.8699518800000003</v>
      </c>
      <c r="AC20" s="265">
        <v>10.659542135000001</v>
      </c>
      <c r="AD20" s="265">
        <v>10.291188212</v>
      </c>
      <c r="AE20" s="265">
        <v>10.790333102</v>
      </c>
      <c r="AF20" s="265">
        <v>11.494564381</v>
      </c>
      <c r="AG20" s="265">
        <v>12.366410956999999</v>
      </c>
      <c r="AH20" s="265">
        <v>12.279476283999999</v>
      </c>
      <c r="AI20" s="265">
        <v>11.108867825000001</v>
      </c>
      <c r="AJ20" s="265">
        <v>11.203816185000001</v>
      </c>
      <c r="AK20" s="265">
        <v>11.417702698999999</v>
      </c>
      <c r="AL20" s="265">
        <v>11.849932707000001</v>
      </c>
      <c r="AM20" s="265">
        <v>12.290800731999999</v>
      </c>
      <c r="AN20" s="265">
        <v>10.739752133</v>
      </c>
      <c r="AO20" s="265">
        <v>11.406301345999999</v>
      </c>
      <c r="AP20" s="265">
        <v>10.478283502</v>
      </c>
      <c r="AQ20" s="265">
        <v>11.055602011</v>
      </c>
      <c r="AR20" s="265">
        <v>11.205735632</v>
      </c>
      <c r="AS20" s="265">
        <v>12.053817913</v>
      </c>
      <c r="AT20" s="265">
        <v>12.038804486</v>
      </c>
      <c r="AU20" s="265">
        <v>10.847811329000001</v>
      </c>
      <c r="AV20" s="265">
        <v>10.780531912000001</v>
      </c>
      <c r="AW20" s="265">
        <v>11.23554</v>
      </c>
      <c r="AX20" s="265">
        <v>12.05194</v>
      </c>
      <c r="AY20" s="308">
        <v>12.01069</v>
      </c>
      <c r="AZ20" s="308">
        <v>10.69065</v>
      </c>
      <c r="BA20" s="308">
        <v>11.268420000000001</v>
      </c>
      <c r="BB20" s="308">
        <v>10.804510000000001</v>
      </c>
      <c r="BC20" s="308">
        <v>11.31157</v>
      </c>
      <c r="BD20" s="308">
        <v>11.667439999999999</v>
      </c>
      <c r="BE20" s="308">
        <v>12.44739</v>
      </c>
      <c r="BF20" s="308">
        <v>12.34524</v>
      </c>
      <c r="BG20" s="308">
        <v>11.25309</v>
      </c>
      <c r="BH20" s="308">
        <v>10.96125</v>
      </c>
      <c r="BI20" s="308">
        <v>11.342750000000001</v>
      </c>
      <c r="BJ20" s="308">
        <v>12.09718</v>
      </c>
      <c r="BK20" s="308">
        <v>11.997389999999999</v>
      </c>
      <c r="BL20" s="308">
        <v>11.020519999999999</v>
      </c>
      <c r="BM20" s="308">
        <v>11.21611</v>
      </c>
      <c r="BN20" s="308">
        <v>10.755890000000001</v>
      </c>
      <c r="BO20" s="308">
        <v>11.279339999999999</v>
      </c>
      <c r="BP20" s="308">
        <v>11.65399</v>
      </c>
      <c r="BQ20" s="308">
        <v>12.468870000000001</v>
      </c>
      <c r="BR20" s="308">
        <v>12.38287</v>
      </c>
      <c r="BS20" s="308">
        <v>11.307180000000001</v>
      </c>
      <c r="BT20" s="308">
        <v>11.0283</v>
      </c>
      <c r="BU20" s="308">
        <v>11.41934</v>
      </c>
      <c r="BV20" s="308">
        <v>12.18416</v>
      </c>
    </row>
    <row r="21" spans="1:74" ht="11.15" customHeight="1" x14ac:dyDescent="0.25">
      <c r="A21" s="106" t="s">
        <v>1106</v>
      </c>
      <c r="B21" s="197" t="s">
        <v>447</v>
      </c>
      <c r="C21" s="265">
        <v>341.13722304999999</v>
      </c>
      <c r="D21" s="265">
        <v>306.74144396000003</v>
      </c>
      <c r="E21" s="265">
        <v>313.57394598000002</v>
      </c>
      <c r="F21" s="265">
        <v>284.81031810000002</v>
      </c>
      <c r="G21" s="265">
        <v>308.21688520999999</v>
      </c>
      <c r="H21" s="265">
        <v>333.1893723</v>
      </c>
      <c r="I21" s="265">
        <v>388.89241305000002</v>
      </c>
      <c r="J21" s="265">
        <v>385.40224488000001</v>
      </c>
      <c r="K21" s="265">
        <v>352.49482649999999</v>
      </c>
      <c r="L21" s="265">
        <v>320.03414137999999</v>
      </c>
      <c r="M21" s="265">
        <v>297.53975334</v>
      </c>
      <c r="N21" s="265">
        <v>322.38823364000001</v>
      </c>
      <c r="O21" s="265">
        <v>328.24613531</v>
      </c>
      <c r="P21" s="265">
        <v>306.42524272000003</v>
      </c>
      <c r="Q21" s="265">
        <v>301.75270029000001</v>
      </c>
      <c r="R21" s="265">
        <v>273.13242410999999</v>
      </c>
      <c r="S21" s="265">
        <v>285.62707562000003</v>
      </c>
      <c r="T21" s="265">
        <v>331.35530130000001</v>
      </c>
      <c r="U21" s="265">
        <v>391.57795358999999</v>
      </c>
      <c r="V21" s="265">
        <v>380.97996870999998</v>
      </c>
      <c r="W21" s="265">
        <v>333.68275260000001</v>
      </c>
      <c r="X21" s="265">
        <v>307.86937210999997</v>
      </c>
      <c r="Y21" s="265">
        <v>288.22815359999998</v>
      </c>
      <c r="Z21" s="265">
        <v>327.49994082000001</v>
      </c>
      <c r="AA21" s="265">
        <v>333.67032381000001</v>
      </c>
      <c r="AB21" s="265">
        <v>309.56798636000002</v>
      </c>
      <c r="AC21" s="265">
        <v>306.00454385</v>
      </c>
      <c r="AD21" s="265">
        <v>283.06988460999997</v>
      </c>
      <c r="AE21" s="265">
        <v>300.85093508</v>
      </c>
      <c r="AF21" s="265">
        <v>349.90994453000002</v>
      </c>
      <c r="AG21" s="265">
        <v>386.31471003000001</v>
      </c>
      <c r="AH21" s="265">
        <v>393.31878003000003</v>
      </c>
      <c r="AI21" s="265">
        <v>347.55287829999997</v>
      </c>
      <c r="AJ21" s="265">
        <v>313.33128682</v>
      </c>
      <c r="AK21" s="265">
        <v>298.55150291000001</v>
      </c>
      <c r="AL21" s="265">
        <v>319.23711150999998</v>
      </c>
      <c r="AM21" s="265">
        <v>349.52511513000002</v>
      </c>
      <c r="AN21" s="265">
        <v>315.22509825999998</v>
      </c>
      <c r="AO21" s="265">
        <v>315.17399639000001</v>
      </c>
      <c r="AP21" s="265">
        <v>294.35625476000001</v>
      </c>
      <c r="AQ21" s="265">
        <v>318.92495959000001</v>
      </c>
      <c r="AR21" s="265">
        <v>357.43679063000002</v>
      </c>
      <c r="AS21" s="265">
        <v>399.79013992</v>
      </c>
      <c r="AT21" s="265">
        <v>399.79565079999998</v>
      </c>
      <c r="AU21" s="265">
        <v>349.23733752999999</v>
      </c>
      <c r="AV21" s="265">
        <v>306.08550449000001</v>
      </c>
      <c r="AW21" s="265">
        <v>301.73009999999999</v>
      </c>
      <c r="AX21" s="265">
        <v>336.678</v>
      </c>
      <c r="AY21" s="308">
        <v>348.67500000000001</v>
      </c>
      <c r="AZ21" s="308">
        <v>311.34649999999999</v>
      </c>
      <c r="BA21" s="308">
        <v>318.34460000000001</v>
      </c>
      <c r="BB21" s="308">
        <v>294.95080000000002</v>
      </c>
      <c r="BC21" s="308">
        <v>316.47910000000002</v>
      </c>
      <c r="BD21" s="308">
        <v>351.96120000000002</v>
      </c>
      <c r="BE21" s="308">
        <v>388.54860000000002</v>
      </c>
      <c r="BF21" s="308">
        <v>391.44600000000003</v>
      </c>
      <c r="BG21" s="308">
        <v>345.10899999999998</v>
      </c>
      <c r="BH21" s="308">
        <v>306.32060000000001</v>
      </c>
      <c r="BI21" s="308">
        <v>302.29669999999999</v>
      </c>
      <c r="BJ21" s="308">
        <v>338.58980000000003</v>
      </c>
      <c r="BK21" s="308">
        <v>358.19929999999999</v>
      </c>
      <c r="BL21" s="308">
        <v>328.1576</v>
      </c>
      <c r="BM21" s="308">
        <v>320.6268</v>
      </c>
      <c r="BN21" s="308">
        <v>296.05950000000001</v>
      </c>
      <c r="BO21" s="308">
        <v>317.62979999999999</v>
      </c>
      <c r="BP21" s="308">
        <v>353.67790000000002</v>
      </c>
      <c r="BQ21" s="308">
        <v>391.09070000000003</v>
      </c>
      <c r="BR21" s="308">
        <v>394.37540000000001</v>
      </c>
      <c r="BS21" s="308">
        <v>347.97919999999999</v>
      </c>
      <c r="BT21" s="308">
        <v>309.22410000000002</v>
      </c>
      <c r="BU21" s="308">
        <v>305.2928</v>
      </c>
      <c r="BV21" s="308">
        <v>341.94099999999997</v>
      </c>
    </row>
    <row r="22" spans="1:74" ht="11.15" customHeight="1" x14ac:dyDescent="0.25">
      <c r="A22" s="106"/>
      <c r="B22" s="107" t="s">
        <v>179</v>
      </c>
      <c r="C22" s="207"/>
      <c r="D22" s="207"/>
      <c r="E22" s="207"/>
      <c r="F22" s="207"/>
      <c r="G22" s="207"/>
      <c r="H22" s="207"/>
      <c r="I22" s="207"/>
      <c r="J22" s="207"/>
      <c r="K22" s="207"/>
      <c r="L22" s="207"/>
      <c r="M22" s="207"/>
      <c r="N22" s="207"/>
      <c r="O22" s="207"/>
      <c r="P22" s="207"/>
      <c r="Q22" s="207"/>
      <c r="R22" s="207"/>
      <c r="S22" s="207"/>
      <c r="T22" s="207"/>
      <c r="U22" s="207"/>
      <c r="V22" s="207"/>
      <c r="W22" s="207"/>
      <c r="X22" s="207"/>
      <c r="Y22" s="207"/>
      <c r="Z22" s="207"/>
      <c r="AA22" s="207"/>
      <c r="AB22" s="207"/>
      <c r="AC22" s="207"/>
      <c r="AD22" s="207"/>
      <c r="AE22" s="207"/>
      <c r="AF22" s="207"/>
      <c r="AG22" s="207"/>
      <c r="AH22" s="207"/>
      <c r="AI22" s="207"/>
      <c r="AJ22" s="207"/>
      <c r="AK22" s="207"/>
      <c r="AL22" s="207"/>
      <c r="AM22" s="207"/>
      <c r="AN22" s="207"/>
      <c r="AO22" s="207"/>
      <c r="AP22" s="207"/>
      <c r="AQ22" s="207"/>
      <c r="AR22" s="207"/>
      <c r="AS22" s="207"/>
      <c r="AT22" s="207"/>
      <c r="AU22" s="207"/>
      <c r="AV22" s="207"/>
      <c r="AW22" s="207"/>
      <c r="AX22" s="207"/>
      <c r="AY22" s="323"/>
      <c r="AZ22" s="323"/>
      <c r="BA22" s="323"/>
      <c r="BB22" s="323"/>
      <c r="BC22" s="323"/>
      <c r="BD22" s="323"/>
      <c r="BE22" s="323"/>
      <c r="BF22" s="323"/>
      <c r="BG22" s="323"/>
      <c r="BH22" s="323"/>
      <c r="BI22" s="323"/>
      <c r="BJ22" s="323"/>
      <c r="BK22" s="323"/>
      <c r="BL22" s="323"/>
      <c r="BM22" s="323"/>
      <c r="BN22" s="323"/>
      <c r="BO22" s="323"/>
      <c r="BP22" s="323"/>
      <c r="BQ22" s="323"/>
      <c r="BR22" s="323"/>
      <c r="BS22" s="323"/>
      <c r="BT22" s="323"/>
      <c r="BU22" s="323"/>
      <c r="BV22" s="323"/>
    </row>
    <row r="23" spans="1:74" ht="11.15" customHeight="1" x14ac:dyDescent="0.25">
      <c r="A23" s="106" t="s">
        <v>180</v>
      </c>
      <c r="B23" s="197" t="s">
        <v>181</v>
      </c>
      <c r="C23" s="265">
        <v>985.71496802000001</v>
      </c>
      <c r="D23" s="265">
        <v>862.16895821000003</v>
      </c>
      <c r="E23" s="265">
        <v>832.57487809999998</v>
      </c>
      <c r="F23" s="265">
        <v>668.27425131999996</v>
      </c>
      <c r="G23" s="265">
        <v>741.82160271999999</v>
      </c>
      <c r="H23" s="265">
        <v>888.10742804999995</v>
      </c>
      <c r="I23" s="265">
        <v>1136.7789241999999</v>
      </c>
      <c r="J23" s="265">
        <v>1109.6747147999999</v>
      </c>
      <c r="K23" s="265">
        <v>972.76983860999997</v>
      </c>
      <c r="L23" s="265">
        <v>798.50300652999999</v>
      </c>
      <c r="M23" s="265">
        <v>757.51001043999997</v>
      </c>
      <c r="N23" s="265">
        <v>895.21951360000003</v>
      </c>
      <c r="O23" s="265">
        <v>910.45151043999999</v>
      </c>
      <c r="P23" s="265">
        <v>820.32009951999999</v>
      </c>
      <c r="Q23" s="265">
        <v>762.75621486</v>
      </c>
      <c r="R23" s="265">
        <v>715.23169767000002</v>
      </c>
      <c r="S23" s="265">
        <v>773.18920352999999</v>
      </c>
      <c r="T23" s="265">
        <v>962.36651196000003</v>
      </c>
      <c r="U23" s="265">
        <v>1222.606528</v>
      </c>
      <c r="V23" s="265">
        <v>1162.8400466999999</v>
      </c>
      <c r="W23" s="265">
        <v>935.19277246000001</v>
      </c>
      <c r="X23" s="265">
        <v>771.96733713000003</v>
      </c>
      <c r="Y23" s="265">
        <v>729.14527344999999</v>
      </c>
      <c r="Z23" s="265">
        <v>949.36338035999995</v>
      </c>
      <c r="AA23" s="265">
        <v>988.24148418000004</v>
      </c>
      <c r="AB23" s="265">
        <v>914.97930085999997</v>
      </c>
      <c r="AC23" s="265">
        <v>826.94737529999998</v>
      </c>
      <c r="AD23" s="265">
        <v>678.85035323</v>
      </c>
      <c r="AE23" s="265">
        <v>731.40971096999999</v>
      </c>
      <c r="AF23" s="265">
        <v>955.49685371999999</v>
      </c>
      <c r="AG23" s="265">
        <v>1117.0274962999999</v>
      </c>
      <c r="AH23" s="265">
        <v>1140.8669322000001</v>
      </c>
      <c r="AI23" s="265">
        <v>947.96166430999995</v>
      </c>
      <c r="AJ23" s="265">
        <v>751.88507651999998</v>
      </c>
      <c r="AK23" s="265">
        <v>727.29335458000003</v>
      </c>
      <c r="AL23" s="265">
        <v>850.96268370999996</v>
      </c>
      <c r="AM23" s="265">
        <v>1007.1639219</v>
      </c>
      <c r="AN23" s="265">
        <v>901.84379664000005</v>
      </c>
      <c r="AO23" s="265">
        <v>802.40038924999999</v>
      </c>
      <c r="AP23" s="265">
        <v>702.10801786000002</v>
      </c>
      <c r="AQ23" s="265">
        <v>791.71874048999996</v>
      </c>
      <c r="AR23" s="265">
        <v>981.54279709000002</v>
      </c>
      <c r="AS23" s="265">
        <v>1183.0098436000001</v>
      </c>
      <c r="AT23" s="265">
        <v>1152.8315404</v>
      </c>
      <c r="AU23" s="265">
        <v>929.37499849999995</v>
      </c>
      <c r="AV23" s="265">
        <v>717.95278883000003</v>
      </c>
      <c r="AW23" s="265">
        <v>718.47946163999995</v>
      </c>
      <c r="AX23" s="265">
        <v>917.79697726999996</v>
      </c>
      <c r="AY23" s="308">
        <v>983.05020000000002</v>
      </c>
      <c r="AZ23" s="308">
        <v>854.65089999999998</v>
      </c>
      <c r="BA23" s="308">
        <v>802.14660000000003</v>
      </c>
      <c r="BB23" s="308">
        <v>690.85550000000001</v>
      </c>
      <c r="BC23" s="308">
        <v>766.28840000000002</v>
      </c>
      <c r="BD23" s="308">
        <v>937.94029999999998</v>
      </c>
      <c r="BE23" s="308">
        <v>1110.318</v>
      </c>
      <c r="BF23" s="308">
        <v>1098.22</v>
      </c>
      <c r="BG23" s="308">
        <v>903.67870000000005</v>
      </c>
      <c r="BH23" s="308">
        <v>715.14499999999998</v>
      </c>
      <c r="BI23" s="308">
        <v>719.01110000000006</v>
      </c>
      <c r="BJ23" s="308">
        <v>924.12660000000005</v>
      </c>
      <c r="BK23" s="308">
        <v>1035.23</v>
      </c>
      <c r="BL23" s="308">
        <v>919.85040000000004</v>
      </c>
      <c r="BM23" s="308">
        <v>814.04859999999996</v>
      </c>
      <c r="BN23" s="308">
        <v>694.83929999999998</v>
      </c>
      <c r="BO23" s="308">
        <v>768.12</v>
      </c>
      <c r="BP23" s="308">
        <v>940.22270000000003</v>
      </c>
      <c r="BQ23" s="308">
        <v>1112.5070000000001</v>
      </c>
      <c r="BR23" s="308">
        <v>1099.884</v>
      </c>
      <c r="BS23" s="308">
        <v>904.67539999999997</v>
      </c>
      <c r="BT23" s="308">
        <v>715.64189999999996</v>
      </c>
      <c r="BU23" s="308">
        <v>718.48910000000001</v>
      </c>
      <c r="BV23" s="308">
        <v>922.88689999999997</v>
      </c>
    </row>
    <row r="24" spans="1:74" ht="11.15" customHeight="1" x14ac:dyDescent="0.25">
      <c r="A24" s="106"/>
      <c r="B24" s="107"/>
      <c r="C24" s="228"/>
      <c r="D24" s="228"/>
      <c r="E24" s="228"/>
      <c r="F24" s="228"/>
      <c r="G24" s="228"/>
      <c r="H24" s="228"/>
      <c r="I24" s="228"/>
      <c r="J24" s="228"/>
      <c r="K24" s="228"/>
      <c r="L24" s="228"/>
      <c r="M24" s="228"/>
      <c r="N24" s="228"/>
      <c r="O24" s="228"/>
      <c r="P24" s="228"/>
      <c r="Q24" s="228"/>
      <c r="R24" s="228"/>
      <c r="S24" s="228"/>
      <c r="T24" s="228"/>
      <c r="U24" s="228"/>
      <c r="V24" s="228"/>
      <c r="W24" s="228"/>
      <c r="X24" s="228"/>
      <c r="Y24" s="228"/>
      <c r="Z24" s="228"/>
      <c r="AA24" s="228"/>
      <c r="AB24" s="228"/>
      <c r="AC24" s="228"/>
      <c r="AD24" s="228"/>
      <c r="AE24" s="228"/>
      <c r="AF24" s="228"/>
      <c r="AG24" s="228"/>
      <c r="AH24" s="228"/>
      <c r="AI24" s="228"/>
      <c r="AJ24" s="228"/>
      <c r="AK24" s="228"/>
      <c r="AL24" s="228"/>
      <c r="AM24" s="228"/>
      <c r="AN24" s="228"/>
      <c r="AO24" s="228"/>
      <c r="AP24" s="228"/>
      <c r="AQ24" s="228"/>
      <c r="AR24" s="228"/>
      <c r="AS24" s="228"/>
      <c r="AT24" s="228"/>
      <c r="AU24" s="228"/>
      <c r="AV24" s="228"/>
      <c r="AW24" s="228"/>
      <c r="AX24" s="228"/>
      <c r="AY24" s="342"/>
      <c r="AZ24" s="342"/>
      <c r="BA24" s="342"/>
      <c r="BB24" s="342"/>
      <c r="BC24" s="342"/>
      <c r="BD24" s="342"/>
      <c r="BE24" s="342"/>
      <c r="BF24" s="342"/>
      <c r="BG24" s="342"/>
      <c r="BH24" s="342"/>
      <c r="BI24" s="342"/>
      <c r="BJ24" s="342"/>
      <c r="BK24" s="342"/>
      <c r="BL24" s="342"/>
      <c r="BM24" s="342"/>
      <c r="BN24" s="342"/>
      <c r="BO24" s="342"/>
      <c r="BP24" s="342"/>
      <c r="BQ24" s="342"/>
      <c r="BR24" s="342"/>
      <c r="BS24" s="342"/>
      <c r="BT24" s="342"/>
      <c r="BU24" s="342"/>
      <c r="BV24" s="342"/>
    </row>
    <row r="25" spans="1:74" ht="11.15" customHeight="1" x14ac:dyDescent="0.25">
      <c r="A25" s="106"/>
      <c r="B25" s="108" t="s">
        <v>88</v>
      </c>
      <c r="C25" s="228"/>
      <c r="D25" s="228"/>
      <c r="E25" s="228"/>
      <c r="F25" s="228"/>
      <c r="G25" s="228"/>
      <c r="H25" s="228"/>
      <c r="I25" s="228"/>
      <c r="J25" s="228"/>
      <c r="K25" s="228"/>
      <c r="L25" s="228"/>
      <c r="M25" s="228"/>
      <c r="N25" s="228"/>
      <c r="O25" s="228"/>
      <c r="P25" s="228"/>
      <c r="Q25" s="228"/>
      <c r="R25" s="228"/>
      <c r="S25" s="228"/>
      <c r="T25" s="228"/>
      <c r="U25" s="228"/>
      <c r="V25" s="228"/>
      <c r="W25" s="228"/>
      <c r="X25" s="228"/>
      <c r="Y25" s="228"/>
      <c r="Z25" s="228"/>
      <c r="AA25" s="228"/>
      <c r="AB25" s="228"/>
      <c r="AC25" s="228"/>
      <c r="AD25" s="228"/>
      <c r="AE25" s="228"/>
      <c r="AF25" s="228"/>
      <c r="AG25" s="228"/>
      <c r="AH25" s="228"/>
      <c r="AI25" s="228"/>
      <c r="AJ25" s="228"/>
      <c r="AK25" s="228"/>
      <c r="AL25" s="228"/>
      <c r="AM25" s="228"/>
      <c r="AN25" s="228"/>
      <c r="AO25" s="228"/>
      <c r="AP25" s="228"/>
      <c r="AQ25" s="228"/>
      <c r="AR25" s="228"/>
      <c r="AS25" s="228"/>
      <c r="AT25" s="228"/>
      <c r="AU25" s="228"/>
      <c r="AV25" s="228"/>
      <c r="AW25" s="228"/>
      <c r="AX25" s="228"/>
      <c r="AY25" s="342"/>
      <c r="AZ25" s="342"/>
      <c r="BA25" s="342"/>
      <c r="BB25" s="342"/>
      <c r="BC25" s="342"/>
      <c r="BD25" s="342"/>
      <c r="BE25" s="342"/>
      <c r="BF25" s="342"/>
      <c r="BG25" s="342"/>
      <c r="BH25" s="342"/>
      <c r="BI25" s="342"/>
      <c r="BJ25" s="342"/>
      <c r="BK25" s="342"/>
      <c r="BL25" s="342"/>
      <c r="BM25" s="342"/>
      <c r="BN25" s="342"/>
      <c r="BO25" s="342"/>
      <c r="BP25" s="342"/>
      <c r="BQ25" s="342"/>
      <c r="BR25" s="342"/>
      <c r="BS25" s="342"/>
      <c r="BT25" s="342"/>
      <c r="BU25" s="342"/>
      <c r="BV25" s="342"/>
    </row>
    <row r="26" spans="1:74" ht="11.15" customHeight="1" x14ac:dyDescent="0.25">
      <c r="A26" s="106" t="s">
        <v>59</v>
      </c>
      <c r="B26" s="197" t="s">
        <v>77</v>
      </c>
      <c r="C26" s="249">
        <v>99.144744000000003</v>
      </c>
      <c r="D26" s="249">
        <v>98.637321</v>
      </c>
      <c r="E26" s="249">
        <v>96.932056000000003</v>
      </c>
      <c r="F26" s="249">
        <v>108.07230199999999</v>
      </c>
      <c r="G26" s="249">
        <v>115.700254</v>
      </c>
      <c r="H26" s="249">
        <v>116.87494100000001</v>
      </c>
      <c r="I26" s="249">
        <v>110.661384</v>
      </c>
      <c r="J26" s="249">
        <v>110.268097</v>
      </c>
      <c r="K26" s="249">
        <v>110.614957</v>
      </c>
      <c r="L26" s="249">
        <v>118.56643200000001</v>
      </c>
      <c r="M26" s="249">
        <v>122.357287</v>
      </c>
      <c r="N26" s="249">
        <v>128.10210000000001</v>
      </c>
      <c r="O26" s="249">
        <v>134.134027</v>
      </c>
      <c r="P26" s="249">
        <v>139.111548</v>
      </c>
      <c r="Q26" s="249">
        <v>145.03350699999999</v>
      </c>
      <c r="R26" s="249">
        <v>151.53379699999999</v>
      </c>
      <c r="S26" s="249">
        <v>153.715913</v>
      </c>
      <c r="T26" s="249">
        <v>149.93521999999999</v>
      </c>
      <c r="U26" s="249">
        <v>137.14856399999999</v>
      </c>
      <c r="V26" s="249">
        <v>128.329733</v>
      </c>
      <c r="W26" s="249">
        <v>127.90161999999999</v>
      </c>
      <c r="X26" s="249">
        <v>132.05787000000001</v>
      </c>
      <c r="Y26" s="249">
        <v>134.522154</v>
      </c>
      <c r="Z26" s="249">
        <v>131.43067300000001</v>
      </c>
      <c r="AA26" s="249">
        <v>123.704831</v>
      </c>
      <c r="AB26" s="249">
        <v>107.697847</v>
      </c>
      <c r="AC26" s="249">
        <v>109.613421</v>
      </c>
      <c r="AD26" s="249">
        <v>115.50471899999999</v>
      </c>
      <c r="AE26" s="249">
        <v>117.931602</v>
      </c>
      <c r="AF26" s="249">
        <v>108.67805</v>
      </c>
      <c r="AG26" s="249">
        <v>94.974087999999995</v>
      </c>
      <c r="AH26" s="249">
        <v>81.761549000000002</v>
      </c>
      <c r="AI26" s="249">
        <v>77.475696999999997</v>
      </c>
      <c r="AJ26" s="249">
        <v>81.879154999999997</v>
      </c>
      <c r="AK26" s="249">
        <v>89.267509000000004</v>
      </c>
      <c r="AL26" s="249">
        <v>91.883978999999997</v>
      </c>
      <c r="AM26" s="249">
        <v>84.532527999999999</v>
      </c>
      <c r="AN26" s="249">
        <v>81.106476000000001</v>
      </c>
      <c r="AO26" s="249">
        <v>86.328424999999996</v>
      </c>
      <c r="AP26" s="249">
        <v>91.069830999999994</v>
      </c>
      <c r="AQ26" s="249">
        <v>93.110442000000006</v>
      </c>
      <c r="AR26" s="249">
        <v>87.385790999999998</v>
      </c>
      <c r="AS26" s="249">
        <v>79.792269000000005</v>
      </c>
      <c r="AT26" s="249">
        <v>76.270562999999996</v>
      </c>
      <c r="AU26" s="249">
        <v>80.152210999999994</v>
      </c>
      <c r="AV26" s="249">
        <v>88.089040999999995</v>
      </c>
      <c r="AW26" s="249">
        <v>95.069389999999999</v>
      </c>
      <c r="AX26" s="249">
        <v>91.725229999999996</v>
      </c>
      <c r="AY26" s="315">
        <v>88.983369999999994</v>
      </c>
      <c r="AZ26" s="315">
        <v>89.073939999999993</v>
      </c>
      <c r="BA26" s="315">
        <v>96.712779999999995</v>
      </c>
      <c r="BB26" s="315">
        <v>104.87260000000001</v>
      </c>
      <c r="BC26" s="315">
        <v>109.4866</v>
      </c>
      <c r="BD26" s="315">
        <v>103.9102</v>
      </c>
      <c r="BE26" s="315">
        <v>93.557580000000002</v>
      </c>
      <c r="BF26" s="315">
        <v>88.105909999999994</v>
      </c>
      <c r="BG26" s="315">
        <v>89.843249999999998</v>
      </c>
      <c r="BH26" s="315">
        <v>97.28613</v>
      </c>
      <c r="BI26" s="315">
        <v>99.60445</v>
      </c>
      <c r="BJ26" s="315">
        <v>94.312010000000001</v>
      </c>
      <c r="BK26" s="315">
        <v>87.049859999999995</v>
      </c>
      <c r="BL26" s="315">
        <v>80.403490000000005</v>
      </c>
      <c r="BM26" s="315">
        <v>85.512860000000003</v>
      </c>
      <c r="BN26" s="315">
        <v>90.995429999999999</v>
      </c>
      <c r="BO26" s="315">
        <v>93.945920000000001</v>
      </c>
      <c r="BP26" s="315">
        <v>87.113200000000006</v>
      </c>
      <c r="BQ26" s="315">
        <v>75.765550000000005</v>
      </c>
      <c r="BR26" s="315">
        <v>69.467929999999996</v>
      </c>
      <c r="BS26" s="315">
        <v>70.137600000000006</v>
      </c>
      <c r="BT26" s="315">
        <v>76.149349999999998</v>
      </c>
      <c r="BU26" s="315">
        <v>77.501559999999998</v>
      </c>
      <c r="BV26" s="315">
        <v>71.239400000000003</v>
      </c>
    </row>
    <row r="27" spans="1:74" ht="11.15" customHeight="1" x14ac:dyDescent="0.25">
      <c r="A27" s="106" t="s">
        <v>73</v>
      </c>
      <c r="B27" s="197" t="s">
        <v>75</v>
      </c>
      <c r="C27" s="249">
        <v>8.6717060000000004</v>
      </c>
      <c r="D27" s="249">
        <v>9.0112109999999994</v>
      </c>
      <c r="E27" s="249">
        <v>9.0344549999999995</v>
      </c>
      <c r="F27" s="249">
        <v>9.0071239999999992</v>
      </c>
      <c r="G27" s="249">
        <v>8.9944790000000001</v>
      </c>
      <c r="H27" s="249">
        <v>8.8536459999999995</v>
      </c>
      <c r="I27" s="249">
        <v>8.5698249999999998</v>
      </c>
      <c r="J27" s="249">
        <v>8.0897170000000003</v>
      </c>
      <c r="K27" s="249">
        <v>8.2810629999999996</v>
      </c>
      <c r="L27" s="249">
        <v>8.1558069999999994</v>
      </c>
      <c r="M27" s="249">
        <v>8.5627510000000004</v>
      </c>
      <c r="N27" s="249">
        <v>8.5492570000000008</v>
      </c>
      <c r="O27" s="249">
        <v>8.0733429999999995</v>
      </c>
      <c r="P27" s="249">
        <v>8.1198580000000007</v>
      </c>
      <c r="Q27" s="249">
        <v>8.2799449999999997</v>
      </c>
      <c r="R27" s="249">
        <v>8.4727750000000004</v>
      </c>
      <c r="S27" s="249">
        <v>8.4206830000000004</v>
      </c>
      <c r="T27" s="249">
        <v>8.5404900000000001</v>
      </c>
      <c r="U27" s="249">
        <v>8.5779879999999995</v>
      </c>
      <c r="V27" s="249">
        <v>7.7747099999999998</v>
      </c>
      <c r="W27" s="249">
        <v>8.2185079999999999</v>
      </c>
      <c r="X27" s="249">
        <v>8.2642670000000003</v>
      </c>
      <c r="Y27" s="249">
        <v>8.1484740000000002</v>
      </c>
      <c r="Z27" s="249">
        <v>8.2693150000000006</v>
      </c>
      <c r="AA27" s="249">
        <v>8.0142209999999992</v>
      </c>
      <c r="AB27" s="249">
        <v>7.819299</v>
      </c>
      <c r="AC27" s="249">
        <v>7.8158709999999996</v>
      </c>
      <c r="AD27" s="249">
        <v>7.6286310000000004</v>
      </c>
      <c r="AE27" s="249">
        <v>7.4649229999999998</v>
      </c>
      <c r="AF27" s="249">
        <v>7.2813210000000002</v>
      </c>
      <c r="AG27" s="249">
        <v>6.8506090000000004</v>
      </c>
      <c r="AH27" s="249">
        <v>6.4297940000000002</v>
      </c>
      <c r="AI27" s="249">
        <v>6.8198819999999998</v>
      </c>
      <c r="AJ27" s="249">
        <v>6.8301619999999996</v>
      </c>
      <c r="AK27" s="249">
        <v>6.9534500000000001</v>
      </c>
      <c r="AL27" s="249">
        <v>7.0397360000000004</v>
      </c>
      <c r="AM27" s="249">
        <v>5.9683219999999997</v>
      </c>
      <c r="AN27" s="249">
        <v>5.8691959999999996</v>
      </c>
      <c r="AO27" s="249">
        <v>5.563097</v>
      </c>
      <c r="AP27" s="249">
        <v>5.7450409999999996</v>
      </c>
      <c r="AQ27" s="249">
        <v>5.6703159999999997</v>
      </c>
      <c r="AR27" s="249">
        <v>5.921392</v>
      </c>
      <c r="AS27" s="249">
        <v>5.9782120000000001</v>
      </c>
      <c r="AT27" s="249">
        <v>5.800065</v>
      </c>
      <c r="AU27" s="249">
        <v>5.7014230000000001</v>
      </c>
      <c r="AV27" s="249">
        <v>5.8601020000000004</v>
      </c>
      <c r="AW27" s="249">
        <v>6.0178669999999999</v>
      </c>
      <c r="AX27" s="249">
        <v>5.8210069999999998</v>
      </c>
      <c r="AY27" s="315">
        <v>4.7828220000000004</v>
      </c>
      <c r="AZ27" s="315">
        <v>4.8545090000000002</v>
      </c>
      <c r="BA27" s="315">
        <v>4.1138019999999997</v>
      </c>
      <c r="BB27" s="315">
        <v>3.9639229999999999</v>
      </c>
      <c r="BC27" s="315">
        <v>4.5338750000000001</v>
      </c>
      <c r="BD27" s="315">
        <v>4.1663220000000001</v>
      </c>
      <c r="BE27" s="315">
        <v>3.1794530000000001</v>
      </c>
      <c r="BF27" s="315">
        <v>2.5545810000000002</v>
      </c>
      <c r="BG27" s="315">
        <v>2.4522979999999999</v>
      </c>
      <c r="BH27" s="315">
        <v>3.0394700000000001</v>
      </c>
      <c r="BI27" s="315">
        <v>3.5259619999999998</v>
      </c>
      <c r="BJ27" s="315">
        <v>2.8988290000000001</v>
      </c>
      <c r="BK27" s="315">
        <v>1.673554</v>
      </c>
      <c r="BL27" s="315">
        <v>1.920024</v>
      </c>
      <c r="BM27" s="315">
        <v>1.339882</v>
      </c>
      <c r="BN27" s="315">
        <v>1.3748670000000001</v>
      </c>
      <c r="BO27" s="315">
        <v>2.094684</v>
      </c>
      <c r="BP27" s="315">
        <v>1.883078</v>
      </c>
      <c r="BQ27" s="315">
        <v>1.016262</v>
      </c>
      <c r="BR27" s="315">
        <v>0.45636179999999998</v>
      </c>
      <c r="BS27" s="315">
        <v>0.41965619999999998</v>
      </c>
      <c r="BT27" s="315">
        <v>1.043388</v>
      </c>
      <c r="BU27" s="315">
        <v>1.5803529999999999</v>
      </c>
      <c r="BV27" s="315">
        <v>1.0197560000000001</v>
      </c>
    </row>
    <row r="28" spans="1:74" ht="11.15" customHeight="1" x14ac:dyDescent="0.25">
      <c r="A28" s="106" t="s">
        <v>74</v>
      </c>
      <c r="B28" s="197" t="s">
        <v>76</v>
      </c>
      <c r="C28" s="249">
        <v>16.429957000000002</v>
      </c>
      <c r="D28" s="249">
        <v>16.46237</v>
      </c>
      <c r="E28" s="249">
        <v>16.488607999999999</v>
      </c>
      <c r="F28" s="249">
        <v>16.634796999999999</v>
      </c>
      <c r="G28" s="249">
        <v>16.715724999999999</v>
      </c>
      <c r="H28" s="249">
        <v>16.631892000000001</v>
      </c>
      <c r="I28" s="249">
        <v>16.554431000000001</v>
      </c>
      <c r="J28" s="249">
        <v>16.412741</v>
      </c>
      <c r="K28" s="249">
        <v>16.459759999999999</v>
      </c>
      <c r="L28" s="249">
        <v>16.557123000000001</v>
      </c>
      <c r="M28" s="249">
        <v>16.434498999999999</v>
      </c>
      <c r="N28" s="249">
        <v>16.732620000000001</v>
      </c>
      <c r="O28" s="249">
        <v>16.443411999999999</v>
      </c>
      <c r="P28" s="249">
        <v>16.346366</v>
      </c>
      <c r="Q28" s="249">
        <v>16.682606</v>
      </c>
      <c r="R28" s="249">
        <v>16.600508000000001</v>
      </c>
      <c r="S28" s="249">
        <v>16.859715999999999</v>
      </c>
      <c r="T28" s="249">
        <v>16.881762999999999</v>
      </c>
      <c r="U28" s="249">
        <v>17.611426000000002</v>
      </c>
      <c r="V28" s="249">
        <v>17.384457000000001</v>
      </c>
      <c r="W28" s="249">
        <v>17.475016</v>
      </c>
      <c r="X28" s="249">
        <v>17.508565000000001</v>
      </c>
      <c r="Y28" s="249">
        <v>17.383989</v>
      </c>
      <c r="Z28" s="249">
        <v>17.116184000000001</v>
      </c>
      <c r="AA28" s="249">
        <v>17.226372999999999</v>
      </c>
      <c r="AB28" s="249">
        <v>16.792967000000001</v>
      </c>
      <c r="AC28" s="249">
        <v>16.735016000000002</v>
      </c>
      <c r="AD28" s="249">
        <v>16.538813000000001</v>
      </c>
      <c r="AE28" s="249">
        <v>16.649643999999999</v>
      </c>
      <c r="AF28" s="249">
        <v>16.584465999999999</v>
      </c>
      <c r="AG28" s="249">
        <v>16.485975</v>
      </c>
      <c r="AH28" s="249">
        <v>16.506257999999999</v>
      </c>
      <c r="AI28" s="249">
        <v>16.620588000000001</v>
      </c>
      <c r="AJ28" s="249">
        <v>16.879698999999999</v>
      </c>
      <c r="AK28" s="249">
        <v>17.230104999999998</v>
      </c>
      <c r="AL28" s="249">
        <v>18.21998</v>
      </c>
      <c r="AM28" s="249">
        <v>17.457265</v>
      </c>
      <c r="AN28" s="249">
        <v>17.721111000000001</v>
      </c>
      <c r="AO28" s="249">
        <v>17.612082000000001</v>
      </c>
      <c r="AP28" s="249">
        <v>17.485101</v>
      </c>
      <c r="AQ28" s="249">
        <v>17.880559999999999</v>
      </c>
      <c r="AR28" s="249">
        <v>17.708210999999999</v>
      </c>
      <c r="AS28" s="249">
        <v>19.513503</v>
      </c>
      <c r="AT28" s="249">
        <v>16.881578999999999</v>
      </c>
      <c r="AU28" s="249">
        <v>16.669353000000001</v>
      </c>
      <c r="AV28" s="249">
        <v>16.710097000000001</v>
      </c>
      <c r="AW28" s="249">
        <v>16.82574</v>
      </c>
      <c r="AX28" s="249">
        <v>16.799199999999999</v>
      </c>
      <c r="AY28" s="315">
        <v>16.83915</v>
      </c>
      <c r="AZ28" s="315">
        <v>16.72391</v>
      </c>
      <c r="BA28" s="315">
        <v>16.566880000000001</v>
      </c>
      <c r="BB28" s="315">
        <v>16.39498</v>
      </c>
      <c r="BC28" s="315">
        <v>16.294370000000001</v>
      </c>
      <c r="BD28" s="315">
        <v>16.35528</v>
      </c>
      <c r="BE28" s="315">
        <v>16.28922</v>
      </c>
      <c r="BF28" s="315">
        <v>16.299499999999998</v>
      </c>
      <c r="BG28" s="315">
        <v>16.308969999999999</v>
      </c>
      <c r="BH28" s="315">
        <v>16.372520000000002</v>
      </c>
      <c r="BI28" s="315">
        <v>16.533339999999999</v>
      </c>
      <c r="BJ28" s="315">
        <v>16.530429999999999</v>
      </c>
      <c r="BK28" s="315">
        <v>16.5595</v>
      </c>
      <c r="BL28" s="315">
        <v>16.474969999999999</v>
      </c>
      <c r="BM28" s="315">
        <v>16.350619999999999</v>
      </c>
      <c r="BN28" s="315">
        <v>16.211950000000002</v>
      </c>
      <c r="BO28" s="315">
        <v>16.137830000000001</v>
      </c>
      <c r="BP28" s="315">
        <v>16.218229999999998</v>
      </c>
      <c r="BQ28" s="315">
        <v>16.168790000000001</v>
      </c>
      <c r="BR28" s="315">
        <v>16.17998</v>
      </c>
      <c r="BS28" s="315">
        <v>16.194189999999999</v>
      </c>
      <c r="BT28" s="315">
        <v>16.259170000000001</v>
      </c>
      <c r="BU28" s="315">
        <v>16.420850000000002</v>
      </c>
      <c r="BV28" s="315">
        <v>16.42135</v>
      </c>
    </row>
    <row r="29" spans="1:74" ht="11.15" customHeight="1" x14ac:dyDescent="0.25">
      <c r="A29" s="106"/>
      <c r="B29" s="107"/>
      <c r="C29" s="228"/>
      <c r="D29" s="228"/>
      <c r="E29" s="228"/>
      <c r="F29" s="228"/>
      <c r="G29" s="228"/>
      <c r="H29" s="228"/>
      <c r="I29" s="228"/>
      <c r="J29" s="228"/>
      <c r="K29" s="228"/>
      <c r="L29" s="228"/>
      <c r="M29" s="228"/>
      <c r="N29" s="228"/>
      <c r="O29" s="228"/>
      <c r="P29" s="228"/>
      <c r="Q29" s="228"/>
      <c r="R29" s="228"/>
      <c r="S29" s="228"/>
      <c r="T29" s="228"/>
      <c r="U29" s="228"/>
      <c r="V29" s="228"/>
      <c r="W29" s="228"/>
      <c r="X29" s="228"/>
      <c r="Y29" s="228"/>
      <c r="Z29" s="228"/>
      <c r="AA29" s="228"/>
      <c r="AB29" s="228"/>
      <c r="AC29" s="228"/>
      <c r="AD29" s="228"/>
      <c r="AE29" s="228"/>
      <c r="AF29" s="228"/>
      <c r="AG29" s="228"/>
      <c r="AH29" s="228"/>
      <c r="AI29" s="228"/>
      <c r="AJ29" s="228"/>
      <c r="AK29" s="228"/>
      <c r="AL29" s="228"/>
      <c r="AM29" s="228"/>
      <c r="AN29" s="228"/>
      <c r="AO29" s="228"/>
      <c r="AP29" s="228"/>
      <c r="AQ29" s="228"/>
      <c r="AR29" s="228"/>
      <c r="AS29" s="228"/>
      <c r="AT29" s="228"/>
      <c r="AU29" s="228"/>
      <c r="AV29" s="228"/>
      <c r="AW29" s="228"/>
      <c r="AX29" s="228"/>
      <c r="AY29" s="342"/>
      <c r="AZ29" s="342"/>
      <c r="BA29" s="342"/>
      <c r="BB29" s="342"/>
      <c r="BC29" s="342"/>
      <c r="BD29" s="342"/>
      <c r="BE29" s="342"/>
      <c r="BF29" s="342"/>
      <c r="BG29" s="342"/>
      <c r="BH29" s="342"/>
      <c r="BI29" s="342"/>
      <c r="BJ29" s="342"/>
      <c r="BK29" s="342"/>
      <c r="BL29" s="342"/>
      <c r="BM29" s="342"/>
      <c r="BN29" s="342"/>
      <c r="BO29" s="342"/>
      <c r="BP29" s="342"/>
      <c r="BQ29" s="342"/>
      <c r="BR29" s="342"/>
      <c r="BS29" s="342"/>
      <c r="BT29" s="342"/>
      <c r="BU29" s="342"/>
      <c r="BV29" s="342"/>
    </row>
    <row r="30" spans="1:74" ht="11.15" customHeight="1" x14ac:dyDescent="0.25">
      <c r="A30" s="106"/>
      <c r="B30" s="54" t="s">
        <v>127</v>
      </c>
      <c r="C30" s="228"/>
      <c r="D30" s="228"/>
      <c r="E30" s="228"/>
      <c r="F30" s="228"/>
      <c r="G30" s="228"/>
      <c r="H30" s="228"/>
      <c r="I30" s="228"/>
      <c r="J30" s="228"/>
      <c r="K30" s="228"/>
      <c r="L30" s="228"/>
      <c r="M30" s="228"/>
      <c r="N30" s="228"/>
      <c r="O30" s="228"/>
      <c r="P30" s="228"/>
      <c r="Q30" s="228"/>
      <c r="R30" s="228"/>
      <c r="S30" s="228"/>
      <c r="T30" s="228"/>
      <c r="U30" s="228"/>
      <c r="V30" s="228"/>
      <c r="W30" s="228"/>
      <c r="X30" s="228"/>
      <c r="Y30" s="228"/>
      <c r="Z30" s="228"/>
      <c r="AA30" s="228"/>
      <c r="AB30" s="228"/>
      <c r="AC30" s="228"/>
      <c r="AD30" s="228"/>
      <c r="AE30" s="228"/>
      <c r="AF30" s="228"/>
      <c r="AG30" s="228"/>
      <c r="AH30" s="228"/>
      <c r="AI30" s="228"/>
      <c r="AJ30" s="228"/>
      <c r="AK30" s="228"/>
      <c r="AL30" s="228"/>
      <c r="AM30" s="228"/>
      <c r="AN30" s="228"/>
      <c r="AO30" s="228"/>
      <c r="AP30" s="228"/>
      <c r="AQ30" s="228"/>
      <c r="AR30" s="228"/>
      <c r="AS30" s="228"/>
      <c r="AT30" s="228"/>
      <c r="AU30" s="228"/>
      <c r="AV30" s="228"/>
      <c r="AW30" s="228"/>
      <c r="AX30" s="228"/>
      <c r="AY30" s="342"/>
      <c r="AZ30" s="342"/>
      <c r="BA30" s="342"/>
      <c r="BB30" s="342"/>
      <c r="BC30" s="342"/>
      <c r="BD30" s="342"/>
      <c r="BE30" s="342"/>
      <c r="BF30" s="342"/>
      <c r="BG30" s="342"/>
      <c r="BH30" s="342"/>
      <c r="BI30" s="342"/>
      <c r="BJ30" s="342"/>
      <c r="BK30" s="342"/>
      <c r="BL30" s="342"/>
      <c r="BM30" s="342"/>
      <c r="BN30" s="342"/>
      <c r="BO30" s="342"/>
      <c r="BP30" s="342"/>
      <c r="BQ30" s="342"/>
      <c r="BR30" s="342"/>
      <c r="BS30" s="342"/>
      <c r="BT30" s="342"/>
      <c r="BU30" s="342"/>
      <c r="BV30" s="342"/>
    </row>
    <row r="31" spans="1:74" ht="11.15" customHeight="1" x14ac:dyDescent="0.25">
      <c r="A31" s="106"/>
      <c r="B31" s="54" t="s">
        <v>33</v>
      </c>
      <c r="C31" s="228"/>
      <c r="D31" s="228"/>
      <c r="E31" s="228"/>
      <c r="F31" s="228"/>
      <c r="G31" s="228"/>
      <c r="H31" s="228"/>
      <c r="I31" s="228"/>
      <c r="J31" s="228"/>
      <c r="K31" s="228"/>
      <c r="L31" s="228"/>
      <c r="M31" s="228"/>
      <c r="N31" s="228"/>
      <c r="O31" s="228"/>
      <c r="P31" s="228"/>
      <c r="Q31" s="228"/>
      <c r="R31" s="228"/>
      <c r="S31" s="228"/>
      <c r="T31" s="228"/>
      <c r="U31" s="228"/>
      <c r="V31" s="228"/>
      <c r="W31" s="228"/>
      <c r="X31" s="228"/>
      <c r="Y31" s="228"/>
      <c r="Z31" s="228"/>
      <c r="AA31" s="228"/>
      <c r="AB31" s="228"/>
      <c r="AC31" s="228"/>
      <c r="AD31" s="228"/>
      <c r="AE31" s="228"/>
      <c r="AF31" s="228"/>
      <c r="AG31" s="228"/>
      <c r="AH31" s="228"/>
      <c r="AI31" s="228"/>
      <c r="AJ31" s="228"/>
      <c r="AK31" s="228"/>
      <c r="AL31" s="228"/>
      <c r="AM31" s="228"/>
      <c r="AN31" s="228"/>
      <c r="AO31" s="228"/>
      <c r="AP31" s="228"/>
      <c r="AQ31" s="228"/>
      <c r="AR31" s="228"/>
      <c r="AS31" s="228"/>
      <c r="AT31" s="228"/>
      <c r="AU31" s="228"/>
      <c r="AV31" s="228"/>
      <c r="AW31" s="228"/>
      <c r="AX31" s="228"/>
      <c r="AY31" s="342"/>
      <c r="AZ31" s="342"/>
      <c r="BA31" s="342"/>
      <c r="BB31" s="342"/>
      <c r="BC31" s="342"/>
      <c r="BD31" s="342"/>
      <c r="BE31" s="342"/>
      <c r="BF31" s="342"/>
      <c r="BG31" s="342"/>
      <c r="BH31" s="342"/>
      <c r="BI31" s="342"/>
      <c r="BJ31" s="342"/>
      <c r="BK31" s="342"/>
      <c r="BL31" s="342"/>
      <c r="BM31" s="342"/>
      <c r="BN31" s="342"/>
      <c r="BO31" s="342"/>
      <c r="BP31" s="342"/>
      <c r="BQ31" s="342"/>
      <c r="BR31" s="342"/>
      <c r="BS31" s="342"/>
      <c r="BT31" s="342"/>
      <c r="BU31" s="342"/>
      <c r="BV31" s="342"/>
    </row>
    <row r="32" spans="1:74" ht="11.15" customHeight="1" x14ac:dyDescent="0.25">
      <c r="A32" s="51" t="s">
        <v>516</v>
      </c>
      <c r="B32" s="197" t="s">
        <v>383</v>
      </c>
      <c r="C32" s="207">
        <v>2.1</v>
      </c>
      <c r="D32" s="207">
        <v>2.0699999999999998</v>
      </c>
      <c r="E32" s="207">
        <v>2.08</v>
      </c>
      <c r="F32" s="207">
        <v>2.0699999999999998</v>
      </c>
      <c r="G32" s="207">
        <v>2.0499999999999998</v>
      </c>
      <c r="H32" s="207">
        <v>2.0299999999999998</v>
      </c>
      <c r="I32" s="207">
        <v>2.02</v>
      </c>
      <c r="J32" s="207">
        <v>2</v>
      </c>
      <c r="K32" s="207">
        <v>1.96</v>
      </c>
      <c r="L32" s="207">
        <v>1.96</v>
      </c>
      <c r="M32" s="207">
        <v>1.96</v>
      </c>
      <c r="N32" s="207">
        <v>1.91</v>
      </c>
      <c r="O32" s="207">
        <v>1.94</v>
      </c>
      <c r="P32" s="207">
        <v>1.9</v>
      </c>
      <c r="Q32" s="207">
        <v>1.93</v>
      </c>
      <c r="R32" s="207">
        <v>1.92</v>
      </c>
      <c r="S32" s="207">
        <v>1.89</v>
      </c>
      <c r="T32" s="207">
        <v>1.9</v>
      </c>
      <c r="U32" s="207">
        <v>1.91</v>
      </c>
      <c r="V32" s="207">
        <v>1.94</v>
      </c>
      <c r="W32" s="207">
        <v>1.94</v>
      </c>
      <c r="X32" s="207">
        <v>1.91</v>
      </c>
      <c r="Y32" s="207">
        <v>1.91</v>
      </c>
      <c r="Z32" s="207">
        <v>1.92</v>
      </c>
      <c r="AA32" s="207">
        <v>1.900244391</v>
      </c>
      <c r="AB32" s="207">
        <v>1.9264746450000001</v>
      </c>
      <c r="AC32" s="207">
        <v>1.8933890610999999</v>
      </c>
      <c r="AD32" s="207">
        <v>1.8952867679000001</v>
      </c>
      <c r="AE32" s="207">
        <v>1.8931590879</v>
      </c>
      <c r="AF32" s="207">
        <v>1.9520864114000001</v>
      </c>
      <c r="AG32" s="207">
        <v>2.0075853393999998</v>
      </c>
      <c r="AH32" s="207">
        <v>2.0562945125000001</v>
      </c>
      <c r="AI32" s="207">
        <v>2.0089539445</v>
      </c>
      <c r="AJ32" s="207">
        <v>2.0282239165</v>
      </c>
      <c r="AK32" s="207">
        <v>2.0367977776999999</v>
      </c>
      <c r="AL32" s="207">
        <v>2.0715367644999998</v>
      </c>
      <c r="AM32" s="207">
        <v>2.2040772357999998</v>
      </c>
      <c r="AN32" s="207">
        <v>2.1775997321</v>
      </c>
      <c r="AO32" s="207">
        <v>2.1580235082999999</v>
      </c>
      <c r="AP32" s="207">
        <v>2.1878287367000002</v>
      </c>
      <c r="AQ32" s="207">
        <v>2.2391026357000001</v>
      </c>
      <c r="AR32" s="207">
        <v>2.3219783986999998</v>
      </c>
      <c r="AS32" s="207">
        <v>2.4771036951999998</v>
      </c>
      <c r="AT32" s="207">
        <v>2.5146102110999999</v>
      </c>
      <c r="AU32" s="207">
        <v>2.5169094899000002</v>
      </c>
      <c r="AV32" s="207">
        <v>2.4737549573000002</v>
      </c>
      <c r="AW32" s="207">
        <v>2.471365</v>
      </c>
      <c r="AX32" s="207">
        <v>2.471692</v>
      </c>
      <c r="AY32" s="323">
        <v>2.4884650000000001</v>
      </c>
      <c r="AZ32" s="323">
        <v>2.4802209999999998</v>
      </c>
      <c r="BA32" s="323">
        <v>2.4822000000000002</v>
      </c>
      <c r="BB32" s="323">
        <v>2.4863879999999998</v>
      </c>
      <c r="BC32" s="323">
        <v>2.4855429999999998</v>
      </c>
      <c r="BD32" s="323">
        <v>2.474332</v>
      </c>
      <c r="BE32" s="323">
        <v>2.481846</v>
      </c>
      <c r="BF32" s="323">
        <v>2.490224</v>
      </c>
      <c r="BG32" s="323">
        <v>2.4717389999999999</v>
      </c>
      <c r="BH32" s="323">
        <v>2.447063</v>
      </c>
      <c r="BI32" s="323">
        <v>2.4478800000000001</v>
      </c>
      <c r="BJ32" s="323">
        <v>2.4507439999999998</v>
      </c>
      <c r="BK32" s="323">
        <v>2.4707859999999999</v>
      </c>
      <c r="BL32" s="323">
        <v>2.4677859999999998</v>
      </c>
      <c r="BM32" s="323">
        <v>2.4754659999999999</v>
      </c>
      <c r="BN32" s="323">
        <v>2.4822359999999999</v>
      </c>
      <c r="BO32" s="323">
        <v>2.4834830000000001</v>
      </c>
      <c r="BP32" s="323">
        <v>2.4735849999999999</v>
      </c>
      <c r="BQ32" s="323">
        <v>2.4819529999999999</v>
      </c>
      <c r="BR32" s="323">
        <v>2.4910619999999999</v>
      </c>
      <c r="BS32" s="323">
        <v>2.473506</v>
      </c>
      <c r="BT32" s="323">
        <v>2.4500440000000001</v>
      </c>
      <c r="BU32" s="323">
        <v>2.4520240000000002</v>
      </c>
      <c r="BV32" s="323">
        <v>2.4559069999999998</v>
      </c>
    </row>
    <row r="33" spans="1:74" ht="11.15" customHeight="1" x14ac:dyDescent="0.25">
      <c r="A33" s="106" t="s">
        <v>518</v>
      </c>
      <c r="B33" s="197" t="s">
        <v>448</v>
      </c>
      <c r="C33" s="207">
        <v>4</v>
      </c>
      <c r="D33" s="207">
        <v>3.63</v>
      </c>
      <c r="E33" s="207">
        <v>3.46</v>
      </c>
      <c r="F33" s="207">
        <v>2.89</v>
      </c>
      <c r="G33" s="207">
        <v>2.77</v>
      </c>
      <c r="H33" s="207">
        <v>2.58</v>
      </c>
      <c r="I33" s="207">
        <v>2.54</v>
      </c>
      <c r="J33" s="207">
        <v>2.42</v>
      </c>
      <c r="K33" s="207">
        <v>2.59</v>
      </c>
      <c r="L33" s="207">
        <v>2.4900000000000002</v>
      </c>
      <c r="M33" s="207">
        <v>2.96</v>
      </c>
      <c r="N33" s="207">
        <v>2.91</v>
      </c>
      <c r="O33" s="207">
        <v>2.62</v>
      </c>
      <c r="P33" s="207">
        <v>2.4</v>
      </c>
      <c r="Q33" s="207">
        <v>2.14</v>
      </c>
      <c r="R33" s="207">
        <v>2.1</v>
      </c>
      <c r="S33" s="207">
        <v>2.17</v>
      </c>
      <c r="T33" s="207">
        <v>2.0299999999999998</v>
      </c>
      <c r="U33" s="207">
        <v>2.06</v>
      </c>
      <c r="V33" s="207">
        <v>2.41</v>
      </c>
      <c r="W33" s="207">
        <v>2.42</v>
      </c>
      <c r="X33" s="207">
        <v>2.5</v>
      </c>
      <c r="Y33" s="207">
        <v>2.99</v>
      </c>
      <c r="Z33" s="207">
        <v>3.17</v>
      </c>
      <c r="AA33" s="207">
        <v>3.1979266485000002</v>
      </c>
      <c r="AB33" s="207">
        <v>17.130504741999999</v>
      </c>
      <c r="AC33" s="207">
        <v>3.2909421773999998</v>
      </c>
      <c r="AD33" s="207">
        <v>3.0615979527000001</v>
      </c>
      <c r="AE33" s="207">
        <v>3.2660894916999998</v>
      </c>
      <c r="AF33" s="207">
        <v>3.5289881127</v>
      </c>
      <c r="AG33" s="207">
        <v>4.0774295570000003</v>
      </c>
      <c r="AH33" s="207">
        <v>4.4234636979999999</v>
      </c>
      <c r="AI33" s="207">
        <v>5.0411013104000002</v>
      </c>
      <c r="AJ33" s="207">
        <v>5.6958224508999997</v>
      </c>
      <c r="AK33" s="207">
        <v>5.766849584</v>
      </c>
      <c r="AL33" s="207">
        <v>5.6411020008000001</v>
      </c>
      <c r="AM33" s="207">
        <v>6.5721726120000001</v>
      </c>
      <c r="AN33" s="207">
        <v>6.0318555391000004</v>
      </c>
      <c r="AO33" s="207">
        <v>5.1146729532000004</v>
      </c>
      <c r="AP33" s="207">
        <v>6.2329112405</v>
      </c>
      <c r="AQ33" s="207">
        <v>7.5638382803999997</v>
      </c>
      <c r="AR33" s="207">
        <v>8.0064284663999992</v>
      </c>
      <c r="AS33" s="207">
        <v>7.4933545862999997</v>
      </c>
      <c r="AT33" s="207">
        <v>9.0217329725000006</v>
      </c>
      <c r="AU33" s="207">
        <v>8.1956887061000003</v>
      </c>
      <c r="AV33" s="207">
        <v>5.8394957644999996</v>
      </c>
      <c r="AW33" s="207">
        <v>5.7341480000000002</v>
      </c>
      <c r="AX33" s="207">
        <v>5.9878030000000004</v>
      </c>
      <c r="AY33" s="323">
        <v>5.6030170000000004</v>
      </c>
      <c r="AZ33" s="323">
        <v>5.7722129999999998</v>
      </c>
      <c r="BA33" s="323">
        <v>5.2960229999999999</v>
      </c>
      <c r="BB33" s="323">
        <v>4.9886559999999998</v>
      </c>
      <c r="BC33" s="323">
        <v>4.9545750000000002</v>
      </c>
      <c r="BD33" s="323">
        <v>4.9699679999999997</v>
      </c>
      <c r="BE33" s="323">
        <v>5.0715409999999999</v>
      </c>
      <c r="BF33" s="323">
        <v>5.104177</v>
      </c>
      <c r="BG33" s="323">
        <v>4.9070489999999998</v>
      </c>
      <c r="BH33" s="323">
        <v>5.0277279999999998</v>
      </c>
      <c r="BI33" s="323">
        <v>5.2978139999999998</v>
      </c>
      <c r="BJ33" s="323">
        <v>5.754594</v>
      </c>
      <c r="BK33" s="323">
        <v>6.2419200000000004</v>
      </c>
      <c r="BL33" s="323">
        <v>6.0278580000000002</v>
      </c>
      <c r="BM33" s="323">
        <v>5.4436140000000002</v>
      </c>
      <c r="BN33" s="323">
        <v>4.8305879999999997</v>
      </c>
      <c r="BO33" s="323">
        <v>4.6711510000000001</v>
      </c>
      <c r="BP33" s="323">
        <v>4.6787419999999997</v>
      </c>
      <c r="BQ33" s="323">
        <v>4.7653889999999999</v>
      </c>
      <c r="BR33" s="323">
        <v>4.757377</v>
      </c>
      <c r="BS33" s="323">
        <v>4.7318629999999997</v>
      </c>
      <c r="BT33" s="323">
        <v>4.8663819999999998</v>
      </c>
      <c r="BU33" s="323">
        <v>5.1537940000000004</v>
      </c>
      <c r="BV33" s="323">
        <v>5.6764489999999999</v>
      </c>
    </row>
    <row r="34" spans="1:74" ht="11.15" customHeight="1" x14ac:dyDescent="0.25">
      <c r="A34" s="51" t="s">
        <v>517</v>
      </c>
      <c r="B34" s="197" t="s">
        <v>392</v>
      </c>
      <c r="C34" s="207">
        <v>11.3</v>
      </c>
      <c r="D34" s="207">
        <v>12.28</v>
      </c>
      <c r="E34" s="207">
        <v>13.68</v>
      </c>
      <c r="F34" s="207">
        <v>13.89</v>
      </c>
      <c r="G34" s="207">
        <v>13.47</v>
      </c>
      <c r="H34" s="207">
        <v>12.92</v>
      </c>
      <c r="I34" s="207">
        <v>12.93</v>
      </c>
      <c r="J34" s="207">
        <v>13.72</v>
      </c>
      <c r="K34" s="207">
        <v>11.53</v>
      </c>
      <c r="L34" s="207">
        <v>12.65</v>
      </c>
      <c r="M34" s="207">
        <v>12.05</v>
      </c>
      <c r="N34" s="207">
        <v>12.85</v>
      </c>
      <c r="O34" s="207">
        <v>13.16</v>
      </c>
      <c r="P34" s="207">
        <v>12.68</v>
      </c>
      <c r="Q34" s="207">
        <v>10.29</v>
      </c>
      <c r="R34" s="207">
        <v>8.1999999999999993</v>
      </c>
      <c r="S34" s="207">
        <v>5.7</v>
      </c>
      <c r="T34" s="207">
        <v>6.26</v>
      </c>
      <c r="U34" s="207">
        <v>7.38</v>
      </c>
      <c r="V34" s="207">
        <v>9.67</v>
      </c>
      <c r="W34" s="207">
        <v>9.56</v>
      </c>
      <c r="X34" s="207">
        <v>8.68</v>
      </c>
      <c r="Y34" s="207">
        <v>8.86</v>
      </c>
      <c r="Z34" s="207">
        <v>9.2100000000000009</v>
      </c>
      <c r="AA34" s="207">
        <v>10.331990825</v>
      </c>
      <c r="AB34" s="207">
        <v>11.376081055</v>
      </c>
      <c r="AC34" s="207">
        <v>12.408153395999999</v>
      </c>
      <c r="AD34" s="207">
        <v>12.807239305</v>
      </c>
      <c r="AE34" s="207">
        <v>12.817083591999999</v>
      </c>
      <c r="AF34" s="207">
        <v>13.560710397999999</v>
      </c>
      <c r="AG34" s="207">
        <v>14.338939378999999</v>
      </c>
      <c r="AH34" s="207">
        <v>14.472381308999999</v>
      </c>
      <c r="AI34" s="207">
        <v>13.795246276</v>
      </c>
      <c r="AJ34" s="207">
        <v>15.052202998</v>
      </c>
      <c r="AK34" s="207">
        <v>17.023561076</v>
      </c>
      <c r="AL34" s="207">
        <v>16.351456540000001</v>
      </c>
      <c r="AM34" s="207">
        <v>15.632296467</v>
      </c>
      <c r="AN34" s="207">
        <v>16.586366394999999</v>
      </c>
      <c r="AO34" s="207">
        <v>20.608710297999998</v>
      </c>
      <c r="AP34" s="207">
        <v>25.367936741000001</v>
      </c>
      <c r="AQ34" s="207">
        <v>26.548809732999999</v>
      </c>
      <c r="AR34" s="207">
        <v>26.504717898999999</v>
      </c>
      <c r="AS34" s="207">
        <v>30.358702310000002</v>
      </c>
      <c r="AT34" s="207">
        <v>25.722279476000001</v>
      </c>
      <c r="AU34" s="207">
        <v>23.75713519</v>
      </c>
      <c r="AV34" s="207">
        <v>21.760918958000001</v>
      </c>
      <c r="AW34" s="207">
        <v>20.003799999999998</v>
      </c>
      <c r="AX34" s="207">
        <v>18.871700000000001</v>
      </c>
      <c r="AY34" s="323">
        <v>17.694140000000001</v>
      </c>
      <c r="AZ34" s="323">
        <v>16.846710000000002</v>
      </c>
      <c r="BA34" s="323">
        <v>17.24119</v>
      </c>
      <c r="BB34" s="323">
        <v>17.944949999999999</v>
      </c>
      <c r="BC34" s="323">
        <v>17.357759999999999</v>
      </c>
      <c r="BD34" s="323">
        <v>17.51737</v>
      </c>
      <c r="BE34" s="323">
        <v>16.91957</v>
      </c>
      <c r="BF34" s="323">
        <v>16.17812</v>
      </c>
      <c r="BG34" s="323">
        <v>15.784129999999999</v>
      </c>
      <c r="BH34" s="323">
        <v>15.58675</v>
      </c>
      <c r="BI34" s="323">
        <v>15.540839999999999</v>
      </c>
      <c r="BJ34" s="323">
        <v>15.87702</v>
      </c>
      <c r="BK34" s="323">
        <v>15.83844</v>
      </c>
      <c r="BL34" s="323">
        <v>15.283810000000001</v>
      </c>
      <c r="BM34" s="323">
        <v>15.388299999999999</v>
      </c>
      <c r="BN34" s="323">
        <v>15.86679</v>
      </c>
      <c r="BO34" s="323">
        <v>15.3215</v>
      </c>
      <c r="BP34" s="323">
        <v>15.47255</v>
      </c>
      <c r="BQ34" s="323">
        <v>14.966900000000001</v>
      </c>
      <c r="BR34" s="323">
        <v>14.495660000000001</v>
      </c>
      <c r="BS34" s="323">
        <v>14.21297</v>
      </c>
      <c r="BT34" s="323">
        <v>14.171340000000001</v>
      </c>
      <c r="BU34" s="323">
        <v>14.20983</v>
      </c>
      <c r="BV34" s="323">
        <v>14.6159</v>
      </c>
    </row>
    <row r="35" spans="1:74" ht="11.15" customHeight="1" x14ac:dyDescent="0.25">
      <c r="A35" s="55" t="s">
        <v>16</v>
      </c>
      <c r="B35" s="197" t="s">
        <v>391</v>
      </c>
      <c r="C35" s="207">
        <v>14.12</v>
      </c>
      <c r="D35" s="207">
        <v>15.19</v>
      </c>
      <c r="E35" s="207">
        <v>15.7</v>
      </c>
      <c r="F35" s="207">
        <v>16.350000000000001</v>
      </c>
      <c r="G35" s="207">
        <v>16.190000000000001</v>
      </c>
      <c r="H35" s="207">
        <v>14.85</v>
      </c>
      <c r="I35" s="207">
        <v>15.1</v>
      </c>
      <c r="J35" s="207">
        <v>14.82</v>
      </c>
      <c r="K35" s="207">
        <v>15.04</v>
      </c>
      <c r="L35" s="207">
        <v>15.37</v>
      </c>
      <c r="M35" s="207">
        <v>15.28</v>
      </c>
      <c r="N35" s="207">
        <v>14.73</v>
      </c>
      <c r="O35" s="207">
        <v>14.62</v>
      </c>
      <c r="P35" s="207">
        <v>13.83</v>
      </c>
      <c r="Q35" s="207">
        <v>10.85</v>
      </c>
      <c r="R35" s="207">
        <v>8.83</v>
      </c>
      <c r="S35" s="207">
        <v>7.42</v>
      </c>
      <c r="T35" s="207">
        <v>9.14</v>
      </c>
      <c r="U35" s="207">
        <v>10.96</v>
      </c>
      <c r="V35" s="207">
        <v>10.7</v>
      </c>
      <c r="W35" s="207">
        <v>9.8699999999999992</v>
      </c>
      <c r="X35" s="207">
        <v>10.37</v>
      </c>
      <c r="Y35" s="207">
        <v>10.63</v>
      </c>
      <c r="Z35" s="207">
        <v>11.54</v>
      </c>
      <c r="AA35" s="207">
        <v>12.391781817</v>
      </c>
      <c r="AB35" s="207">
        <v>13.053997738</v>
      </c>
      <c r="AC35" s="207">
        <v>14.715097888000001</v>
      </c>
      <c r="AD35" s="207">
        <v>15.13501213</v>
      </c>
      <c r="AE35" s="207">
        <v>15.551294251</v>
      </c>
      <c r="AF35" s="207">
        <v>16.261317164000001</v>
      </c>
      <c r="AG35" s="207">
        <v>16.048515221999999</v>
      </c>
      <c r="AH35" s="207">
        <v>16.041953965000001</v>
      </c>
      <c r="AI35" s="207">
        <v>16.783769757000002</v>
      </c>
      <c r="AJ35" s="207">
        <v>18.091510441</v>
      </c>
      <c r="AK35" s="207">
        <v>18.462237694999999</v>
      </c>
      <c r="AL35" s="207">
        <v>17.874801835</v>
      </c>
      <c r="AM35" s="207">
        <v>19.992081029000001</v>
      </c>
      <c r="AN35" s="207">
        <v>20.738472765000001</v>
      </c>
      <c r="AO35" s="207">
        <v>25.671222512</v>
      </c>
      <c r="AP35" s="207">
        <v>28.379003328</v>
      </c>
      <c r="AQ35" s="207">
        <v>30.180564751999999</v>
      </c>
      <c r="AR35" s="207">
        <v>32.986184127000001</v>
      </c>
      <c r="AS35" s="207">
        <v>27.418326506</v>
      </c>
      <c r="AT35" s="207">
        <v>26.981261657000001</v>
      </c>
      <c r="AU35" s="207">
        <v>25.830510093000001</v>
      </c>
      <c r="AV35" s="207">
        <v>27.769804078</v>
      </c>
      <c r="AW35" s="207">
        <v>27.871169999999999</v>
      </c>
      <c r="AX35" s="207">
        <v>24.31878</v>
      </c>
      <c r="AY35" s="323">
        <v>24.194859999999998</v>
      </c>
      <c r="AZ35" s="323">
        <v>24.54588</v>
      </c>
      <c r="BA35" s="323">
        <v>24.8414</v>
      </c>
      <c r="BB35" s="323">
        <v>24.417210000000001</v>
      </c>
      <c r="BC35" s="323">
        <v>23.322500000000002</v>
      </c>
      <c r="BD35" s="323">
        <v>22.671520000000001</v>
      </c>
      <c r="BE35" s="323">
        <v>22.305199999999999</v>
      </c>
      <c r="BF35" s="323">
        <v>20.927589999999999</v>
      </c>
      <c r="BG35" s="323">
        <v>20.738859999999999</v>
      </c>
      <c r="BH35" s="323">
        <v>21.011790000000001</v>
      </c>
      <c r="BI35" s="323">
        <v>21.401630000000001</v>
      </c>
      <c r="BJ35" s="323">
        <v>21.012309999999999</v>
      </c>
      <c r="BK35" s="323">
        <v>20.465019999999999</v>
      </c>
      <c r="BL35" s="323">
        <v>19.889559999999999</v>
      </c>
      <c r="BM35" s="323">
        <v>19.409369999999999</v>
      </c>
      <c r="BN35" s="323">
        <v>18.624130000000001</v>
      </c>
      <c r="BO35" s="323">
        <v>18.359190000000002</v>
      </c>
      <c r="BP35" s="323">
        <v>18.125019999999999</v>
      </c>
      <c r="BQ35" s="323">
        <v>18.291799999999999</v>
      </c>
      <c r="BR35" s="323">
        <v>18.153510000000001</v>
      </c>
      <c r="BS35" s="323">
        <v>17.88899</v>
      </c>
      <c r="BT35" s="323">
        <v>18.64141</v>
      </c>
      <c r="BU35" s="323">
        <v>19.226179999999999</v>
      </c>
      <c r="BV35" s="323">
        <v>19.037960000000002</v>
      </c>
    </row>
    <row r="36" spans="1:74" ht="11.15" customHeight="1" x14ac:dyDescent="0.25">
      <c r="A36" s="55"/>
      <c r="B36" s="54" t="s">
        <v>1392</v>
      </c>
      <c r="C36" s="207"/>
      <c r="D36" s="207"/>
      <c r="E36" s="207"/>
      <c r="F36" s="207"/>
      <c r="G36" s="207"/>
      <c r="H36" s="207"/>
      <c r="I36" s="207"/>
      <c r="J36" s="207"/>
      <c r="K36" s="207"/>
      <c r="L36" s="207"/>
      <c r="M36" s="207"/>
      <c r="N36" s="207"/>
      <c r="O36" s="207"/>
      <c r="P36" s="207"/>
      <c r="Q36" s="207"/>
      <c r="R36" s="207"/>
      <c r="S36" s="207"/>
      <c r="T36" s="207"/>
      <c r="U36" s="207"/>
      <c r="V36" s="207"/>
      <c r="W36" s="207"/>
      <c r="X36" s="207"/>
      <c r="Y36" s="207"/>
      <c r="Z36" s="207"/>
      <c r="AA36" s="207"/>
      <c r="AB36" s="207"/>
      <c r="AC36" s="207"/>
      <c r="AD36" s="207"/>
      <c r="AE36" s="207"/>
      <c r="AF36" s="207"/>
      <c r="AG36" s="207"/>
      <c r="AH36" s="207"/>
      <c r="AI36" s="207"/>
      <c r="AJ36" s="207"/>
      <c r="AK36" s="207"/>
      <c r="AL36" s="207"/>
      <c r="AM36" s="207"/>
      <c r="AN36" s="207"/>
      <c r="AO36" s="207"/>
      <c r="AP36" s="207"/>
      <c r="AQ36" s="207"/>
      <c r="AR36" s="207"/>
      <c r="AS36" s="207"/>
      <c r="AT36" s="207"/>
      <c r="AU36" s="207"/>
      <c r="AV36" s="207"/>
      <c r="AW36" s="207"/>
      <c r="AX36" s="207"/>
      <c r="AY36" s="323"/>
      <c r="AZ36" s="323"/>
      <c r="BA36" s="323"/>
      <c r="BB36" s="323"/>
      <c r="BC36" s="323"/>
      <c r="BD36" s="323"/>
      <c r="BE36" s="323"/>
      <c r="BF36" s="323"/>
      <c r="BG36" s="323"/>
      <c r="BH36" s="323"/>
      <c r="BI36" s="323"/>
      <c r="BJ36" s="323"/>
      <c r="BK36" s="323"/>
      <c r="BL36" s="323"/>
      <c r="BM36" s="323"/>
      <c r="BN36" s="323"/>
      <c r="BO36" s="323"/>
      <c r="BP36" s="323"/>
      <c r="BQ36" s="323"/>
      <c r="BR36" s="323"/>
      <c r="BS36" s="323"/>
      <c r="BT36" s="323"/>
      <c r="BU36" s="323"/>
      <c r="BV36" s="323"/>
    </row>
    <row r="37" spans="1:74" ht="11.15" customHeight="1" x14ac:dyDescent="0.25">
      <c r="A37" s="55" t="s">
        <v>520</v>
      </c>
      <c r="B37" s="197" t="s">
        <v>382</v>
      </c>
      <c r="C37" s="207">
        <v>12.47</v>
      </c>
      <c r="D37" s="207">
        <v>12.72</v>
      </c>
      <c r="E37" s="207">
        <v>12.84</v>
      </c>
      <c r="F37" s="207">
        <v>13.25</v>
      </c>
      <c r="G37" s="207">
        <v>13.31</v>
      </c>
      <c r="H37" s="207">
        <v>13.32</v>
      </c>
      <c r="I37" s="207">
        <v>13.26</v>
      </c>
      <c r="J37" s="207">
        <v>13.3</v>
      </c>
      <c r="K37" s="207">
        <v>13.16</v>
      </c>
      <c r="L37" s="207">
        <v>12.81</v>
      </c>
      <c r="M37" s="207">
        <v>13.03</v>
      </c>
      <c r="N37" s="207">
        <v>12.68</v>
      </c>
      <c r="O37" s="207">
        <v>12.76</v>
      </c>
      <c r="P37" s="207">
        <v>12.82</v>
      </c>
      <c r="Q37" s="207">
        <v>13.04</v>
      </c>
      <c r="R37" s="207">
        <v>13.24</v>
      </c>
      <c r="S37" s="207">
        <v>13.1</v>
      </c>
      <c r="T37" s="207">
        <v>13.22</v>
      </c>
      <c r="U37" s="207">
        <v>13.21</v>
      </c>
      <c r="V37" s="207">
        <v>13.26</v>
      </c>
      <c r="W37" s="207">
        <v>13.49</v>
      </c>
      <c r="X37" s="207">
        <v>13.66</v>
      </c>
      <c r="Y37" s="207">
        <v>13.31</v>
      </c>
      <c r="Z37" s="207">
        <v>12.78</v>
      </c>
      <c r="AA37" s="207">
        <v>12.62</v>
      </c>
      <c r="AB37" s="207">
        <v>13.01</v>
      </c>
      <c r="AC37" s="207">
        <v>13.24</v>
      </c>
      <c r="AD37" s="207">
        <v>13.73</v>
      </c>
      <c r="AE37" s="207">
        <v>13.86</v>
      </c>
      <c r="AF37" s="207">
        <v>13.83</v>
      </c>
      <c r="AG37" s="207">
        <v>13.83</v>
      </c>
      <c r="AH37" s="207">
        <v>13.92</v>
      </c>
      <c r="AI37" s="207">
        <v>14.14</v>
      </c>
      <c r="AJ37" s="207">
        <v>14.06</v>
      </c>
      <c r="AK37" s="207">
        <v>14.07</v>
      </c>
      <c r="AL37" s="207">
        <v>13.72</v>
      </c>
      <c r="AM37" s="207">
        <v>13.71</v>
      </c>
      <c r="AN37" s="207">
        <v>13.83</v>
      </c>
      <c r="AO37" s="207">
        <v>14.45</v>
      </c>
      <c r="AP37" s="207">
        <v>14.71</v>
      </c>
      <c r="AQ37" s="207">
        <v>14.94</v>
      </c>
      <c r="AR37" s="207">
        <v>15.39</v>
      </c>
      <c r="AS37" s="207">
        <v>15.4</v>
      </c>
      <c r="AT37" s="207">
        <v>15.94</v>
      </c>
      <c r="AU37" s="207">
        <v>16.32</v>
      </c>
      <c r="AV37" s="207">
        <v>16.09</v>
      </c>
      <c r="AW37" s="207">
        <v>15.39559</v>
      </c>
      <c r="AX37" s="207">
        <v>14.50802</v>
      </c>
      <c r="AY37" s="323">
        <v>14.573840000000001</v>
      </c>
      <c r="AZ37" s="323">
        <v>14.74187</v>
      </c>
      <c r="BA37" s="323">
        <v>15.196300000000001</v>
      </c>
      <c r="BB37" s="323">
        <v>15.486610000000001</v>
      </c>
      <c r="BC37" s="323">
        <v>15.546709999999999</v>
      </c>
      <c r="BD37" s="323">
        <v>15.88922</v>
      </c>
      <c r="BE37" s="323">
        <v>15.77933</v>
      </c>
      <c r="BF37" s="323">
        <v>16.08239</v>
      </c>
      <c r="BG37" s="323">
        <v>16.2516</v>
      </c>
      <c r="BH37" s="323">
        <v>15.936680000000001</v>
      </c>
      <c r="BI37" s="323">
        <v>15.34503</v>
      </c>
      <c r="BJ37" s="323">
        <v>14.453900000000001</v>
      </c>
      <c r="BK37" s="323">
        <v>14.450290000000001</v>
      </c>
      <c r="BL37" s="323">
        <v>14.67367</v>
      </c>
      <c r="BM37" s="323">
        <v>15.20622</v>
      </c>
      <c r="BN37" s="323">
        <v>15.6275</v>
      </c>
      <c r="BO37" s="323">
        <v>15.57882</v>
      </c>
      <c r="BP37" s="323">
        <v>15.924709999999999</v>
      </c>
      <c r="BQ37" s="323">
        <v>15.825699999999999</v>
      </c>
      <c r="BR37" s="323">
        <v>16.148810000000001</v>
      </c>
      <c r="BS37" s="323">
        <v>16.334800000000001</v>
      </c>
      <c r="BT37" s="323">
        <v>15.970079999999999</v>
      </c>
      <c r="BU37" s="323">
        <v>15.49877</v>
      </c>
      <c r="BV37" s="323">
        <v>14.623609999999999</v>
      </c>
    </row>
    <row r="38" spans="1:74" ht="11.15" customHeight="1" x14ac:dyDescent="0.25">
      <c r="A38" s="55" t="s">
        <v>5</v>
      </c>
      <c r="B38" s="197" t="s">
        <v>381</v>
      </c>
      <c r="C38" s="207">
        <v>10.3</v>
      </c>
      <c r="D38" s="207">
        <v>10.54</v>
      </c>
      <c r="E38" s="207">
        <v>10.46</v>
      </c>
      <c r="F38" s="207">
        <v>10.52</v>
      </c>
      <c r="G38" s="207">
        <v>10.54</v>
      </c>
      <c r="H38" s="207">
        <v>10.9</v>
      </c>
      <c r="I38" s="207">
        <v>11.02</v>
      </c>
      <c r="J38" s="207">
        <v>11.02</v>
      </c>
      <c r="K38" s="207">
        <v>10.96</v>
      </c>
      <c r="L38" s="207">
        <v>10.74</v>
      </c>
      <c r="M38" s="207">
        <v>10.57</v>
      </c>
      <c r="N38" s="207">
        <v>10.32</v>
      </c>
      <c r="O38" s="207">
        <v>10.18</v>
      </c>
      <c r="P38" s="207">
        <v>10.3</v>
      </c>
      <c r="Q38" s="207">
        <v>10.34</v>
      </c>
      <c r="R38" s="207">
        <v>10.37</v>
      </c>
      <c r="S38" s="207">
        <v>10.4</v>
      </c>
      <c r="T38" s="207">
        <v>10.89</v>
      </c>
      <c r="U38" s="207">
        <v>10.84</v>
      </c>
      <c r="V38" s="207">
        <v>10.9</v>
      </c>
      <c r="W38" s="207">
        <v>11.02</v>
      </c>
      <c r="X38" s="207">
        <v>10.72</v>
      </c>
      <c r="Y38" s="207">
        <v>10.53</v>
      </c>
      <c r="Z38" s="207">
        <v>10.41</v>
      </c>
      <c r="AA38" s="207">
        <v>10.27</v>
      </c>
      <c r="AB38" s="207">
        <v>11.36</v>
      </c>
      <c r="AC38" s="207">
        <v>11.08</v>
      </c>
      <c r="AD38" s="207">
        <v>10.87</v>
      </c>
      <c r="AE38" s="207">
        <v>10.86</v>
      </c>
      <c r="AF38" s="207">
        <v>11.33</v>
      </c>
      <c r="AG38" s="207">
        <v>11.46</v>
      </c>
      <c r="AH38" s="207">
        <v>11.52</v>
      </c>
      <c r="AI38" s="207">
        <v>11.65</v>
      </c>
      <c r="AJ38" s="207">
        <v>11.52</v>
      </c>
      <c r="AK38" s="207">
        <v>11.29</v>
      </c>
      <c r="AL38" s="207">
        <v>11.15</v>
      </c>
      <c r="AM38" s="207">
        <v>11.35</v>
      </c>
      <c r="AN38" s="207">
        <v>11.79</v>
      </c>
      <c r="AO38" s="207">
        <v>11.76</v>
      </c>
      <c r="AP38" s="207">
        <v>11.92</v>
      </c>
      <c r="AQ38" s="207">
        <v>12.14</v>
      </c>
      <c r="AR38" s="207">
        <v>12.89</v>
      </c>
      <c r="AS38" s="207">
        <v>13.14</v>
      </c>
      <c r="AT38" s="207">
        <v>13.53</v>
      </c>
      <c r="AU38" s="207">
        <v>13.45</v>
      </c>
      <c r="AV38" s="207">
        <v>13.04</v>
      </c>
      <c r="AW38" s="207">
        <v>12.12955</v>
      </c>
      <c r="AX38" s="207">
        <v>11.879530000000001</v>
      </c>
      <c r="AY38" s="323">
        <v>12.103339999999999</v>
      </c>
      <c r="AZ38" s="323">
        <v>12.527240000000001</v>
      </c>
      <c r="BA38" s="323">
        <v>12.287979999999999</v>
      </c>
      <c r="BB38" s="323">
        <v>12.39062</v>
      </c>
      <c r="BC38" s="323">
        <v>12.5274</v>
      </c>
      <c r="BD38" s="323">
        <v>13.282690000000001</v>
      </c>
      <c r="BE38" s="323">
        <v>13.45424</v>
      </c>
      <c r="BF38" s="323">
        <v>13.787369999999999</v>
      </c>
      <c r="BG38" s="323">
        <v>13.606780000000001</v>
      </c>
      <c r="BH38" s="323">
        <v>13.144590000000001</v>
      </c>
      <c r="BI38" s="323">
        <v>12.12832</v>
      </c>
      <c r="BJ38" s="323">
        <v>11.830410000000001</v>
      </c>
      <c r="BK38" s="323">
        <v>12.022019999999999</v>
      </c>
      <c r="BL38" s="323">
        <v>12.43976</v>
      </c>
      <c r="BM38" s="323">
        <v>12.24624</v>
      </c>
      <c r="BN38" s="323">
        <v>12.41465</v>
      </c>
      <c r="BO38" s="323">
        <v>12.542730000000001</v>
      </c>
      <c r="BP38" s="323">
        <v>13.25408</v>
      </c>
      <c r="BQ38" s="323">
        <v>13.41807</v>
      </c>
      <c r="BR38" s="323">
        <v>13.74048</v>
      </c>
      <c r="BS38" s="323">
        <v>13.54806</v>
      </c>
      <c r="BT38" s="323">
        <v>13.054510000000001</v>
      </c>
      <c r="BU38" s="323">
        <v>12.056509999999999</v>
      </c>
      <c r="BV38" s="323">
        <v>11.76538</v>
      </c>
    </row>
    <row r="39" spans="1:74" ht="11.15" customHeight="1" x14ac:dyDescent="0.25">
      <c r="A39" s="55" t="s">
        <v>4</v>
      </c>
      <c r="B39" s="197" t="s">
        <v>380</v>
      </c>
      <c r="C39" s="207">
        <v>6.58</v>
      </c>
      <c r="D39" s="207">
        <v>6.69</v>
      </c>
      <c r="E39" s="207">
        <v>6.73</v>
      </c>
      <c r="F39" s="207">
        <v>6.51</v>
      </c>
      <c r="G39" s="207">
        <v>6.69</v>
      </c>
      <c r="H39" s="207">
        <v>6.87</v>
      </c>
      <c r="I39" s="207">
        <v>7.14</v>
      </c>
      <c r="J39" s="207">
        <v>7.4</v>
      </c>
      <c r="K39" s="207">
        <v>7.06</v>
      </c>
      <c r="L39" s="207">
        <v>6.84</v>
      </c>
      <c r="M39" s="207">
        <v>6.72</v>
      </c>
      <c r="N39" s="207">
        <v>6.38</v>
      </c>
      <c r="O39" s="207">
        <v>6.37</v>
      </c>
      <c r="P39" s="207">
        <v>6.44</v>
      </c>
      <c r="Q39" s="207">
        <v>6.39</v>
      </c>
      <c r="R39" s="207">
        <v>6.39</v>
      </c>
      <c r="S39" s="207">
        <v>6.54</v>
      </c>
      <c r="T39" s="207">
        <v>6.94</v>
      </c>
      <c r="U39" s="207">
        <v>7.16</v>
      </c>
      <c r="V39" s="207">
        <v>7.07</v>
      </c>
      <c r="W39" s="207">
        <v>7</v>
      </c>
      <c r="X39" s="207">
        <v>6.72</v>
      </c>
      <c r="Y39" s="207">
        <v>6.49</v>
      </c>
      <c r="Z39" s="207">
        <v>6.41</v>
      </c>
      <c r="AA39" s="207">
        <v>6.32</v>
      </c>
      <c r="AB39" s="207">
        <v>7.75</v>
      </c>
      <c r="AC39" s="207">
        <v>6.98</v>
      </c>
      <c r="AD39" s="207">
        <v>6.7</v>
      </c>
      <c r="AE39" s="207">
        <v>6.65</v>
      </c>
      <c r="AF39" s="207">
        <v>7.22</v>
      </c>
      <c r="AG39" s="207">
        <v>7.42</v>
      </c>
      <c r="AH39" s="207">
        <v>7.54</v>
      </c>
      <c r="AI39" s="207">
        <v>7.61</v>
      </c>
      <c r="AJ39" s="207">
        <v>7.44</v>
      </c>
      <c r="AK39" s="207">
        <v>7.37</v>
      </c>
      <c r="AL39" s="207">
        <v>7.06</v>
      </c>
      <c r="AM39" s="207">
        <v>7.3</v>
      </c>
      <c r="AN39" s="207">
        <v>7.47</v>
      </c>
      <c r="AO39" s="207">
        <v>7.5</v>
      </c>
      <c r="AP39" s="207">
        <v>7.84</v>
      </c>
      <c r="AQ39" s="207">
        <v>8.3699999999999992</v>
      </c>
      <c r="AR39" s="207">
        <v>8.9600000000000009</v>
      </c>
      <c r="AS39" s="207">
        <v>9.41</v>
      </c>
      <c r="AT39" s="207">
        <v>9.51</v>
      </c>
      <c r="AU39" s="207">
        <v>9.34</v>
      </c>
      <c r="AV39" s="207">
        <v>8.61</v>
      </c>
      <c r="AW39" s="207">
        <v>7.9632880000000004</v>
      </c>
      <c r="AX39" s="207">
        <v>7.6595940000000002</v>
      </c>
      <c r="AY39" s="323">
        <v>7.6517169999999997</v>
      </c>
      <c r="AZ39" s="323">
        <v>7.714512</v>
      </c>
      <c r="BA39" s="323">
        <v>7.711741</v>
      </c>
      <c r="BB39" s="323">
        <v>7.8275399999999999</v>
      </c>
      <c r="BC39" s="323">
        <v>8.1905230000000007</v>
      </c>
      <c r="BD39" s="323">
        <v>8.6951160000000005</v>
      </c>
      <c r="BE39" s="323">
        <v>9.1126400000000007</v>
      </c>
      <c r="BF39" s="323">
        <v>9.2662490000000002</v>
      </c>
      <c r="BG39" s="323">
        <v>9.0631020000000007</v>
      </c>
      <c r="BH39" s="323">
        <v>8.4855129999999992</v>
      </c>
      <c r="BI39" s="323">
        <v>7.9061279999999998</v>
      </c>
      <c r="BJ39" s="323">
        <v>7.5716979999999996</v>
      </c>
      <c r="BK39" s="323">
        <v>7.6964819999999996</v>
      </c>
      <c r="BL39" s="323">
        <v>7.718426</v>
      </c>
      <c r="BM39" s="323">
        <v>7.6542589999999997</v>
      </c>
      <c r="BN39" s="323">
        <v>7.757066</v>
      </c>
      <c r="BO39" s="323">
        <v>8.1364619999999999</v>
      </c>
      <c r="BP39" s="323">
        <v>8.6448859999999996</v>
      </c>
      <c r="BQ39" s="323">
        <v>9.0585869999999993</v>
      </c>
      <c r="BR39" s="323">
        <v>9.2109950000000005</v>
      </c>
      <c r="BS39" s="323">
        <v>9.0238680000000002</v>
      </c>
      <c r="BT39" s="323">
        <v>8.4441210000000009</v>
      </c>
      <c r="BU39" s="323">
        <v>7.8701999999999996</v>
      </c>
      <c r="BV39" s="323">
        <v>7.5667260000000001</v>
      </c>
    </row>
    <row r="40" spans="1:74" ht="11.15" customHeight="1" x14ac:dyDescent="0.25">
      <c r="A40" s="55"/>
      <c r="B40" s="677" t="s">
        <v>1107</v>
      </c>
      <c r="C40" s="207"/>
      <c r="D40" s="207"/>
      <c r="E40" s="207"/>
      <c r="F40" s="207"/>
      <c r="G40" s="207"/>
      <c r="H40" s="207"/>
      <c r="I40" s="207"/>
      <c r="J40" s="207"/>
      <c r="K40" s="207"/>
      <c r="L40" s="207"/>
      <c r="M40" s="207"/>
      <c r="N40" s="207"/>
      <c r="O40" s="207"/>
      <c r="P40" s="207"/>
      <c r="Q40" s="207"/>
      <c r="R40" s="207"/>
      <c r="S40" s="207"/>
      <c r="T40" s="207"/>
      <c r="U40" s="207"/>
      <c r="V40" s="207"/>
      <c r="W40" s="207"/>
      <c r="X40" s="207"/>
      <c r="Y40" s="207"/>
      <c r="Z40" s="207"/>
      <c r="AA40" s="207"/>
      <c r="AB40" s="207"/>
      <c r="AC40" s="207"/>
      <c r="AD40" s="207"/>
      <c r="AE40" s="207"/>
      <c r="AF40" s="207"/>
      <c r="AG40" s="207"/>
      <c r="AH40" s="207"/>
      <c r="AI40" s="207"/>
      <c r="AJ40" s="207"/>
      <c r="AK40" s="207"/>
      <c r="AL40" s="207"/>
      <c r="AM40" s="207"/>
      <c r="AN40" s="207"/>
      <c r="AO40" s="207"/>
      <c r="AP40" s="207"/>
      <c r="AQ40" s="207"/>
      <c r="AR40" s="207"/>
      <c r="AS40" s="207"/>
      <c r="AT40" s="207"/>
      <c r="AU40" s="207"/>
      <c r="AV40" s="207"/>
      <c r="AW40" s="207"/>
      <c r="AX40" s="207"/>
      <c r="AY40" s="323"/>
      <c r="AZ40" s="323"/>
      <c r="BA40" s="323"/>
      <c r="BB40" s="323"/>
      <c r="BC40" s="323"/>
      <c r="BD40" s="323"/>
      <c r="BE40" s="323"/>
      <c r="BF40" s="323"/>
      <c r="BG40" s="323"/>
      <c r="BH40" s="323"/>
      <c r="BI40" s="323"/>
      <c r="BJ40" s="323"/>
      <c r="BK40" s="323"/>
      <c r="BL40" s="323"/>
      <c r="BM40" s="323"/>
      <c r="BN40" s="323"/>
      <c r="BO40" s="323"/>
      <c r="BP40" s="323"/>
      <c r="BQ40" s="323"/>
      <c r="BR40" s="323"/>
      <c r="BS40" s="323"/>
      <c r="BT40" s="323"/>
      <c r="BU40" s="323"/>
      <c r="BV40" s="323"/>
    </row>
    <row r="41" spans="1:74" ht="11.15" customHeight="1" x14ac:dyDescent="0.25">
      <c r="A41" s="55" t="s">
        <v>1108</v>
      </c>
      <c r="B41" s="518" t="s">
        <v>1119</v>
      </c>
      <c r="C41" s="252">
        <v>26.792130682</v>
      </c>
      <c r="D41" s="252">
        <v>23.64725</v>
      </c>
      <c r="E41" s="252">
        <v>34.789345238000003</v>
      </c>
      <c r="F41" s="252">
        <v>28.277045455</v>
      </c>
      <c r="G41" s="252">
        <v>27.556107955000002</v>
      </c>
      <c r="H41" s="252">
        <v>29.188500000000001</v>
      </c>
      <c r="I41" s="252">
        <v>38.172613636000001</v>
      </c>
      <c r="J41" s="252">
        <v>230.71971590999999</v>
      </c>
      <c r="K41" s="252">
        <v>150.53678124999999</v>
      </c>
      <c r="L41" s="252">
        <v>35.184592391000002</v>
      </c>
      <c r="M41" s="252">
        <v>28.548124999999999</v>
      </c>
      <c r="N41" s="252">
        <v>21.474821428999999</v>
      </c>
      <c r="O41" s="252">
        <v>19.109886364000001</v>
      </c>
      <c r="P41" s="252">
        <v>21.413187499999999</v>
      </c>
      <c r="Q41" s="252">
        <v>29.710823864000002</v>
      </c>
      <c r="R41" s="252">
        <v>26.042613635999999</v>
      </c>
      <c r="S41" s="252">
        <v>22.068312500000001</v>
      </c>
      <c r="T41" s="252">
        <v>23.979147727000001</v>
      </c>
      <c r="U41" s="252">
        <v>27.314374999999998</v>
      </c>
      <c r="V41" s="252">
        <v>53.051309523999997</v>
      </c>
      <c r="W41" s="252">
        <v>22.003690475999999</v>
      </c>
      <c r="X41" s="252">
        <v>27.674147727000001</v>
      </c>
      <c r="Y41" s="252">
        <v>28.602125000000001</v>
      </c>
      <c r="Z41" s="252">
        <v>22.953068181999999</v>
      </c>
      <c r="AA41" s="252">
        <v>24.018750000000001</v>
      </c>
      <c r="AB41" s="252">
        <v>1799.8074375000001</v>
      </c>
      <c r="AC41" s="252">
        <v>25.184999999999999</v>
      </c>
      <c r="AD41" s="252">
        <v>34.378835227000003</v>
      </c>
      <c r="AE41" s="252">
        <v>27.785406250000001</v>
      </c>
      <c r="AF41" s="252">
        <v>57.045994317999998</v>
      </c>
      <c r="AG41" s="252">
        <v>53.374345237999997</v>
      </c>
      <c r="AH41" s="252">
        <v>50.332357954999999</v>
      </c>
      <c r="AI41" s="252">
        <v>53.211666667000003</v>
      </c>
      <c r="AJ41" s="252">
        <v>68.042708332999993</v>
      </c>
      <c r="AK41" s="252">
        <v>47.288184524000002</v>
      </c>
      <c r="AL41" s="252">
        <v>34.028016303999998</v>
      </c>
      <c r="AM41" s="252">
        <v>37.020238095000003</v>
      </c>
      <c r="AN41" s="252">
        <v>45.358343750000003</v>
      </c>
      <c r="AO41" s="252">
        <v>45.798532608999999</v>
      </c>
      <c r="AP41" s="252">
        <v>61.274136904999999</v>
      </c>
      <c r="AQ41" s="252">
        <v>89.660505951999994</v>
      </c>
      <c r="AR41" s="252">
        <v>98.627159090999996</v>
      </c>
      <c r="AS41" s="252">
        <v>181.97046875000001</v>
      </c>
      <c r="AT41" s="252">
        <v>128.60089674</v>
      </c>
      <c r="AU41" s="252">
        <v>81.564553571000005</v>
      </c>
      <c r="AV41" s="252">
        <v>55.301666666999999</v>
      </c>
      <c r="AW41" s="252">
        <v>50.543125000000003</v>
      </c>
      <c r="AX41" s="252">
        <v>53.196369048000001</v>
      </c>
      <c r="AY41" s="347">
        <v>47.529640000000001</v>
      </c>
      <c r="AZ41" s="347">
        <v>44.321480000000001</v>
      </c>
      <c r="BA41" s="347">
        <v>34.632599999999996</v>
      </c>
      <c r="BB41" s="347">
        <v>37.183660000000003</v>
      </c>
      <c r="BC41" s="347">
        <v>36.39385</v>
      </c>
      <c r="BD41" s="347">
        <v>44.75902</v>
      </c>
      <c r="BE41" s="347">
        <v>49.779359999999997</v>
      </c>
      <c r="BF41" s="347">
        <v>60.776739999999997</v>
      </c>
      <c r="BG41" s="347">
        <v>44.032249999999998</v>
      </c>
      <c r="BH41" s="347">
        <v>37.956110000000002</v>
      </c>
      <c r="BI41" s="347">
        <v>37.98948</v>
      </c>
      <c r="BJ41" s="347">
        <v>40.078119999999998</v>
      </c>
      <c r="BK41" s="347">
        <v>48.655720000000002</v>
      </c>
      <c r="BL41" s="347">
        <v>39.50076</v>
      </c>
      <c r="BM41" s="347">
        <v>28.839980000000001</v>
      </c>
      <c r="BN41" s="347">
        <v>31.964739999999999</v>
      </c>
      <c r="BO41" s="347">
        <v>30.274290000000001</v>
      </c>
      <c r="BP41" s="347">
        <v>37.074480000000001</v>
      </c>
      <c r="BQ41" s="347">
        <v>40.822330000000001</v>
      </c>
      <c r="BR41" s="347">
        <v>46.889319999999998</v>
      </c>
      <c r="BS41" s="347">
        <v>38.656460000000003</v>
      </c>
      <c r="BT41" s="347">
        <v>30.595389999999998</v>
      </c>
      <c r="BU41" s="347">
        <v>29.675889999999999</v>
      </c>
      <c r="BV41" s="347">
        <v>38.241129999999998</v>
      </c>
    </row>
    <row r="42" spans="1:74" ht="11.15" customHeight="1" x14ac:dyDescent="0.25">
      <c r="A42" s="55" t="s">
        <v>1109</v>
      </c>
      <c r="B42" s="518" t="s">
        <v>1120</v>
      </c>
      <c r="C42" s="252">
        <v>42.563868677999999</v>
      </c>
      <c r="D42" s="252">
        <v>72.725849999999994</v>
      </c>
      <c r="E42" s="252">
        <v>35.975619856000002</v>
      </c>
      <c r="F42" s="252">
        <v>24.829938340999998</v>
      </c>
      <c r="G42" s="252">
        <v>20.247661803</v>
      </c>
      <c r="H42" s="252">
        <v>24.811784775</v>
      </c>
      <c r="I42" s="252">
        <v>35.23677988</v>
      </c>
      <c r="J42" s="252">
        <v>36.391629236</v>
      </c>
      <c r="K42" s="252">
        <v>40.345273306999999</v>
      </c>
      <c r="L42" s="252">
        <v>36.414090045999998</v>
      </c>
      <c r="M42" s="252">
        <v>45.174564400000001</v>
      </c>
      <c r="N42" s="252">
        <v>43.133999950000003</v>
      </c>
      <c r="O42" s="252">
        <v>33.598353606000003</v>
      </c>
      <c r="P42" s="252">
        <v>26.848522774999999</v>
      </c>
      <c r="Q42" s="252">
        <v>25.487610624999999</v>
      </c>
      <c r="R42" s="252">
        <v>17.106287981000001</v>
      </c>
      <c r="S42" s="252">
        <v>16.811286450000001</v>
      </c>
      <c r="T42" s="252">
        <v>23.720671682999999</v>
      </c>
      <c r="U42" s="252">
        <v>31.633505336999999</v>
      </c>
      <c r="V42" s="252">
        <v>108.05121209000001</v>
      </c>
      <c r="W42" s="252">
        <v>46.135208149999997</v>
      </c>
      <c r="X42" s="252">
        <v>48.285309398000003</v>
      </c>
      <c r="Y42" s="252">
        <v>39.308953619999997</v>
      </c>
      <c r="Z42" s="252">
        <v>40.801564952</v>
      </c>
      <c r="AA42" s="252">
        <v>33.217081425000003</v>
      </c>
      <c r="AB42" s="252">
        <v>71.090110207999999</v>
      </c>
      <c r="AC42" s="252">
        <v>29.914477175999998</v>
      </c>
      <c r="AD42" s="252">
        <v>28.044656562</v>
      </c>
      <c r="AE42" s="252">
        <v>26.591761300000002</v>
      </c>
      <c r="AF42" s="252">
        <v>56.061992861</v>
      </c>
      <c r="AG42" s="252">
        <v>78.892639183</v>
      </c>
      <c r="AH42" s="252">
        <v>65.082290889000006</v>
      </c>
      <c r="AI42" s="252">
        <v>72.090007025000006</v>
      </c>
      <c r="AJ42" s="252">
        <v>57.888162043000001</v>
      </c>
      <c r="AK42" s="252">
        <v>60.137516400000003</v>
      </c>
      <c r="AL42" s="252">
        <v>63.397979542999998</v>
      </c>
      <c r="AM42" s="252">
        <v>52.502912774999999</v>
      </c>
      <c r="AN42" s="252">
        <v>42.160836432000004</v>
      </c>
      <c r="AO42" s="252">
        <v>40.941233681</v>
      </c>
      <c r="AP42" s="252">
        <v>53.028571587000002</v>
      </c>
      <c r="AQ42" s="252">
        <v>57.101920649999997</v>
      </c>
      <c r="AR42" s="252">
        <v>70.883371827000005</v>
      </c>
      <c r="AS42" s="252">
        <v>82.301034999999999</v>
      </c>
      <c r="AT42" s="252">
        <v>113.88414014</v>
      </c>
      <c r="AU42" s="252">
        <v>133.89192188000001</v>
      </c>
      <c r="AV42" s="252">
        <v>65.326257956999996</v>
      </c>
      <c r="AW42" s="252">
        <v>82.952213325000002</v>
      </c>
      <c r="AX42" s="252">
        <v>257.10885553000003</v>
      </c>
      <c r="AY42" s="347">
        <v>248.24250000000001</v>
      </c>
      <c r="AZ42" s="347">
        <v>120.0732</v>
      </c>
      <c r="BA42" s="347">
        <v>67.404229999999998</v>
      </c>
      <c r="BB42" s="347">
        <v>72.205659999999995</v>
      </c>
      <c r="BC42" s="347">
        <v>62.289050000000003</v>
      </c>
      <c r="BD42" s="347">
        <v>53.633540000000004</v>
      </c>
      <c r="BE42" s="347">
        <v>78.877039999999994</v>
      </c>
      <c r="BF42" s="347">
        <v>123.04170000000001</v>
      </c>
      <c r="BG42" s="347">
        <v>91.046229999999994</v>
      </c>
      <c r="BH42" s="347">
        <v>54.577199999999998</v>
      </c>
      <c r="BI42" s="347">
        <v>59.103569999999998</v>
      </c>
      <c r="BJ42" s="347">
        <v>67.075000000000003</v>
      </c>
      <c r="BK42" s="347">
        <v>97.469189999999998</v>
      </c>
      <c r="BL42" s="347">
        <v>37.92465</v>
      </c>
      <c r="BM42" s="347">
        <v>35.72804</v>
      </c>
      <c r="BN42" s="347">
        <v>26.890840000000001</v>
      </c>
      <c r="BO42" s="347">
        <v>33.64996</v>
      </c>
      <c r="BP42" s="347">
        <v>35.869599999999998</v>
      </c>
      <c r="BQ42" s="347">
        <v>49.493879999999997</v>
      </c>
      <c r="BR42" s="347">
        <v>95.414079999999998</v>
      </c>
      <c r="BS42" s="347">
        <v>72.840729999999994</v>
      </c>
      <c r="BT42" s="347">
        <v>42.476489999999998</v>
      </c>
      <c r="BU42" s="347">
        <v>60.221980000000002</v>
      </c>
      <c r="BV42" s="347">
        <v>63.334510000000002</v>
      </c>
    </row>
    <row r="43" spans="1:74" ht="11.15" customHeight="1" x14ac:dyDescent="0.25">
      <c r="A43" s="55" t="s">
        <v>1110</v>
      </c>
      <c r="B43" s="518" t="s">
        <v>1121</v>
      </c>
      <c r="C43" s="252">
        <v>63.145909091</v>
      </c>
      <c r="D43" s="252">
        <v>38.393406249999998</v>
      </c>
      <c r="E43" s="252">
        <v>40.665178570999998</v>
      </c>
      <c r="F43" s="252">
        <v>29.498750000000001</v>
      </c>
      <c r="G43" s="252">
        <v>26.757187500000001</v>
      </c>
      <c r="H43" s="252">
        <v>25.189843750000001</v>
      </c>
      <c r="I43" s="252">
        <v>33.969005682000002</v>
      </c>
      <c r="J43" s="252">
        <v>30.534460227</v>
      </c>
      <c r="K43" s="252">
        <v>24.044343749999999</v>
      </c>
      <c r="L43" s="252">
        <v>23.620788043000001</v>
      </c>
      <c r="M43" s="252">
        <v>36.634656249999999</v>
      </c>
      <c r="N43" s="252">
        <v>46.180535714000001</v>
      </c>
      <c r="O43" s="252">
        <v>29.598238636000001</v>
      </c>
      <c r="P43" s="252">
        <v>25.054625000000001</v>
      </c>
      <c r="Q43" s="252">
        <v>19.167073863999999</v>
      </c>
      <c r="R43" s="252">
        <v>20.129573864000001</v>
      </c>
      <c r="S43" s="252">
        <v>18.226781249999998</v>
      </c>
      <c r="T43" s="252">
        <v>22.403835226999998</v>
      </c>
      <c r="U43" s="252">
        <v>27.871304347999999</v>
      </c>
      <c r="V43" s="252">
        <v>28.923898810000001</v>
      </c>
      <c r="W43" s="252">
        <v>24.796250000000001</v>
      </c>
      <c r="X43" s="252">
        <v>29.053096590999999</v>
      </c>
      <c r="Y43" s="252">
        <v>30.0583125</v>
      </c>
      <c r="Z43" s="252">
        <v>42.991420454999997</v>
      </c>
      <c r="AA43" s="252">
        <v>44.719406249999999</v>
      </c>
      <c r="AB43" s="252">
        <v>82.899968749999999</v>
      </c>
      <c r="AC43" s="252">
        <v>38.155190216999998</v>
      </c>
      <c r="AD43" s="252">
        <v>28.054403408999999</v>
      </c>
      <c r="AE43" s="252">
        <v>27.8174375</v>
      </c>
      <c r="AF43" s="252">
        <v>45.140852273</v>
      </c>
      <c r="AG43" s="252">
        <v>43.933898810000002</v>
      </c>
      <c r="AH43" s="252">
        <v>59.844772726999999</v>
      </c>
      <c r="AI43" s="252">
        <v>53.940982142999999</v>
      </c>
      <c r="AJ43" s="252">
        <v>65.724791667000005</v>
      </c>
      <c r="AK43" s="252">
        <v>60.772500000000001</v>
      </c>
      <c r="AL43" s="252">
        <v>70.740190217000006</v>
      </c>
      <c r="AM43" s="252">
        <v>159.59824405000001</v>
      </c>
      <c r="AN43" s="252">
        <v>121.0331875</v>
      </c>
      <c r="AO43" s="252">
        <v>68.807554347999996</v>
      </c>
      <c r="AP43" s="252">
        <v>67.538928571</v>
      </c>
      <c r="AQ43" s="252">
        <v>78.202351190000002</v>
      </c>
      <c r="AR43" s="252">
        <v>74.099318182000005</v>
      </c>
      <c r="AS43" s="252">
        <v>109.34878125</v>
      </c>
      <c r="AT43" s="252">
        <v>116.34991848</v>
      </c>
      <c r="AU43" s="252">
        <v>71.719553571000006</v>
      </c>
      <c r="AV43" s="252">
        <v>58.917619047999999</v>
      </c>
      <c r="AW43" s="252">
        <v>66.569880952000005</v>
      </c>
      <c r="AX43" s="252">
        <v>116.82470238000001</v>
      </c>
      <c r="AY43" s="347">
        <v>170.1422</v>
      </c>
      <c r="AZ43" s="347">
        <v>140.1935</v>
      </c>
      <c r="BA43" s="347">
        <v>113.8182</v>
      </c>
      <c r="BB43" s="347">
        <v>62.198929999999997</v>
      </c>
      <c r="BC43" s="347">
        <v>57.639290000000003</v>
      </c>
      <c r="BD43" s="347">
        <v>57.282150000000001</v>
      </c>
      <c r="BE43" s="347">
        <v>61.649039999999999</v>
      </c>
      <c r="BF43" s="347">
        <v>54.298560000000002</v>
      </c>
      <c r="BG43" s="347">
        <v>46.129959999999997</v>
      </c>
      <c r="BH43" s="347">
        <v>45.811819999999997</v>
      </c>
      <c r="BI43" s="347">
        <v>83.83623</v>
      </c>
      <c r="BJ43" s="347">
        <v>148.32900000000001</v>
      </c>
      <c r="BK43" s="347">
        <v>192.2124</v>
      </c>
      <c r="BL43" s="347">
        <v>163.72720000000001</v>
      </c>
      <c r="BM43" s="347">
        <v>85.426100000000005</v>
      </c>
      <c r="BN43" s="347">
        <v>57.132289999999998</v>
      </c>
      <c r="BO43" s="347">
        <v>45.472209999999997</v>
      </c>
      <c r="BP43" s="347">
        <v>50.156649999999999</v>
      </c>
      <c r="BQ43" s="347">
        <v>59.4542</v>
      </c>
      <c r="BR43" s="347">
        <v>58.791240000000002</v>
      </c>
      <c r="BS43" s="347">
        <v>46.146610000000003</v>
      </c>
      <c r="BT43" s="347">
        <v>49.486719999999998</v>
      </c>
      <c r="BU43" s="347">
        <v>75.452920000000006</v>
      </c>
      <c r="BV43" s="347">
        <v>134.62450000000001</v>
      </c>
    </row>
    <row r="44" spans="1:74" ht="11.15" customHeight="1" x14ac:dyDescent="0.25">
      <c r="A44" s="55" t="s">
        <v>1111</v>
      </c>
      <c r="B44" s="518" t="s">
        <v>1122</v>
      </c>
      <c r="C44" s="252">
        <v>53.682528409</v>
      </c>
      <c r="D44" s="252">
        <v>34.270906250000003</v>
      </c>
      <c r="E44" s="252">
        <v>37.354077381000003</v>
      </c>
      <c r="F44" s="252">
        <v>29.756704545000002</v>
      </c>
      <c r="G44" s="252">
        <v>23.157329545</v>
      </c>
      <c r="H44" s="252">
        <v>24.11209375</v>
      </c>
      <c r="I44" s="252">
        <v>31.286789772999999</v>
      </c>
      <c r="J44" s="252">
        <v>29.070909091000001</v>
      </c>
      <c r="K44" s="252">
        <v>22.916125000000001</v>
      </c>
      <c r="L44" s="252">
        <v>21.676440217</v>
      </c>
      <c r="M44" s="252">
        <v>29.001437500000002</v>
      </c>
      <c r="N44" s="252">
        <v>30.447976189999999</v>
      </c>
      <c r="O44" s="252">
        <v>26.000823864000001</v>
      </c>
      <c r="P44" s="252">
        <v>21.2898125</v>
      </c>
      <c r="Q44" s="252">
        <v>18.174204544999998</v>
      </c>
      <c r="R44" s="252">
        <v>16.589943181999999</v>
      </c>
      <c r="S44" s="252">
        <v>16.49428125</v>
      </c>
      <c r="T44" s="252">
        <v>21.297130681999999</v>
      </c>
      <c r="U44" s="252">
        <v>26.884891304</v>
      </c>
      <c r="V44" s="252">
        <v>25.236547619</v>
      </c>
      <c r="W44" s="252">
        <v>21.030773809999999</v>
      </c>
      <c r="X44" s="252">
        <v>21.586789773</v>
      </c>
      <c r="Y44" s="252">
        <v>24.83175</v>
      </c>
      <c r="Z44" s="252">
        <v>34.726534090999998</v>
      </c>
      <c r="AA44" s="252">
        <v>36.211437500000002</v>
      </c>
      <c r="AB44" s="252">
        <v>67.407843749999998</v>
      </c>
      <c r="AC44" s="252">
        <v>30.600923912999999</v>
      </c>
      <c r="AD44" s="252">
        <v>26.744034091</v>
      </c>
      <c r="AE44" s="252">
        <v>29.335249999999998</v>
      </c>
      <c r="AF44" s="252">
        <v>39.475852273000001</v>
      </c>
      <c r="AG44" s="252">
        <v>46.411815476000001</v>
      </c>
      <c r="AH44" s="252">
        <v>52.350539773000001</v>
      </c>
      <c r="AI44" s="252">
        <v>52.482916666999998</v>
      </c>
      <c r="AJ44" s="252">
        <v>60.011577381000002</v>
      </c>
      <c r="AK44" s="252">
        <v>61.935952381</v>
      </c>
      <c r="AL44" s="252">
        <v>50.659864130000003</v>
      </c>
      <c r="AM44" s="252">
        <v>143.98764881</v>
      </c>
      <c r="AN44" s="252">
        <v>93.698125000000005</v>
      </c>
      <c r="AO44" s="252">
        <v>62.611195651999999</v>
      </c>
      <c r="AP44" s="252">
        <v>71.077767856999998</v>
      </c>
      <c r="AQ44" s="252">
        <v>84.392351189999999</v>
      </c>
      <c r="AR44" s="252">
        <v>83.691988636000005</v>
      </c>
      <c r="AS44" s="252">
        <v>109.76190625</v>
      </c>
      <c r="AT44" s="252">
        <v>118.97173913</v>
      </c>
      <c r="AU44" s="252">
        <v>85.382202380999999</v>
      </c>
      <c r="AV44" s="252">
        <v>61.397172619000003</v>
      </c>
      <c r="AW44" s="252">
        <v>64.492410714000002</v>
      </c>
      <c r="AX44" s="252">
        <v>105.61160714</v>
      </c>
      <c r="AY44" s="347">
        <v>112.55800000000001</v>
      </c>
      <c r="AZ44" s="347">
        <v>93.253839999999997</v>
      </c>
      <c r="BA44" s="347">
        <v>100.2341</v>
      </c>
      <c r="BB44" s="347">
        <v>56.044069999999998</v>
      </c>
      <c r="BC44" s="347">
        <v>53.30086</v>
      </c>
      <c r="BD44" s="347">
        <v>57.195369999999997</v>
      </c>
      <c r="BE44" s="347">
        <v>59.682749999999999</v>
      </c>
      <c r="BF44" s="347">
        <v>55.919559999999997</v>
      </c>
      <c r="BG44" s="347">
        <v>45.727939999999997</v>
      </c>
      <c r="BH44" s="347">
        <v>43.456789999999998</v>
      </c>
      <c r="BI44" s="347">
        <v>74.258880000000005</v>
      </c>
      <c r="BJ44" s="347">
        <v>102.83929999999999</v>
      </c>
      <c r="BK44" s="347">
        <v>134.91200000000001</v>
      </c>
      <c r="BL44" s="347">
        <v>115.38339999999999</v>
      </c>
      <c r="BM44" s="347">
        <v>74.426509999999993</v>
      </c>
      <c r="BN44" s="347">
        <v>52.802590000000002</v>
      </c>
      <c r="BO44" s="347">
        <v>44.323450000000001</v>
      </c>
      <c r="BP44" s="347">
        <v>50.330089999999998</v>
      </c>
      <c r="BQ44" s="347">
        <v>56.592210000000001</v>
      </c>
      <c r="BR44" s="347">
        <v>56.392029999999998</v>
      </c>
      <c r="BS44" s="347">
        <v>45.38297</v>
      </c>
      <c r="BT44" s="347">
        <v>42.14622</v>
      </c>
      <c r="BU44" s="347">
        <v>67.340689999999995</v>
      </c>
      <c r="BV44" s="347">
        <v>106.4285</v>
      </c>
    </row>
    <row r="45" spans="1:74" ht="11.15" customHeight="1" x14ac:dyDescent="0.25">
      <c r="A45" s="55" t="s">
        <v>1112</v>
      </c>
      <c r="B45" s="518" t="s">
        <v>1123</v>
      </c>
      <c r="C45" s="252">
        <v>38.700897756000003</v>
      </c>
      <c r="D45" s="252">
        <v>29.440715405999999</v>
      </c>
      <c r="E45" s="252">
        <v>33.233683601000003</v>
      </c>
      <c r="F45" s="252">
        <v>29.513949574000002</v>
      </c>
      <c r="G45" s="252">
        <v>29.328377869000001</v>
      </c>
      <c r="H45" s="252">
        <v>26.781477905999999</v>
      </c>
      <c r="I45" s="252">
        <v>32.827892273000003</v>
      </c>
      <c r="J45" s="252">
        <v>29.330724403000001</v>
      </c>
      <c r="K45" s="252">
        <v>31.361443999999999</v>
      </c>
      <c r="L45" s="252">
        <v>29.732951277000002</v>
      </c>
      <c r="M45" s="252">
        <v>33.294376094</v>
      </c>
      <c r="N45" s="252">
        <v>26.65051747</v>
      </c>
      <c r="O45" s="252">
        <v>24.53741767</v>
      </c>
      <c r="P45" s="252">
        <v>21.65219325</v>
      </c>
      <c r="Q45" s="252">
        <v>21.231371136</v>
      </c>
      <c r="R45" s="252">
        <v>19.294396902999999</v>
      </c>
      <c r="S45" s="252">
        <v>20.381221531000001</v>
      </c>
      <c r="T45" s="252">
        <v>22.697961505999999</v>
      </c>
      <c r="U45" s="252">
        <v>31.805144755000001</v>
      </c>
      <c r="V45" s="252">
        <v>29.039054106999998</v>
      </c>
      <c r="W45" s="252">
        <v>23.886576131000002</v>
      </c>
      <c r="X45" s="252">
        <v>25.758875937999999</v>
      </c>
      <c r="Y45" s="252">
        <v>24.840174688000001</v>
      </c>
      <c r="Z45" s="252">
        <v>28.707606647999999</v>
      </c>
      <c r="AA45" s="252">
        <v>28.593237188</v>
      </c>
      <c r="AB45" s="252">
        <v>49.918575562999997</v>
      </c>
      <c r="AC45" s="252">
        <v>26.751535841999999</v>
      </c>
      <c r="AD45" s="252">
        <v>30.871029118999999</v>
      </c>
      <c r="AE45" s="252">
        <v>33.684832499999999</v>
      </c>
      <c r="AF45" s="252">
        <v>36.574307585</v>
      </c>
      <c r="AG45" s="252">
        <v>44.989227292000002</v>
      </c>
      <c r="AH45" s="252">
        <v>54.367788834999999</v>
      </c>
      <c r="AI45" s="252">
        <v>54.615349850999998</v>
      </c>
      <c r="AJ45" s="252">
        <v>70.979155356999996</v>
      </c>
      <c r="AK45" s="252">
        <v>72.749910744000005</v>
      </c>
      <c r="AL45" s="252">
        <v>43.993958206999999</v>
      </c>
      <c r="AM45" s="252">
        <v>73.319438422999994</v>
      </c>
      <c r="AN45" s="252">
        <v>53.101617406000003</v>
      </c>
      <c r="AO45" s="252">
        <v>48.560714457000003</v>
      </c>
      <c r="AP45" s="252">
        <v>75.350930356999996</v>
      </c>
      <c r="AQ45" s="252">
        <v>93.500499583000007</v>
      </c>
      <c r="AR45" s="252">
        <v>110.14373630999999</v>
      </c>
      <c r="AS45" s="252">
        <v>115.37026849999999</v>
      </c>
      <c r="AT45" s="252">
        <v>120.03855383</v>
      </c>
      <c r="AU45" s="252">
        <v>97.575998987999995</v>
      </c>
      <c r="AV45" s="252">
        <v>73.648034374999995</v>
      </c>
      <c r="AW45" s="252">
        <v>61.698989613000002</v>
      </c>
      <c r="AX45" s="252">
        <v>79.460300267999997</v>
      </c>
      <c r="AY45" s="347">
        <v>67.861819999999994</v>
      </c>
      <c r="AZ45" s="347">
        <v>60.028550000000003</v>
      </c>
      <c r="BA45" s="347">
        <v>68.675529999999995</v>
      </c>
      <c r="BB45" s="347">
        <v>59.965730000000001</v>
      </c>
      <c r="BC45" s="347">
        <v>59.00112</v>
      </c>
      <c r="BD45" s="347">
        <v>64.893699999999995</v>
      </c>
      <c r="BE45" s="347">
        <v>71.172169999999994</v>
      </c>
      <c r="BF45" s="347">
        <v>73.250839999999997</v>
      </c>
      <c r="BG45" s="347">
        <v>57.491520000000001</v>
      </c>
      <c r="BH45" s="347">
        <v>51.400509999999997</v>
      </c>
      <c r="BI45" s="347">
        <v>62.40775</v>
      </c>
      <c r="BJ45" s="347">
        <v>76.101929999999996</v>
      </c>
      <c r="BK45" s="347">
        <v>91.500360000000001</v>
      </c>
      <c r="BL45" s="347">
        <v>78.226410000000001</v>
      </c>
      <c r="BM45" s="347">
        <v>66.55592</v>
      </c>
      <c r="BN45" s="347">
        <v>58.57302</v>
      </c>
      <c r="BO45" s="347">
        <v>55.617159999999998</v>
      </c>
      <c r="BP45" s="347">
        <v>61.49503</v>
      </c>
      <c r="BQ45" s="347">
        <v>67.947270000000003</v>
      </c>
      <c r="BR45" s="347">
        <v>70.498769999999993</v>
      </c>
      <c r="BS45" s="347">
        <v>55.602640000000001</v>
      </c>
      <c r="BT45" s="347">
        <v>51.30742</v>
      </c>
      <c r="BU45" s="347">
        <v>61.546149999999997</v>
      </c>
      <c r="BV45" s="347">
        <v>81.135260000000002</v>
      </c>
    </row>
    <row r="46" spans="1:74" ht="11.15" customHeight="1" x14ac:dyDescent="0.25">
      <c r="A46" s="55" t="s">
        <v>1113</v>
      </c>
      <c r="B46" s="518" t="s">
        <v>1124</v>
      </c>
      <c r="C46" s="252">
        <v>35.084886363999999</v>
      </c>
      <c r="D46" s="252">
        <v>28.597906250000001</v>
      </c>
      <c r="E46" s="252">
        <v>30.642976189999999</v>
      </c>
      <c r="F46" s="252">
        <v>28.999147727</v>
      </c>
      <c r="G46" s="252">
        <v>27.970681817999999</v>
      </c>
      <c r="H46" s="252">
        <v>26.453968750000001</v>
      </c>
      <c r="I46" s="252">
        <v>32.740397727000001</v>
      </c>
      <c r="J46" s="252">
        <v>28.651221590999999</v>
      </c>
      <c r="K46" s="252">
        <v>30.73153125</v>
      </c>
      <c r="L46" s="252">
        <v>27.428451086999999</v>
      </c>
      <c r="M46" s="252">
        <v>29.948656249999999</v>
      </c>
      <c r="N46" s="252">
        <v>26.890357142999999</v>
      </c>
      <c r="O46" s="252">
        <v>26.436022727000001</v>
      </c>
      <c r="P46" s="252">
        <v>24.917156250000001</v>
      </c>
      <c r="Q46" s="252">
        <v>21.923409091</v>
      </c>
      <c r="R46" s="252">
        <v>20.644659091000001</v>
      </c>
      <c r="S46" s="252">
        <v>22.585125000000001</v>
      </c>
      <c r="T46" s="252">
        <v>25.776534090999998</v>
      </c>
      <c r="U46" s="252">
        <v>32.504646739000002</v>
      </c>
      <c r="V46" s="252">
        <v>31.488482142999999</v>
      </c>
      <c r="W46" s="252">
        <v>24.045625000000001</v>
      </c>
      <c r="X46" s="252">
        <v>26.111221591</v>
      </c>
      <c r="Y46" s="252">
        <v>21.643968749999999</v>
      </c>
      <c r="Z46" s="252">
        <v>27.050823864000002</v>
      </c>
      <c r="AA46" s="252">
        <v>28.408124999999998</v>
      </c>
      <c r="AB46" s="252">
        <v>81.056468749999993</v>
      </c>
      <c r="AC46" s="252">
        <v>25.448315217000001</v>
      </c>
      <c r="AD46" s="252">
        <v>30.087386364</v>
      </c>
      <c r="AE46" s="252">
        <v>32.031718750000003</v>
      </c>
      <c r="AF46" s="252">
        <v>39.354431818000002</v>
      </c>
      <c r="AG46" s="252">
        <v>44.794166666999999</v>
      </c>
      <c r="AH46" s="252">
        <v>51.973778408999998</v>
      </c>
      <c r="AI46" s="252">
        <v>51.308690476000002</v>
      </c>
      <c r="AJ46" s="252">
        <v>67.471726189999998</v>
      </c>
      <c r="AK46" s="252">
        <v>63.977946428999999</v>
      </c>
      <c r="AL46" s="252">
        <v>41.694565216999997</v>
      </c>
      <c r="AM46" s="252">
        <v>51.535863095000003</v>
      </c>
      <c r="AN46" s="252">
        <v>48.197031250000002</v>
      </c>
      <c r="AO46" s="252">
        <v>43.903233696000001</v>
      </c>
      <c r="AP46" s="252">
        <v>68.639732143000003</v>
      </c>
      <c r="AQ46" s="252">
        <v>91.160416667000007</v>
      </c>
      <c r="AR46" s="252">
        <v>107.8190625</v>
      </c>
      <c r="AS46" s="252">
        <v>106.0715</v>
      </c>
      <c r="AT46" s="252">
        <v>110.22307065</v>
      </c>
      <c r="AU46" s="252">
        <v>89.092619048000003</v>
      </c>
      <c r="AV46" s="252">
        <v>59.216011905000002</v>
      </c>
      <c r="AW46" s="252">
        <v>53.040148809999998</v>
      </c>
      <c r="AX46" s="252">
        <v>61.347232142999999</v>
      </c>
      <c r="AY46" s="347">
        <v>54.856720000000003</v>
      </c>
      <c r="AZ46" s="347">
        <v>47.440629999999999</v>
      </c>
      <c r="BA46" s="347">
        <v>55.708530000000003</v>
      </c>
      <c r="BB46" s="347">
        <v>50.586300000000001</v>
      </c>
      <c r="BC46" s="347">
        <v>48.688650000000003</v>
      </c>
      <c r="BD46" s="347">
        <v>53.045990000000003</v>
      </c>
      <c r="BE46" s="347">
        <v>57.945689999999999</v>
      </c>
      <c r="BF46" s="347">
        <v>60.580649999999999</v>
      </c>
      <c r="BG46" s="347">
        <v>48.76726</v>
      </c>
      <c r="BH46" s="347">
        <v>46.119709999999998</v>
      </c>
      <c r="BI46" s="347">
        <v>50.56391</v>
      </c>
      <c r="BJ46" s="347">
        <v>60.05686</v>
      </c>
      <c r="BK46" s="347">
        <v>69.172089999999997</v>
      </c>
      <c r="BL46" s="347">
        <v>55.828240000000001</v>
      </c>
      <c r="BM46" s="347">
        <v>51.702249999999999</v>
      </c>
      <c r="BN46" s="347">
        <v>46.157690000000002</v>
      </c>
      <c r="BO46" s="347">
        <v>48.730379999999997</v>
      </c>
      <c r="BP46" s="347">
        <v>52.314920000000001</v>
      </c>
      <c r="BQ46" s="347">
        <v>57.538330000000002</v>
      </c>
      <c r="BR46" s="347">
        <v>60.492019999999997</v>
      </c>
      <c r="BS46" s="347">
        <v>49.379910000000002</v>
      </c>
      <c r="BT46" s="347">
        <v>45.980020000000003</v>
      </c>
      <c r="BU46" s="347">
        <v>50.781149999999997</v>
      </c>
      <c r="BV46" s="347">
        <v>62.392919999999997</v>
      </c>
    </row>
    <row r="47" spans="1:74" ht="11.15" customHeight="1" x14ac:dyDescent="0.25">
      <c r="A47" s="55" t="s">
        <v>1114</v>
      </c>
      <c r="B47" s="518" t="s">
        <v>1125</v>
      </c>
      <c r="C47" s="252">
        <v>28.552306818000002</v>
      </c>
      <c r="D47" s="252">
        <v>27.485459687999999</v>
      </c>
      <c r="E47" s="252">
        <v>31.418118452000002</v>
      </c>
      <c r="F47" s="252">
        <v>24.783113067999999</v>
      </c>
      <c r="G47" s="252">
        <v>28.997365340999998</v>
      </c>
      <c r="H47" s="252">
        <v>27.625429688000001</v>
      </c>
      <c r="I47" s="252">
        <v>33.675886079999998</v>
      </c>
      <c r="J47" s="252">
        <v>30.744647443000002</v>
      </c>
      <c r="K47" s="252">
        <v>30.098027188</v>
      </c>
      <c r="L47" s="252">
        <v>23.221609238999999</v>
      </c>
      <c r="M47" s="252">
        <v>25.25366</v>
      </c>
      <c r="N47" s="252">
        <v>22.442256844999999</v>
      </c>
      <c r="O47" s="252">
        <v>20.043210511000002</v>
      </c>
      <c r="P47" s="252">
        <v>21.695782813000001</v>
      </c>
      <c r="Q47" s="252">
        <v>18.448979545</v>
      </c>
      <c r="R47" s="252">
        <v>17.372336648000001</v>
      </c>
      <c r="S47" s="252">
        <v>19.445364999999999</v>
      </c>
      <c r="T47" s="252">
        <v>21.798782385999999</v>
      </c>
      <c r="U47" s="252">
        <v>26.448556522000001</v>
      </c>
      <c r="V47" s="252">
        <v>28.598483333000001</v>
      </c>
      <c r="W47" s="252">
        <v>23.765435118999999</v>
      </c>
      <c r="X47" s="252">
        <v>26.875776705</v>
      </c>
      <c r="Y47" s="252">
        <v>23.2412025</v>
      </c>
      <c r="Z47" s="252">
        <v>22.888030682</v>
      </c>
      <c r="AA47" s="252">
        <v>26.218775938</v>
      </c>
      <c r="AB47" s="252">
        <v>705.47958313000004</v>
      </c>
      <c r="AC47" s="252">
        <v>19.218120652</v>
      </c>
      <c r="AD47" s="252">
        <v>23.329173864000001</v>
      </c>
      <c r="AE47" s="252">
        <v>28.610441250000001</v>
      </c>
      <c r="AF47" s="252">
        <v>40.653478976999999</v>
      </c>
      <c r="AG47" s="252">
        <v>46.486033333000002</v>
      </c>
      <c r="AH47" s="252">
        <v>47.203752272999999</v>
      </c>
      <c r="AI47" s="252">
        <v>52.208252975999997</v>
      </c>
      <c r="AJ47" s="252">
        <v>59.186798512000003</v>
      </c>
      <c r="AK47" s="252">
        <v>46.908223810000003</v>
      </c>
      <c r="AL47" s="252">
        <v>31.072285054000002</v>
      </c>
      <c r="AM47" s="252">
        <v>39.692211905000001</v>
      </c>
      <c r="AN47" s="252">
        <v>39.732824375</v>
      </c>
      <c r="AO47" s="252">
        <v>32.312095380000002</v>
      </c>
      <c r="AP47" s="252">
        <v>40.189811012</v>
      </c>
      <c r="AQ47" s="252">
        <v>79.637198511999998</v>
      </c>
      <c r="AR47" s="252">
        <v>98.716374148</v>
      </c>
      <c r="AS47" s="252">
        <v>119.30634563</v>
      </c>
      <c r="AT47" s="252">
        <v>115.77019375</v>
      </c>
      <c r="AU47" s="252">
        <v>94.832144345000003</v>
      </c>
      <c r="AV47" s="252">
        <v>60.747954167000003</v>
      </c>
      <c r="AW47" s="252">
        <v>56.417576189999998</v>
      </c>
      <c r="AX47" s="252">
        <v>51.024583630999999</v>
      </c>
      <c r="AY47" s="347">
        <v>46.569459999999999</v>
      </c>
      <c r="AZ47" s="347">
        <v>40.682920000000003</v>
      </c>
      <c r="BA47" s="347">
        <v>47.461620000000003</v>
      </c>
      <c r="BB47" s="347">
        <v>43.135249999999999</v>
      </c>
      <c r="BC47" s="347">
        <v>47.36524</v>
      </c>
      <c r="BD47" s="347">
        <v>49.930540000000001</v>
      </c>
      <c r="BE47" s="347">
        <v>54.481529999999999</v>
      </c>
      <c r="BF47" s="347">
        <v>58.701929999999997</v>
      </c>
      <c r="BG47" s="347">
        <v>45.106140000000003</v>
      </c>
      <c r="BH47" s="347">
        <v>42.542990000000003</v>
      </c>
      <c r="BI47" s="347">
        <v>47.745739999999998</v>
      </c>
      <c r="BJ47" s="347">
        <v>53.564120000000003</v>
      </c>
      <c r="BK47" s="347">
        <v>61.881990000000002</v>
      </c>
      <c r="BL47" s="347">
        <v>47.274509999999999</v>
      </c>
      <c r="BM47" s="347">
        <v>45.719909999999999</v>
      </c>
      <c r="BN47" s="347">
        <v>42.181919999999998</v>
      </c>
      <c r="BO47" s="347">
        <v>45.538130000000002</v>
      </c>
      <c r="BP47" s="347">
        <v>49.722389999999997</v>
      </c>
      <c r="BQ47" s="347">
        <v>55.501640000000002</v>
      </c>
      <c r="BR47" s="347">
        <v>60.135449999999999</v>
      </c>
      <c r="BS47" s="347">
        <v>46.765079999999998</v>
      </c>
      <c r="BT47" s="347">
        <v>43.565750000000001</v>
      </c>
      <c r="BU47" s="347">
        <v>47.315820000000002</v>
      </c>
      <c r="BV47" s="347">
        <v>55.23733</v>
      </c>
    </row>
    <row r="48" spans="1:74" ht="11.15" customHeight="1" x14ac:dyDescent="0.25">
      <c r="A48" s="106" t="s">
        <v>1115</v>
      </c>
      <c r="B48" s="518" t="s">
        <v>1126</v>
      </c>
      <c r="C48" s="252">
        <v>31.595238094999999</v>
      </c>
      <c r="D48" s="252">
        <v>30.631578947000001</v>
      </c>
      <c r="E48" s="252">
        <v>29.988095238</v>
      </c>
      <c r="F48" s="252">
        <v>29.920454544999998</v>
      </c>
      <c r="G48" s="252">
        <v>29.590909091</v>
      </c>
      <c r="H48" s="252">
        <v>30.1</v>
      </c>
      <c r="I48" s="252">
        <v>31.119047619</v>
      </c>
      <c r="J48" s="252">
        <v>31.397727273000001</v>
      </c>
      <c r="K48" s="252">
        <v>30.712499999999999</v>
      </c>
      <c r="L48" s="252">
        <v>28.456521738999999</v>
      </c>
      <c r="M48" s="252">
        <v>29.763888889</v>
      </c>
      <c r="N48" s="252">
        <v>29.702380951999999</v>
      </c>
      <c r="O48" s="252">
        <v>28.607142856999999</v>
      </c>
      <c r="P48" s="252">
        <v>24.052631579</v>
      </c>
      <c r="Q48" s="252">
        <v>18.090909091</v>
      </c>
      <c r="R48" s="252">
        <v>17.556818182000001</v>
      </c>
      <c r="S48" s="252">
        <v>18.587499999999999</v>
      </c>
      <c r="T48" s="252">
        <v>18.534090909</v>
      </c>
      <c r="U48" s="252">
        <v>23.125</v>
      </c>
      <c r="V48" s="252">
        <v>26.559523810000002</v>
      </c>
      <c r="W48" s="252">
        <v>20.714285713999999</v>
      </c>
      <c r="X48" s="252">
        <v>21.761363635999999</v>
      </c>
      <c r="Y48" s="252">
        <v>27.565789473999999</v>
      </c>
      <c r="Z48" s="252">
        <v>26.295454544999998</v>
      </c>
      <c r="AA48" s="252">
        <v>25.552631579</v>
      </c>
      <c r="AB48" s="252">
        <v>71.671052631999999</v>
      </c>
      <c r="AC48" s="252">
        <v>26.086956522000001</v>
      </c>
      <c r="AD48" s="252">
        <v>28.321428570999998</v>
      </c>
      <c r="AE48" s="252">
        <v>30.65</v>
      </c>
      <c r="AF48" s="252">
        <v>39.829545455000002</v>
      </c>
      <c r="AG48" s="252">
        <v>40.869047619</v>
      </c>
      <c r="AH48" s="252">
        <v>46.863636364000001</v>
      </c>
      <c r="AI48" s="252">
        <v>44.821428570999998</v>
      </c>
      <c r="AJ48" s="252">
        <v>56.880952381</v>
      </c>
      <c r="AK48" s="252">
        <v>53.487499999999997</v>
      </c>
      <c r="AL48" s="252">
        <v>43.642857143000001</v>
      </c>
      <c r="AM48" s="252">
        <v>41.612499999999997</v>
      </c>
      <c r="AN48" s="252">
        <v>41.171052631999999</v>
      </c>
      <c r="AO48" s="252">
        <v>44.554347825999997</v>
      </c>
      <c r="AP48" s="252">
        <v>64.537499999999994</v>
      </c>
      <c r="AQ48" s="252">
        <v>82.916666667000001</v>
      </c>
      <c r="AR48" s="252">
        <v>107.41666667</v>
      </c>
      <c r="AS48" s="252">
        <v>97.4375</v>
      </c>
      <c r="AT48" s="252">
        <v>98.476086957000007</v>
      </c>
      <c r="AU48" s="252">
        <v>88.559523810000002</v>
      </c>
      <c r="AV48" s="252">
        <v>58.940476189999998</v>
      </c>
      <c r="AW48" s="252">
        <v>57.421052631999999</v>
      </c>
      <c r="AX48" s="252">
        <v>61.619047619</v>
      </c>
      <c r="AY48" s="347">
        <v>52.780099999999997</v>
      </c>
      <c r="AZ48" s="347">
        <v>47.768210000000003</v>
      </c>
      <c r="BA48" s="347">
        <v>53.66028</v>
      </c>
      <c r="BB48" s="347">
        <v>49.528590000000001</v>
      </c>
      <c r="BC48" s="347">
        <v>48.7562</v>
      </c>
      <c r="BD48" s="347">
        <v>52.736449999999998</v>
      </c>
      <c r="BE48" s="347">
        <v>56.672919999999998</v>
      </c>
      <c r="BF48" s="347">
        <v>59.261240000000001</v>
      </c>
      <c r="BG48" s="347">
        <v>49.730629999999998</v>
      </c>
      <c r="BH48" s="347">
        <v>47.270679999999999</v>
      </c>
      <c r="BI48" s="347">
        <v>49.006329999999998</v>
      </c>
      <c r="BJ48" s="347">
        <v>57.813989999999997</v>
      </c>
      <c r="BK48" s="347">
        <v>65.56953</v>
      </c>
      <c r="BL48" s="347">
        <v>54.116149999999998</v>
      </c>
      <c r="BM48" s="347">
        <v>50.250250000000001</v>
      </c>
      <c r="BN48" s="347">
        <v>46.523769999999999</v>
      </c>
      <c r="BO48" s="347">
        <v>47.893300000000004</v>
      </c>
      <c r="BP48" s="347">
        <v>51.045229999999997</v>
      </c>
      <c r="BQ48" s="347">
        <v>54.998220000000003</v>
      </c>
      <c r="BR48" s="347">
        <v>57.345460000000003</v>
      </c>
      <c r="BS48" s="347">
        <v>48.907539999999997</v>
      </c>
      <c r="BT48" s="347">
        <v>45.791379999999997</v>
      </c>
      <c r="BU48" s="347">
        <v>48.593910000000001</v>
      </c>
      <c r="BV48" s="347">
        <v>59.116010000000003</v>
      </c>
    </row>
    <row r="49" spans="1:74" ht="11.15" customHeight="1" x14ac:dyDescent="0.25">
      <c r="A49" s="51" t="s">
        <v>1116</v>
      </c>
      <c r="B49" s="518" t="s">
        <v>1127</v>
      </c>
      <c r="C49" s="252">
        <v>31.642857143000001</v>
      </c>
      <c r="D49" s="252">
        <v>30.486842105000001</v>
      </c>
      <c r="E49" s="252">
        <v>30.011904762</v>
      </c>
      <c r="F49" s="252">
        <v>29.897727273000001</v>
      </c>
      <c r="G49" s="252">
        <v>29.25</v>
      </c>
      <c r="H49" s="252">
        <v>29.5625</v>
      </c>
      <c r="I49" s="252">
        <v>30.404761905000001</v>
      </c>
      <c r="J49" s="252">
        <v>31.159090909</v>
      </c>
      <c r="K49" s="252">
        <v>30.362500000000001</v>
      </c>
      <c r="L49" s="252">
        <v>29.358695652000002</v>
      </c>
      <c r="M49" s="252">
        <v>29.680555556000002</v>
      </c>
      <c r="N49" s="252">
        <v>29.369047619</v>
      </c>
      <c r="O49" s="252">
        <v>28.464285713999999</v>
      </c>
      <c r="P49" s="252">
        <v>26.855263158</v>
      </c>
      <c r="Q49" s="252">
        <v>23.386363635999999</v>
      </c>
      <c r="R49" s="252">
        <v>18.727272726999999</v>
      </c>
      <c r="S49" s="252">
        <v>18.45</v>
      </c>
      <c r="T49" s="252">
        <v>18.397727273000001</v>
      </c>
      <c r="U49" s="252">
        <v>22.375</v>
      </c>
      <c r="V49" s="252">
        <v>27.785714286000001</v>
      </c>
      <c r="W49" s="252">
        <v>21.083333332999999</v>
      </c>
      <c r="X49" s="252">
        <v>22.227272726999999</v>
      </c>
      <c r="Y49" s="252">
        <v>27.723684210999998</v>
      </c>
      <c r="Z49" s="252">
        <v>26.227272726999999</v>
      </c>
      <c r="AA49" s="252">
        <v>29.368421052999999</v>
      </c>
      <c r="AB49" s="252">
        <v>28.171052631999999</v>
      </c>
      <c r="AC49" s="252">
        <v>25.652173912999999</v>
      </c>
      <c r="AD49" s="252">
        <v>27.857142856999999</v>
      </c>
      <c r="AE49" s="252">
        <v>29.9</v>
      </c>
      <c r="AF49" s="252">
        <v>38.75</v>
      </c>
      <c r="AG49" s="252">
        <v>39.214285713999999</v>
      </c>
      <c r="AH49" s="252">
        <v>45.75</v>
      </c>
      <c r="AI49" s="252">
        <v>43.309523810000002</v>
      </c>
      <c r="AJ49" s="252">
        <v>53.928571429000002</v>
      </c>
      <c r="AK49" s="252">
        <v>50.987499999999997</v>
      </c>
      <c r="AL49" s="252">
        <v>42.130952381</v>
      </c>
      <c r="AM49" s="252">
        <v>40.262500000000003</v>
      </c>
      <c r="AN49" s="252">
        <v>39.486842105000001</v>
      </c>
      <c r="AO49" s="252">
        <v>43.586956522000001</v>
      </c>
      <c r="AP49" s="252">
        <v>62.287500000000001</v>
      </c>
      <c r="AQ49" s="252">
        <v>75.714285713999999</v>
      </c>
      <c r="AR49" s="252">
        <v>98.107142856999999</v>
      </c>
      <c r="AS49" s="252">
        <v>92.775000000000006</v>
      </c>
      <c r="AT49" s="252">
        <v>94.641304348000006</v>
      </c>
      <c r="AU49" s="252">
        <v>90.726190475999999</v>
      </c>
      <c r="AV49" s="252">
        <v>59.297619048000001</v>
      </c>
      <c r="AW49" s="252">
        <v>57.3</v>
      </c>
      <c r="AX49" s="252">
        <v>59.035714286000001</v>
      </c>
      <c r="AY49" s="347">
        <v>53.046610000000001</v>
      </c>
      <c r="AZ49" s="347">
        <v>49.276330000000002</v>
      </c>
      <c r="BA49" s="347">
        <v>52.877160000000003</v>
      </c>
      <c r="BB49" s="347">
        <v>50.347949999999997</v>
      </c>
      <c r="BC49" s="347">
        <v>49.929220000000001</v>
      </c>
      <c r="BD49" s="347">
        <v>51.799970000000002</v>
      </c>
      <c r="BE49" s="347">
        <v>53.048299999999998</v>
      </c>
      <c r="BF49" s="347">
        <v>54.898090000000003</v>
      </c>
      <c r="BG49" s="347">
        <v>50.542169999999999</v>
      </c>
      <c r="BH49" s="347">
        <v>48.329470000000001</v>
      </c>
      <c r="BI49" s="347">
        <v>47.301099999999998</v>
      </c>
      <c r="BJ49" s="347">
        <v>49.656239999999997</v>
      </c>
      <c r="BK49" s="347">
        <v>54.317100000000003</v>
      </c>
      <c r="BL49" s="347">
        <v>48.836889999999997</v>
      </c>
      <c r="BM49" s="347">
        <v>47.308169999999997</v>
      </c>
      <c r="BN49" s="347">
        <v>45.596499999999999</v>
      </c>
      <c r="BO49" s="347">
        <v>45.68188</v>
      </c>
      <c r="BP49" s="347">
        <v>47.212020000000003</v>
      </c>
      <c r="BQ49" s="347">
        <v>48.919469999999997</v>
      </c>
      <c r="BR49" s="347">
        <v>49.615430000000003</v>
      </c>
      <c r="BS49" s="347">
        <v>46.935789999999997</v>
      </c>
      <c r="BT49" s="347">
        <v>45.334339999999997</v>
      </c>
      <c r="BU49" s="347">
        <v>44.97804</v>
      </c>
      <c r="BV49" s="347">
        <v>49.467649999999999</v>
      </c>
    </row>
    <row r="50" spans="1:74" ht="11.15" customHeight="1" x14ac:dyDescent="0.25">
      <c r="A50" s="106" t="s">
        <v>1117</v>
      </c>
      <c r="B50" s="518" t="s">
        <v>1128</v>
      </c>
      <c r="C50" s="252">
        <v>35.965238094999997</v>
      </c>
      <c r="D50" s="252">
        <v>90.38</v>
      </c>
      <c r="E50" s="252">
        <v>40.880952381</v>
      </c>
      <c r="F50" s="252">
        <v>18.137727272999999</v>
      </c>
      <c r="G50" s="252">
        <v>14.582272726999999</v>
      </c>
      <c r="H50" s="252">
        <v>22.916499999999999</v>
      </c>
      <c r="I50" s="252">
        <v>32.249523809999999</v>
      </c>
      <c r="J50" s="252">
        <v>33.415909091000003</v>
      </c>
      <c r="K50" s="252">
        <v>32.542499999999997</v>
      </c>
      <c r="L50" s="252">
        <v>36.132173913000003</v>
      </c>
      <c r="M50" s="252">
        <v>39.411111110999997</v>
      </c>
      <c r="N50" s="252">
        <v>36.877619048</v>
      </c>
      <c r="O50" s="252">
        <v>25.463809523999998</v>
      </c>
      <c r="P50" s="252">
        <v>19.003157895000001</v>
      </c>
      <c r="Q50" s="252">
        <v>23.857727272999998</v>
      </c>
      <c r="R50" s="252">
        <v>18.335454545000001</v>
      </c>
      <c r="S50" s="252">
        <v>13.253500000000001</v>
      </c>
      <c r="T50" s="252">
        <v>11.871363636</v>
      </c>
      <c r="U50" s="252">
        <v>20.179090908999999</v>
      </c>
      <c r="V50" s="252">
        <v>40.702380951999999</v>
      </c>
      <c r="W50" s="252">
        <v>39.812380951999998</v>
      </c>
      <c r="X50" s="252">
        <v>33.915454545000003</v>
      </c>
      <c r="Y50" s="252">
        <v>27.293157895</v>
      </c>
      <c r="Z50" s="252">
        <v>31.785454545</v>
      </c>
      <c r="AA50" s="252">
        <v>26.026842105</v>
      </c>
      <c r="AB50" s="252">
        <v>49.866315788999998</v>
      </c>
      <c r="AC50" s="252">
        <v>27.795217391000001</v>
      </c>
      <c r="AD50" s="252">
        <v>39.368095238000002</v>
      </c>
      <c r="AE50" s="252">
        <v>36.319499999999998</v>
      </c>
      <c r="AF50" s="252">
        <v>78.83</v>
      </c>
      <c r="AG50" s="252">
        <v>119.33142857</v>
      </c>
      <c r="AH50" s="252">
        <v>74.305000000000007</v>
      </c>
      <c r="AI50" s="252">
        <v>81.195238094999993</v>
      </c>
      <c r="AJ50" s="252">
        <v>67.879047619000005</v>
      </c>
      <c r="AK50" s="252">
        <v>50.607500000000002</v>
      </c>
      <c r="AL50" s="252">
        <v>62.890476190000001</v>
      </c>
      <c r="AM50" s="252">
        <v>43.232500000000002</v>
      </c>
      <c r="AN50" s="252">
        <v>40.961578947</v>
      </c>
      <c r="AO50" s="252">
        <v>35.341739130000001</v>
      </c>
      <c r="AP50" s="252">
        <v>75.004999999999995</v>
      </c>
      <c r="AQ50" s="252">
        <v>62.478571428999999</v>
      </c>
      <c r="AR50" s="252">
        <v>40.696190475999998</v>
      </c>
      <c r="AS50" s="252">
        <v>75.810500000000005</v>
      </c>
      <c r="AT50" s="252">
        <v>113.55869565</v>
      </c>
      <c r="AU50" s="252">
        <v>224.09428571000001</v>
      </c>
      <c r="AV50" s="252">
        <v>75.009523810000005</v>
      </c>
      <c r="AW50" s="252">
        <v>95.880526316000001</v>
      </c>
      <c r="AX50" s="252">
        <v>283.27142857000001</v>
      </c>
      <c r="AY50" s="347">
        <v>264.53620000000001</v>
      </c>
      <c r="AZ50" s="347">
        <v>115.4479</v>
      </c>
      <c r="BA50" s="347">
        <v>67.004530000000003</v>
      </c>
      <c r="BB50" s="347">
        <v>71.772850000000005</v>
      </c>
      <c r="BC50" s="347">
        <v>63.08173</v>
      </c>
      <c r="BD50" s="347">
        <v>59.203110000000002</v>
      </c>
      <c r="BE50" s="347">
        <v>86.343180000000004</v>
      </c>
      <c r="BF50" s="347">
        <v>139.6437</v>
      </c>
      <c r="BG50" s="347">
        <v>104.771</v>
      </c>
      <c r="BH50" s="347">
        <v>54.493220000000001</v>
      </c>
      <c r="BI50" s="347">
        <v>58.0471</v>
      </c>
      <c r="BJ50" s="347">
        <v>66.12885</v>
      </c>
      <c r="BK50" s="347">
        <v>98.06447</v>
      </c>
      <c r="BL50" s="347">
        <v>37.547960000000003</v>
      </c>
      <c r="BM50" s="347">
        <v>33.931890000000003</v>
      </c>
      <c r="BN50" s="347">
        <v>26.26614</v>
      </c>
      <c r="BO50" s="347">
        <v>32.2333</v>
      </c>
      <c r="BP50" s="347">
        <v>36.996699999999997</v>
      </c>
      <c r="BQ50" s="347">
        <v>50.377510000000001</v>
      </c>
      <c r="BR50" s="347">
        <v>94.221190000000007</v>
      </c>
      <c r="BS50" s="347">
        <v>76.264430000000004</v>
      </c>
      <c r="BT50" s="347">
        <v>42.345619999999997</v>
      </c>
      <c r="BU50" s="347">
        <v>57.338790000000003</v>
      </c>
      <c r="BV50" s="347">
        <v>63.510260000000002</v>
      </c>
    </row>
    <row r="51" spans="1:74" ht="11.15" customHeight="1" x14ac:dyDescent="0.25">
      <c r="A51" s="109" t="s">
        <v>1118</v>
      </c>
      <c r="B51" s="678" t="s">
        <v>1129</v>
      </c>
      <c r="C51" s="208">
        <v>36.910952381000001</v>
      </c>
      <c r="D51" s="208">
        <v>62.665263158000002</v>
      </c>
      <c r="E51" s="208">
        <v>33.113333333</v>
      </c>
      <c r="F51" s="208">
        <v>20.009545455000001</v>
      </c>
      <c r="G51" s="208">
        <v>11.723636364000001</v>
      </c>
      <c r="H51" s="208">
        <v>23.627500000000001</v>
      </c>
      <c r="I51" s="208">
        <v>45.812857143000002</v>
      </c>
      <c r="J51" s="208">
        <v>43.297272726999999</v>
      </c>
      <c r="K51" s="208">
        <v>36.878999999999998</v>
      </c>
      <c r="L51" s="208">
        <v>40.923913042999999</v>
      </c>
      <c r="M51" s="208">
        <v>39.368333333000002</v>
      </c>
      <c r="N51" s="208">
        <v>28.814285714</v>
      </c>
      <c r="O51" s="208">
        <v>21.753809524000001</v>
      </c>
      <c r="P51" s="208">
        <v>20.582105262999999</v>
      </c>
      <c r="Q51" s="208">
        <v>23.875</v>
      </c>
      <c r="R51" s="208">
        <v>17.184545454999999</v>
      </c>
      <c r="S51" s="208">
        <v>16.318999999999999</v>
      </c>
      <c r="T51" s="208">
        <v>25.284545455</v>
      </c>
      <c r="U51" s="208">
        <v>38.407272726999999</v>
      </c>
      <c r="V51" s="208">
        <v>155.81238095</v>
      </c>
      <c r="W51" s="208">
        <v>48.215238094999997</v>
      </c>
      <c r="X51" s="208">
        <v>45.773636363999998</v>
      </c>
      <c r="Y51" s="208">
        <v>31.735263157999999</v>
      </c>
      <c r="Z51" s="208">
        <v>30.788636363999998</v>
      </c>
      <c r="AA51" s="208">
        <v>29.092105263000001</v>
      </c>
      <c r="AB51" s="208">
        <v>69.842105262999993</v>
      </c>
      <c r="AC51" s="208">
        <v>26.22826087</v>
      </c>
      <c r="AD51" s="208">
        <v>27.761904762</v>
      </c>
      <c r="AE51" s="208">
        <v>26.827500000000001</v>
      </c>
      <c r="AF51" s="208">
        <v>85.125909090999997</v>
      </c>
      <c r="AG51" s="208">
        <v>92.735238095</v>
      </c>
      <c r="AH51" s="208">
        <v>67.405000000000001</v>
      </c>
      <c r="AI51" s="208">
        <v>79.432380952000003</v>
      </c>
      <c r="AJ51" s="208">
        <v>57.714285713999999</v>
      </c>
      <c r="AK51" s="208">
        <v>49.194000000000003</v>
      </c>
      <c r="AL51" s="208">
        <v>53.904761905000001</v>
      </c>
      <c r="AM51" s="208">
        <v>39.200000000000003</v>
      </c>
      <c r="AN51" s="208">
        <v>41.792105263000003</v>
      </c>
      <c r="AO51" s="208">
        <v>36.076086957000001</v>
      </c>
      <c r="AP51" s="208">
        <v>54.552500000000002</v>
      </c>
      <c r="AQ51" s="208">
        <v>55.416666667000001</v>
      </c>
      <c r="AR51" s="208">
        <v>71.521428571000001</v>
      </c>
      <c r="AS51" s="208">
        <v>84.98</v>
      </c>
      <c r="AT51" s="208">
        <v>113.96391303999999</v>
      </c>
      <c r="AU51" s="208">
        <v>185.8</v>
      </c>
      <c r="AV51" s="208">
        <v>63.321428570999998</v>
      </c>
      <c r="AW51" s="208">
        <v>74.605263158</v>
      </c>
      <c r="AX51" s="208">
        <v>252.42047618999999</v>
      </c>
      <c r="AY51" s="349">
        <v>225.8022</v>
      </c>
      <c r="AZ51" s="349">
        <v>97.095950000000002</v>
      </c>
      <c r="BA51" s="349">
        <v>60.121420000000001</v>
      </c>
      <c r="BB51" s="349">
        <v>69.472149999999999</v>
      </c>
      <c r="BC51" s="349">
        <v>63.931890000000003</v>
      </c>
      <c r="BD51" s="349">
        <v>61.220309999999998</v>
      </c>
      <c r="BE51" s="349">
        <v>87.134960000000007</v>
      </c>
      <c r="BF51" s="349">
        <v>131.09970000000001</v>
      </c>
      <c r="BG51" s="349">
        <v>104.6962</v>
      </c>
      <c r="BH51" s="349">
        <v>51.049019999999999</v>
      </c>
      <c r="BI51" s="349">
        <v>53.870579999999997</v>
      </c>
      <c r="BJ51" s="349">
        <v>62.693339999999999</v>
      </c>
      <c r="BK51" s="349">
        <v>97.322029999999998</v>
      </c>
      <c r="BL51" s="349">
        <v>33.762650000000001</v>
      </c>
      <c r="BM51" s="349">
        <v>32.471559999999997</v>
      </c>
      <c r="BN51" s="349">
        <v>26.348960000000002</v>
      </c>
      <c r="BO51" s="349">
        <v>34.915759999999999</v>
      </c>
      <c r="BP51" s="349">
        <v>40.683280000000003</v>
      </c>
      <c r="BQ51" s="349">
        <v>52.668810000000001</v>
      </c>
      <c r="BR51" s="349">
        <v>92.897670000000005</v>
      </c>
      <c r="BS51" s="349">
        <v>74.583250000000007</v>
      </c>
      <c r="BT51" s="349">
        <v>39.054749999999999</v>
      </c>
      <c r="BU51" s="349">
        <v>53.834029999999998</v>
      </c>
      <c r="BV51" s="349">
        <v>58.614400000000003</v>
      </c>
    </row>
    <row r="52" spans="1:74" s="415" customFormat="1" ht="12" customHeight="1" x14ac:dyDescent="0.25">
      <c r="A52" s="414"/>
      <c r="B52" s="806" t="s">
        <v>1360</v>
      </c>
      <c r="C52" s="762"/>
      <c r="D52" s="762"/>
      <c r="E52" s="762"/>
      <c r="F52" s="762"/>
      <c r="G52" s="762"/>
      <c r="H52" s="762"/>
      <c r="I52" s="762"/>
      <c r="J52" s="762"/>
      <c r="K52" s="762"/>
      <c r="L52" s="762"/>
      <c r="M52" s="762"/>
      <c r="N52" s="762"/>
      <c r="O52" s="762"/>
      <c r="P52" s="762"/>
      <c r="Q52" s="762"/>
      <c r="AY52" s="465"/>
      <c r="AZ52" s="465"/>
      <c r="BA52" s="465"/>
      <c r="BB52" s="465"/>
      <c r="BC52" s="465"/>
      <c r="BD52" s="465"/>
      <c r="BE52" s="465"/>
      <c r="BF52" s="465"/>
      <c r="BG52" s="465"/>
      <c r="BH52" s="465"/>
      <c r="BI52" s="465"/>
      <c r="BJ52" s="465"/>
    </row>
    <row r="53" spans="1:74" s="415" customFormat="1" ht="12" customHeight="1" x14ac:dyDescent="0.25">
      <c r="A53" s="414"/>
      <c r="B53" s="806" t="s">
        <v>1361</v>
      </c>
      <c r="C53" s="762"/>
      <c r="D53" s="762"/>
      <c r="E53" s="762"/>
      <c r="F53" s="762"/>
      <c r="G53" s="762"/>
      <c r="H53" s="762"/>
      <c r="I53" s="762"/>
      <c r="J53" s="762"/>
      <c r="K53" s="762"/>
      <c r="L53" s="762"/>
      <c r="M53" s="762"/>
      <c r="N53" s="762"/>
      <c r="O53" s="762"/>
      <c r="P53" s="762"/>
      <c r="Q53" s="762"/>
      <c r="AY53" s="465"/>
      <c r="AZ53" s="465"/>
      <c r="BA53" s="465"/>
      <c r="BB53" s="465"/>
      <c r="BC53" s="465"/>
      <c r="BD53" s="599"/>
      <c r="BE53" s="599"/>
      <c r="BF53" s="599"/>
      <c r="BG53" s="465"/>
      <c r="BH53" s="465"/>
      <c r="BI53" s="465"/>
      <c r="BJ53" s="465"/>
    </row>
    <row r="54" spans="1:74" s="415" customFormat="1" ht="12" customHeight="1" x14ac:dyDescent="0.25">
      <c r="A54" s="416"/>
      <c r="B54" s="795" t="s">
        <v>1362</v>
      </c>
      <c r="C54" s="755"/>
      <c r="D54" s="755"/>
      <c r="E54" s="755"/>
      <c r="F54" s="755"/>
      <c r="G54" s="755"/>
      <c r="H54" s="755"/>
      <c r="I54" s="755"/>
      <c r="J54" s="755"/>
      <c r="K54" s="755"/>
      <c r="L54" s="755"/>
      <c r="M54" s="755"/>
      <c r="N54" s="755"/>
      <c r="O54" s="755"/>
      <c r="P54" s="755"/>
      <c r="Q54" s="752"/>
      <c r="AY54" s="465"/>
      <c r="AZ54" s="465"/>
      <c r="BA54" s="465"/>
      <c r="BB54" s="465"/>
      <c r="BC54" s="465"/>
      <c r="BD54" s="599"/>
      <c r="BE54" s="599"/>
      <c r="BF54" s="599"/>
      <c r="BG54" s="465"/>
      <c r="BH54" s="465"/>
      <c r="BI54" s="465"/>
      <c r="BJ54" s="465"/>
    </row>
    <row r="55" spans="1:74" s="415" customFormat="1" ht="12" customHeight="1" x14ac:dyDescent="0.25">
      <c r="A55" s="416"/>
      <c r="B55" s="795" t="s">
        <v>1363</v>
      </c>
      <c r="C55" s="755"/>
      <c r="D55" s="755"/>
      <c r="E55" s="755"/>
      <c r="F55" s="755"/>
      <c r="G55" s="755"/>
      <c r="H55" s="755"/>
      <c r="I55" s="755"/>
      <c r="J55" s="755"/>
      <c r="K55" s="755"/>
      <c r="L55" s="755"/>
      <c r="M55" s="755"/>
      <c r="N55" s="755"/>
      <c r="O55" s="755"/>
      <c r="P55" s="755"/>
      <c r="Q55" s="752"/>
      <c r="AY55" s="465"/>
      <c r="AZ55" s="465"/>
      <c r="BA55" s="465"/>
      <c r="BB55" s="465"/>
      <c r="BC55" s="465"/>
      <c r="BD55" s="599"/>
      <c r="BE55" s="599"/>
      <c r="BF55" s="599"/>
      <c r="BG55" s="465"/>
      <c r="BH55" s="465"/>
      <c r="BI55" s="465"/>
      <c r="BJ55" s="465"/>
    </row>
    <row r="56" spans="1:74" s="415" customFormat="1" ht="12" customHeight="1" x14ac:dyDescent="0.25">
      <c r="A56" s="416"/>
      <c r="B56" s="795" t="s">
        <v>1309</v>
      </c>
      <c r="C56" s="752"/>
      <c r="D56" s="752"/>
      <c r="E56" s="752"/>
      <c r="F56" s="752"/>
      <c r="G56" s="752"/>
      <c r="H56" s="752"/>
      <c r="I56" s="752"/>
      <c r="J56" s="752"/>
      <c r="K56" s="752"/>
      <c r="L56" s="752"/>
      <c r="M56" s="752"/>
      <c r="N56" s="752"/>
      <c r="O56" s="752"/>
      <c r="P56" s="752"/>
      <c r="Q56" s="752"/>
      <c r="AY56" s="465"/>
      <c r="AZ56" s="465"/>
      <c r="BA56" s="465"/>
      <c r="BB56" s="465"/>
      <c r="BC56" s="465"/>
      <c r="BD56" s="599"/>
      <c r="BE56" s="599"/>
      <c r="BF56" s="599"/>
      <c r="BG56" s="465"/>
      <c r="BH56" s="465"/>
      <c r="BI56" s="465"/>
      <c r="BJ56" s="465"/>
    </row>
    <row r="57" spans="1:74" s="264" customFormat="1" ht="12" customHeight="1" x14ac:dyDescent="0.25">
      <c r="A57" s="100"/>
      <c r="B57" s="780" t="s">
        <v>1364</v>
      </c>
      <c r="C57" s="737"/>
      <c r="D57" s="737"/>
      <c r="E57" s="737"/>
      <c r="F57" s="737"/>
      <c r="G57" s="737"/>
      <c r="H57" s="737"/>
      <c r="I57" s="737"/>
      <c r="J57" s="737"/>
      <c r="K57" s="737"/>
      <c r="L57" s="737"/>
      <c r="M57" s="737"/>
      <c r="N57" s="737"/>
      <c r="O57" s="737"/>
      <c r="P57" s="737"/>
      <c r="Q57" s="737"/>
      <c r="AY57" s="464"/>
      <c r="AZ57" s="464"/>
      <c r="BA57" s="464"/>
      <c r="BB57" s="464"/>
      <c r="BC57" s="464"/>
      <c r="BD57" s="598"/>
      <c r="BE57" s="598"/>
      <c r="BF57" s="598"/>
      <c r="BG57" s="464"/>
      <c r="BH57" s="464"/>
      <c r="BI57" s="464"/>
      <c r="BJ57" s="464"/>
    </row>
    <row r="58" spans="1:74" s="415" customFormat="1" ht="12" customHeight="1" x14ac:dyDescent="0.25">
      <c r="A58" s="416"/>
      <c r="B58" s="773" t="str">
        <f>"Notes: "&amp;"EIA completed modeling and analysis for this report on " &amp;Dates!D2&amp;"."</f>
        <v>Notes: EIA completed modeling and analysis for this report on Thursday January 5, 2023.</v>
      </c>
      <c r="C58" s="796"/>
      <c r="D58" s="796"/>
      <c r="E58" s="796"/>
      <c r="F58" s="796"/>
      <c r="G58" s="796"/>
      <c r="H58" s="796"/>
      <c r="I58" s="796"/>
      <c r="J58" s="796"/>
      <c r="K58" s="796"/>
      <c r="L58" s="796"/>
      <c r="M58" s="796"/>
      <c r="N58" s="796"/>
      <c r="O58" s="796"/>
      <c r="P58" s="796"/>
      <c r="Q58" s="774"/>
      <c r="AY58" s="465"/>
      <c r="AZ58" s="465"/>
      <c r="BA58" s="465"/>
      <c r="BB58" s="465"/>
      <c r="BC58" s="465"/>
      <c r="BD58" s="599"/>
      <c r="BE58" s="599"/>
      <c r="BF58" s="599"/>
      <c r="BG58" s="465"/>
      <c r="BH58" s="465"/>
      <c r="BI58" s="465"/>
      <c r="BJ58" s="465"/>
    </row>
    <row r="59" spans="1:74" s="415" customFormat="1" ht="12" customHeight="1" x14ac:dyDescent="0.25">
      <c r="A59" s="416"/>
      <c r="B59" s="763" t="s">
        <v>346</v>
      </c>
      <c r="C59" s="762"/>
      <c r="D59" s="762"/>
      <c r="E59" s="762"/>
      <c r="F59" s="762"/>
      <c r="G59" s="762"/>
      <c r="H59" s="762"/>
      <c r="I59" s="762"/>
      <c r="J59" s="762"/>
      <c r="K59" s="762"/>
      <c r="L59" s="762"/>
      <c r="M59" s="762"/>
      <c r="N59" s="762"/>
      <c r="O59" s="762"/>
      <c r="P59" s="762"/>
      <c r="Q59" s="762"/>
      <c r="AY59" s="465"/>
      <c r="AZ59" s="465"/>
      <c r="BA59" s="465"/>
      <c r="BB59" s="465"/>
      <c r="BC59" s="465"/>
      <c r="BD59" s="599"/>
      <c r="BE59" s="599"/>
      <c r="BF59" s="599"/>
      <c r="BG59" s="465"/>
      <c r="BH59" s="465"/>
      <c r="BI59" s="465"/>
      <c r="BJ59" s="465"/>
    </row>
    <row r="60" spans="1:74" s="415" customFormat="1" ht="12" customHeight="1" x14ac:dyDescent="0.25">
      <c r="A60" s="416"/>
      <c r="B60" s="780" t="s">
        <v>126</v>
      </c>
      <c r="C60" s="737"/>
      <c r="D60" s="737"/>
      <c r="E60" s="737"/>
      <c r="F60" s="737"/>
      <c r="G60" s="737"/>
      <c r="H60" s="737"/>
      <c r="I60" s="737"/>
      <c r="J60" s="737"/>
      <c r="K60" s="737"/>
      <c r="L60" s="737"/>
      <c r="M60" s="737"/>
      <c r="N60" s="737"/>
      <c r="O60" s="737"/>
      <c r="P60" s="737"/>
      <c r="Q60" s="737"/>
      <c r="AY60" s="465"/>
      <c r="AZ60" s="465"/>
      <c r="BA60" s="465"/>
      <c r="BB60" s="465"/>
      <c r="BC60" s="465"/>
      <c r="BD60" s="599"/>
      <c r="BE60" s="599"/>
      <c r="BF60" s="599"/>
      <c r="BG60" s="465"/>
      <c r="BH60" s="465"/>
      <c r="BI60" s="465"/>
      <c r="BJ60" s="465"/>
    </row>
    <row r="61" spans="1:74" s="415" customFormat="1" ht="12" customHeight="1" x14ac:dyDescent="0.25">
      <c r="A61" s="414"/>
      <c r="B61" s="756" t="s">
        <v>1310</v>
      </c>
      <c r="C61" s="796"/>
      <c r="D61" s="796"/>
      <c r="E61" s="796"/>
      <c r="F61" s="796"/>
      <c r="G61" s="796"/>
      <c r="H61" s="796"/>
      <c r="I61" s="796"/>
      <c r="J61" s="796"/>
      <c r="K61" s="796"/>
      <c r="L61" s="796"/>
      <c r="M61" s="796"/>
      <c r="N61" s="796"/>
      <c r="O61" s="796"/>
      <c r="P61" s="796"/>
      <c r="Q61" s="774"/>
      <c r="AY61" s="465"/>
      <c r="AZ61" s="465"/>
      <c r="BA61" s="465"/>
      <c r="BB61" s="465"/>
      <c r="BC61" s="465"/>
      <c r="BD61" s="599"/>
      <c r="BE61" s="599"/>
      <c r="BF61" s="599"/>
      <c r="BG61" s="465"/>
      <c r="BH61" s="465"/>
      <c r="BI61" s="465"/>
      <c r="BJ61" s="465"/>
    </row>
    <row r="62" spans="1:74" s="415" customFormat="1" ht="22.4" customHeight="1" x14ac:dyDescent="0.25">
      <c r="A62" s="414"/>
      <c r="B62" s="773" t="s">
        <v>1311</v>
      </c>
      <c r="C62" s="796"/>
      <c r="D62" s="796"/>
      <c r="E62" s="796"/>
      <c r="F62" s="796"/>
      <c r="G62" s="796"/>
      <c r="H62" s="796"/>
      <c r="I62" s="796"/>
      <c r="J62" s="796"/>
      <c r="K62" s="796"/>
      <c r="L62" s="796"/>
      <c r="M62" s="796"/>
      <c r="N62" s="796"/>
      <c r="O62" s="796"/>
      <c r="P62" s="796"/>
      <c r="Q62" s="774"/>
      <c r="AY62" s="465"/>
      <c r="AZ62" s="465"/>
      <c r="BA62" s="465"/>
      <c r="BB62" s="465"/>
      <c r="BC62" s="465"/>
      <c r="BD62" s="599"/>
      <c r="BE62" s="599"/>
      <c r="BF62" s="599"/>
      <c r="BG62" s="465"/>
      <c r="BH62" s="465"/>
      <c r="BI62" s="465"/>
      <c r="BJ62" s="465"/>
    </row>
    <row r="63" spans="1:74" s="415" customFormat="1" ht="12" customHeight="1" x14ac:dyDescent="0.25">
      <c r="A63" s="414"/>
      <c r="B63" s="773" t="s">
        <v>1312</v>
      </c>
      <c r="C63" s="796"/>
      <c r="D63" s="796"/>
      <c r="E63" s="796"/>
      <c r="F63" s="796"/>
      <c r="G63" s="796"/>
      <c r="H63" s="796"/>
      <c r="I63" s="796"/>
      <c r="J63" s="796"/>
      <c r="K63" s="796"/>
      <c r="L63" s="796"/>
      <c r="M63" s="796"/>
      <c r="N63" s="796"/>
      <c r="O63" s="796"/>
      <c r="P63" s="796"/>
      <c r="Q63" s="774"/>
      <c r="AY63" s="465"/>
      <c r="AZ63" s="465"/>
      <c r="BA63" s="465"/>
      <c r="BB63" s="465"/>
      <c r="BC63" s="465"/>
      <c r="BD63" s="599"/>
      <c r="BE63" s="599"/>
      <c r="BF63" s="599"/>
      <c r="BG63" s="465"/>
      <c r="BH63" s="465"/>
      <c r="BI63" s="465"/>
      <c r="BJ63" s="465"/>
    </row>
    <row r="64" spans="1:74" s="417" customFormat="1" ht="12" customHeight="1" x14ac:dyDescent="0.25">
      <c r="A64" s="392"/>
      <c r="B64" s="773" t="s">
        <v>1313</v>
      </c>
      <c r="C64" s="796"/>
      <c r="D64" s="796"/>
      <c r="E64" s="796"/>
      <c r="F64" s="796"/>
      <c r="G64" s="796"/>
      <c r="H64" s="796"/>
      <c r="I64" s="796"/>
      <c r="J64" s="796"/>
      <c r="K64" s="796"/>
      <c r="L64" s="796"/>
      <c r="M64" s="796"/>
      <c r="N64" s="796"/>
      <c r="O64" s="796"/>
      <c r="P64" s="796"/>
      <c r="Q64" s="774"/>
      <c r="AY64" s="461"/>
      <c r="AZ64" s="461"/>
      <c r="BA64" s="461"/>
      <c r="BB64" s="461"/>
      <c r="BC64" s="461"/>
      <c r="BD64" s="600"/>
      <c r="BE64" s="600"/>
      <c r="BF64" s="600"/>
      <c r="BG64" s="461"/>
      <c r="BH64" s="461"/>
      <c r="BI64" s="461"/>
      <c r="BJ64" s="461"/>
    </row>
    <row r="65" spans="1:74" ht="12.5" x14ac:dyDescent="0.25">
      <c r="A65" s="100"/>
      <c r="B65" s="773" t="s">
        <v>824</v>
      </c>
      <c r="C65" s="774"/>
      <c r="D65" s="774"/>
      <c r="E65" s="774"/>
      <c r="F65" s="774"/>
      <c r="G65" s="774"/>
      <c r="H65" s="774"/>
      <c r="I65" s="774"/>
      <c r="J65" s="774"/>
      <c r="K65" s="774"/>
      <c r="L65" s="774"/>
      <c r="M65" s="774"/>
      <c r="N65" s="774"/>
      <c r="O65" s="774"/>
      <c r="P65" s="774"/>
      <c r="Q65" s="752"/>
      <c r="BK65" s="343"/>
      <c r="BL65" s="343"/>
      <c r="BM65" s="343"/>
      <c r="BN65" s="343"/>
      <c r="BO65" s="343"/>
      <c r="BP65" s="343"/>
      <c r="BQ65" s="343"/>
      <c r="BR65" s="343"/>
      <c r="BS65" s="343"/>
      <c r="BT65" s="343"/>
      <c r="BU65" s="343"/>
      <c r="BV65" s="343"/>
    </row>
    <row r="66" spans="1:74" ht="12.65" customHeight="1" x14ac:dyDescent="0.25">
      <c r="A66" s="100"/>
      <c r="B66" s="764" t="s">
        <v>1349</v>
      </c>
      <c r="C66" s="752"/>
      <c r="D66" s="752"/>
      <c r="E66" s="752"/>
      <c r="F66" s="752"/>
      <c r="G66" s="752"/>
      <c r="H66" s="752"/>
      <c r="I66" s="752"/>
      <c r="J66" s="752"/>
      <c r="K66" s="752"/>
      <c r="L66" s="752"/>
      <c r="M66" s="752"/>
      <c r="N66" s="752"/>
      <c r="O66" s="752"/>
      <c r="P66" s="752"/>
      <c r="Q66" s="752"/>
      <c r="BK66" s="343"/>
      <c r="BL66" s="343"/>
      <c r="BM66" s="343"/>
      <c r="BN66" s="343"/>
      <c r="BO66" s="343"/>
      <c r="BP66" s="343"/>
      <c r="BQ66" s="343"/>
      <c r="BR66" s="343"/>
      <c r="BS66" s="343"/>
      <c r="BT66" s="343"/>
      <c r="BU66" s="343"/>
      <c r="BV66" s="343"/>
    </row>
    <row r="67" spans="1:74" x14ac:dyDescent="0.25">
      <c r="BK67" s="343"/>
      <c r="BL67" s="343"/>
      <c r="BM67" s="343"/>
      <c r="BN67" s="343"/>
      <c r="BO67" s="343"/>
      <c r="BP67" s="343"/>
      <c r="BQ67" s="343"/>
      <c r="BR67" s="343"/>
      <c r="BS67" s="343"/>
      <c r="BT67" s="343"/>
      <c r="BU67" s="343"/>
      <c r="BV67" s="343"/>
    </row>
    <row r="68" spans="1:74" x14ac:dyDescent="0.25">
      <c r="BK68" s="343"/>
      <c r="BL68" s="343"/>
      <c r="BM68" s="343"/>
      <c r="BN68" s="343"/>
      <c r="BO68" s="343"/>
      <c r="BP68" s="343"/>
      <c r="BQ68" s="343"/>
      <c r="BR68" s="343"/>
      <c r="BS68" s="343"/>
      <c r="BT68" s="343"/>
      <c r="BU68" s="343"/>
      <c r="BV68" s="343"/>
    </row>
    <row r="69" spans="1:74" x14ac:dyDescent="0.25">
      <c r="BK69" s="343"/>
      <c r="BL69" s="343"/>
      <c r="BM69" s="343"/>
      <c r="BN69" s="343"/>
      <c r="BO69" s="343"/>
      <c r="BP69" s="343"/>
      <c r="BQ69" s="343"/>
      <c r="BR69" s="343"/>
      <c r="BS69" s="343"/>
      <c r="BT69" s="343"/>
      <c r="BU69" s="343"/>
      <c r="BV69" s="343"/>
    </row>
    <row r="70" spans="1:74" x14ac:dyDescent="0.25">
      <c r="BK70" s="343"/>
      <c r="BL70" s="343"/>
      <c r="BM70" s="343"/>
      <c r="BN70" s="343"/>
      <c r="BO70" s="343"/>
      <c r="BP70" s="343"/>
      <c r="BQ70" s="343"/>
      <c r="BR70" s="343"/>
      <c r="BS70" s="343"/>
      <c r="BT70" s="343"/>
      <c r="BU70" s="343"/>
      <c r="BV70" s="343"/>
    </row>
    <row r="71" spans="1:74" x14ac:dyDescent="0.25">
      <c r="BK71" s="343"/>
      <c r="BL71" s="343"/>
      <c r="BM71" s="343"/>
      <c r="BN71" s="343"/>
      <c r="BO71" s="343"/>
      <c r="BP71" s="343"/>
      <c r="BQ71" s="343"/>
      <c r="BR71" s="343"/>
      <c r="BS71" s="343"/>
      <c r="BT71" s="343"/>
      <c r="BU71" s="343"/>
      <c r="BV71" s="343"/>
    </row>
    <row r="72" spans="1:74" x14ac:dyDescent="0.25">
      <c r="BK72" s="343"/>
      <c r="BL72" s="343"/>
      <c r="BM72" s="343"/>
      <c r="BN72" s="343"/>
      <c r="BO72" s="343"/>
      <c r="BP72" s="343"/>
      <c r="BQ72" s="343"/>
      <c r="BR72" s="343"/>
      <c r="BS72" s="343"/>
      <c r="BT72" s="343"/>
      <c r="BU72" s="343"/>
      <c r="BV72" s="343"/>
    </row>
    <row r="73" spans="1:74" x14ac:dyDescent="0.25">
      <c r="BK73" s="343"/>
      <c r="BL73" s="343"/>
      <c r="BM73" s="343"/>
      <c r="BN73" s="343"/>
      <c r="BO73" s="343"/>
      <c r="BP73" s="343"/>
      <c r="BQ73" s="343"/>
      <c r="BR73" s="343"/>
      <c r="BS73" s="343"/>
      <c r="BT73" s="343"/>
      <c r="BU73" s="343"/>
      <c r="BV73" s="343"/>
    </row>
    <row r="74" spans="1:74" x14ac:dyDescent="0.25">
      <c r="BK74" s="343"/>
      <c r="BL74" s="343"/>
      <c r="BM74" s="343"/>
      <c r="BN74" s="343"/>
      <c r="BO74" s="343"/>
      <c r="BP74" s="343"/>
      <c r="BQ74" s="343"/>
      <c r="BR74" s="343"/>
      <c r="BS74" s="343"/>
      <c r="BT74" s="343"/>
      <c r="BU74" s="343"/>
      <c r="BV74" s="343"/>
    </row>
    <row r="75" spans="1:74" x14ac:dyDescent="0.25">
      <c r="BK75" s="343"/>
      <c r="BL75" s="343"/>
      <c r="BM75" s="343"/>
      <c r="BN75" s="343"/>
      <c r="BO75" s="343"/>
      <c r="BP75" s="343"/>
      <c r="BQ75" s="343"/>
      <c r="BR75" s="343"/>
      <c r="BS75" s="343"/>
      <c r="BT75" s="343"/>
      <c r="BU75" s="343"/>
      <c r="BV75" s="343"/>
    </row>
    <row r="76" spans="1:74" x14ac:dyDescent="0.25">
      <c r="BK76" s="343"/>
      <c r="BL76" s="343"/>
      <c r="BM76" s="343"/>
      <c r="BN76" s="343"/>
      <c r="BO76" s="343"/>
      <c r="BP76" s="343"/>
      <c r="BQ76" s="343"/>
      <c r="BR76" s="343"/>
      <c r="BS76" s="343"/>
      <c r="BT76" s="343"/>
      <c r="BU76" s="343"/>
      <c r="BV76" s="343"/>
    </row>
    <row r="77" spans="1:74" x14ac:dyDescent="0.25">
      <c r="BK77" s="343"/>
      <c r="BL77" s="343"/>
      <c r="BM77" s="343"/>
      <c r="BN77" s="343"/>
      <c r="BO77" s="343"/>
      <c r="BP77" s="343"/>
      <c r="BQ77" s="343"/>
      <c r="BR77" s="343"/>
      <c r="BS77" s="343"/>
      <c r="BT77" s="343"/>
      <c r="BU77" s="343"/>
      <c r="BV77" s="343"/>
    </row>
    <row r="78" spans="1:74" x14ac:dyDescent="0.25">
      <c r="BK78" s="343"/>
      <c r="BL78" s="343"/>
      <c r="BM78" s="343"/>
      <c r="BN78" s="343"/>
      <c r="BO78" s="343"/>
      <c r="BP78" s="343"/>
      <c r="BQ78" s="343"/>
      <c r="BR78" s="343"/>
      <c r="BS78" s="343"/>
      <c r="BT78" s="343"/>
      <c r="BU78" s="343"/>
      <c r="BV78" s="343"/>
    </row>
    <row r="79" spans="1:74" x14ac:dyDescent="0.25">
      <c r="BK79" s="343"/>
      <c r="BL79" s="343"/>
      <c r="BM79" s="343"/>
      <c r="BN79" s="343"/>
      <c r="BO79" s="343"/>
      <c r="BP79" s="343"/>
      <c r="BQ79" s="343"/>
      <c r="BR79" s="343"/>
      <c r="BS79" s="343"/>
      <c r="BT79" s="343"/>
      <c r="BU79" s="343"/>
      <c r="BV79" s="343"/>
    </row>
    <row r="80" spans="1:74" x14ac:dyDescent="0.25">
      <c r="BK80" s="343"/>
      <c r="BL80" s="343"/>
      <c r="BM80" s="343"/>
      <c r="BN80" s="343"/>
      <c r="BO80" s="343"/>
      <c r="BP80" s="343"/>
      <c r="BQ80" s="343"/>
      <c r="BR80" s="343"/>
      <c r="BS80" s="343"/>
      <c r="BT80" s="343"/>
      <c r="BU80" s="343"/>
      <c r="BV80" s="343"/>
    </row>
    <row r="81" spans="63:74" x14ac:dyDescent="0.25">
      <c r="BK81" s="343"/>
      <c r="BL81" s="343"/>
      <c r="BM81" s="343"/>
      <c r="BN81" s="343"/>
      <c r="BO81" s="343"/>
      <c r="BP81" s="343"/>
      <c r="BQ81" s="343"/>
      <c r="BR81" s="343"/>
      <c r="BS81" s="343"/>
      <c r="BT81" s="343"/>
      <c r="BU81" s="343"/>
      <c r="BV81" s="343"/>
    </row>
    <row r="82" spans="63:74" x14ac:dyDescent="0.25">
      <c r="BK82" s="343"/>
      <c r="BL82" s="343"/>
      <c r="BM82" s="343"/>
      <c r="BN82" s="343"/>
      <c r="BO82" s="343"/>
      <c r="BP82" s="343"/>
      <c r="BQ82" s="343"/>
      <c r="BR82" s="343"/>
      <c r="BS82" s="343"/>
      <c r="BT82" s="343"/>
      <c r="BU82" s="343"/>
      <c r="BV82" s="343"/>
    </row>
    <row r="83" spans="63:74" x14ac:dyDescent="0.25">
      <c r="BK83" s="343"/>
      <c r="BL83" s="343"/>
      <c r="BM83" s="343"/>
      <c r="BN83" s="343"/>
      <c r="BO83" s="343"/>
      <c r="BP83" s="343"/>
      <c r="BQ83" s="343"/>
      <c r="BR83" s="343"/>
      <c r="BS83" s="343"/>
      <c r="BT83" s="343"/>
      <c r="BU83" s="343"/>
      <c r="BV83" s="343"/>
    </row>
    <row r="84" spans="63:74" x14ac:dyDescent="0.25">
      <c r="BK84" s="343"/>
      <c r="BL84" s="343"/>
      <c r="BM84" s="343"/>
      <c r="BN84" s="343"/>
      <c r="BO84" s="343"/>
      <c r="BP84" s="343"/>
      <c r="BQ84" s="343"/>
      <c r="BR84" s="343"/>
      <c r="BS84" s="343"/>
      <c r="BT84" s="343"/>
      <c r="BU84" s="343"/>
      <c r="BV84" s="343"/>
    </row>
    <row r="85" spans="63:74" x14ac:dyDescent="0.25">
      <c r="BK85" s="343"/>
      <c r="BL85" s="343"/>
      <c r="BM85" s="343"/>
      <c r="BN85" s="343"/>
      <c r="BO85" s="343"/>
      <c r="BP85" s="343"/>
      <c r="BQ85" s="343"/>
      <c r="BR85" s="343"/>
      <c r="BS85" s="343"/>
      <c r="BT85" s="343"/>
      <c r="BU85" s="343"/>
      <c r="BV85" s="343"/>
    </row>
    <row r="86" spans="63:74" x14ac:dyDescent="0.25">
      <c r="BK86" s="343"/>
      <c r="BL86" s="343"/>
      <c r="BM86" s="343"/>
      <c r="BN86" s="343"/>
      <c r="BO86" s="343"/>
      <c r="BP86" s="343"/>
      <c r="BQ86" s="343"/>
      <c r="BR86" s="343"/>
      <c r="BS86" s="343"/>
      <c r="BT86" s="343"/>
      <c r="BU86" s="343"/>
      <c r="BV86" s="343"/>
    </row>
    <row r="87" spans="63:74" x14ac:dyDescent="0.25">
      <c r="BK87" s="343"/>
      <c r="BL87" s="343"/>
      <c r="BM87" s="343"/>
      <c r="BN87" s="343"/>
      <c r="BO87" s="343"/>
      <c r="BP87" s="343"/>
      <c r="BQ87" s="343"/>
      <c r="BR87" s="343"/>
      <c r="BS87" s="343"/>
      <c r="BT87" s="343"/>
      <c r="BU87" s="343"/>
      <c r="BV87" s="343"/>
    </row>
    <row r="88" spans="63:74" x14ac:dyDescent="0.25">
      <c r="BK88" s="343"/>
      <c r="BL88" s="343"/>
      <c r="BM88" s="343"/>
      <c r="BN88" s="343"/>
      <c r="BO88" s="343"/>
      <c r="BP88" s="343"/>
      <c r="BQ88" s="343"/>
      <c r="BR88" s="343"/>
      <c r="BS88" s="343"/>
      <c r="BT88" s="343"/>
      <c r="BU88" s="343"/>
      <c r="BV88" s="343"/>
    </row>
    <row r="89" spans="63:74" x14ac:dyDescent="0.25">
      <c r="BK89" s="343"/>
      <c r="BL89" s="343"/>
      <c r="BM89" s="343"/>
      <c r="BN89" s="343"/>
      <c r="BO89" s="343"/>
      <c r="BP89" s="343"/>
      <c r="BQ89" s="343"/>
      <c r="BR89" s="343"/>
      <c r="BS89" s="343"/>
      <c r="BT89" s="343"/>
      <c r="BU89" s="343"/>
      <c r="BV89" s="343"/>
    </row>
    <row r="90" spans="63:74" x14ac:dyDescent="0.25">
      <c r="BK90" s="343"/>
      <c r="BL90" s="343"/>
      <c r="BM90" s="343"/>
      <c r="BN90" s="343"/>
      <c r="BO90" s="343"/>
      <c r="BP90" s="343"/>
      <c r="BQ90" s="343"/>
      <c r="BR90" s="343"/>
      <c r="BS90" s="343"/>
      <c r="BT90" s="343"/>
      <c r="BU90" s="343"/>
      <c r="BV90" s="343"/>
    </row>
    <row r="91" spans="63:74" x14ac:dyDescent="0.25">
      <c r="BK91" s="343"/>
      <c r="BL91" s="343"/>
      <c r="BM91" s="343"/>
      <c r="BN91" s="343"/>
      <c r="BO91" s="343"/>
      <c r="BP91" s="343"/>
      <c r="BQ91" s="343"/>
      <c r="BR91" s="343"/>
      <c r="BS91" s="343"/>
      <c r="BT91" s="343"/>
      <c r="BU91" s="343"/>
      <c r="BV91" s="343"/>
    </row>
    <row r="92" spans="63:74" x14ac:dyDescent="0.25">
      <c r="BK92" s="343"/>
      <c r="BL92" s="343"/>
      <c r="BM92" s="343"/>
      <c r="BN92" s="343"/>
      <c r="BO92" s="343"/>
      <c r="BP92" s="343"/>
      <c r="BQ92" s="343"/>
      <c r="BR92" s="343"/>
      <c r="BS92" s="343"/>
      <c r="BT92" s="343"/>
      <c r="BU92" s="343"/>
      <c r="BV92" s="343"/>
    </row>
    <row r="93" spans="63:74" x14ac:dyDescent="0.25">
      <c r="BK93" s="343"/>
      <c r="BL93" s="343"/>
      <c r="BM93" s="343"/>
      <c r="BN93" s="343"/>
      <c r="BO93" s="343"/>
      <c r="BP93" s="343"/>
      <c r="BQ93" s="343"/>
      <c r="BR93" s="343"/>
      <c r="BS93" s="343"/>
      <c r="BT93" s="343"/>
      <c r="BU93" s="343"/>
      <c r="BV93" s="343"/>
    </row>
    <row r="94" spans="63:74" x14ac:dyDescent="0.25">
      <c r="BK94" s="343"/>
      <c r="BL94" s="343"/>
      <c r="BM94" s="343"/>
      <c r="BN94" s="343"/>
      <c r="BO94" s="343"/>
      <c r="BP94" s="343"/>
      <c r="BQ94" s="343"/>
      <c r="BR94" s="343"/>
      <c r="BS94" s="343"/>
      <c r="BT94" s="343"/>
      <c r="BU94" s="343"/>
      <c r="BV94" s="343"/>
    </row>
    <row r="95" spans="63:74" x14ac:dyDescent="0.25">
      <c r="BK95" s="343"/>
      <c r="BL95" s="343"/>
      <c r="BM95" s="343"/>
      <c r="BN95" s="343"/>
      <c r="BO95" s="343"/>
      <c r="BP95" s="343"/>
      <c r="BQ95" s="343"/>
      <c r="BR95" s="343"/>
      <c r="BS95" s="343"/>
      <c r="BT95" s="343"/>
      <c r="BU95" s="343"/>
      <c r="BV95" s="343"/>
    </row>
    <row r="96" spans="63:74" x14ac:dyDescent="0.25">
      <c r="BK96" s="343"/>
      <c r="BL96" s="343"/>
      <c r="BM96" s="343"/>
      <c r="BN96" s="343"/>
      <c r="BO96" s="343"/>
      <c r="BP96" s="343"/>
      <c r="BQ96" s="343"/>
      <c r="BR96" s="343"/>
      <c r="BS96" s="343"/>
      <c r="BT96" s="343"/>
      <c r="BU96" s="343"/>
      <c r="BV96" s="343"/>
    </row>
    <row r="97" spans="63:74" x14ac:dyDescent="0.25">
      <c r="BK97" s="343"/>
      <c r="BL97" s="343"/>
      <c r="BM97" s="343"/>
      <c r="BN97" s="343"/>
      <c r="BO97" s="343"/>
      <c r="BP97" s="343"/>
      <c r="BQ97" s="343"/>
      <c r="BR97" s="343"/>
      <c r="BS97" s="343"/>
      <c r="BT97" s="343"/>
      <c r="BU97" s="343"/>
      <c r="BV97" s="343"/>
    </row>
    <row r="98" spans="63:74" x14ac:dyDescent="0.25">
      <c r="BK98" s="343"/>
      <c r="BL98" s="343"/>
      <c r="BM98" s="343"/>
      <c r="BN98" s="343"/>
      <c r="BO98" s="343"/>
      <c r="BP98" s="343"/>
      <c r="BQ98" s="343"/>
      <c r="BR98" s="343"/>
      <c r="BS98" s="343"/>
      <c r="BT98" s="343"/>
      <c r="BU98" s="343"/>
      <c r="BV98" s="343"/>
    </row>
    <row r="99" spans="63:74" x14ac:dyDescent="0.25">
      <c r="BK99" s="343"/>
      <c r="BL99" s="343"/>
      <c r="BM99" s="343"/>
      <c r="BN99" s="343"/>
      <c r="BO99" s="343"/>
      <c r="BP99" s="343"/>
      <c r="BQ99" s="343"/>
      <c r="BR99" s="343"/>
      <c r="BS99" s="343"/>
      <c r="BT99" s="343"/>
      <c r="BU99" s="343"/>
      <c r="BV99" s="343"/>
    </row>
    <row r="100" spans="63:74" x14ac:dyDescent="0.25">
      <c r="BK100" s="343"/>
      <c r="BL100" s="343"/>
      <c r="BM100" s="343"/>
      <c r="BN100" s="343"/>
      <c r="BO100" s="343"/>
      <c r="BP100" s="343"/>
      <c r="BQ100" s="343"/>
      <c r="BR100" s="343"/>
      <c r="BS100" s="343"/>
      <c r="BT100" s="343"/>
      <c r="BU100" s="343"/>
      <c r="BV100" s="343"/>
    </row>
    <row r="101" spans="63:74" x14ac:dyDescent="0.25">
      <c r="BK101" s="343"/>
      <c r="BL101" s="343"/>
      <c r="BM101" s="343"/>
      <c r="BN101" s="343"/>
      <c r="BO101" s="343"/>
      <c r="BP101" s="343"/>
      <c r="BQ101" s="343"/>
      <c r="BR101" s="343"/>
      <c r="BS101" s="343"/>
      <c r="BT101" s="343"/>
      <c r="BU101" s="343"/>
      <c r="BV101" s="343"/>
    </row>
    <row r="102" spans="63:74" x14ac:dyDescent="0.25">
      <c r="BK102" s="343"/>
      <c r="BL102" s="343"/>
      <c r="BM102" s="343"/>
      <c r="BN102" s="343"/>
      <c r="BO102" s="343"/>
      <c r="BP102" s="343"/>
      <c r="BQ102" s="343"/>
      <c r="BR102" s="343"/>
      <c r="BS102" s="343"/>
      <c r="BT102" s="343"/>
      <c r="BU102" s="343"/>
      <c r="BV102" s="343"/>
    </row>
    <row r="103" spans="63:74" x14ac:dyDescent="0.25">
      <c r="BK103" s="343"/>
      <c r="BL103" s="343"/>
      <c r="BM103" s="343"/>
      <c r="BN103" s="343"/>
      <c r="BO103" s="343"/>
      <c r="BP103" s="343"/>
      <c r="BQ103" s="343"/>
      <c r="BR103" s="343"/>
      <c r="BS103" s="343"/>
      <c r="BT103" s="343"/>
      <c r="BU103" s="343"/>
      <c r="BV103" s="343"/>
    </row>
    <row r="104" spans="63:74" x14ac:dyDescent="0.25">
      <c r="BK104" s="343"/>
      <c r="BL104" s="343"/>
      <c r="BM104" s="343"/>
      <c r="BN104" s="343"/>
      <c r="BO104" s="343"/>
      <c r="BP104" s="343"/>
      <c r="BQ104" s="343"/>
      <c r="BR104" s="343"/>
      <c r="BS104" s="343"/>
      <c r="BT104" s="343"/>
      <c r="BU104" s="343"/>
      <c r="BV104" s="343"/>
    </row>
    <row r="105" spans="63:74" x14ac:dyDescent="0.25">
      <c r="BK105" s="343"/>
      <c r="BL105" s="343"/>
      <c r="BM105" s="343"/>
      <c r="BN105" s="343"/>
      <c r="BO105" s="343"/>
      <c r="BP105" s="343"/>
      <c r="BQ105" s="343"/>
      <c r="BR105" s="343"/>
      <c r="BS105" s="343"/>
      <c r="BT105" s="343"/>
      <c r="BU105" s="343"/>
      <c r="BV105" s="343"/>
    </row>
    <row r="106" spans="63:74" x14ac:dyDescent="0.25">
      <c r="BK106" s="343"/>
      <c r="BL106" s="343"/>
      <c r="BM106" s="343"/>
      <c r="BN106" s="343"/>
      <c r="BO106" s="343"/>
      <c r="BP106" s="343"/>
      <c r="BQ106" s="343"/>
      <c r="BR106" s="343"/>
      <c r="BS106" s="343"/>
      <c r="BT106" s="343"/>
      <c r="BU106" s="343"/>
      <c r="BV106" s="343"/>
    </row>
    <row r="107" spans="63:74" x14ac:dyDescent="0.25">
      <c r="BK107" s="343"/>
      <c r="BL107" s="343"/>
      <c r="BM107" s="343"/>
      <c r="BN107" s="343"/>
      <c r="BO107" s="343"/>
      <c r="BP107" s="343"/>
      <c r="BQ107" s="343"/>
      <c r="BR107" s="343"/>
      <c r="BS107" s="343"/>
      <c r="BT107" s="343"/>
      <c r="BU107" s="343"/>
      <c r="BV107" s="343"/>
    </row>
    <row r="108" spans="63:74" x14ac:dyDescent="0.25">
      <c r="BK108" s="343"/>
      <c r="BL108" s="343"/>
      <c r="BM108" s="343"/>
      <c r="BN108" s="343"/>
      <c r="BO108" s="343"/>
      <c r="BP108" s="343"/>
      <c r="BQ108" s="343"/>
      <c r="BR108" s="343"/>
      <c r="BS108" s="343"/>
      <c r="BT108" s="343"/>
      <c r="BU108" s="343"/>
      <c r="BV108" s="343"/>
    </row>
    <row r="109" spans="63:74" x14ac:dyDescent="0.25">
      <c r="BK109" s="343"/>
      <c r="BL109" s="343"/>
      <c r="BM109" s="343"/>
      <c r="BN109" s="343"/>
      <c r="BO109" s="343"/>
      <c r="BP109" s="343"/>
      <c r="BQ109" s="343"/>
      <c r="BR109" s="343"/>
      <c r="BS109" s="343"/>
      <c r="BT109" s="343"/>
      <c r="BU109" s="343"/>
      <c r="BV109" s="343"/>
    </row>
    <row r="110" spans="63:74" x14ac:dyDescent="0.25">
      <c r="BK110" s="343"/>
      <c r="BL110" s="343"/>
      <c r="BM110" s="343"/>
      <c r="BN110" s="343"/>
      <c r="BO110" s="343"/>
      <c r="BP110" s="343"/>
      <c r="BQ110" s="343"/>
      <c r="BR110" s="343"/>
      <c r="BS110" s="343"/>
      <c r="BT110" s="343"/>
      <c r="BU110" s="343"/>
      <c r="BV110" s="343"/>
    </row>
    <row r="111" spans="63:74" x14ac:dyDescent="0.25">
      <c r="BK111" s="343"/>
      <c r="BL111" s="343"/>
      <c r="BM111" s="343"/>
      <c r="BN111" s="343"/>
      <c r="BO111" s="343"/>
      <c r="BP111" s="343"/>
      <c r="BQ111" s="343"/>
      <c r="BR111" s="343"/>
      <c r="BS111" s="343"/>
      <c r="BT111" s="343"/>
      <c r="BU111" s="343"/>
      <c r="BV111" s="343"/>
    </row>
    <row r="112" spans="63:74" x14ac:dyDescent="0.25">
      <c r="BK112" s="343"/>
      <c r="BL112" s="343"/>
      <c r="BM112" s="343"/>
      <c r="BN112" s="343"/>
      <c r="BO112" s="343"/>
      <c r="BP112" s="343"/>
      <c r="BQ112" s="343"/>
      <c r="BR112" s="343"/>
      <c r="BS112" s="343"/>
      <c r="BT112" s="343"/>
      <c r="BU112" s="343"/>
      <c r="BV112" s="343"/>
    </row>
    <row r="113" spans="63:74" x14ac:dyDescent="0.25">
      <c r="BK113" s="343"/>
      <c r="BL113" s="343"/>
      <c r="BM113" s="343"/>
      <c r="BN113" s="343"/>
      <c r="BO113" s="343"/>
      <c r="BP113" s="343"/>
      <c r="BQ113" s="343"/>
      <c r="BR113" s="343"/>
      <c r="BS113" s="343"/>
      <c r="BT113" s="343"/>
      <c r="BU113" s="343"/>
      <c r="BV113" s="343"/>
    </row>
    <row r="114" spans="63:74" x14ac:dyDescent="0.25">
      <c r="BK114" s="343"/>
      <c r="BL114" s="343"/>
      <c r="BM114" s="343"/>
      <c r="BN114" s="343"/>
      <c r="BO114" s="343"/>
      <c r="BP114" s="343"/>
      <c r="BQ114" s="343"/>
      <c r="BR114" s="343"/>
      <c r="BS114" s="343"/>
      <c r="BT114" s="343"/>
      <c r="BU114" s="343"/>
      <c r="BV114" s="343"/>
    </row>
    <row r="115" spans="63:74" x14ac:dyDescent="0.25">
      <c r="BK115" s="343"/>
      <c r="BL115" s="343"/>
      <c r="BM115" s="343"/>
      <c r="BN115" s="343"/>
      <c r="BO115" s="343"/>
      <c r="BP115" s="343"/>
      <c r="BQ115" s="343"/>
      <c r="BR115" s="343"/>
      <c r="BS115" s="343"/>
      <c r="BT115" s="343"/>
      <c r="BU115" s="343"/>
      <c r="BV115" s="343"/>
    </row>
    <row r="116" spans="63:74" x14ac:dyDescent="0.25">
      <c r="BK116" s="343"/>
      <c r="BL116" s="343"/>
      <c r="BM116" s="343"/>
      <c r="BN116" s="343"/>
      <c r="BO116" s="343"/>
      <c r="BP116" s="343"/>
      <c r="BQ116" s="343"/>
      <c r="BR116" s="343"/>
      <c r="BS116" s="343"/>
      <c r="BT116" s="343"/>
      <c r="BU116" s="343"/>
      <c r="BV116" s="343"/>
    </row>
    <row r="117" spans="63:74" x14ac:dyDescent="0.25">
      <c r="BK117" s="343"/>
      <c r="BL117" s="343"/>
      <c r="BM117" s="343"/>
      <c r="BN117" s="343"/>
      <c r="BO117" s="343"/>
      <c r="BP117" s="343"/>
      <c r="BQ117" s="343"/>
      <c r="BR117" s="343"/>
      <c r="BS117" s="343"/>
      <c r="BT117" s="343"/>
      <c r="BU117" s="343"/>
      <c r="BV117" s="343"/>
    </row>
    <row r="118" spans="63:74" x14ac:dyDescent="0.25">
      <c r="BK118" s="343"/>
      <c r="BL118" s="343"/>
      <c r="BM118" s="343"/>
      <c r="BN118" s="343"/>
      <c r="BO118" s="343"/>
      <c r="BP118" s="343"/>
      <c r="BQ118" s="343"/>
      <c r="BR118" s="343"/>
      <c r="BS118" s="343"/>
      <c r="BT118" s="343"/>
      <c r="BU118" s="343"/>
      <c r="BV118" s="343"/>
    </row>
    <row r="119" spans="63:74" x14ac:dyDescent="0.25">
      <c r="BK119" s="343"/>
      <c r="BL119" s="343"/>
      <c r="BM119" s="343"/>
      <c r="BN119" s="343"/>
      <c r="BO119" s="343"/>
      <c r="BP119" s="343"/>
      <c r="BQ119" s="343"/>
      <c r="BR119" s="343"/>
      <c r="BS119" s="343"/>
      <c r="BT119" s="343"/>
      <c r="BU119" s="343"/>
      <c r="BV119" s="343"/>
    </row>
    <row r="120" spans="63:74" x14ac:dyDescent="0.25">
      <c r="BK120" s="343"/>
      <c r="BL120" s="343"/>
      <c r="BM120" s="343"/>
      <c r="BN120" s="343"/>
      <c r="BO120" s="343"/>
      <c r="BP120" s="343"/>
      <c r="BQ120" s="343"/>
      <c r="BR120" s="343"/>
      <c r="BS120" s="343"/>
      <c r="BT120" s="343"/>
      <c r="BU120" s="343"/>
      <c r="BV120" s="343"/>
    </row>
    <row r="121" spans="63:74" x14ac:dyDescent="0.25">
      <c r="BK121" s="343"/>
      <c r="BL121" s="343"/>
      <c r="BM121" s="343"/>
      <c r="BN121" s="343"/>
      <c r="BO121" s="343"/>
      <c r="BP121" s="343"/>
      <c r="BQ121" s="343"/>
      <c r="BR121" s="343"/>
      <c r="BS121" s="343"/>
      <c r="BT121" s="343"/>
      <c r="BU121" s="343"/>
      <c r="BV121" s="343"/>
    </row>
    <row r="122" spans="63:74" x14ac:dyDescent="0.25">
      <c r="BK122" s="343"/>
      <c r="BL122" s="343"/>
      <c r="BM122" s="343"/>
      <c r="BN122" s="343"/>
      <c r="BO122" s="343"/>
      <c r="BP122" s="343"/>
      <c r="BQ122" s="343"/>
      <c r="BR122" s="343"/>
      <c r="BS122" s="343"/>
      <c r="BT122" s="343"/>
      <c r="BU122" s="343"/>
      <c r="BV122" s="343"/>
    </row>
    <row r="123" spans="63:74" x14ac:dyDescent="0.25">
      <c r="BK123" s="343"/>
      <c r="BL123" s="343"/>
      <c r="BM123" s="343"/>
      <c r="BN123" s="343"/>
      <c r="BO123" s="343"/>
      <c r="BP123" s="343"/>
      <c r="BQ123" s="343"/>
      <c r="BR123" s="343"/>
      <c r="BS123" s="343"/>
      <c r="BT123" s="343"/>
      <c r="BU123" s="343"/>
      <c r="BV123" s="343"/>
    </row>
    <row r="124" spans="63:74" x14ac:dyDescent="0.25">
      <c r="BK124" s="343"/>
      <c r="BL124" s="343"/>
      <c r="BM124" s="343"/>
      <c r="BN124" s="343"/>
      <c r="BO124" s="343"/>
      <c r="BP124" s="343"/>
      <c r="BQ124" s="343"/>
      <c r="BR124" s="343"/>
      <c r="BS124" s="343"/>
      <c r="BT124" s="343"/>
      <c r="BU124" s="343"/>
      <c r="BV124" s="343"/>
    </row>
    <row r="125" spans="63:74" x14ac:dyDescent="0.25">
      <c r="BK125" s="343"/>
      <c r="BL125" s="343"/>
      <c r="BM125" s="343"/>
      <c r="BN125" s="343"/>
      <c r="BO125" s="343"/>
      <c r="BP125" s="343"/>
      <c r="BQ125" s="343"/>
      <c r="BR125" s="343"/>
      <c r="BS125" s="343"/>
      <c r="BT125" s="343"/>
      <c r="BU125" s="343"/>
      <c r="BV125" s="343"/>
    </row>
    <row r="126" spans="63:74" x14ac:dyDescent="0.25">
      <c r="BK126" s="343"/>
      <c r="BL126" s="343"/>
      <c r="BM126" s="343"/>
      <c r="BN126" s="343"/>
      <c r="BO126" s="343"/>
      <c r="BP126" s="343"/>
      <c r="BQ126" s="343"/>
      <c r="BR126" s="343"/>
      <c r="BS126" s="343"/>
      <c r="BT126" s="343"/>
      <c r="BU126" s="343"/>
      <c r="BV126" s="343"/>
    </row>
    <row r="127" spans="63:74" x14ac:dyDescent="0.25">
      <c r="BK127" s="343"/>
      <c r="BL127" s="343"/>
      <c r="BM127" s="343"/>
      <c r="BN127" s="343"/>
      <c r="BO127" s="343"/>
      <c r="BP127" s="343"/>
      <c r="BQ127" s="343"/>
      <c r="BR127" s="343"/>
      <c r="BS127" s="343"/>
      <c r="BT127" s="343"/>
      <c r="BU127" s="343"/>
      <c r="BV127" s="343"/>
    </row>
    <row r="128" spans="63:74" x14ac:dyDescent="0.25">
      <c r="BK128" s="343"/>
      <c r="BL128" s="343"/>
      <c r="BM128" s="343"/>
      <c r="BN128" s="343"/>
      <c r="BO128" s="343"/>
      <c r="BP128" s="343"/>
      <c r="BQ128" s="343"/>
      <c r="BR128" s="343"/>
      <c r="BS128" s="343"/>
      <c r="BT128" s="343"/>
      <c r="BU128" s="343"/>
      <c r="BV128" s="343"/>
    </row>
    <row r="129" spans="63:74" x14ac:dyDescent="0.25">
      <c r="BK129" s="343"/>
      <c r="BL129" s="343"/>
      <c r="BM129" s="343"/>
      <c r="BN129" s="343"/>
      <c r="BO129" s="343"/>
      <c r="BP129" s="343"/>
      <c r="BQ129" s="343"/>
      <c r="BR129" s="343"/>
      <c r="BS129" s="343"/>
      <c r="BT129" s="343"/>
      <c r="BU129" s="343"/>
      <c r="BV129" s="343"/>
    </row>
    <row r="130" spans="63:74" x14ac:dyDescent="0.25">
      <c r="BK130" s="343"/>
      <c r="BL130" s="343"/>
      <c r="BM130" s="343"/>
      <c r="BN130" s="343"/>
      <c r="BO130" s="343"/>
      <c r="BP130" s="343"/>
      <c r="BQ130" s="343"/>
      <c r="BR130" s="343"/>
      <c r="BS130" s="343"/>
      <c r="BT130" s="343"/>
      <c r="BU130" s="343"/>
      <c r="BV130" s="343"/>
    </row>
    <row r="131" spans="63:74" x14ac:dyDescent="0.25">
      <c r="BK131" s="343"/>
      <c r="BL131" s="343"/>
      <c r="BM131" s="343"/>
      <c r="BN131" s="343"/>
      <c r="BO131" s="343"/>
      <c r="BP131" s="343"/>
      <c r="BQ131" s="343"/>
      <c r="BR131" s="343"/>
      <c r="BS131" s="343"/>
      <c r="BT131" s="343"/>
      <c r="BU131" s="343"/>
      <c r="BV131" s="343"/>
    </row>
    <row r="132" spans="63:74" x14ac:dyDescent="0.25">
      <c r="BK132" s="343"/>
      <c r="BL132" s="343"/>
      <c r="BM132" s="343"/>
      <c r="BN132" s="343"/>
      <c r="BO132" s="343"/>
      <c r="BP132" s="343"/>
      <c r="BQ132" s="343"/>
      <c r="BR132" s="343"/>
      <c r="BS132" s="343"/>
      <c r="BT132" s="343"/>
      <c r="BU132" s="343"/>
      <c r="BV132" s="343"/>
    </row>
    <row r="133" spans="63:74" x14ac:dyDescent="0.25">
      <c r="BK133" s="343"/>
      <c r="BL133" s="343"/>
      <c r="BM133" s="343"/>
      <c r="BN133" s="343"/>
      <c r="BO133" s="343"/>
      <c r="BP133" s="343"/>
      <c r="BQ133" s="343"/>
      <c r="BR133" s="343"/>
      <c r="BS133" s="343"/>
      <c r="BT133" s="343"/>
      <c r="BU133" s="343"/>
      <c r="BV133" s="343"/>
    </row>
    <row r="134" spans="63:74" x14ac:dyDescent="0.25">
      <c r="BK134" s="343"/>
      <c r="BL134" s="343"/>
      <c r="BM134" s="343"/>
      <c r="BN134" s="343"/>
      <c r="BO134" s="343"/>
      <c r="BP134" s="343"/>
      <c r="BQ134" s="343"/>
      <c r="BR134" s="343"/>
      <c r="BS134" s="343"/>
      <c r="BT134" s="343"/>
      <c r="BU134" s="343"/>
      <c r="BV134" s="343"/>
    </row>
    <row r="135" spans="63:74" x14ac:dyDescent="0.25">
      <c r="BK135" s="343"/>
      <c r="BL135" s="343"/>
      <c r="BM135" s="343"/>
      <c r="BN135" s="343"/>
      <c r="BO135" s="343"/>
      <c r="BP135" s="343"/>
      <c r="BQ135" s="343"/>
      <c r="BR135" s="343"/>
      <c r="BS135" s="343"/>
      <c r="BT135" s="343"/>
      <c r="BU135" s="343"/>
      <c r="BV135" s="343"/>
    </row>
    <row r="136" spans="63:74" x14ac:dyDescent="0.25">
      <c r="BK136" s="343"/>
      <c r="BL136" s="343"/>
      <c r="BM136" s="343"/>
      <c r="BN136" s="343"/>
      <c r="BO136" s="343"/>
      <c r="BP136" s="343"/>
      <c r="BQ136" s="343"/>
      <c r="BR136" s="343"/>
      <c r="BS136" s="343"/>
      <c r="BT136" s="343"/>
      <c r="BU136" s="343"/>
      <c r="BV136" s="343"/>
    </row>
    <row r="137" spans="63:74" x14ac:dyDescent="0.25">
      <c r="BK137" s="343"/>
      <c r="BL137" s="343"/>
      <c r="BM137" s="343"/>
      <c r="BN137" s="343"/>
      <c r="BO137" s="343"/>
      <c r="BP137" s="343"/>
      <c r="BQ137" s="343"/>
      <c r="BR137" s="343"/>
      <c r="BS137" s="343"/>
      <c r="BT137" s="343"/>
      <c r="BU137" s="343"/>
      <c r="BV137" s="343"/>
    </row>
    <row r="138" spans="63:74" x14ac:dyDescent="0.25">
      <c r="BK138" s="343"/>
      <c r="BL138" s="343"/>
      <c r="BM138" s="343"/>
      <c r="BN138" s="343"/>
      <c r="BO138" s="343"/>
      <c r="BP138" s="343"/>
      <c r="BQ138" s="343"/>
      <c r="BR138" s="343"/>
      <c r="BS138" s="343"/>
      <c r="BT138" s="343"/>
      <c r="BU138" s="343"/>
      <c r="BV138" s="343"/>
    </row>
    <row r="139" spans="63:74" x14ac:dyDescent="0.25">
      <c r="BK139" s="343"/>
      <c r="BL139" s="343"/>
      <c r="BM139" s="343"/>
      <c r="BN139" s="343"/>
      <c r="BO139" s="343"/>
      <c r="BP139" s="343"/>
      <c r="BQ139" s="343"/>
      <c r="BR139" s="343"/>
      <c r="BS139" s="343"/>
      <c r="BT139" s="343"/>
      <c r="BU139" s="343"/>
      <c r="BV139" s="343"/>
    </row>
    <row r="140" spans="63:74" x14ac:dyDescent="0.25">
      <c r="BK140" s="343"/>
      <c r="BL140" s="343"/>
      <c r="BM140" s="343"/>
      <c r="BN140" s="343"/>
      <c r="BO140" s="343"/>
      <c r="BP140" s="343"/>
      <c r="BQ140" s="343"/>
      <c r="BR140" s="343"/>
      <c r="BS140" s="343"/>
      <c r="BT140" s="343"/>
      <c r="BU140" s="343"/>
      <c r="BV140" s="343"/>
    </row>
    <row r="141" spans="63:74" x14ac:dyDescent="0.25">
      <c r="BK141" s="343"/>
      <c r="BL141" s="343"/>
      <c r="BM141" s="343"/>
      <c r="BN141" s="343"/>
      <c r="BO141" s="343"/>
      <c r="BP141" s="343"/>
      <c r="BQ141" s="343"/>
      <c r="BR141" s="343"/>
      <c r="BS141" s="343"/>
      <c r="BT141" s="343"/>
      <c r="BU141" s="343"/>
      <c r="BV141" s="343"/>
    </row>
    <row r="142" spans="63:74" x14ac:dyDescent="0.25">
      <c r="BK142" s="343"/>
      <c r="BL142" s="343"/>
      <c r="BM142" s="343"/>
      <c r="BN142" s="343"/>
      <c r="BO142" s="343"/>
      <c r="BP142" s="343"/>
      <c r="BQ142" s="343"/>
      <c r="BR142" s="343"/>
      <c r="BS142" s="343"/>
      <c r="BT142" s="343"/>
      <c r="BU142" s="343"/>
      <c r="BV142" s="343"/>
    </row>
    <row r="143" spans="63:74" x14ac:dyDescent="0.25">
      <c r="BK143" s="343"/>
      <c r="BL143" s="343"/>
      <c r="BM143" s="343"/>
      <c r="BN143" s="343"/>
      <c r="BO143" s="343"/>
      <c r="BP143" s="343"/>
      <c r="BQ143" s="343"/>
      <c r="BR143" s="343"/>
      <c r="BS143" s="343"/>
      <c r="BT143" s="343"/>
      <c r="BU143" s="343"/>
      <c r="BV143" s="343"/>
    </row>
    <row r="144" spans="63:74" x14ac:dyDescent="0.25">
      <c r="BK144" s="343"/>
      <c r="BL144" s="343"/>
      <c r="BM144" s="343"/>
      <c r="BN144" s="343"/>
      <c r="BO144" s="343"/>
      <c r="BP144" s="343"/>
      <c r="BQ144" s="343"/>
      <c r="BR144" s="343"/>
      <c r="BS144" s="343"/>
      <c r="BT144" s="343"/>
      <c r="BU144" s="343"/>
      <c r="BV144" s="343"/>
    </row>
    <row r="145" spans="63:74" x14ac:dyDescent="0.25">
      <c r="BK145" s="343"/>
      <c r="BL145" s="343"/>
      <c r="BM145" s="343"/>
      <c r="BN145" s="343"/>
      <c r="BO145" s="343"/>
      <c r="BP145" s="343"/>
      <c r="BQ145" s="343"/>
      <c r="BR145" s="343"/>
      <c r="BS145" s="343"/>
      <c r="BT145" s="343"/>
      <c r="BU145" s="343"/>
      <c r="BV145" s="343"/>
    </row>
    <row r="146" spans="63:74" x14ac:dyDescent="0.25">
      <c r="BK146" s="343"/>
      <c r="BL146" s="343"/>
      <c r="BM146" s="343"/>
      <c r="BN146" s="343"/>
      <c r="BO146" s="343"/>
      <c r="BP146" s="343"/>
      <c r="BQ146" s="343"/>
      <c r="BR146" s="343"/>
      <c r="BS146" s="343"/>
      <c r="BT146" s="343"/>
      <c r="BU146" s="343"/>
      <c r="BV146" s="343"/>
    </row>
    <row r="147" spans="63:74" x14ac:dyDescent="0.25">
      <c r="BK147" s="343"/>
      <c r="BL147" s="343"/>
      <c r="BM147" s="343"/>
      <c r="BN147" s="343"/>
      <c r="BO147" s="343"/>
      <c r="BP147" s="343"/>
      <c r="BQ147" s="343"/>
      <c r="BR147" s="343"/>
      <c r="BS147" s="343"/>
      <c r="BT147" s="343"/>
      <c r="BU147" s="343"/>
      <c r="BV147" s="343"/>
    </row>
    <row r="148" spans="63:74" x14ac:dyDescent="0.25">
      <c r="BK148" s="343"/>
      <c r="BL148" s="343"/>
      <c r="BM148" s="343"/>
      <c r="BN148" s="343"/>
      <c r="BO148" s="343"/>
      <c r="BP148" s="343"/>
      <c r="BQ148" s="343"/>
      <c r="BR148" s="343"/>
      <c r="BS148" s="343"/>
      <c r="BT148" s="343"/>
      <c r="BU148" s="343"/>
      <c r="BV148" s="343"/>
    </row>
    <row r="149" spans="63:74" x14ac:dyDescent="0.25">
      <c r="BK149" s="343"/>
      <c r="BL149" s="343"/>
      <c r="BM149" s="343"/>
      <c r="BN149" s="343"/>
      <c r="BO149" s="343"/>
      <c r="BP149" s="343"/>
      <c r="BQ149" s="343"/>
      <c r="BR149" s="343"/>
      <c r="BS149" s="343"/>
      <c r="BT149" s="343"/>
      <c r="BU149" s="343"/>
      <c r="BV149" s="343"/>
    </row>
    <row r="150" spans="63:74" x14ac:dyDescent="0.25">
      <c r="BK150" s="343"/>
      <c r="BL150" s="343"/>
      <c r="BM150" s="343"/>
      <c r="BN150" s="343"/>
      <c r="BO150" s="343"/>
      <c r="BP150" s="343"/>
      <c r="BQ150" s="343"/>
      <c r="BR150" s="343"/>
      <c r="BS150" s="343"/>
      <c r="BT150" s="343"/>
      <c r="BU150" s="343"/>
      <c r="BV150" s="343"/>
    </row>
    <row r="151" spans="63:74" x14ac:dyDescent="0.25">
      <c r="BK151" s="343"/>
      <c r="BL151" s="343"/>
      <c r="BM151" s="343"/>
      <c r="BN151" s="343"/>
      <c r="BO151" s="343"/>
      <c r="BP151" s="343"/>
      <c r="BQ151" s="343"/>
      <c r="BR151" s="343"/>
      <c r="BS151" s="343"/>
      <c r="BT151" s="343"/>
      <c r="BU151" s="343"/>
      <c r="BV151" s="343"/>
    </row>
    <row r="152" spans="63:74" x14ac:dyDescent="0.25">
      <c r="BK152" s="343"/>
      <c r="BL152" s="343"/>
      <c r="BM152" s="343"/>
      <c r="BN152" s="343"/>
      <c r="BO152" s="343"/>
      <c r="BP152" s="343"/>
      <c r="BQ152" s="343"/>
      <c r="BR152" s="343"/>
      <c r="BS152" s="343"/>
      <c r="BT152" s="343"/>
      <c r="BU152" s="343"/>
      <c r="BV152" s="343"/>
    </row>
    <row r="153" spans="63:74" x14ac:dyDescent="0.25">
      <c r="BK153" s="343"/>
      <c r="BL153" s="343"/>
      <c r="BM153" s="343"/>
      <c r="BN153" s="343"/>
      <c r="BO153" s="343"/>
      <c r="BP153" s="343"/>
      <c r="BQ153" s="343"/>
      <c r="BR153" s="343"/>
      <c r="BS153" s="343"/>
      <c r="BT153" s="343"/>
      <c r="BU153" s="343"/>
      <c r="BV153" s="343"/>
    </row>
    <row r="154" spans="63:74" x14ac:dyDescent="0.25">
      <c r="BK154" s="343"/>
      <c r="BL154" s="343"/>
      <c r="BM154" s="343"/>
      <c r="BN154" s="343"/>
      <c r="BO154" s="343"/>
      <c r="BP154" s="343"/>
      <c r="BQ154" s="343"/>
      <c r="BR154" s="343"/>
      <c r="BS154" s="343"/>
      <c r="BT154" s="343"/>
      <c r="BU154" s="343"/>
      <c r="BV154" s="343"/>
    </row>
    <row r="155" spans="63:74" x14ac:dyDescent="0.25">
      <c r="BK155" s="343"/>
      <c r="BL155" s="343"/>
      <c r="BM155" s="343"/>
      <c r="BN155" s="343"/>
      <c r="BO155" s="343"/>
      <c r="BP155" s="343"/>
      <c r="BQ155" s="343"/>
      <c r="BR155" s="343"/>
      <c r="BS155" s="343"/>
      <c r="BT155" s="343"/>
      <c r="BU155" s="343"/>
      <c r="BV155" s="343"/>
    </row>
    <row r="156" spans="63:74" x14ac:dyDescent="0.25">
      <c r="BK156" s="343"/>
      <c r="BL156" s="343"/>
      <c r="BM156" s="343"/>
      <c r="BN156" s="343"/>
      <c r="BO156" s="343"/>
      <c r="BP156" s="343"/>
      <c r="BQ156" s="343"/>
      <c r="BR156" s="343"/>
      <c r="BS156" s="343"/>
      <c r="BT156" s="343"/>
      <c r="BU156" s="343"/>
      <c r="BV156" s="343"/>
    </row>
    <row r="157" spans="63:74" x14ac:dyDescent="0.25">
      <c r="BK157" s="343"/>
      <c r="BL157" s="343"/>
      <c r="BM157" s="343"/>
      <c r="BN157" s="343"/>
      <c r="BO157" s="343"/>
      <c r="BP157" s="343"/>
      <c r="BQ157" s="343"/>
      <c r="BR157" s="343"/>
      <c r="BS157" s="343"/>
      <c r="BT157" s="343"/>
      <c r="BU157" s="343"/>
      <c r="BV157" s="343"/>
    </row>
    <row r="158" spans="63:74" x14ac:dyDescent="0.25">
      <c r="BK158" s="343"/>
      <c r="BL158" s="343"/>
      <c r="BM158" s="343"/>
      <c r="BN158" s="343"/>
      <c r="BO158" s="343"/>
      <c r="BP158" s="343"/>
      <c r="BQ158" s="343"/>
      <c r="BR158" s="343"/>
      <c r="BS158" s="343"/>
      <c r="BT158" s="343"/>
      <c r="BU158" s="343"/>
      <c r="BV158" s="343"/>
    </row>
    <row r="159" spans="63:74" x14ac:dyDescent="0.25">
      <c r="BK159" s="343"/>
      <c r="BL159" s="343"/>
      <c r="BM159" s="343"/>
      <c r="BN159" s="343"/>
      <c r="BO159" s="343"/>
      <c r="BP159" s="343"/>
      <c r="BQ159" s="343"/>
      <c r="BR159" s="343"/>
      <c r="BS159" s="343"/>
      <c r="BT159" s="343"/>
      <c r="BU159" s="343"/>
      <c r="BV159" s="343"/>
    </row>
    <row r="160" spans="63:74" x14ac:dyDescent="0.25">
      <c r="BK160" s="343"/>
      <c r="BL160" s="343"/>
      <c r="BM160" s="343"/>
      <c r="BN160" s="343"/>
      <c r="BO160" s="343"/>
      <c r="BP160" s="343"/>
      <c r="BQ160" s="343"/>
      <c r="BR160" s="343"/>
      <c r="BS160" s="343"/>
      <c r="BT160" s="343"/>
      <c r="BU160" s="343"/>
      <c r="BV160" s="343"/>
    </row>
  </sheetData>
  <mergeCells count="23">
    <mergeCell ref="B58:Q58"/>
    <mergeCell ref="B53:Q53"/>
    <mergeCell ref="B65:Q65"/>
    <mergeCell ref="B66:Q66"/>
    <mergeCell ref="A1:A2"/>
    <mergeCell ref="B64:Q64"/>
    <mergeCell ref="B56:Q56"/>
    <mergeCell ref="B61:Q61"/>
    <mergeCell ref="B62:Q62"/>
    <mergeCell ref="B63:Q63"/>
    <mergeCell ref="B57:Q57"/>
    <mergeCell ref="B52:Q52"/>
    <mergeCell ref="B54:Q54"/>
    <mergeCell ref="B55:Q55"/>
    <mergeCell ref="B60:Q60"/>
    <mergeCell ref="B59:Q59"/>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AM5" activePane="bottomRight" state="frozen"/>
      <selection activeCell="BF63" sqref="BF63"/>
      <selection pane="topRight" activeCell="BF63" sqref="BF63"/>
      <selection pane="bottomLeft" activeCell="BF63" sqref="BF63"/>
      <selection pane="bottomRight" activeCell="B1" sqref="B1:AL1"/>
    </sheetView>
  </sheetViews>
  <sheetFormatPr defaultColWidth="9.54296875" defaultRowHeight="10.5" x14ac:dyDescent="0.25"/>
  <cols>
    <col min="1" max="1" width="11.453125" style="111" customWidth="1"/>
    <col min="2" max="2" width="17" style="111" customWidth="1"/>
    <col min="3" max="50" width="6.54296875" style="111" customWidth="1"/>
    <col min="51" max="55" width="6.54296875" style="340" customWidth="1"/>
    <col min="56" max="58" width="6.54296875" style="601" customWidth="1"/>
    <col min="59" max="62" width="6.54296875" style="340" customWidth="1"/>
    <col min="63" max="74" width="6.54296875" style="111" customWidth="1"/>
    <col min="75" max="16384" width="9.54296875" style="111"/>
  </cols>
  <sheetData>
    <row r="1" spans="1:74" ht="15.65" customHeight="1" x14ac:dyDescent="0.3">
      <c r="A1" s="734" t="s">
        <v>785</v>
      </c>
      <c r="B1" s="808" t="s">
        <v>1394</v>
      </c>
      <c r="C1" s="809"/>
      <c r="D1" s="809"/>
      <c r="E1" s="809"/>
      <c r="F1" s="809"/>
      <c r="G1" s="809"/>
      <c r="H1" s="809"/>
      <c r="I1" s="809"/>
      <c r="J1" s="809"/>
      <c r="K1" s="809"/>
      <c r="L1" s="809"/>
      <c r="M1" s="809"/>
      <c r="N1" s="809"/>
      <c r="O1" s="809"/>
      <c r="P1" s="809"/>
      <c r="Q1" s="809"/>
      <c r="R1" s="809"/>
      <c r="S1" s="809"/>
      <c r="T1" s="809"/>
      <c r="U1" s="809"/>
      <c r="V1" s="809"/>
      <c r="W1" s="809"/>
      <c r="X1" s="809"/>
      <c r="Y1" s="809"/>
      <c r="Z1" s="809"/>
      <c r="AA1" s="809"/>
      <c r="AB1" s="809"/>
      <c r="AC1" s="809"/>
      <c r="AD1" s="809"/>
      <c r="AE1" s="809"/>
      <c r="AF1" s="809"/>
      <c r="AG1" s="809"/>
      <c r="AH1" s="809"/>
      <c r="AI1" s="809"/>
      <c r="AJ1" s="809"/>
      <c r="AK1" s="809"/>
      <c r="AL1" s="809"/>
      <c r="AM1" s="115"/>
    </row>
    <row r="2" spans="1:74" ht="13.4" customHeight="1" x14ac:dyDescent="0.25">
      <c r="A2" s="735"/>
      <c r="B2" s="485" t="str">
        <f>"U.S. Energy Information Administration  |  Short-Term Energy Outlook  - "&amp;Dates!D1</f>
        <v>U.S. Energy Information Administration  |  Short-Term Energy Outlook  - January 2023</v>
      </c>
      <c r="C2" s="486"/>
      <c r="D2" s="486"/>
      <c r="E2" s="486"/>
      <c r="F2" s="486"/>
      <c r="G2" s="486"/>
      <c r="H2" s="486"/>
      <c r="I2" s="486"/>
      <c r="J2" s="486"/>
      <c r="K2" s="486"/>
      <c r="L2" s="486"/>
      <c r="M2" s="486"/>
      <c r="N2" s="486"/>
      <c r="O2" s="486"/>
      <c r="P2" s="486"/>
      <c r="Q2" s="486"/>
      <c r="R2" s="486"/>
      <c r="S2" s="486"/>
      <c r="T2" s="486"/>
      <c r="U2" s="486"/>
      <c r="V2" s="486"/>
      <c r="W2" s="486"/>
      <c r="X2" s="486"/>
      <c r="Y2" s="486"/>
      <c r="Z2" s="486"/>
      <c r="AA2" s="486"/>
      <c r="AB2" s="486"/>
      <c r="AC2" s="486"/>
      <c r="AD2" s="486"/>
      <c r="AE2" s="486"/>
      <c r="AF2" s="486"/>
      <c r="AG2" s="486"/>
      <c r="AH2" s="486"/>
      <c r="AI2" s="486"/>
      <c r="AJ2" s="486"/>
      <c r="AK2" s="486"/>
      <c r="AL2" s="486"/>
      <c r="AM2" s="115"/>
    </row>
    <row r="3" spans="1:74" s="12" customFormat="1" ht="13" x14ac:dyDescent="0.3">
      <c r="A3" s="730" t="s">
        <v>1397</v>
      </c>
      <c r="B3" s="14"/>
      <c r="C3" s="738">
        <f>Dates!D3</f>
        <v>2019</v>
      </c>
      <c r="D3" s="739"/>
      <c r="E3" s="739"/>
      <c r="F3" s="739"/>
      <c r="G3" s="739"/>
      <c r="H3" s="739"/>
      <c r="I3" s="739"/>
      <c r="J3" s="739"/>
      <c r="K3" s="739"/>
      <c r="L3" s="739"/>
      <c r="M3" s="739"/>
      <c r="N3" s="740"/>
      <c r="O3" s="738">
        <f>C3+1</f>
        <v>2020</v>
      </c>
      <c r="P3" s="741"/>
      <c r="Q3" s="741"/>
      <c r="R3" s="741"/>
      <c r="S3" s="741"/>
      <c r="T3" s="741"/>
      <c r="U3" s="741"/>
      <c r="V3" s="741"/>
      <c r="W3" s="741"/>
      <c r="X3" s="739"/>
      <c r="Y3" s="739"/>
      <c r="Z3" s="740"/>
      <c r="AA3" s="742">
        <f>O3+1</f>
        <v>2021</v>
      </c>
      <c r="AB3" s="739"/>
      <c r="AC3" s="739"/>
      <c r="AD3" s="739"/>
      <c r="AE3" s="739"/>
      <c r="AF3" s="739"/>
      <c r="AG3" s="739"/>
      <c r="AH3" s="739"/>
      <c r="AI3" s="739"/>
      <c r="AJ3" s="739"/>
      <c r="AK3" s="739"/>
      <c r="AL3" s="740"/>
      <c r="AM3" s="742">
        <f>AA3+1</f>
        <v>2022</v>
      </c>
      <c r="AN3" s="739"/>
      <c r="AO3" s="739"/>
      <c r="AP3" s="739"/>
      <c r="AQ3" s="739"/>
      <c r="AR3" s="739"/>
      <c r="AS3" s="739"/>
      <c r="AT3" s="739"/>
      <c r="AU3" s="739"/>
      <c r="AV3" s="739"/>
      <c r="AW3" s="739"/>
      <c r="AX3" s="740"/>
      <c r="AY3" s="742">
        <f>AM3+1</f>
        <v>2023</v>
      </c>
      <c r="AZ3" s="743"/>
      <c r="BA3" s="743"/>
      <c r="BB3" s="743"/>
      <c r="BC3" s="743"/>
      <c r="BD3" s="743"/>
      <c r="BE3" s="743"/>
      <c r="BF3" s="743"/>
      <c r="BG3" s="743"/>
      <c r="BH3" s="743"/>
      <c r="BI3" s="743"/>
      <c r="BJ3" s="744"/>
      <c r="BK3" s="742">
        <f>AY3+1</f>
        <v>2024</v>
      </c>
      <c r="BL3" s="739"/>
      <c r="BM3" s="739"/>
      <c r="BN3" s="739"/>
      <c r="BO3" s="739"/>
      <c r="BP3" s="739"/>
      <c r="BQ3" s="739"/>
      <c r="BR3" s="739"/>
      <c r="BS3" s="739"/>
      <c r="BT3" s="739"/>
      <c r="BU3" s="739"/>
      <c r="BV3" s="740"/>
    </row>
    <row r="4" spans="1:74" s="12" customFormat="1" x14ac:dyDescent="0.25">
      <c r="A4" s="731" t="str">
        <f>Dates!$D$2</f>
        <v>Thursday January 5, 2023</v>
      </c>
      <c r="B4" s="16"/>
      <c r="C4" s="17" t="s">
        <v>463</v>
      </c>
      <c r="D4" s="17" t="s">
        <v>464</v>
      </c>
      <c r="E4" s="17" t="s">
        <v>465</v>
      </c>
      <c r="F4" s="17" t="s">
        <v>466</v>
      </c>
      <c r="G4" s="17" t="s">
        <v>467</v>
      </c>
      <c r="H4" s="17" t="s">
        <v>468</v>
      </c>
      <c r="I4" s="17" t="s">
        <v>469</v>
      </c>
      <c r="J4" s="17" t="s">
        <v>470</v>
      </c>
      <c r="K4" s="17" t="s">
        <v>471</v>
      </c>
      <c r="L4" s="17" t="s">
        <v>472</v>
      </c>
      <c r="M4" s="17" t="s">
        <v>473</v>
      </c>
      <c r="N4" s="17" t="s">
        <v>474</v>
      </c>
      <c r="O4" s="17" t="s">
        <v>463</v>
      </c>
      <c r="P4" s="17" t="s">
        <v>464</v>
      </c>
      <c r="Q4" s="17" t="s">
        <v>465</v>
      </c>
      <c r="R4" s="17" t="s">
        <v>466</v>
      </c>
      <c r="S4" s="17" t="s">
        <v>467</v>
      </c>
      <c r="T4" s="17" t="s">
        <v>468</v>
      </c>
      <c r="U4" s="17" t="s">
        <v>469</v>
      </c>
      <c r="V4" s="17" t="s">
        <v>470</v>
      </c>
      <c r="W4" s="17" t="s">
        <v>471</v>
      </c>
      <c r="X4" s="17" t="s">
        <v>472</v>
      </c>
      <c r="Y4" s="17" t="s">
        <v>473</v>
      </c>
      <c r="Z4" s="17" t="s">
        <v>474</v>
      </c>
      <c r="AA4" s="17" t="s">
        <v>463</v>
      </c>
      <c r="AB4" s="17" t="s">
        <v>464</v>
      </c>
      <c r="AC4" s="17" t="s">
        <v>465</v>
      </c>
      <c r="AD4" s="17" t="s">
        <v>466</v>
      </c>
      <c r="AE4" s="17" t="s">
        <v>467</v>
      </c>
      <c r="AF4" s="17" t="s">
        <v>468</v>
      </c>
      <c r="AG4" s="17" t="s">
        <v>469</v>
      </c>
      <c r="AH4" s="17" t="s">
        <v>470</v>
      </c>
      <c r="AI4" s="17" t="s">
        <v>471</v>
      </c>
      <c r="AJ4" s="17" t="s">
        <v>472</v>
      </c>
      <c r="AK4" s="17" t="s">
        <v>473</v>
      </c>
      <c r="AL4" s="17" t="s">
        <v>474</v>
      </c>
      <c r="AM4" s="17" t="s">
        <v>463</v>
      </c>
      <c r="AN4" s="17" t="s">
        <v>464</v>
      </c>
      <c r="AO4" s="17" t="s">
        <v>465</v>
      </c>
      <c r="AP4" s="17" t="s">
        <v>466</v>
      </c>
      <c r="AQ4" s="17" t="s">
        <v>467</v>
      </c>
      <c r="AR4" s="17" t="s">
        <v>468</v>
      </c>
      <c r="AS4" s="17" t="s">
        <v>469</v>
      </c>
      <c r="AT4" s="17" t="s">
        <v>470</v>
      </c>
      <c r="AU4" s="17" t="s">
        <v>471</v>
      </c>
      <c r="AV4" s="17" t="s">
        <v>472</v>
      </c>
      <c r="AW4" s="17" t="s">
        <v>473</v>
      </c>
      <c r="AX4" s="17" t="s">
        <v>474</v>
      </c>
      <c r="AY4" s="17" t="s">
        <v>463</v>
      </c>
      <c r="AZ4" s="17" t="s">
        <v>464</v>
      </c>
      <c r="BA4" s="17" t="s">
        <v>465</v>
      </c>
      <c r="BB4" s="17" t="s">
        <v>466</v>
      </c>
      <c r="BC4" s="17" t="s">
        <v>467</v>
      </c>
      <c r="BD4" s="17" t="s">
        <v>468</v>
      </c>
      <c r="BE4" s="17" t="s">
        <v>469</v>
      </c>
      <c r="BF4" s="17" t="s">
        <v>470</v>
      </c>
      <c r="BG4" s="17" t="s">
        <v>471</v>
      </c>
      <c r="BH4" s="17" t="s">
        <v>472</v>
      </c>
      <c r="BI4" s="17" t="s">
        <v>473</v>
      </c>
      <c r="BJ4" s="17" t="s">
        <v>474</v>
      </c>
      <c r="BK4" s="17" t="s">
        <v>463</v>
      </c>
      <c r="BL4" s="17" t="s">
        <v>464</v>
      </c>
      <c r="BM4" s="17" t="s">
        <v>465</v>
      </c>
      <c r="BN4" s="17" t="s">
        <v>466</v>
      </c>
      <c r="BO4" s="17" t="s">
        <v>467</v>
      </c>
      <c r="BP4" s="17" t="s">
        <v>468</v>
      </c>
      <c r="BQ4" s="17" t="s">
        <v>469</v>
      </c>
      <c r="BR4" s="17" t="s">
        <v>470</v>
      </c>
      <c r="BS4" s="17" t="s">
        <v>471</v>
      </c>
      <c r="BT4" s="17" t="s">
        <v>472</v>
      </c>
      <c r="BU4" s="17" t="s">
        <v>473</v>
      </c>
      <c r="BV4" s="17" t="s">
        <v>474</v>
      </c>
    </row>
    <row r="5" spans="1:74" ht="11.15" customHeight="1" x14ac:dyDescent="0.25">
      <c r="A5" s="110"/>
      <c r="B5" s="113" t="s">
        <v>7</v>
      </c>
      <c r="C5" s="114"/>
      <c r="D5" s="114"/>
      <c r="E5" s="114"/>
      <c r="F5" s="114"/>
      <c r="G5" s="114"/>
      <c r="H5" s="114"/>
      <c r="I5" s="114"/>
      <c r="J5" s="114"/>
      <c r="K5" s="114"/>
      <c r="L5" s="114"/>
      <c r="M5" s="114"/>
      <c r="N5" s="114"/>
      <c r="O5" s="114"/>
      <c r="P5" s="114"/>
      <c r="Q5" s="114"/>
      <c r="R5" s="114"/>
      <c r="S5" s="114"/>
      <c r="T5" s="114"/>
      <c r="U5" s="114"/>
      <c r="V5" s="114"/>
      <c r="W5" s="114"/>
      <c r="X5" s="114"/>
      <c r="Y5" s="114"/>
      <c r="Z5" s="114"/>
      <c r="AA5" s="114"/>
      <c r="AB5" s="114"/>
      <c r="AC5" s="114"/>
      <c r="AD5" s="114"/>
      <c r="AE5" s="114"/>
      <c r="AF5" s="114"/>
      <c r="AG5" s="114"/>
      <c r="AH5" s="114"/>
      <c r="AI5" s="114"/>
      <c r="AJ5" s="114"/>
      <c r="AK5" s="114"/>
      <c r="AL5" s="114"/>
      <c r="AM5" s="114"/>
      <c r="AN5" s="114"/>
      <c r="AO5" s="114"/>
      <c r="AP5" s="114"/>
      <c r="AQ5" s="114"/>
      <c r="AR5" s="114"/>
      <c r="AS5" s="114"/>
      <c r="AT5" s="114"/>
      <c r="AU5" s="114"/>
      <c r="AV5" s="114"/>
      <c r="AW5" s="114"/>
      <c r="AX5" s="114"/>
      <c r="AY5" s="380"/>
      <c r="AZ5" s="380"/>
      <c r="BA5" s="380"/>
      <c r="BB5" s="380"/>
      <c r="BC5" s="380"/>
      <c r="BD5" s="114"/>
      <c r="BE5" s="114"/>
      <c r="BF5" s="114"/>
      <c r="BG5" s="114"/>
      <c r="BH5" s="114"/>
      <c r="BI5" s="380"/>
      <c r="BJ5" s="380"/>
      <c r="BK5" s="380"/>
      <c r="BL5" s="380"/>
      <c r="BM5" s="380"/>
      <c r="BN5" s="380"/>
      <c r="BO5" s="380"/>
      <c r="BP5" s="380"/>
      <c r="BQ5" s="380"/>
      <c r="BR5" s="380"/>
      <c r="BS5" s="380"/>
      <c r="BT5" s="380"/>
      <c r="BU5" s="380"/>
      <c r="BV5" s="380"/>
    </row>
    <row r="6" spans="1:74" ht="11.15" customHeight="1" x14ac:dyDescent="0.25">
      <c r="A6" s="110" t="s">
        <v>1130</v>
      </c>
      <c r="B6" s="198" t="s">
        <v>426</v>
      </c>
      <c r="C6" s="679">
        <v>4.5762745599999999</v>
      </c>
      <c r="D6" s="679">
        <v>4.0167203499999999</v>
      </c>
      <c r="E6" s="679">
        <v>3.9068630099999999</v>
      </c>
      <c r="F6" s="679">
        <v>3.2103189799999998</v>
      </c>
      <c r="G6" s="679">
        <v>3.1302437099999998</v>
      </c>
      <c r="H6" s="679">
        <v>3.37893899</v>
      </c>
      <c r="I6" s="679">
        <v>4.96391721</v>
      </c>
      <c r="J6" s="679">
        <v>4.6723944099999999</v>
      </c>
      <c r="K6" s="679">
        <v>3.4790421500000002</v>
      </c>
      <c r="L6" s="679">
        <v>3.13440216</v>
      </c>
      <c r="M6" s="679">
        <v>3.3656301200000001</v>
      </c>
      <c r="N6" s="679">
        <v>4.3385714399999999</v>
      </c>
      <c r="O6" s="679">
        <v>4.3186383900000003</v>
      </c>
      <c r="P6" s="679">
        <v>3.7655703599999999</v>
      </c>
      <c r="Q6" s="679">
        <v>3.6246973499999999</v>
      </c>
      <c r="R6" s="679">
        <v>3.5249499900000001</v>
      </c>
      <c r="S6" s="679">
        <v>3.4018156400000001</v>
      </c>
      <c r="T6" s="679">
        <v>4.0332014599999999</v>
      </c>
      <c r="U6" s="679">
        <v>5.4464944600000003</v>
      </c>
      <c r="V6" s="679">
        <v>5.30441568</v>
      </c>
      <c r="W6" s="679">
        <v>3.86136474</v>
      </c>
      <c r="X6" s="679">
        <v>3.3181006100000001</v>
      </c>
      <c r="Y6" s="679">
        <v>3.4163056599999999</v>
      </c>
      <c r="Z6" s="679">
        <v>4.3121217100000004</v>
      </c>
      <c r="AA6" s="679">
        <v>4.6696076499999997</v>
      </c>
      <c r="AB6" s="679">
        <v>4.2965727899999999</v>
      </c>
      <c r="AC6" s="679">
        <v>3.93591274</v>
      </c>
      <c r="AD6" s="679">
        <v>3.3493628599999998</v>
      </c>
      <c r="AE6" s="679">
        <v>3.1944030099999998</v>
      </c>
      <c r="AF6" s="679">
        <v>4.2510449599999998</v>
      </c>
      <c r="AG6" s="679">
        <v>4.6606535500000001</v>
      </c>
      <c r="AH6" s="679">
        <v>4.9628409700000002</v>
      </c>
      <c r="AI6" s="679">
        <v>4.2913408100000003</v>
      </c>
      <c r="AJ6" s="679">
        <v>3.3258596699999998</v>
      </c>
      <c r="AK6" s="679">
        <v>3.46888576</v>
      </c>
      <c r="AL6" s="679">
        <v>4.1911112399999997</v>
      </c>
      <c r="AM6" s="679">
        <v>4.8308169100000002</v>
      </c>
      <c r="AN6" s="679">
        <v>4.3019307800000002</v>
      </c>
      <c r="AO6" s="679">
        <v>3.9736034899999999</v>
      </c>
      <c r="AP6" s="679">
        <v>3.50748025</v>
      </c>
      <c r="AQ6" s="679">
        <v>3.4090308</v>
      </c>
      <c r="AR6" s="679">
        <v>3.6057538400000002</v>
      </c>
      <c r="AS6" s="679">
        <v>4.8349489999999999</v>
      </c>
      <c r="AT6" s="679">
        <v>5.1589923999999998</v>
      </c>
      <c r="AU6" s="679">
        <v>3.8917092599999998</v>
      </c>
      <c r="AV6" s="679">
        <v>3.2680451700000002</v>
      </c>
      <c r="AW6" s="679">
        <v>3.3554793619000001</v>
      </c>
      <c r="AX6" s="679">
        <v>4.2114673265000002</v>
      </c>
      <c r="AY6" s="680">
        <v>4.5109940000000002</v>
      </c>
      <c r="AZ6" s="680">
        <v>4.0778129999999999</v>
      </c>
      <c r="BA6" s="680">
        <v>3.9621230000000001</v>
      </c>
      <c r="BB6" s="680">
        <v>3.4736349999999998</v>
      </c>
      <c r="BC6" s="680">
        <v>3.372077</v>
      </c>
      <c r="BD6" s="680">
        <v>3.6112669999999998</v>
      </c>
      <c r="BE6" s="680">
        <v>4.5114140000000003</v>
      </c>
      <c r="BF6" s="680">
        <v>4.4155550000000003</v>
      </c>
      <c r="BG6" s="680">
        <v>3.6151589999999998</v>
      </c>
      <c r="BH6" s="680">
        <v>3.2761879999999999</v>
      </c>
      <c r="BI6" s="680">
        <v>3.4488880000000002</v>
      </c>
      <c r="BJ6" s="680">
        <v>4.34748</v>
      </c>
      <c r="BK6" s="680">
        <v>4.7398179999999996</v>
      </c>
      <c r="BL6" s="680">
        <v>4.3553980000000001</v>
      </c>
      <c r="BM6" s="680">
        <v>4.0068999999999999</v>
      </c>
      <c r="BN6" s="680">
        <v>3.4932569999999998</v>
      </c>
      <c r="BO6" s="680">
        <v>3.3862619999999999</v>
      </c>
      <c r="BP6" s="680">
        <v>3.6321940000000001</v>
      </c>
      <c r="BQ6" s="680">
        <v>4.54054</v>
      </c>
      <c r="BR6" s="680">
        <v>4.4448210000000001</v>
      </c>
      <c r="BS6" s="680">
        <v>3.6406299999999998</v>
      </c>
      <c r="BT6" s="680">
        <v>3.3021129999999999</v>
      </c>
      <c r="BU6" s="680">
        <v>3.4764409999999999</v>
      </c>
      <c r="BV6" s="680">
        <v>4.3825960000000004</v>
      </c>
    </row>
    <row r="7" spans="1:74" ht="11.15" customHeight="1" x14ac:dyDescent="0.25">
      <c r="A7" s="110" t="s">
        <v>1131</v>
      </c>
      <c r="B7" s="183" t="s">
        <v>458</v>
      </c>
      <c r="C7" s="679">
        <v>12.642286500000001</v>
      </c>
      <c r="D7" s="679">
        <v>11.579719839999999</v>
      </c>
      <c r="E7" s="679">
        <v>11.03245562</v>
      </c>
      <c r="F7" s="679">
        <v>8.6702734100000001</v>
      </c>
      <c r="G7" s="679">
        <v>8.6479317099999999</v>
      </c>
      <c r="H7" s="679">
        <v>10.429937860000001</v>
      </c>
      <c r="I7" s="679">
        <v>14.92537377</v>
      </c>
      <c r="J7" s="679">
        <v>14.24490597</v>
      </c>
      <c r="K7" s="679">
        <v>11.188164889999999</v>
      </c>
      <c r="L7" s="679">
        <v>8.8757478200000008</v>
      </c>
      <c r="M7" s="679">
        <v>9.3512532999999998</v>
      </c>
      <c r="N7" s="679">
        <v>11.56168931</v>
      </c>
      <c r="O7" s="679">
        <v>11.87203551</v>
      </c>
      <c r="P7" s="679">
        <v>10.62781195</v>
      </c>
      <c r="Q7" s="679">
        <v>9.6553457199999997</v>
      </c>
      <c r="R7" s="679">
        <v>9.56092166</v>
      </c>
      <c r="S7" s="679">
        <v>9.3936261900000009</v>
      </c>
      <c r="T7" s="679">
        <v>11.627076819999999</v>
      </c>
      <c r="U7" s="679">
        <v>16.525964630000001</v>
      </c>
      <c r="V7" s="679">
        <v>15.41647682</v>
      </c>
      <c r="W7" s="679">
        <v>11.625415500000001</v>
      </c>
      <c r="X7" s="679">
        <v>9.1675438699999994</v>
      </c>
      <c r="Y7" s="679">
        <v>9.5166641199999997</v>
      </c>
      <c r="Z7" s="679">
        <v>12.25221123</v>
      </c>
      <c r="AA7" s="679">
        <v>13.053149729999999</v>
      </c>
      <c r="AB7" s="679">
        <v>11.91468061</v>
      </c>
      <c r="AC7" s="679">
        <v>10.87397182</v>
      </c>
      <c r="AD7" s="679">
        <v>8.8696567799999997</v>
      </c>
      <c r="AE7" s="679">
        <v>9.0338431400000001</v>
      </c>
      <c r="AF7" s="679">
        <v>12.33202936</v>
      </c>
      <c r="AG7" s="679">
        <v>14.75280169</v>
      </c>
      <c r="AH7" s="679">
        <v>14.960865760000001</v>
      </c>
      <c r="AI7" s="679">
        <v>11.9928081</v>
      </c>
      <c r="AJ7" s="679">
        <v>9.2355291600000005</v>
      </c>
      <c r="AK7" s="679">
        <v>9.7316635700000003</v>
      </c>
      <c r="AL7" s="679">
        <v>11.44142927</v>
      </c>
      <c r="AM7" s="679">
        <v>13.593010169999999</v>
      </c>
      <c r="AN7" s="679">
        <v>11.753307850000001</v>
      </c>
      <c r="AO7" s="679">
        <v>10.720343379999999</v>
      </c>
      <c r="AP7" s="679">
        <v>9.1327159000000009</v>
      </c>
      <c r="AQ7" s="679">
        <v>9.38763668</v>
      </c>
      <c r="AR7" s="679">
        <v>11.443189479999999</v>
      </c>
      <c r="AS7" s="679">
        <v>15.31435199</v>
      </c>
      <c r="AT7" s="679">
        <v>15.5804031</v>
      </c>
      <c r="AU7" s="679">
        <v>11.61446757</v>
      </c>
      <c r="AV7" s="679">
        <v>8.7769073199999994</v>
      </c>
      <c r="AW7" s="679">
        <v>9.3097468868999993</v>
      </c>
      <c r="AX7" s="679">
        <v>11.806783123000001</v>
      </c>
      <c r="AY7" s="680">
        <v>12.983499999999999</v>
      </c>
      <c r="AZ7" s="680">
        <v>11.31124</v>
      </c>
      <c r="BA7" s="680">
        <v>10.937239999999999</v>
      </c>
      <c r="BB7" s="680">
        <v>9.1441949999999999</v>
      </c>
      <c r="BC7" s="680">
        <v>9.3620470000000005</v>
      </c>
      <c r="BD7" s="680">
        <v>11.60989</v>
      </c>
      <c r="BE7" s="680">
        <v>14.573119999999999</v>
      </c>
      <c r="BF7" s="680">
        <v>13.79318</v>
      </c>
      <c r="BG7" s="680">
        <v>10.926600000000001</v>
      </c>
      <c r="BH7" s="680">
        <v>8.7105340000000009</v>
      </c>
      <c r="BI7" s="680">
        <v>9.4970210000000002</v>
      </c>
      <c r="BJ7" s="680">
        <v>12.09567</v>
      </c>
      <c r="BK7" s="680">
        <v>13.65513</v>
      </c>
      <c r="BL7" s="680">
        <v>12.10594</v>
      </c>
      <c r="BM7" s="680">
        <v>11.05843</v>
      </c>
      <c r="BN7" s="680">
        <v>9.1956779999999991</v>
      </c>
      <c r="BO7" s="680">
        <v>9.3890630000000002</v>
      </c>
      <c r="BP7" s="680">
        <v>11.64864</v>
      </c>
      <c r="BQ7" s="680">
        <v>14.62354</v>
      </c>
      <c r="BR7" s="680">
        <v>13.8439</v>
      </c>
      <c r="BS7" s="680">
        <v>10.96832</v>
      </c>
      <c r="BT7" s="680">
        <v>8.7455339999999993</v>
      </c>
      <c r="BU7" s="680">
        <v>9.5351169999999996</v>
      </c>
      <c r="BV7" s="680">
        <v>12.142239999999999</v>
      </c>
    </row>
    <row r="8" spans="1:74" ht="11.15" customHeight="1" x14ac:dyDescent="0.25">
      <c r="A8" s="110" t="s">
        <v>1132</v>
      </c>
      <c r="B8" s="198" t="s">
        <v>427</v>
      </c>
      <c r="C8" s="679">
        <v>18.356074150000001</v>
      </c>
      <c r="D8" s="679">
        <v>15.930966959999999</v>
      </c>
      <c r="E8" s="679">
        <v>15.76099853</v>
      </c>
      <c r="F8" s="679">
        <v>11.89039936</v>
      </c>
      <c r="G8" s="679">
        <v>12.040481529999999</v>
      </c>
      <c r="H8" s="679">
        <v>14.385836319999999</v>
      </c>
      <c r="I8" s="679">
        <v>21.24761749</v>
      </c>
      <c r="J8" s="679">
        <v>18.050308430000001</v>
      </c>
      <c r="K8" s="679">
        <v>15.151234909999999</v>
      </c>
      <c r="L8" s="679">
        <v>12.57402518</v>
      </c>
      <c r="M8" s="679">
        <v>14.384101749999999</v>
      </c>
      <c r="N8" s="679">
        <v>16.414629430000002</v>
      </c>
      <c r="O8" s="679">
        <v>16.737911279999999</v>
      </c>
      <c r="P8" s="679">
        <v>15.668232529999999</v>
      </c>
      <c r="Q8" s="679">
        <v>14.0031675</v>
      </c>
      <c r="R8" s="679">
        <v>12.889508559999999</v>
      </c>
      <c r="S8" s="679">
        <v>13.42886107</v>
      </c>
      <c r="T8" s="679">
        <v>17.517107589999998</v>
      </c>
      <c r="U8" s="679">
        <v>22.877345760000001</v>
      </c>
      <c r="V8" s="679">
        <v>19.676960940000001</v>
      </c>
      <c r="W8" s="679">
        <v>14.06120518</v>
      </c>
      <c r="X8" s="679">
        <v>12.78016912</v>
      </c>
      <c r="Y8" s="679">
        <v>13.29829011</v>
      </c>
      <c r="Z8" s="679">
        <v>17.372549200000002</v>
      </c>
      <c r="AA8" s="679">
        <v>18.037086039999998</v>
      </c>
      <c r="AB8" s="679">
        <v>17.545620759999998</v>
      </c>
      <c r="AC8" s="679">
        <v>14.423600159999999</v>
      </c>
      <c r="AD8" s="679">
        <v>12.220632549999999</v>
      </c>
      <c r="AE8" s="679">
        <v>12.972647820000001</v>
      </c>
      <c r="AF8" s="679">
        <v>17.782269159999998</v>
      </c>
      <c r="AG8" s="679">
        <v>19.67947903</v>
      </c>
      <c r="AH8" s="679">
        <v>21.155962590000001</v>
      </c>
      <c r="AI8" s="679">
        <v>15.268629819999999</v>
      </c>
      <c r="AJ8" s="679">
        <v>13.143316970000001</v>
      </c>
      <c r="AK8" s="679">
        <v>13.901086019999999</v>
      </c>
      <c r="AL8" s="679">
        <v>16.058047080000001</v>
      </c>
      <c r="AM8" s="679">
        <v>19.154692730000001</v>
      </c>
      <c r="AN8" s="679">
        <v>16.712745770000001</v>
      </c>
      <c r="AO8" s="679">
        <v>14.936707009999999</v>
      </c>
      <c r="AP8" s="679">
        <v>12.76293819</v>
      </c>
      <c r="AQ8" s="679">
        <v>13.824111650000001</v>
      </c>
      <c r="AR8" s="679">
        <v>17.179295840000002</v>
      </c>
      <c r="AS8" s="679">
        <v>20.543598830000001</v>
      </c>
      <c r="AT8" s="679">
        <v>19.470265659999999</v>
      </c>
      <c r="AU8" s="679">
        <v>14.767035269999999</v>
      </c>
      <c r="AV8" s="679">
        <v>11.904890480000001</v>
      </c>
      <c r="AW8" s="679">
        <v>13.553614573999999</v>
      </c>
      <c r="AX8" s="679">
        <v>17.49689498</v>
      </c>
      <c r="AY8" s="680">
        <v>17.983630000000002</v>
      </c>
      <c r="AZ8" s="680">
        <v>16.065919999999998</v>
      </c>
      <c r="BA8" s="680">
        <v>15.19547</v>
      </c>
      <c r="BB8" s="680">
        <v>12.50384</v>
      </c>
      <c r="BC8" s="680">
        <v>13.57288</v>
      </c>
      <c r="BD8" s="680">
        <v>16.821819999999999</v>
      </c>
      <c r="BE8" s="680">
        <v>20.31673</v>
      </c>
      <c r="BF8" s="680">
        <v>19.653099999999998</v>
      </c>
      <c r="BG8" s="680">
        <v>14.927860000000001</v>
      </c>
      <c r="BH8" s="680">
        <v>12.058730000000001</v>
      </c>
      <c r="BI8" s="680">
        <v>13.94294</v>
      </c>
      <c r="BJ8" s="680">
        <v>18.11712</v>
      </c>
      <c r="BK8" s="680">
        <v>19.082070000000002</v>
      </c>
      <c r="BL8" s="680">
        <v>17.129850000000001</v>
      </c>
      <c r="BM8" s="680">
        <v>15.45603</v>
      </c>
      <c r="BN8" s="680">
        <v>12.663970000000001</v>
      </c>
      <c r="BO8" s="680">
        <v>13.73019</v>
      </c>
      <c r="BP8" s="680">
        <v>17.012370000000001</v>
      </c>
      <c r="BQ8" s="680">
        <v>20.510950000000001</v>
      </c>
      <c r="BR8" s="680">
        <v>19.815619999999999</v>
      </c>
      <c r="BS8" s="680">
        <v>15.03401</v>
      </c>
      <c r="BT8" s="680">
        <v>12.121600000000001</v>
      </c>
      <c r="BU8" s="680">
        <v>14.00339</v>
      </c>
      <c r="BV8" s="680">
        <v>18.186209999999999</v>
      </c>
    </row>
    <row r="9" spans="1:74" ht="11.15" customHeight="1" x14ac:dyDescent="0.25">
      <c r="A9" s="110" t="s">
        <v>1133</v>
      </c>
      <c r="B9" s="198" t="s">
        <v>428</v>
      </c>
      <c r="C9" s="679">
        <v>10.86702755</v>
      </c>
      <c r="D9" s="679">
        <v>10.04088939</v>
      </c>
      <c r="E9" s="679">
        <v>9.3598401899999999</v>
      </c>
      <c r="F9" s="679">
        <v>6.7161692999999998</v>
      </c>
      <c r="G9" s="679">
        <v>6.8652936699999998</v>
      </c>
      <c r="H9" s="679">
        <v>8.3015278400000003</v>
      </c>
      <c r="I9" s="679">
        <v>10.723289640000001</v>
      </c>
      <c r="J9" s="679">
        <v>9.9258875999999994</v>
      </c>
      <c r="K9" s="679">
        <v>8.6715675000000001</v>
      </c>
      <c r="L9" s="679">
        <v>7.4262229800000004</v>
      </c>
      <c r="M9" s="679">
        <v>7.9830678400000004</v>
      </c>
      <c r="N9" s="679">
        <v>9.7146445200000002</v>
      </c>
      <c r="O9" s="679">
        <v>10.387684070000001</v>
      </c>
      <c r="P9" s="679">
        <v>9.1875534600000002</v>
      </c>
      <c r="Q9" s="679">
        <v>8.2129949700000004</v>
      </c>
      <c r="R9" s="679">
        <v>7.2827261600000002</v>
      </c>
      <c r="S9" s="679">
        <v>6.9974212600000003</v>
      </c>
      <c r="T9" s="679">
        <v>9.6987454</v>
      </c>
      <c r="U9" s="679">
        <v>11.756293960000001</v>
      </c>
      <c r="V9" s="679">
        <v>10.40604849</v>
      </c>
      <c r="W9" s="679">
        <v>8.0103664800000001</v>
      </c>
      <c r="X9" s="679">
        <v>7.1942678200000003</v>
      </c>
      <c r="Y9" s="679">
        <v>7.5511615399999998</v>
      </c>
      <c r="Z9" s="679">
        <v>9.9922243900000005</v>
      </c>
      <c r="AA9" s="679">
        <v>10.516312080000001</v>
      </c>
      <c r="AB9" s="679">
        <v>10.69020531</v>
      </c>
      <c r="AC9" s="679">
        <v>8.4999005499999996</v>
      </c>
      <c r="AD9" s="679">
        <v>6.9007055800000003</v>
      </c>
      <c r="AE9" s="679">
        <v>6.8698764900000002</v>
      </c>
      <c r="AF9" s="679">
        <v>9.7106758200000005</v>
      </c>
      <c r="AG9" s="679">
        <v>10.963877889999999</v>
      </c>
      <c r="AH9" s="679">
        <v>11.08201285</v>
      </c>
      <c r="AI9" s="679">
        <v>8.7135616099999993</v>
      </c>
      <c r="AJ9" s="679">
        <v>7.0906489500000003</v>
      </c>
      <c r="AK9" s="679">
        <v>7.4868347699999998</v>
      </c>
      <c r="AL9" s="679">
        <v>9.2357511300000006</v>
      </c>
      <c r="AM9" s="679">
        <v>11.533832110000001</v>
      </c>
      <c r="AN9" s="679">
        <v>10.16699751</v>
      </c>
      <c r="AO9" s="679">
        <v>8.9112877600000004</v>
      </c>
      <c r="AP9" s="679">
        <v>7.4259102800000001</v>
      </c>
      <c r="AQ9" s="679">
        <v>7.6866039600000002</v>
      </c>
      <c r="AR9" s="679">
        <v>9.5978158499999999</v>
      </c>
      <c r="AS9" s="679">
        <v>11.651680860000001</v>
      </c>
      <c r="AT9" s="679">
        <v>11.12549258</v>
      </c>
      <c r="AU9" s="679">
        <v>8.5387735800000009</v>
      </c>
      <c r="AV9" s="679">
        <v>6.7922981399999998</v>
      </c>
      <c r="AW9" s="679">
        <v>7.9201491832000004</v>
      </c>
      <c r="AX9" s="679">
        <v>10.267453514</v>
      </c>
      <c r="AY9" s="680">
        <v>11.50756</v>
      </c>
      <c r="AZ9" s="680">
        <v>9.6903360000000003</v>
      </c>
      <c r="BA9" s="680">
        <v>8.9551359999999995</v>
      </c>
      <c r="BB9" s="680">
        <v>7.2694999999999999</v>
      </c>
      <c r="BC9" s="680">
        <v>7.7082240000000004</v>
      </c>
      <c r="BD9" s="680">
        <v>9.3083629999999999</v>
      </c>
      <c r="BE9" s="680">
        <v>11.316129999999999</v>
      </c>
      <c r="BF9" s="680">
        <v>11.180540000000001</v>
      </c>
      <c r="BG9" s="680">
        <v>8.5735489999999999</v>
      </c>
      <c r="BH9" s="680">
        <v>6.995285</v>
      </c>
      <c r="BI9" s="680">
        <v>8.1148659999999992</v>
      </c>
      <c r="BJ9" s="680">
        <v>10.331950000000001</v>
      </c>
      <c r="BK9" s="680">
        <v>12.042210000000001</v>
      </c>
      <c r="BL9" s="680">
        <v>10.37439</v>
      </c>
      <c r="BM9" s="680">
        <v>9.1572150000000008</v>
      </c>
      <c r="BN9" s="680">
        <v>7.415387</v>
      </c>
      <c r="BO9" s="680">
        <v>7.8584699999999996</v>
      </c>
      <c r="BP9" s="680">
        <v>9.4857080000000007</v>
      </c>
      <c r="BQ9" s="680">
        <v>11.518829999999999</v>
      </c>
      <c r="BR9" s="680">
        <v>11.368650000000001</v>
      </c>
      <c r="BS9" s="680">
        <v>8.7075220000000009</v>
      </c>
      <c r="BT9" s="680">
        <v>7.0894360000000001</v>
      </c>
      <c r="BU9" s="680">
        <v>8.2112060000000007</v>
      </c>
      <c r="BV9" s="680">
        <v>10.44985</v>
      </c>
    </row>
    <row r="10" spans="1:74" ht="11.15" customHeight="1" x14ac:dyDescent="0.25">
      <c r="A10" s="110" t="s">
        <v>1134</v>
      </c>
      <c r="B10" s="198" t="s">
        <v>429</v>
      </c>
      <c r="C10" s="679">
        <v>33.077730850000002</v>
      </c>
      <c r="D10" s="679">
        <v>28.277057920000001</v>
      </c>
      <c r="E10" s="679">
        <v>27.336504009999999</v>
      </c>
      <c r="F10" s="679">
        <v>23.35973409</v>
      </c>
      <c r="G10" s="679">
        <v>28.447192350000002</v>
      </c>
      <c r="H10" s="679">
        <v>33.133936949999999</v>
      </c>
      <c r="I10" s="679">
        <v>39.459492480000002</v>
      </c>
      <c r="J10" s="679">
        <v>37.738492880000003</v>
      </c>
      <c r="K10" s="679">
        <v>34.850831939999999</v>
      </c>
      <c r="L10" s="679">
        <v>28.255969360000002</v>
      </c>
      <c r="M10" s="679">
        <v>26.503740730000001</v>
      </c>
      <c r="N10" s="679">
        <v>29.989234530000001</v>
      </c>
      <c r="O10" s="679">
        <v>30.836395509999999</v>
      </c>
      <c r="P10" s="679">
        <v>27.866012690000002</v>
      </c>
      <c r="Q10" s="679">
        <v>26.013938540000002</v>
      </c>
      <c r="R10" s="679">
        <v>25.34871644</v>
      </c>
      <c r="S10" s="679">
        <v>27.48565868</v>
      </c>
      <c r="T10" s="679">
        <v>33.98047218</v>
      </c>
      <c r="U10" s="679">
        <v>42.264159460000002</v>
      </c>
      <c r="V10" s="679">
        <v>40.25387602</v>
      </c>
      <c r="W10" s="679">
        <v>32.879230730000003</v>
      </c>
      <c r="X10" s="679">
        <v>26.674506560000001</v>
      </c>
      <c r="Y10" s="679">
        <v>25.787146979999999</v>
      </c>
      <c r="Z10" s="679">
        <v>33.313067259999997</v>
      </c>
      <c r="AA10" s="679">
        <v>35.05766655</v>
      </c>
      <c r="AB10" s="679">
        <v>31.96097795</v>
      </c>
      <c r="AC10" s="679">
        <v>28.17043838</v>
      </c>
      <c r="AD10" s="679">
        <v>24.38652703</v>
      </c>
      <c r="AE10" s="679">
        <v>27.294430080000001</v>
      </c>
      <c r="AF10" s="679">
        <v>33.343311509999999</v>
      </c>
      <c r="AG10" s="679">
        <v>38.533264619999997</v>
      </c>
      <c r="AH10" s="679">
        <v>39.429423419999999</v>
      </c>
      <c r="AI10" s="679">
        <v>33.449210479999998</v>
      </c>
      <c r="AJ10" s="679">
        <v>27.739347850000001</v>
      </c>
      <c r="AK10" s="679">
        <v>25.92804606</v>
      </c>
      <c r="AL10" s="679">
        <v>29.453352089999999</v>
      </c>
      <c r="AM10" s="679">
        <v>35.585139740000002</v>
      </c>
      <c r="AN10" s="679">
        <v>32.440384420000001</v>
      </c>
      <c r="AO10" s="679">
        <v>27.933943620000001</v>
      </c>
      <c r="AP10" s="679">
        <v>25.143159359999999</v>
      </c>
      <c r="AQ10" s="679">
        <v>29.87550778</v>
      </c>
      <c r="AR10" s="679">
        <v>36.514665989999997</v>
      </c>
      <c r="AS10" s="679">
        <v>42.387331099999997</v>
      </c>
      <c r="AT10" s="679">
        <v>40.730063309999998</v>
      </c>
      <c r="AU10" s="679">
        <v>33.117924119999998</v>
      </c>
      <c r="AV10" s="679">
        <v>26.114659</v>
      </c>
      <c r="AW10" s="679">
        <v>25.315367671000001</v>
      </c>
      <c r="AX10" s="679">
        <v>32.353516018000001</v>
      </c>
      <c r="AY10" s="680">
        <v>34.81841</v>
      </c>
      <c r="AZ10" s="680">
        <v>31.545839999999998</v>
      </c>
      <c r="BA10" s="680">
        <v>28.81279</v>
      </c>
      <c r="BB10" s="680">
        <v>25.069269999999999</v>
      </c>
      <c r="BC10" s="680">
        <v>29.026440000000001</v>
      </c>
      <c r="BD10" s="680">
        <v>35.614310000000003</v>
      </c>
      <c r="BE10" s="680">
        <v>40.871380000000002</v>
      </c>
      <c r="BF10" s="680">
        <v>40.083390000000001</v>
      </c>
      <c r="BG10" s="680">
        <v>33.525149999999996</v>
      </c>
      <c r="BH10" s="680">
        <v>26.61037</v>
      </c>
      <c r="BI10" s="680">
        <v>25.814360000000001</v>
      </c>
      <c r="BJ10" s="680">
        <v>33.089689999999997</v>
      </c>
      <c r="BK10" s="680">
        <v>38.194740000000003</v>
      </c>
      <c r="BL10" s="680">
        <v>35.285760000000003</v>
      </c>
      <c r="BM10" s="680">
        <v>29.859749999999998</v>
      </c>
      <c r="BN10" s="680">
        <v>25.582529999999998</v>
      </c>
      <c r="BO10" s="680">
        <v>29.376550000000002</v>
      </c>
      <c r="BP10" s="680">
        <v>36.028889999999997</v>
      </c>
      <c r="BQ10" s="680">
        <v>41.32884</v>
      </c>
      <c r="BR10" s="680">
        <v>40.493670000000002</v>
      </c>
      <c r="BS10" s="680">
        <v>33.839469999999999</v>
      </c>
      <c r="BT10" s="680">
        <v>26.821249999999999</v>
      </c>
      <c r="BU10" s="680">
        <v>25.979939999999999</v>
      </c>
      <c r="BV10" s="680">
        <v>33.265120000000003</v>
      </c>
    </row>
    <row r="11" spans="1:74" ht="11.15" customHeight="1" x14ac:dyDescent="0.25">
      <c r="A11" s="110" t="s">
        <v>1135</v>
      </c>
      <c r="B11" s="198" t="s">
        <v>430</v>
      </c>
      <c r="C11" s="679">
        <v>11.2755068</v>
      </c>
      <c r="D11" s="679">
        <v>9.8572122699999998</v>
      </c>
      <c r="E11" s="679">
        <v>9.1380073300000006</v>
      </c>
      <c r="F11" s="679">
        <v>7.3449317499999998</v>
      </c>
      <c r="G11" s="679">
        <v>8.2012887400000007</v>
      </c>
      <c r="H11" s="679">
        <v>10.311439249999999</v>
      </c>
      <c r="I11" s="679">
        <v>12.426140370000001</v>
      </c>
      <c r="J11" s="679">
        <v>12.39281879</v>
      </c>
      <c r="K11" s="679">
        <v>11.85890976</v>
      </c>
      <c r="L11" s="679">
        <v>9.0864553400000005</v>
      </c>
      <c r="M11" s="679">
        <v>8.4714711400000002</v>
      </c>
      <c r="N11" s="679">
        <v>9.9155815300000008</v>
      </c>
      <c r="O11" s="679">
        <v>10.10147523</v>
      </c>
      <c r="P11" s="679">
        <v>9.7534541200000007</v>
      </c>
      <c r="Q11" s="679">
        <v>8.5206274900000007</v>
      </c>
      <c r="R11" s="679">
        <v>7.4300166499999998</v>
      </c>
      <c r="S11" s="679">
        <v>7.91833103</v>
      </c>
      <c r="T11" s="679">
        <v>10.203291869999999</v>
      </c>
      <c r="U11" s="679">
        <v>12.96812347</v>
      </c>
      <c r="V11" s="679">
        <v>12.753705699999999</v>
      </c>
      <c r="W11" s="679">
        <v>10.694378459999999</v>
      </c>
      <c r="X11" s="679">
        <v>7.7526206499999999</v>
      </c>
      <c r="Y11" s="679">
        <v>7.5493484899999999</v>
      </c>
      <c r="Z11" s="679">
        <v>10.70050786</v>
      </c>
      <c r="AA11" s="679">
        <v>12.15241213</v>
      </c>
      <c r="AB11" s="679">
        <v>11.643273560000001</v>
      </c>
      <c r="AC11" s="679">
        <v>9.3978907100000004</v>
      </c>
      <c r="AD11" s="679">
        <v>7.4145635700000003</v>
      </c>
      <c r="AE11" s="679">
        <v>7.6604361499999998</v>
      </c>
      <c r="AF11" s="679">
        <v>10.027376220000001</v>
      </c>
      <c r="AG11" s="679">
        <v>12.08258431</v>
      </c>
      <c r="AH11" s="679">
        <v>12.604457249999999</v>
      </c>
      <c r="AI11" s="679">
        <v>10.728886579999999</v>
      </c>
      <c r="AJ11" s="679">
        <v>8.2057501500000001</v>
      </c>
      <c r="AK11" s="679">
        <v>8.2221208200000007</v>
      </c>
      <c r="AL11" s="679">
        <v>9.2901505499999999</v>
      </c>
      <c r="AM11" s="679">
        <v>12.02436159</v>
      </c>
      <c r="AN11" s="679">
        <v>11.562859319999999</v>
      </c>
      <c r="AO11" s="679">
        <v>9.0141735399999998</v>
      </c>
      <c r="AP11" s="679">
        <v>7.7284282199999996</v>
      </c>
      <c r="AQ11" s="679">
        <v>8.65659578</v>
      </c>
      <c r="AR11" s="679">
        <v>11.30662386</v>
      </c>
      <c r="AS11" s="679">
        <v>13.71788989</v>
      </c>
      <c r="AT11" s="679">
        <v>12.76795136</v>
      </c>
      <c r="AU11" s="679">
        <v>10.51384844</v>
      </c>
      <c r="AV11" s="679">
        <v>7.7743020700000001</v>
      </c>
      <c r="AW11" s="679">
        <v>8.0480556485000001</v>
      </c>
      <c r="AX11" s="679">
        <v>10.638649523</v>
      </c>
      <c r="AY11" s="680">
        <v>12.166270000000001</v>
      </c>
      <c r="AZ11" s="680">
        <v>10.790010000000001</v>
      </c>
      <c r="BA11" s="680">
        <v>9.2127809999999997</v>
      </c>
      <c r="BB11" s="680">
        <v>7.8312739999999996</v>
      </c>
      <c r="BC11" s="680">
        <v>8.5135190000000005</v>
      </c>
      <c r="BD11" s="680">
        <v>10.80002</v>
      </c>
      <c r="BE11" s="680">
        <v>12.874919999999999</v>
      </c>
      <c r="BF11" s="680">
        <v>12.703189999999999</v>
      </c>
      <c r="BG11" s="680">
        <v>10.942600000000001</v>
      </c>
      <c r="BH11" s="680">
        <v>7.8392520000000001</v>
      </c>
      <c r="BI11" s="680">
        <v>8.0839879999999997</v>
      </c>
      <c r="BJ11" s="680">
        <v>11.04805</v>
      </c>
      <c r="BK11" s="680">
        <v>13.39237</v>
      </c>
      <c r="BL11" s="680">
        <v>12.00933</v>
      </c>
      <c r="BM11" s="680">
        <v>9.5027950000000008</v>
      </c>
      <c r="BN11" s="680">
        <v>7.9650540000000003</v>
      </c>
      <c r="BO11" s="680">
        <v>8.5655160000000006</v>
      </c>
      <c r="BP11" s="680">
        <v>10.863440000000001</v>
      </c>
      <c r="BQ11" s="680">
        <v>12.94802</v>
      </c>
      <c r="BR11" s="680">
        <v>12.77516</v>
      </c>
      <c r="BS11" s="680">
        <v>11.00353</v>
      </c>
      <c r="BT11" s="680">
        <v>7.8830960000000001</v>
      </c>
      <c r="BU11" s="680">
        <v>8.1295070000000003</v>
      </c>
      <c r="BV11" s="680">
        <v>11.1091</v>
      </c>
    </row>
    <row r="12" spans="1:74" ht="11.15" customHeight="1" x14ac:dyDescent="0.25">
      <c r="A12" s="110" t="s">
        <v>1136</v>
      </c>
      <c r="B12" s="198" t="s">
        <v>431</v>
      </c>
      <c r="C12" s="679">
        <v>19.24409558</v>
      </c>
      <c r="D12" s="679">
        <v>16.794847529999998</v>
      </c>
      <c r="E12" s="679">
        <v>16.05708387</v>
      </c>
      <c r="F12" s="679">
        <v>12.997320869999999</v>
      </c>
      <c r="G12" s="679">
        <v>15.646555340000001</v>
      </c>
      <c r="H12" s="679">
        <v>20.788260900000001</v>
      </c>
      <c r="I12" s="679">
        <v>25.030437790000001</v>
      </c>
      <c r="J12" s="679">
        <v>26.597568899999999</v>
      </c>
      <c r="K12" s="679">
        <v>24.831094159999999</v>
      </c>
      <c r="L12" s="679">
        <v>19.645582189999999</v>
      </c>
      <c r="M12" s="679">
        <v>14.73844267</v>
      </c>
      <c r="N12" s="679">
        <v>16.634364219999998</v>
      </c>
      <c r="O12" s="679">
        <v>17.499084369999999</v>
      </c>
      <c r="P12" s="679">
        <v>16.589204519999999</v>
      </c>
      <c r="Q12" s="679">
        <v>15.13628814</v>
      </c>
      <c r="R12" s="679">
        <v>14.405236589999999</v>
      </c>
      <c r="S12" s="679">
        <v>16.70774188</v>
      </c>
      <c r="T12" s="679">
        <v>22.034402350000001</v>
      </c>
      <c r="U12" s="679">
        <v>27.171694039999998</v>
      </c>
      <c r="V12" s="679">
        <v>26.945831370000001</v>
      </c>
      <c r="W12" s="679">
        <v>22.693767189999999</v>
      </c>
      <c r="X12" s="679">
        <v>16.89739904</v>
      </c>
      <c r="Y12" s="679">
        <v>14.229838579999999</v>
      </c>
      <c r="Z12" s="679">
        <v>17.757755970000002</v>
      </c>
      <c r="AA12" s="679">
        <v>20.400601380000001</v>
      </c>
      <c r="AB12" s="679">
        <v>18.416273180000001</v>
      </c>
      <c r="AC12" s="679">
        <v>17.855860270000001</v>
      </c>
      <c r="AD12" s="679">
        <v>13.4763649</v>
      </c>
      <c r="AE12" s="679">
        <v>15.212718430000001</v>
      </c>
      <c r="AF12" s="679">
        <v>20.87514724</v>
      </c>
      <c r="AG12" s="679">
        <v>25.106138229999999</v>
      </c>
      <c r="AH12" s="679">
        <v>26.289515189999999</v>
      </c>
      <c r="AI12" s="679">
        <v>23.637076149999999</v>
      </c>
      <c r="AJ12" s="679">
        <v>17.464539469999998</v>
      </c>
      <c r="AK12" s="679">
        <v>14.06241638</v>
      </c>
      <c r="AL12" s="679">
        <v>15.350591189999999</v>
      </c>
      <c r="AM12" s="679">
        <v>19.991208220000001</v>
      </c>
      <c r="AN12" s="679">
        <v>19.80194693</v>
      </c>
      <c r="AO12" s="679">
        <v>17.060092780000002</v>
      </c>
      <c r="AP12" s="679">
        <v>14.5603444</v>
      </c>
      <c r="AQ12" s="679">
        <v>19.003977070000001</v>
      </c>
      <c r="AR12" s="679">
        <v>25.206867070000001</v>
      </c>
      <c r="AS12" s="679">
        <v>30.03454503</v>
      </c>
      <c r="AT12" s="679">
        <v>28.31394886</v>
      </c>
      <c r="AU12" s="679">
        <v>22.91743992</v>
      </c>
      <c r="AV12" s="679">
        <v>16.92842061</v>
      </c>
      <c r="AW12" s="679">
        <v>14.515819583000001</v>
      </c>
      <c r="AX12" s="679">
        <v>17.976044673000001</v>
      </c>
      <c r="AY12" s="680">
        <v>20.247579999999999</v>
      </c>
      <c r="AZ12" s="680">
        <v>17.61495</v>
      </c>
      <c r="BA12" s="680">
        <v>16.194220000000001</v>
      </c>
      <c r="BB12" s="680">
        <v>14.417630000000001</v>
      </c>
      <c r="BC12" s="680">
        <v>18.037590000000002</v>
      </c>
      <c r="BD12" s="680">
        <v>23.122699999999998</v>
      </c>
      <c r="BE12" s="680">
        <v>26.944369999999999</v>
      </c>
      <c r="BF12" s="680">
        <v>26.886199999999999</v>
      </c>
      <c r="BG12" s="680">
        <v>22.747240000000001</v>
      </c>
      <c r="BH12" s="680">
        <v>17.248059999999999</v>
      </c>
      <c r="BI12" s="680">
        <v>14.745850000000001</v>
      </c>
      <c r="BJ12" s="680">
        <v>18.42689</v>
      </c>
      <c r="BK12" s="680">
        <v>21.830190000000002</v>
      </c>
      <c r="BL12" s="680">
        <v>19.458960000000001</v>
      </c>
      <c r="BM12" s="680">
        <v>16.88937</v>
      </c>
      <c r="BN12" s="680">
        <v>14.782539999999999</v>
      </c>
      <c r="BO12" s="680">
        <v>18.361599999999999</v>
      </c>
      <c r="BP12" s="680">
        <v>23.522210000000001</v>
      </c>
      <c r="BQ12" s="680">
        <v>27.402840000000001</v>
      </c>
      <c r="BR12" s="680">
        <v>27.345500000000001</v>
      </c>
      <c r="BS12" s="680">
        <v>23.13841</v>
      </c>
      <c r="BT12" s="680">
        <v>17.549440000000001</v>
      </c>
      <c r="BU12" s="680">
        <v>15.00098</v>
      </c>
      <c r="BV12" s="680">
        <v>18.737909999999999</v>
      </c>
    </row>
    <row r="13" spans="1:74" ht="11.15" customHeight="1" x14ac:dyDescent="0.25">
      <c r="A13" s="110" t="s">
        <v>1137</v>
      </c>
      <c r="B13" s="198" t="s">
        <v>432</v>
      </c>
      <c r="C13" s="679">
        <v>8.4362484700000007</v>
      </c>
      <c r="D13" s="679">
        <v>7.5641654999999997</v>
      </c>
      <c r="E13" s="679">
        <v>7.1613440600000002</v>
      </c>
      <c r="F13" s="679">
        <v>6.4480374300000003</v>
      </c>
      <c r="G13" s="679">
        <v>6.74090291</v>
      </c>
      <c r="H13" s="679">
        <v>8.9826649300000003</v>
      </c>
      <c r="I13" s="679">
        <v>11.76230168</v>
      </c>
      <c r="J13" s="679">
        <v>12.046127350000001</v>
      </c>
      <c r="K13" s="679">
        <v>9.2217606599999993</v>
      </c>
      <c r="L13" s="679">
        <v>7.05674285</v>
      </c>
      <c r="M13" s="679">
        <v>6.8023598999999999</v>
      </c>
      <c r="N13" s="679">
        <v>8.2351843099999993</v>
      </c>
      <c r="O13" s="679">
        <v>8.3094690799999995</v>
      </c>
      <c r="P13" s="679">
        <v>7.3563062500000003</v>
      </c>
      <c r="Q13" s="679">
        <v>6.8904589500000002</v>
      </c>
      <c r="R13" s="679">
        <v>6.9392554999999998</v>
      </c>
      <c r="S13" s="679">
        <v>8.6914824700000004</v>
      </c>
      <c r="T13" s="679">
        <v>10.16705807</v>
      </c>
      <c r="U13" s="679">
        <v>12.94493696</v>
      </c>
      <c r="V13" s="679">
        <v>13.298877640000001</v>
      </c>
      <c r="W13" s="679">
        <v>9.9067571399999999</v>
      </c>
      <c r="X13" s="679">
        <v>8.1011965400000001</v>
      </c>
      <c r="Y13" s="679">
        <v>7.2687996999999998</v>
      </c>
      <c r="Z13" s="679">
        <v>8.69604277</v>
      </c>
      <c r="AA13" s="679">
        <v>8.7524879900000006</v>
      </c>
      <c r="AB13" s="679">
        <v>7.4808114400000001</v>
      </c>
      <c r="AC13" s="679">
        <v>7.4666974399999999</v>
      </c>
      <c r="AD13" s="679">
        <v>7.1230390699999999</v>
      </c>
      <c r="AE13" s="679">
        <v>8.1011236499999999</v>
      </c>
      <c r="AF13" s="679">
        <v>11.58497902</v>
      </c>
      <c r="AG13" s="679">
        <v>13.032191060000001</v>
      </c>
      <c r="AH13" s="679">
        <v>12.222022490000001</v>
      </c>
      <c r="AI13" s="679">
        <v>9.8770155899999992</v>
      </c>
      <c r="AJ13" s="679">
        <v>7.1165729500000001</v>
      </c>
      <c r="AK13" s="679">
        <v>6.8390484799999998</v>
      </c>
      <c r="AL13" s="679">
        <v>8.3292718600000004</v>
      </c>
      <c r="AM13" s="679">
        <v>8.8641175099999998</v>
      </c>
      <c r="AN13" s="679">
        <v>7.7305600300000004</v>
      </c>
      <c r="AO13" s="679">
        <v>7.5208963400000002</v>
      </c>
      <c r="AP13" s="679">
        <v>7.1238891999999998</v>
      </c>
      <c r="AQ13" s="679">
        <v>8.3485423500000007</v>
      </c>
      <c r="AR13" s="679">
        <v>10.75057956</v>
      </c>
      <c r="AS13" s="679">
        <v>13.3197454</v>
      </c>
      <c r="AT13" s="679">
        <v>12.48220463</v>
      </c>
      <c r="AU13" s="679">
        <v>10.29634555</v>
      </c>
      <c r="AV13" s="679">
        <v>7.5481705100000003</v>
      </c>
      <c r="AW13" s="679">
        <v>7.2197435355000001</v>
      </c>
      <c r="AX13" s="679">
        <v>8.9757246064</v>
      </c>
      <c r="AY13" s="680">
        <v>9.153454</v>
      </c>
      <c r="AZ13" s="680">
        <v>7.6271399999999998</v>
      </c>
      <c r="BA13" s="680">
        <v>7.4969060000000001</v>
      </c>
      <c r="BB13" s="680">
        <v>6.9635259999999999</v>
      </c>
      <c r="BC13" s="680">
        <v>8.1470129999999994</v>
      </c>
      <c r="BD13" s="680">
        <v>10.318580000000001</v>
      </c>
      <c r="BE13" s="680">
        <v>12.46274</v>
      </c>
      <c r="BF13" s="680">
        <v>12.07985</v>
      </c>
      <c r="BG13" s="680">
        <v>9.7427340000000004</v>
      </c>
      <c r="BH13" s="680">
        <v>7.5555589999999997</v>
      </c>
      <c r="BI13" s="680">
        <v>7.0185570000000004</v>
      </c>
      <c r="BJ13" s="680">
        <v>8.7766610000000007</v>
      </c>
      <c r="BK13" s="680">
        <v>9.1556829999999998</v>
      </c>
      <c r="BL13" s="680">
        <v>7.9631879999999997</v>
      </c>
      <c r="BM13" s="680">
        <v>7.5717359999999996</v>
      </c>
      <c r="BN13" s="680">
        <v>7.0390230000000003</v>
      </c>
      <c r="BO13" s="680">
        <v>8.2440040000000003</v>
      </c>
      <c r="BP13" s="680">
        <v>10.45364</v>
      </c>
      <c r="BQ13" s="680">
        <v>12.63303</v>
      </c>
      <c r="BR13" s="680">
        <v>12.256600000000001</v>
      </c>
      <c r="BS13" s="680">
        <v>9.8903420000000004</v>
      </c>
      <c r="BT13" s="680">
        <v>7.6656829999999996</v>
      </c>
      <c r="BU13" s="680">
        <v>7.1132340000000003</v>
      </c>
      <c r="BV13" s="680">
        <v>8.8888820000000006</v>
      </c>
    </row>
    <row r="14" spans="1:74" ht="11.15" customHeight="1" x14ac:dyDescent="0.25">
      <c r="A14" s="110" t="s">
        <v>1138</v>
      </c>
      <c r="B14" s="198" t="s">
        <v>239</v>
      </c>
      <c r="C14" s="679">
        <v>14.39873137</v>
      </c>
      <c r="D14" s="679">
        <v>12.186597949999999</v>
      </c>
      <c r="E14" s="679">
        <v>12.48005165</v>
      </c>
      <c r="F14" s="679">
        <v>9.4034843499999994</v>
      </c>
      <c r="G14" s="679">
        <v>10.252670910000001</v>
      </c>
      <c r="H14" s="679">
        <v>10.038707029999999</v>
      </c>
      <c r="I14" s="679">
        <v>12.80832019</v>
      </c>
      <c r="J14" s="679">
        <v>14.010720579999999</v>
      </c>
      <c r="K14" s="679">
        <v>11.922164069999999</v>
      </c>
      <c r="L14" s="679">
        <v>11.53395942</v>
      </c>
      <c r="M14" s="679">
        <v>10.44991982</v>
      </c>
      <c r="N14" s="679">
        <v>13.837265650000001</v>
      </c>
      <c r="O14" s="679">
        <v>13.908775009999999</v>
      </c>
      <c r="P14" s="679">
        <v>10.92071646</v>
      </c>
      <c r="Q14" s="679">
        <v>11.79588072</v>
      </c>
      <c r="R14" s="679">
        <v>10.00354976</v>
      </c>
      <c r="S14" s="679">
        <v>11.27712738</v>
      </c>
      <c r="T14" s="679">
        <v>11.88903973</v>
      </c>
      <c r="U14" s="679">
        <v>14.7635626</v>
      </c>
      <c r="V14" s="679">
        <v>14.48215048</v>
      </c>
      <c r="W14" s="679">
        <v>13.69589584</v>
      </c>
      <c r="X14" s="679">
        <v>13.19604977</v>
      </c>
      <c r="Y14" s="679">
        <v>10.592235909999999</v>
      </c>
      <c r="Z14" s="679">
        <v>14.896388350000001</v>
      </c>
      <c r="AA14" s="679">
        <v>13.591662680000001</v>
      </c>
      <c r="AB14" s="679">
        <v>12.20155995</v>
      </c>
      <c r="AC14" s="679">
        <v>13.329216600000001</v>
      </c>
      <c r="AD14" s="679">
        <v>9.7731059600000005</v>
      </c>
      <c r="AE14" s="679">
        <v>10.44314567</v>
      </c>
      <c r="AF14" s="679">
        <v>11.867499370000001</v>
      </c>
      <c r="AG14" s="679">
        <v>15.2855145</v>
      </c>
      <c r="AH14" s="679">
        <v>14.67998983</v>
      </c>
      <c r="AI14" s="679">
        <v>12.76616484</v>
      </c>
      <c r="AJ14" s="679">
        <v>10.26426957</v>
      </c>
      <c r="AK14" s="679">
        <v>10.51685749</v>
      </c>
      <c r="AL14" s="679">
        <v>13.87173553</v>
      </c>
      <c r="AM14" s="679">
        <v>15.019039279999999</v>
      </c>
      <c r="AN14" s="679">
        <v>11.46202205</v>
      </c>
      <c r="AO14" s="679">
        <v>11.912116360000001</v>
      </c>
      <c r="AP14" s="679">
        <v>10.58201246</v>
      </c>
      <c r="AQ14" s="679">
        <v>10.323901660000001</v>
      </c>
      <c r="AR14" s="679">
        <v>11.50920616</v>
      </c>
      <c r="AS14" s="679">
        <v>13.50791364</v>
      </c>
      <c r="AT14" s="679">
        <v>15.448773709999999</v>
      </c>
      <c r="AU14" s="679">
        <v>14.130168859999999</v>
      </c>
      <c r="AV14" s="679">
        <v>11.043927200000001</v>
      </c>
      <c r="AW14" s="679">
        <v>10.964463540000001</v>
      </c>
      <c r="AX14" s="679">
        <v>14.355304772</v>
      </c>
      <c r="AY14" s="680">
        <v>15.045529999999999</v>
      </c>
      <c r="AZ14" s="680">
        <v>11.64039</v>
      </c>
      <c r="BA14" s="680">
        <v>12.157579999999999</v>
      </c>
      <c r="BB14" s="680">
        <v>10.558120000000001</v>
      </c>
      <c r="BC14" s="680">
        <v>10.144220000000001</v>
      </c>
      <c r="BD14" s="680">
        <v>10.936109999999999</v>
      </c>
      <c r="BE14" s="680">
        <v>12.60202</v>
      </c>
      <c r="BF14" s="680">
        <v>13.96059</v>
      </c>
      <c r="BG14" s="680">
        <v>12.27848</v>
      </c>
      <c r="BH14" s="680">
        <v>10.32691</v>
      </c>
      <c r="BI14" s="680">
        <v>10.477930000000001</v>
      </c>
      <c r="BJ14" s="680">
        <v>13.85102</v>
      </c>
      <c r="BK14" s="680">
        <v>14.92775</v>
      </c>
      <c r="BL14" s="680">
        <v>11.973190000000001</v>
      </c>
      <c r="BM14" s="680">
        <v>12.072760000000001</v>
      </c>
      <c r="BN14" s="680">
        <v>10.484030000000001</v>
      </c>
      <c r="BO14" s="680">
        <v>10.14626</v>
      </c>
      <c r="BP14" s="680">
        <v>10.93867</v>
      </c>
      <c r="BQ14" s="680">
        <v>12.60117</v>
      </c>
      <c r="BR14" s="680">
        <v>13.957560000000001</v>
      </c>
      <c r="BS14" s="680">
        <v>12.27631</v>
      </c>
      <c r="BT14" s="680">
        <v>10.366440000000001</v>
      </c>
      <c r="BU14" s="680">
        <v>10.477959999999999</v>
      </c>
      <c r="BV14" s="680">
        <v>13.848280000000001</v>
      </c>
    </row>
    <row r="15" spans="1:74" ht="11.15" customHeight="1" x14ac:dyDescent="0.25">
      <c r="A15" s="110" t="s">
        <v>1139</v>
      </c>
      <c r="B15" s="198" t="s">
        <v>240</v>
      </c>
      <c r="C15" s="679">
        <v>0.44357437999999999</v>
      </c>
      <c r="D15" s="679">
        <v>0.35982470999999999</v>
      </c>
      <c r="E15" s="679">
        <v>0.37226680000000001</v>
      </c>
      <c r="F15" s="679">
        <v>0.34315230000000002</v>
      </c>
      <c r="G15" s="679">
        <v>0.35851045999999998</v>
      </c>
      <c r="H15" s="679">
        <v>0.36491989000000002</v>
      </c>
      <c r="I15" s="679">
        <v>0.40199847999999999</v>
      </c>
      <c r="J15" s="679">
        <v>0.40383085000000002</v>
      </c>
      <c r="K15" s="679">
        <v>0.39195666000000001</v>
      </c>
      <c r="L15" s="679">
        <v>0.40810094000000002</v>
      </c>
      <c r="M15" s="679">
        <v>0.40293485000000001</v>
      </c>
      <c r="N15" s="679">
        <v>0.43691171000000001</v>
      </c>
      <c r="O15" s="679">
        <v>0.47074290000000002</v>
      </c>
      <c r="P15" s="679">
        <v>0.38801957999999998</v>
      </c>
      <c r="Q15" s="679">
        <v>0.40154337000000001</v>
      </c>
      <c r="R15" s="679">
        <v>0.37432175000000001</v>
      </c>
      <c r="S15" s="679">
        <v>0.37887750999999997</v>
      </c>
      <c r="T15" s="679">
        <v>0.38765516</v>
      </c>
      <c r="U15" s="679">
        <v>0.38956628999999998</v>
      </c>
      <c r="V15" s="679">
        <v>0.4008043</v>
      </c>
      <c r="W15" s="679">
        <v>0.39551195</v>
      </c>
      <c r="X15" s="679">
        <v>0.43208215</v>
      </c>
      <c r="Y15" s="679">
        <v>0.45114546999999999</v>
      </c>
      <c r="Z15" s="679">
        <v>0.46788960000000002</v>
      </c>
      <c r="AA15" s="679">
        <v>0.45136525999999999</v>
      </c>
      <c r="AB15" s="679">
        <v>0.39958183000000003</v>
      </c>
      <c r="AC15" s="679">
        <v>0.42049138000000003</v>
      </c>
      <c r="AD15" s="679">
        <v>0.37692170000000003</v>
      </c>
      <c r="AE15" s="679">
        <v>0.37766967000000001</v>
      </c>
      <c r="AF15" s="679">
        <v>0.37915300000000002</v>
      </c>
      <c r="AG15" s="679">
        <v>0.39806683999999998</v>
      </c>
      <c r="AH15" s="679">
        <v>0.40468172000000002</v>
      </c>
      <c r="AI15" s="679">
        <v>0.38660976000000002</v>
      </c>
      <c r="AJ15" s="679">
        <v>0.40637965999999998</v>
      </c>
      <c r="AK15" s="679">
        <v>0.43400705000000001</v>
      </c>
      <c r="AL15" s="679">
        <v>0.47406514</v>
      </c>
      <c r="AM15" s="679">
        <v>0.46892056999999998</v>
      </c>
      <c r="AN15" s="679">
        <v>0.3810634</v>
      </c>
      <c r="AO15" s="679">
        <v>0.40243638999999998</v>
      </c>
      <c r="AP15" s="679">
        <v>0.37159762000000002</v>
      </c>
      <c r="AQ15" s="679">
        <v>0.37360251999999999</v>
      </c>
      <c r="AR15" s="679">
        <v>0.36260165999999999</v>
      </c>
      <c r="AS15" s="679">
        <v>0.38242016000000001</v>
      </c>
      <c r="AT15" s="679">
        <v>0.38950444000000001</v>
      </c>
      <c r="AU15" s="679">
        <v>0.38217372999999999</v>
      </c>
      <c r="AV15" s="679">
        <v>0.40610167000000003</v>
      </c>
      <c r="AW15" s="679">
        <v>0.42904890000000001</v>
      </c>
      <c r="AX15" s="679">
        <v>0.46640988</v>
      </c>
      <c r="AY15" s="680">
        <v>0.45970889999999998</v>
      </c>
      <c r="AZ15" s="680">
        <v>0.37387589999999998</v>
      </c>
      <c r="BA15" s="680">
        <v>0.3959221</v>
      </c>
      <c r="BB15" s="680">
        <v>0.3669772</v>
      </c>
      <c r="BC15" s="680">
        <v>0.37045339999999999</v>
      </c>
      <c r="BD15" s="680">
        <v>0.36084519999999998</v>
      </c>
      <c r="BE15" s="680">
        <v>0.38301109999999999</v>
      </c>
      <c r="BF15" s="680">
        <v>0.39120100000000002</v>
      </c>
      <c r="BG15" s="680">
        <v>0.38438169999999999</v>
      </c>
      <c r="BH15" s="680">
        <v>0.4084796</v>
      </c>
      <c r="BI15" s="680">
        <v>0.43113869999999999</v>
      </c>
      <c r="BJ15" s="680">
        <v>0.46791929999999998</v>
      </c>
      <c r="BK15" s="680">
        <v>0.46099780000000001</v>
      </c>
      <c r="BL15" s="680">
        <v>0.38772719999999999</v>
      </c>
      <c r="BM15" s="680">
        <v>0.39604109999999998</v>
      </c>
      <c r="BN15" s="680">
        <v>0.36674570000000001</v>
      </c>
      <c r="BO15" s="680">
        <v>0.37001030000000001</v>
      </c>
      <c r="BP15" s="680">
        <v>0.36025819999999997</v>
      </c>
      <c r="BQ15" s="680">
        <v>0.38227499999999998</v>
      </c>
      <c r="BR15" s="680">
        <v>0.39028079999999998</v>
      </c>
      <c r="BS15" s="680">
        <v>0.38333810000000001</v>
      </c>
      <c r="BT15" s="680">
        <v>0.40719539999999999</v>
      </c>
      <c r="BU15" s="680">
        <v>0.4296355</v>
      </c>
      <c r="BV15" s="680">
        <v>0.46614719999999998</v>
      </c>
    </row>
    <row r="16" spans="1:74" ht="11.15" customHeight="1" x14ac:dyDescent="0.25">
      <c r="A16" s="110" t="s">
        <v>1140</v>
      </c>
      <c r="B16" s="198" t="s">
        <v>434</v>
      </c>
      <c r="C16" s="679">
        <v>133.31755021000001</v>
      </c>
      <c r="D16" s="679">
        <v>116.60800242000001</v>
      </c>
      <c r="E16" s="679">
        <v>112.60541507000001</v>
      </c>
      <c r="F16" s="679">
        <v>90.383821839999996</v>
      </c>
      <c r="G16" s="679">
        <v>100.33107133</v>
      </c>
      <c r="H16" s="679">
        <v>120.11616995999999</v>
      </c>
      <c r="I16" s="679">
        <v>153.74888910000001</v>
      </c>
      <c r="J16" s="679">
        <v>150.08305576000001</v>
      </c>
      <c r="K16" s="679">
        <v>131.5667267</v>
      </c>
      <c r="L16" s="679">
        <v>107.99720824000001</v>
      </c>
      <c r="M16" s="679">
        <v>102.45292212</v>
      </c>
      <c r="N16" s="679">
        <v>121.07807665</v>
      </c>
      <c r="O16" s="679">
        <v>124.44221134999999</v>
      </c>
      <c r="P16" s="679">
        <v>112.12288192</v>
      </c>
      <c r="Q16" s="679">
        <v>104.25494275</v>
      </c>
      <c r="R16" s="679">
        <v>97.759203060000004</v>
      </c>
      <c r="S16" s="679">
        <v>105.68094311</v>
      </c>
      <c r="T16" s="679">
        <v>131.53805062999999</v>
      </c>
      <c r="U16" s="679">
        <v>167.10814163000001</v>
      </c>
      <c r="V16" s="679">
        <v>158.93914744</v>
      </c>
      <c r="W16" s="679">
        <v>127.82389320999999</v>
      </c>
      <c r="X16" s="679">
        <v>105.51393613</v>
      </c>
      <c r="Y16" s="679">
        <v>99.660936559999996</v>
      </c>
      <c r="Z16" s="679">
        <v>129.76075834</v>
      </c>
      <c r="AA16" s="679">
        <v>136.68235147999999</v>
      </c>
      <c r="AB16" s="679">
        <v>126.54955737</v>
      </c>
      <c r="AC16" s="679">
        <v>114.37398005999999</v>
      </c>
      <c r="AD16" s="679">
        <v>93.890879979999994</v>
      </c>
      <c r="AE16" s="679">
        <v>101.16029411</v>
      </c>
      <c r="AF16" s="679">
        <v>132.15348564999999</v>
      </c>
      <c r="AG16" s="679">
        <v>154.49457172999999</v>
      </c>
      <c r="AH16" s="679">
        <v>157.79177207000001</v>
      </c>
      <c r="AI16" s="679">
        <v>131.11130373</v>
      </c>
      <c r="AJ16" s="679">
        <v>103.99221439999999</v>
      </c>
      <c r="AK16" s="679">
        <v>100.59096639000001</v>
      </c>
      <c r="AL16" s="679">
        <v>117.69550509</v>
      </c>
      <c r="AM16" s="679">
        <v>141.06513884</v>
      </c>
      <c r="AN16" s="679">
        <v>126.31381806</v>
      </c>
      <c r="AO16" s="679">
        <v>112.38560065</v>
      </c>
      <c r="AP16" s="679">
        <v>98.338475860000003</v>
      </c>
      <c r="AQ16" s="679">
        <v>110.88951025999999</v>
      </c>
      <c r="AR16" s="679">
        <v>137.47659933</v>
      </c>
      <c r="AS16" s="679">
        <v>165.69442591000001</v>
      </c>
      <c r="AT16" s="679">
        <v>161.46760003</v>
      </c>
      <c r="AU16" s="679">
        <v>130.1698863</v>
      </c>
      <c r="AV16" s="679">
        <v>100.55772217000001</v>
      </c>
      <c r="AW16" s="679">
        <v>100.63148888000001</v>
      </c>
      <c r="AX16" s="679">
        <v>128.54824841999999</v>
      </c>
      <c r="AY16" s="680">
        <v>138.8766</v>
      </c>
      <c r="AZ16" s="680">
        <v>120.7375</v>
      </c>
      <c r="BA16" s="680">
        <v>113.3202</v>
      </c>
      <c r="BB16" s="680">
        <v>97.59796</v>
      </c>
      <c r="BC16" s="680">
        <v>108.25449999999999</v>
      </c>
      <c r="BD16" s="680">
        <v>132.50389999999999</v>
      </c>
      <c r="BE16" s="680">
        <v>156.85579999999999</v>
      </c>
      <c r="BF16" s="680">
        <v>155.14680000000001</v>
      </c>
      <c r="BG16" s="680">
        <v>127.66370000000001</v>
      </c>
      <c r="BH16" s="680">
        <v>101.0294</v>
      </c>
      <c r="BI16" s="680">
        <v>101.57550000000001</v>
      </c>
      <c r="BJ16" s="680">
        <v>130.55240000000001</v>
      </c>
      <c r="BK16" s="680">
        <v>147.48099999999999</v>
      </c>
      <c r="BL16" s="680">
        <v>131.0437</v>
      </c>
      <c r="BM16" s="680">
        <v>115.971</v>
      </c>
      <c r="BN16" s="680">
        <v>98.988219999999998</v>
      </c>
      <c r="BO16" s="680">
        <v>109.42789999999999</v>
      </c>
      <c r="BP16" s="680">
        <v>133.946</v>
      </c>
      <c r="BQ16" s="680">
        <v>158.49</v>
      </c>
      <c r="BR16" s="680">
        <v>156.6918</v>
      </c>
      <c r="BS16" s="680">
        <v>128.8819</v>
      </c>
      <c r="BT16" s="680">
        <v>101.95180000000001</v>
      </c>
      <c r="BU16" s="680">
        <v>102.3574</v>
      </c>
      <c r="BV16" s="680">
        <v>131.47630000000001</v>
      </c>
    </row>
    <row r="17" spans="1:74" ht="11.15" customHeight="1" x14ac:dyDescent="0.25">
      <c r="A17" s="110"/>
      <c r="B17" s="112" t="s">
        <v>8</v>
      </c>
      <c r="C17" s="681"/>
      <c r="D17" s="681"/>
      <c r="E17" s="681"/>
      <c r="F17" s="681"/>
      <c r="G17" s="681"/>
      <c r="H17" s="681"/>
      <c r="I17" s="681"/>
      <c r="J17" s="681"/>
      <c r="K17" s="681"/>
      <c r="L17" s="681"/>
      <c r="M17" s="681"/>
      <c r="N17" s="681"/>
      <c r="O17" s="681"/>
      <c r="P17" s="681"/>
      <c r="Q17" s="681"/>
      <c r="R17" s="681"/>
      <c r="S17" s="681"/>
      <c r="T17" s="681"/>
      <c r="U17" s="681"/>
      <c r="V17" s="681"/>
      <c r="W17" s="681"/>
      <c r="X17" s="681"/>
      <c r="Y17" s="681"/>
      <c r="Z17" s="681"/>
      <c r="AA17" s="681"/>
      <c r="AB17" s="681"/>
      <c r="AC17" s="681"/>
      <c r="AD17" s="681"/>
      <c r="AE17" s="681"/>
      <c r="AF17" s="681"/>
      <c r="AG17" s="681"/>
      <c r="AH17" s="681"/>
      <c r="AI17" s="681"/>
      <c r="AJ17" s="681"/>
      <c r="AK17" s="681"/>
      <c r="AL17" s="681"/>
      <c r="AM17" s="681"/>
      <c r="AN17" s="681"/>
      <c r="AO17" s="681"/>
      <c r="AP17" s="681"/>
      <c r="AQ17" s="681"/>
      <c r="AR17" s="681"/>
      <c r="AS17" s="681"/>
      <c r="AT17" s="681"/>
      <c r="AU17" s="681"/>
      <c r="AV17" s="681"/>
      <c r="AW17" s="681"/>
      <c r="AX17" s="681"/>
      <c r="AY17" s="682"/>
      <c r="AZ17" s="682"/>
      <c r="BA17" s="682"/>
      <c r="BB17" s="682"/>
      <c r="BC17" s="682"/>
      <c r="BD17" s="682"/>
      <c r="BE17" s="682"/>
      <c r="BF17" s="682"/>
      <c r="BG17" s="682"/>
      <c r="BH17" s="682"/>
      <c r="BI17" s="682"/>
      <c r="BJ17" s="682"/>
      <c r="BK17" s="682"/>
      <c r="BL17" s="682"/>
      <c r="BM17" s="682"/>
      <c r="BN17" s="682"/>
      <c r="BO17" s="682"/>
      <c r="BP17" s="682"/>
      <c r="BQ17" s="682"/>
      <c r="BR17" s="682"/>
      <c r="BS17" s="682"/>
      <c r="BT17" s="682"/>
      <c r="BU17" s="682"/>
      <c r="BV17" s="682"/>
    </row>
    <row r="18" spans="1:74" ht="11.15" customHeight="1" x14ac:dyDescent="0.25">
      <c r="A18" s="110" t="s">
        <v>1141</v>
      </c>
      <c r="B18" s="198" t="s">
        <v>426</v>
      </c>
      <c r="C18" s="679">
        <v>4.5828955300000001</v>
      </c>
      <c r="D18" s="679">
        <v>4.0634858200000004</v>
      </c>
      <c r="E18" s="679">
        <v>4.1752027199999997</v>
      </c>
      <c r="F18" s="679">
        <v>3.94692292</v>
      </c>
      <c r="G18" s="679">
        <v>3.9643462399999998</v>
      </c>
      <c r="H18" s="679">
        <v>4.2202467099999996</v>
      </c>
      <c r="I18" s="679">
        <v>5.0146561299999997</v>
      </c>
      <c r="J18" s="679">
        <v>4.7850908299999997</v>
      </c>
      <c r="K18" s="679">
        <v>4.1945436899999997</v>
      </c>
      <c r="L18" s="679">
        <v>4.1553638599999996</v>
      </c>
      <c r="M18" s="679">
        <v>4.1253357599999996</v>
      </c>
      <c r="N18" s="679">
        <v>4.2746368500000003</v>
      </c>
      <c r="O18" s="679">
        <v>4.2879406299999996</v>
      </c>
      <c r="P18" s="679">
        <v>4.0538865199999998</v>
      </c>
      <c r="Q18" s="679">
        <v>3.9435764</v>
      </c>
      <c r="R18" s="679">
        <v>3.299912</v>
      </c>
      <c r="S18" s="679">
        <v>3.4220077899999999</v>
      </c>
      <c r="T18" s="679">
        <v>3.8514255999999998</v>
      </c>
      <c r="U18" s="679">
        <v>4.5893920499999998</v>
      </c>
      <c r="V18" s="679">
        <v>4.4931371499999999</v>
      </c>
      <c r="W18" s="679">
        <v>4.1297577900000002</v>
      </c>
      <c r="X18" s="679">
        <v>3.8048276699999999</v>
      </c>
      <c r="Y18" s="679">
        <v>3.6033466399999998</v>
      </c>
      <c r="Z18" s="679">
        <v>3.9895478500000001</v>
      </c>
      <c r="AA18" s="679">
        <v>4.08769121</v>
      </c>
      <c r="AB18" s="679">
        <v>3.8837538199999999</v>
      </c>
      <c r="AC18" s="679">
        <v>3.8713896600000002</v>
      </c>
      <c r="AD18" s="679">
        <v>3.7017799500000002</v>
      </c>
      <c r="AE18" s="679">
        <v>3.70719939</v>
      </c>
      <c r="AF18" s="679">
        <v>4.4645184000000002</v>
      </c>
      <c r="AG18" s="679">
        <v>4.4174577700000004</v>
      </c>
      <c r="AH18" s="679">
        <v>4.94114349</v>
      </c>
      <c r="AI18" s="679">
        <v>4.30976318</v>
      </c>
      <c r="AJ18" s="679">
        <v>3.9197973400000001</v>
      </c>
      <c r="AK18" s="679">
        <v>3.8689545000000001</v>
      </c>
      <c r="AL18" s="679">
        <v>3.8874012599999999</v>
      </c>
      <c r="AM18" s="679">
        <v>4.2092490400000004</v>
      </c>
      <c r="AN18" s="679">
        <v>3.8991741800000002</v>
      </c>
      <c r="AO18" s="679">
        <v>3.9653972099999999</v>
      </c>
      <c r="AP18" s="679">
        <v>3.8215434899999998</v>
      </c>
      <c r="AQ18" s="679">
        <v>3.9291088200000002</v>
      </c>
      <c r="AR18" s="679">
        <v>4.06739856</v>
      </c>
      <c r="AS18" s="679">
        <v>4.805237</v>
      </c>
      <c r="AT18" s="679">
        <v>4.7947171800000001</v>
      </c>
      <c r="AU18" s="679">
        <v>4.2521928300000003</v>
      </c>
      <c r="AV18" s="679">
        <v>3.8531402099999998</v>
      </c>
      <c r="AW18" s="679">
        <v>3.8910296539</v>
      </c>
      <c r="AX18" s="679">
        <v>4.0208083720000003</v>
      </c>
      <c r="AY18" s="680">
        <v>4.1612600000000004</v>
      </c>
      <c r="AZ18" s="680">
        <v>3.8928919999999998</v>
      </c>
      <c r="BA18" s="680">
        <v>3.9915590000000001</v>
      </c>
      <c r="BB18" s="680">
        <v>3.817075</v>
      </c>
      <c r="BC18" s="680">
        <v>3.9057879999999998</v>
      </c>
      <c r="BD18" s="680">
        <v>4.0804479999999996</v>
      </c>
      <c r="BE18" s="680">
        <v>4.6024919999999998</v>
      </c>
      <c r="BF18" s="680">
        <v>4.42828</v>
      </c>
      <c r="BG18" s="680">
        <v>4.1633810000000002</v>
      </c>
      <c r="BH18" s="680">
        <v>3.821421</v>
      </c>
      <c r="BI18" s="680">
        <v>3.8740969999999999</v>
      </c>
      <c r="BJ18" s="680">
        <v>3.9961259999999998</v>
      </c>
      <c r="BK18" s="680">
        <v>4.1496659999999999</v>
      </c>
      <c r="BL18" s="680">
        <v>3.9837220000000002</v>
      </c>
      <c r="BM18" s="680">
        <v>3.92909</v>
      </c>
      <c r="BN18" s="680">
        <v>3.7580990000000001</v>
      </c>
      <c r="BO18" s="680">
        <v>3.8485469999999999</v>
      </c>
      <c r="BP18" s="680">
        <v>4.0266120000000001</v>
      </c>
      <c r="BQ18" s="680">
        <v>4.5500230000000004</v>
      </c>
      <c r="BR18" s="680">
        <v>4.383699</v>
      </c>
      <c r="BS18" s="680">
        <v>4.1263030000000001</v>
      </c>
      <c r="BT18" s="680">
        <v>3.7916379999999998</v>
      </c>
      <c r="BU18" s="680">
        <v>3.846565</v>
      </c>
      <c r="BV18" s="680">
        <v>3.9693770000000002</v>
      </c>
    </row>
    <row r="19" spans="1:74" ht="11.15" customHeight="1" x14ac:dyDescent="0.25">
      <c r="A19" s="110" t="s">
        <v>1142</v>
      </c>
      <c r="B19" s="183" t="s">
        <v>458</v>
      </c>
      <c r="C19" s="679">
        <v>13.393620690000001</v>
      </c>
      <c r="D19" s="679">
        <v>12.665330839999999</v>
      </c>
      <c r="E19" s="679">
        <v>12.68439289</v>
      </c>
      <c r="F19" s="679">
        <v>11.57102824</v>
      </c>
      <c r="G19" s="679">
        <v>12.181142619999999</v>
      </c>
      <c r="H19" s="679">
        <v>12.663085730000001</v>
      </c>
      <c r="I19" s="679">
        <v>14.39851859</v>
      </c>
      <c r="J19" s="679">
        <v>14.428890790000001</v>
      </c>
      <c r="K19" s="679">
        <v>13.21957471</v>
      </c>
      <c r="L19" s="679">
        <v>12.11908919</v>
      </c>
      <c r="M19" s="679">
        <v>11.50830221</v>
      </c>
      <c r="N19" s="679">
        <v>12.413237499999999</v>
      </c>
      <c r="O19" s="679">
        <v>12.5714557</v>
      </c>
      <c r="P19" s="679">
        <v>11.990809909999999</v>
      </c>
      <c r="Q19" s="679">
        <v>11.472205840000001</v>
      </c>
      <c r="R19" s="679">
        <v>10.018060699999999</v>
      </c>
      <c r="S19" s="679">
        <v>9.6777599900000002</v>
      </c>
      <c r="T19" s="679">
        <v>11.500175219999999</v>
      </c>
      <c r="U19" s="679">
        <v>13.68811775</v>
      </c>
      <c r="V19" s="679">
        <v>13.296836770000001</v>
      </c>
      <c r="W19" s="679">
        <v>12.10458232</v>
      </c>
      <c r="X19" s="679">
        <v>10.937414220000001</v>
      </c>
      <c r="Y19" s="679">
        <v>10.61357319</v>
      </c>
      <c r="Z19" s="679">
        <v>11.814448390000001</v>
      </c>
      <c r="AA19" s="679">
        <v>11.64902667</v>
      </c>
      <c r="AB19" s="679">
        <v>11.873935850000001</v>
      </c>
      <c r="AC19" s="679">
        <v>11.393286509999999</v>
      </c>
      <c r="AD19" s="679">
        <v>10.552676310000001</v>
      </c>
      <c r="AE19" s="679">
        <v>10.726708520000001</v>
      </c>
      <c r="AF19" s="679">
        <v>12.24735912</v>
      </c>
      <c r="AG19" s="679">
        <v>13.713732</v>
      </c>
      <c r="AH19" s="679">
        <v>13.903011380000001</v>
      </c>
      <c r="AI19" s="679">
        <v>12.432549829999999</v>
      </c>
      <c r="AJ19" s="679">
        <v>11.68175606</v>
      </c>
      <c r="AK19" s="679">
        <v>11.15797446</v>
      </c>
      <c r="AL19" s="679">
        <v>11.71382449</v>
      </c>
      <c r="AM19" s="679">
        <v>12.44591089</v>
      </c>
      <c r="AN19" s="679">
        <v>11.613428730000001</v>
      </c>
      <c r="AO19" s="679">
        <v>11.930344740000001</v>
      </c>
      <c r="AP19" s="679">
        <v>10.971044559999999</v>
      </c>
      <c r="AQ19" s="679">
        <v>11.18182945</v>
      </c>
      <c r="AR19" s="679">
        <v>12.1376797</v>
      </c>
      <c r="AS19" s="679">
        <v>13.55771595</v>
      </c>
      <c r="AT19" s="679">
        <v>14.34223984</v>
      </c>
      <c r="AU19" s="679">
        <v>12.55348779</v>
      </c>
      <c r="AV19" s="679">
        <v>11.4115368</v>
      </c>
      <c r="AW19" s="679">
        <v>11.074404204</v>
      </c>
      <c r="AX19" s="679">
        <v>12.087249339</v>
      </c>
      <c r="AY19" s="680">
        <v>12.472530000000001</v>
      </c>
      <c r="AZ19" s="680">
        <v>11.67103</v>
      </c>
      <c r="BA19" s="680">
        <v>12.051019999999999</v>
      </c>
      <c r="BB19" s="680">
        <v>10.977930000000001</v>
      </c>
      <c r="BC19" s="680">
        <v>11.11673</v>
      </c>
      <c r="BD19" s="680">
        <v>12.12599</v>
      </c>
      <c r="BE19" s="680">
        <v>13.14878</v>
      </c>
      <c r="BF19" s="680">
        <v>13.534409999999999</v>
      </c>
      <c r="BG19" s="680">
        <v>12.14315</v>
      </c>
      <c r="BH19" s="680">
        <v>11.232749999999999</v>
      </c>
      <c r="BI19" s="680">
        <v>10.945639999999999</v>
      </c>
      <c r="BJ19" s="680">
        <v>11.91677</v>
      </c>
      <c r="BK19" s="680">
        <v>12.368840000000001</v>
      </c>
      <c r="BL19" s="680">
        <v>11.93017</v>
      </c>
      <c r="BM19" s="680">
        <v>11.871779999999999</v>
      </c>
      <c r="BN19" s="680">
        <v>10.84986</v>
      </c>
      <c r="BO19" s="680">
        <v>11.002409999999999</v>
      </c>
      <c r="BP19" s="680">
        <v>12.01651</v>
      </c>
      <c r="BQ19" s="680">
        <v>13.0518</v>
      </c>
      <c r="BR19" s="680">
        <v>13.44558</v>
      </c>
      <c r="BS19" s="680">
        <v>12.071070000000001</v>
      </c>
      <c r="BT19" s="680">
        <v>11.175319999999999</v>
      </c>
      <c r="BU19" s="680">
        <v>10.89208</v>
      </c>
      <c r="BV19" s="680">
        <v>11.867419999999999</v>
      </c>
    </row>
    <row r="20" spans="1:74" ht="11.15" customHeight="1" x14ac:dyDescent="0.25">
      <c r="A20" s="110" t="s">
        <v>1143</v>
      </c>
      <c r="B20" s="198" t="s">
        <v>427</v>
      </c>
      <c r="C20" s="679">
        <v>15.41520963</v>
      </c>
      <c r="D20" s="679">
        <v>13.912065650000001</v>
      </c>
      <c r="E20" s="679">
        <v>14.900558240000001</v>
      </c>
      <c r="F20" s="679">
        <v>13.462809780000001</v>
      </c>
      <c r="G20" s="679">
        <v>14.349124359999999</v>
      </c>
      <c r="H20" s="679">
        <v>14.952035889999999</v>
      </c>
      <c r="I20" s="679">
        <v>17.65141229</v>
      </c>
      <c r="J20" s="679">
        <v>16.840131899999999</v>
      </c>
      <c r="K20" s="679">
        <v>15.55132768</v>
      </c>
      <c r="L20" s="679">
        <v>14.623661350000001</v>
      </c>
      <c r="M20" s="679">
        <v>14.033848450000001</v>
      </c>
      <c r="N20" s="679">
        <v>14.52007583</v>
      </c>
      <c r="O20" s="679">
        <v>14.915739950000001</v>
      </c>
      <c r="P20" s="679">
        <v>14.30168918</v>
      </c>
      <c r="Q20" s="679">
        <v>13.6481297</v>
      </c>
      <c r="R20" s="679">
        <v>11.457210699999999</v>
      </c>
      <c r="S20" s="679">
        <v>12.33817191</v>
      </c>
      <c r="T20" s="679">
        <v>14.28868958</v>
      </c>
      <c r="U20" s="679">
        <v>16.77511342</v>
      </c>
      <c r="V20" s="679">
        <v>16.117094959999999</v>
      </c>
      <c r="W20" s="679">
        <v>14.07101465</v>
      </c>
      <c r="X20" s="679">
        <v>13.7258364</v>
      </c>
      <c r="Y20" s="679">
        <v>12.899426719999999</v>
      </c>
      <c r="Z20" s="679">
        <v>14.07617494</v>
      </c>
      <c r="AA20" s="679">
        <v>14.19464696</v>
      </c>
      <c r="AB20" s="679">
        <v>13.76898418</v>
      </c>
      <c r="AC20" s="679">
        <v>13.77317736</v>
      </c>
      <c r="AD20" s="679">
        <v>12.87720167</v>
      </c>
      <c r="AE20" s="679">
        <v>13.74968938</v>
      </c>
      <c r="AF20" s="679">
        <v>15.53338297</v>
      </c>
      <c r="AG20" s="679">
        <v>16.606067849999999</v>
      </c>
      <c r="AH20" s="679">
        <v>17.276275900000002</v>
      </c>
      <c r="AI20" s="679">
        <v>15.092893910000001</v>
      </c>
      <c r="AJ20" s="679">
        <v>14.411376799999999</v>
      </c>
      <c r="AK20" s="679">
        <v>13.540112369999999</v>
      </c>
      <c r="AL20" s="679">
        <v>14.12766264</v>
      </c>
      <c r="AM20" s="679">
        <v>15.23631571</v>
      </c>
      <c r="AN20" s="679">
        <v>13.68351717</v>
      </c>
      <c r="AO20" s="679">
        <v>14.37572166</v>
      </c>
      <c r="AP20" s="679">
        <v>13.026787860000001</v>
      </c>
      <c r="AQ20" s="679">
        <v>14.22293316</v>
      </c>
      <c r="AR20" s="679">
        <v>15.605849299999999</v>
      </c>
      <c r="AS20" s="679">
        <v>16.737664299999999</v>
      </c>
      <c r="AT20" s="679">
        <v>16.90807045</v>
      </c>
      <c r="AU20" s="679">
        <v>15.129486289999999</v>
      </c>
      <c r="AV20" s="679">
        <v>13.973896740000001</v>
      </c>
      <c r="AW20" s="679">
        <v>13.585868435</v>
      </c>
      <c r="AX20" s="679">
        <v>14.994844901</v>
      </c>
      <c r="AY20" s="680">
        <v>14.947319999999999</v>
      </c>
      <c r="AZ20" s="680">
        <v>13.69225</v>
      </c>
      <c r="BA20" s="680">
        <v>14.51943</v>
      </c>
      <c r="BB20" s="680">
        <v>12.923830000000001</v>
      </c>
      <c r="BC20" s="680">
        <v>14.10291</v>
      </c>
      <c r="BD20" s="680">
        <v>15.354570000000001</v>
      </c>
      <c r="BE20" s="680">
        <v>16.501329999999999</v>
      </c>
      <c r="BF20" s="680">
        <v>16.7606</v>
      </c>
      <c r="BG20" s="680">
        <v>14.93444</v>
      </c>
      <c r="BH20" s="680">
        <v>13.78856</v>
      </c>
      <c r="BI20" s="680">
        <v>13.45152</v>
      </c>
      <c r="BJ20" s="680">
        <v>14.8192</v>
      </c>
      <c r="BK20" s="680">
        <v>14.86584</v>
      </c>
      <c r="BL20" s="680">
        <v>13.93693</v>
      </c>
      <c r="BM20" s="680">
        <v>14.29006</v>
      </c>
      <c r="BN20" s="680">
        <v>12.760289999999999</v>
      </c>
      <c r="BO20" s="680">
        <v>13.95856</v>
      </c>
      <c r="BP20" s="680">
        <v>15.23324</v>
      </c>
      <c r="BQ20" s="680">
        <v>16.413309999999999</v>
      </c>
      <c r="BR20" s="680">
        <v>16.702459999999999</v>
      </c>
      <c r="BS20" s="680">
        <v>14.90466</v>
      </c>
      <c r="BT20" s="680">
        <v>13.776009999999999</v>
      </c>
      <c r="BU20" s="680">
        <v>13.44707</v>
      </c>
      <c r="BV20" s="680">
        <v>14.821289999999999</v>
      </c>
    </row>
    <row r="21" spans="1:74" ht="11.15" customHeight="1" x14ac:dyDescent="0.25">
      <c r="A21" s="110" t="s">
        <v>1144</v>
      </c>
      <c r="B21" s="198" t="s">
        <v>428</v>
      </c>
      <c r="C21" s="679">
        <v>8.8413528100000001</v>
      </c>
      <c r="D21" s="679">
        <v>8.2870478599999995</v>
      </c>
      <c r="E21" s="679">
        <v>8.5159140999999998</v>
      </c>
      <c r="F21" s="679">
        <v>7.60984616</v>
      </c>
      <c r="G21" s="679">
        <v>8.0813086300000005</v>
      </c>
      <c r="H21" s="679">
        <v>8.5294021900000008</v>
      </c>
      <c r="I21" s="679">
        <v>9.5955332500000008</v>
      </c>
      <c r="J21" s="679">
        <v>9.4415284199999991</v>
      </c>
      <c r="K21" s="679">
        <v>8.9000169099999997</v>
      </c>
      <c r="L21" s="679">
        <v>8.3251296700000008</v>
      </c>
      <c r="M21" s="679">
        <v>8.0295515000000002</v>
      </c>
      <c r="N21" s="679">
        <v>8.4865065699999995</v>
      </c>
      <c r="O21" s="679">
        <v>8.6604161400000006</v>
      </c>
      <c r="P21" s="679">
        <v>8.2072324900000009</v>
      </c>
      <c r="Q21" s="679">
        <v>7.9253367800000003</v>
      </c>
      <c r="R21" s="679">
        <v>6.7122381000000004</v>
      </c>
      <c r="S21" s="679">
        <v>6.76510386</v>
      </c>
      <c r="T21" s="679">
        <v>8.2176273799999997</v>
      </c>
      <c r="U21" s="679">
        <v>9.2882745999999994</v>
      </c>
      <c r="V21" s="679">
        <v>9.1206965899999997</v>
      </c>
      <c r="W21" s="679">
        <v>7.99688058</v>
      </c>
      <c r="X21" s="679">
        <v>7.8674244199999999</v>
      </c>
      <c r="Y21" s="679">
        <v>7.46868599</v>
      </c>
      <c r="Z21" s="679">
        <v>8.1052781599999992</v>
      </c>
      <c r="AA21" s="679">
        <v>8.0955605899999998</v>
      </c>
      <c r="AB21" s="679">
        <v>8.1999971499999997</v>
      </c>
      <c r="AC21" s="679">
        <v>7.7826394499999996</v>
      </c>
      <c r="AD21" s="679">
        <v>7.2418826000000003</v>
      </c>
      <c r="AE21" s="679">
        <v>7.6348492300000004</v>
      </c>
      <c r="AF21" s="679">
        <v>8.8419346799999996</v>
      </c>
      <c r="AG21" s="679">
        <v>9.4009085300000006</v>
      </c>
      <c r="AH21" s="679">
        <v>9.62437991</v>
      </c>
      <c r="AI21" s="679">
        <v>8.5814467400000005</v>
      </c>
      <c r="AJ21" s="679">
        <v>8.1175325899999997</v>
      </c>
      <c r="AK21" s="679">
        <v>7.7465175100000003</v>
      </c>
      <c r="AL21" s="679">
        <v>8.1649260899999998</v>
      </c>
      <c r="AM21" s="679">
        <v>8.8033637200000001</v>
      </c>
      <c r="AN21" s="679">
        <v>8.0581291900000007</v>
      </c>
      <c r="AO21" s="679">
        <v>8.2195023999999997</v>
      </c>
      <c r="AP21" s="679">
        <v>7.6070302200000004</v>
      </c>
      <c r="AQ21" s="679">
        <v>8.1145879399999998</v>
      </c>
      <c r="AR21" s="679">
        <v>8.8453475299999997</v>
      </c>
      <c r="AS21" s="679">
        <v>9.6539879499999994</v>
      </c>
      <c r="AT21" s="679">
        <v>9.66825197</v>
      </c>
      <c r="AU21" s="679">
        <v>8.7428192599999992</v>
      </c>
      <c r="AV21" s="679">
        <v>8.0027783299999999</v>
      </c>
      <c r="AW21" s="679">
        <v>7.9304546782000003</v>
      </c>
      <c r="AX21" s="679">
        <v>8.2976953287999997</v>
      </c>
      <c r="AY21" s="680">
        <v>8.7965239999999998</v>
      </c>
      <c r="AZ21" s="680">
        <v>8.0761050000000001</v>
      </c>
      <c r="BA21" s="680">
        <v>8.4068249999999995</v>
      </c>
      <c r="BB21" s="680">
        <v>7.6618409999999999</v>
      </c>
      <c r="BC21" s="680">
        <v>8.2527139999999992</v>
      </c>
      <c r="BD21" s="680">
        <v>8.7667149999999996</v>
      </c>
      <c r="BE21" s="680">
        <v>9.5799109999999992</v>
      </c>
      <c r="BF21" s="680">
        <v>9.7001950000000008</v>
      </c>
      <c r="BG21" s="680">
        <v>8.6692769999999992</v>
      </c>
      <c r="BH21" s="680">
        <v>8.0126690000000007</v>
      </c>
      <c r="BI21" s="680">
        <v>7.91005</v>
      </c>
      <c r="BJ21" s="680">
        <v>8.2336840000000002</v>
      </c>
      <c r="BK21" s="680">
        <v>8.8299280000000007</v>
      </c>
      <c r="BL21" s="680">
        <v>8.3064160000000005</v>
      </c>
      <c r="BM21" s="680">
        <v>8.3405909999999999</v>
      </c>
      <c r="BN21" s="680">
        <v>7.5910339999999996</v>
      </c>
      <c r="BO21" s="680">
        <v>8.179449</v>
      </c>
      <c r="BP21" s="680">
        <v>8.7067490000000003</v>
      </c>
      <c r="BQ21" s="680">
        <v>9.5432380000000006</v>
      </c>
      <c r="BR21" s="680">
        <v>9.6843540000000008</v>
      </c>
      <c r="BS21" s="680">
        <v>8.6767020000000006</v>
      </c>
      <c r="BT21" s="680">
        <v>8.0434199999999993</v>
      </c>
      <c r="BU21" s="680">
        <v>7.9518040000000001</v>
      </c>
      <c r="BV21" s="680">
        <v>8.281072</v>
      </c>
    </row>
    <row r="22" spans="1:74" ht="11.15" customHeight="1" x14ac:dyDescent="0.25">
      <c r="A22" s="110" t="s">
        <v>1145</v>
      </c>
      <c r="B22" s="198" t="s">
        <v>429</v>
      </c>
      <c r="C22" s="679">
        <v>25.420212729999999</v>
      </c>
      <c r="D22" s="679">
        <v>22.478436030000001</v>
      </c>
      <c r="E22" s="679">
        <v>24.440342279999999</v>
      </c>
      <c r="F22" s="679">
        <v>24.006105359999999</v>
      </c>
      <c r="G22" s="679">
        <v>27.546496090000002</v>
      </c>
      <c r="H22" s="679">
        <v>28.10320093</v>
      </c>
      <c r="I22" s="679">
        <v>30.75403592</v>
      </c>
      <c r="J22" s="679">
        <v>30.622260870000002</v>
      </c>
      <c r="K22" s="679">
        <v>29.010103749999999</v>
      </c>
      <c r="L22" s="679">
        <v>26.988256759999999</v>
      </c>
      <c r="M22" s="679">
        <v>24.258494429999999</v>
      </c>
      <c r="N22" s="679">
        <v>24.507186919999999</v>
      </c>
      <c r="O22" s="679">
        <v>24.945068330000002</v>
      </c>
      <c r="P22" s="679">
        <v>23.490674030000001</v>
      </c>
      <c r="Q22" s="679">
        <v>23.94998511</v>
      </c>
      <c r="R22" s="679">
        <v>21.551877409999999</v>
      </c>
      <c r="S22" s="679">
        <v>22.72610431</v>
      </c>
      <c r="T22" s="679">
        <v>25.960022210000002</v>
      </c>
      <c r="U22" s="679">
        <v>30.07686781</v>
      </c>
      <c r="V22" s="679">
        <v>29.19860985</v>
      </c>
      <c r="W22" s="679">
        <v>26.79907369</v>
      </c>
      <c r="X22" s="679">
        <v>25.512225369999999</v>
      </c>
      <c r="Y22" s="679">
        <v>23.524370999999999</v>
      </c>
      <c r="Z22" s="679">
        <v>23.631419910000002</v>
      </c>
      <c r="AA22" s="679">
        <v>24.567983869999999</v>
      </c>
      <c r="AB22" s="679">
        <v>22.789525430000001</v>
      </c>
      <c r="AC22" s="679">
        <v>23.452647129999999</v>
      </c>
      <c r="AD22" s="679">
        <v>23.801851930000002</v>
      </c>
      <c r="AE22" s="679">
        <v>25.601285069999999</v>
      </c>
      <c r="AF22" s="679">
        <v>27.932446559999999</v>
      </c>
      <c r="AG22" s="679">
        <v>30.46332031</v>
      </c>
      <c r="AH22" s="679">
        <v>31.120992909999998</v>
      </c>
      <c r="AI22" s="679">
        <v>28.04278313</v>
      </c>
      <c r="AJ22" s="679">
        <v>26.68985103</v>
      </c>
      <c r="AK22" s="679">
        <v>24.11700497</v>
      </c>
      <c r="AL22" s="679">
        <v>24.548862669999998</v>
      </c>
      <c r="AM22" s="679">
        <v>26.417222129999999</v>
      </c>
      <c r="AN22" s="679">
        <v>23.915869699999998</v>
      </c>
      <c r="AO22" s="679">
        <v>24.76468783</v>
      </c>
      <c r="AP22" s="679">
        <v>24.995614939999999</v>
      </c>
      <c r="AQ22" s="679">
        <v>28.168252639999999</v>
      </c>
      <c r="AR22" s="679">
        <v>29.372616359999999</v>
      </c>
      <c r="AS22" s="679">
        <v>32.566468960000002</v>
      </c>
      <c r="AT22" s="679">
        <v>31.926867300000001</v>
      </c>
      <c r="AU22" s="679">
        <v>28.962218880000002</v>
      </c>
      <c r="AV22" s="679">
        <v>26.144015570000001</v>
      </c>
      <c r="AW22" s="679">
        <v>24.758291530000001</v>
      </c>
      <c r="AX22" s="679">
        <v>26.556836658999998</v>
      </c>
      <c r="AY22" s="680">
        <v>26.459530000000001</v>
      </c>
      <c r="AZ22" s="680">
        <v>25.171389999999999</v>
      </c>
      <c r="BA22" s="680">
        <v>25.62209</v>
      </c>
      <c r="BB22" s="680">
        <v>25.547219999999999</v>
      </c>
      <c r="BC22" s="680">
        <v>28.594339999999999</v>
      </c>
      <c r="BD22" s="680">
        <v>29.78321</v>
      </c>
      <c r="BE22" s="680">
        <v>32.747970000000002</v>
      </c>
      <c r="BF22" s="680">
        <v>32.403060000000004</v>
      </c>
      <c r="BG22" s="680">
        <v>29.61985</v>
      </c>
      <c r="BH22" s="680">
        <v>26.893090000000001</v>
      </c>
      <c r="BI22" s="680">
        <v>25.26924</v>
      </c>
      <c r="BJ22" s="680">
        <v>26.954160000000002</v>
      </c>
      <c r="BK22" s="680">
        <v>27.603259999999999</v>
      </c>
      <c r="BL22" s="680">
        <v>26.520689999999998</v>
      </c>
      <c r="BM22" s="680">
        <v>26.122309999999999</v>
      </c>
      <c r="BN22" s="680">
        <v>26.022549999999999</v>
      </c>
      <c r="BO22" s="680">
        <v>29.20187</v>
      </c>
      <c r="BP22" s="680">
        <v>30.45112</v>
      </c>
      <c r="BQ22" s="680">
        <v>33.533009999999997</v>
      </c>
      <c r="BR22" s="680">
        <v>33.217759999999998</v>
      </c>
      <c r="BS22" s="680">
        <v>30.39695</v>
      </c>
      <c r="BT22" s="680">
        <v>27.62407</v>
      </c>
      <c r="BU22" s="680">
        <v>25.967749999999999</v>
      </c>
      <c r="BV22" s="680">
        <v>27.710149999999999</v>
      </c>
    </row>
    <row r="23" spans="1:74" ht="11.15" customHeight="1" x14ac:dyDescent="0.25">
      <c r="A23" s="110" t="s">
        <v>1146</v>
      </c>
      <c r="B23" s="198" t="s">
        <v>430</v>
      </c>
      <c r="C23" s="679">
        <v>7.3765723899999998</v>
      </c>
      <c r="D23" s="679">
        <v>6.83297709</v>
      </c>
      <c r="E23" s="679">
        <v>6.9952465799999999</v>
      </c>
      <c r="F23" s="679">
        <v>6.8197707599999999</v>
      </c>
      <c r="G23" s="679">
        <v>7.64959144</v>
      </c>
      <c r="H23" s="679">
        <v>8.2737785899999992</v>
      </c>
      <c r="I23" s="679">
        <v>9.1034450000000007</v>
      </c>
      <c r="J23" s="679">
        <v>9.0842830600000006</v>
      </c>
      <c r="K23" s="679">
        <v>8.9984841600000003</v>
      </c>
      <c r="L23" s="679">
        <v>8.0164778699999992</v>
      </c>
      <c r="M23" s="679">
        <v>6.9598053999999996</v>
      </c>
      <c r="N23" s="679">
        <v>6.9679237000000001</v>
      </c>
      <c r="O23" s="679">
        <v>7.0994663100000004</v>
      </c>
      <c r="P23" s="679">
        <v>6.8953428800000003</v>
      </c>
      <c r="Q23" s="679">
        <v>6.66870034</v>
      </c>
      <c r="R23" s="679">
        <v>5.9274410299999998</v>
      </c>
      <c r="S23" s="679">
        <v>6.1719630099999998</v>
      </c>
      <c r="T23" s="679">
        <v>7.42871682</v>
      </c>
      <c r="U23" s="679">
        <v>8.6864079299999997</v>
      </c>
      <c r="V23" s="679">
        <v>8.6774365299999996</v>
      </c>
      <c r="W23" s="679">
        <v>8.0032880399999993</v>
      </c>
      <c r="X23" s="679">
        <v>7.1078119199999996</v>
      </c>
      <c r="Y23" s="679">
        <v>6.4875540599999999</v>
      </c>
      <c r="Z23" s="679">
        <v>6.8803351499999996</v>
      </c>
      <c r="AA23" s="679">
        <v>7.1244195399999999</v>
      </c>
      <c r="AB23" s="679">
        <v>6.8319317000000002</v>
      </c>
      <c r="AC23" s="679">
        <v>6.7089845600000002</v>
      </c>
      <c r="AD23" s="679">
        <v>6.6412048300000004</v>
      </c>
      <c r="AE23" s="679">
        <v>6.9145448099999998</v>
      </c>
      <c r="AF23" s="679">
        <v>7.9375961999999998</v>
      </c>
      <c r="AG23" s="679">
        <v>8.6685969000000007</v>
      </c>
      <c r="AH23" s="679">
        <v>9.0147376599999998</v>
      </c>
      <c r="AI23" s="679">
        <v>8.2906486299999997</v>
      </c>
      <c r="AJ23" s="679">
        <v>7.4290153500000002</v>
      </c>
      <c r="AK23" s="679">
        <v>6.7616781399999999</v>
      </c>
      <c r="AL23" s="679">
        <v>6.7464207099999998</v>
      </c>
      <c r="AM23" s="679">
        <v>7.3725660900000003</v>
      </c>
      <c r="AN23" s="679">
        <v>6.8516345300000001</v>
      </c>
      <c r="AO23" s="679">
        <v>6.8023317700000003</v>
      </c>
      <c r="AP23" s="679">
        <v>6.6186337399999999</v>
      </c>
      <c r="AQ23" s="679">
        <v>7.3991912199999996</v>
      </c>
      <c r="AR23" s="679">
        <v>8.4140229099999999</v>
      </c>
      <c r="AS23" s="679">
        <v>9.3318071699999994</v>
      </c>
      <c r="AT23" s="679">
        <v>9.1381274099999992</v>
      </c>
      <c r="AU23" s="679">
        <v>8.3405403099999997</v>
      </c>
      <c r="AV23" s="679">
        <v>7.1726359500000001</v>
      </c>
      <c r="AW23" s="679">
        <v>6.6469827520999996</v>
      </c>
      <c r="AX23" s="679">
        <v>7.1143356712000001</v>
      </c>
      <c r="AY23" s="680">
        <v>7.4414119999999997</v>
      </c>
      <c r="AZ23" s="680">
        <v>6.8370959999999998</v>
      </c>
      <c r="BA23" s="680">
        <v>6.8669549999999999</v>
      </c>
      <c r="BB23" s="680">
        <v>6.6574960000000001</v>
      </c>
      <c r="BC23" s="680">
        <v>7.2743200000000003</v>
      </c>
      <c r="BD23" s="680">
        <v>8.1182540000000003</v>
      </c>
      <c r="BE23" s="680">
        <v>8.9325930000000007</v>
      </c>
      <c r="BF23" s="680">
        <v>9.0487120000000001</v>
      </c>
      <c r="BG23" s="680">
        <v>8.3869790000000002</v>
      </c>
      <c r="BH23" s="680">
        <v>7.1643600000000003</v>
      </c>
      <c r="BI23" s="680">
        <v>6.6044539999999996</v>
      </c>
      <c r="BJ23" s="680">
        <v>7.0875450000000004</v>
      </c>
      <c r="BK23" s="680">
        <v>7.4858779999999996</v>
      </c>
      <c r="BL23" s="680">
        <v>7.0575099999999997</v>
      </c>
      <c r="BM23" s="680">
        <v>6.7920160000000003</v>
      </c>
      <c r="BN23" s="680">
        <v>6.5671359999999996</v>
      </c>
      <c r="BO23" s="680">
        <v>7.165743</v>
      </c>
      <c r="BP23" s="680">
        <v>8.0044140000000006</v>
      </c>
      <c r="BQ23" s="680">
        <v>8.8299889999999994</v>
      </c>
      <c r="BR23" s="680">
        <v>8.9601590000000009</v>
      </c>
      <c r="BS23" s="680">
        <v>8.3195739999999994</v>
      </c>
      <c r="BT23" s="680">
        <v>7.1223109999999998</v>
      </c>
      <c r="BU23" s="680">
        <v>6.5761580000000004</v>
      </c>
      <c r="BV23" s="680">
        <v>7.0665789999999999</v>
      </c>
    </row>
    <row r="24" spans="1:74" ht="11.15" customHeight="1" x14ac:dyDescent="0.25">
      <c r="A24" s="110" t="s">
        <v>1147</v>
      </c>
      <c r="B24" s="198" t="s">
        <v>431</v>
      </c>
      <c r="C24" s="679">
        <v>15.39262199</v>
      </c>
      <c r="D24" s="679">
        <v>14.16484063</v>
      </c>
      <c r="E24" s="679">
        <v>14.472431220000001</v>
      </c>
      <c r="F24" s="679">
        <v>14.333807240000001</v>
      </c>
      <c r="G24" s="679">
        <v>16.056903160000001</v>
      </c>
      <c r="H24" s="679">
        <v>17.443768980000002</v>
      </c>
      <c r="I24" s="679">
        <v>19.439412709999999</v>
      </c>
      <c r="J24" s="679">
        <v>20.06635296</v>
      </c>
      <c r="K24" s="679">
        <v>19.385656579999999</v>
      </c>
      <c r="L24" s="679">
        <v>18.273426300000001</v>
      </c>
      <c r="M24" s="679">
        <v>14.580691590000001</v>
      </c>
      <c r="N24" s="679">
        <v>14.71058865</v>
      </c>
      <c r="O24" s="679">
        <v>15.96417106</v>
      </c>
      <c r="P24" s="679">
        <v>14.76486551</v>
      </c>
      <c r="Q24" s="679">
        <v>15.67209107</v>
      </c>
      <c r="R24" s="679">
        <v>14.261084629999999</v>
      </c>
      <c r="S24" s="679">
        <v>14.504887800000001</v>
      </c>
      <c r="T24" s="679">
        <v>17.494225419999999</v>
      </c>
      <c r="U24" s="679">
        <v>19.741633360000002</v>
      </c>
      <c r="V24" s="679">
        <v>19.349304870000001</v>
      </c>
      <c r="W24" s="679">
        <v>18.080683390000001</v>
      </c>
      <c r="X24" s="679">
        <v>17.414857120000001</v>
      </c>
      <c r="Y24" s="679">
        <v>14.551227020000001</v>
      </c>
      <c r="Z24" s="679">
        <v>15.576657730000001</v>
      </c>
      <c r="AA24" s="679">
        <v>15.261048349999999</v>
      </c>
      <c r="AB24" s="679">
        <v>13.375883050000001</v>
      </c>
      <c r="AC24" s="679">
        <v>14.202703319999999</v>
      </c>
      <c r="AD24" s="679">
        <v>15.886706970000001</v>
      </c>
      <c r="AE24" s="679">
        <v>16.433186769999999</v>
      </c>
      <c r="AF24" s="679">
        <v>18.558992969999998</v>
      </c>
      <c r="AG24" s="679">
        <v>19.629881860000001</v>
      </c>
      <c r="AH24" s="679">
        <v>20.00118973</v>
      </c>
      <c r="AI24" s="679">
        <v>19.16775973</v>
      </c>
      <c r="AJ24" s="679">
        <v>17.808233470000001</v>
      </c>
      <c r="AK24" s="679">
        <v>15.68553503</v>
      </c>
      <c r="AL24" s="679">
        <v>15.807977749999999</v>
      </c>
      <c r="AM24" s="679">
        <v>16.387970790000001</v>
      </c>
      <c r="AN24" s="679">
        <v>14.54355339</v>
      </c>
      <c r="AO24" s="679">
        <v>16.109996850000002</v>
      </c>
      <c r="AP24" s="679">
        <v>16.0141186</v>
      </c>
      <c r="AQ24" s="679">
        <v>17.170738450000002</v>
      </c>
      <c r="AR24" s="679">
        <v>18.90832855</v>
      </c>
      <c r="AS24" s="679">
        <v>20.383802280000001</v>
      </c>
      <c r="AT24" s="679">
        <v>20.9117462</v>
      </c>
      <c r="AU24" s="679">
        <v>19.923697430000001</v>
      </c>
      <c r="AV24" s="679">
        <v>16.78026865</v>
      </c>
      <c r="AW24" s="679">
        <v>17.168901234</v>
      </c>
      <c r="AX24" s="679">
        <v>17.182678051</v>
      </c>
      <c r="AY24" s="680">
        <v>16.602060000000002</v>
      </c>
      <c r="AZ24" s="680">
        <v>14.555350000000001</v>
      </c>
      <c r="BA24" s="680">
        <v>16.499320000000001</v>
      </c>
      <c r="BB24" s="680">
        <v>16.299980000000001</v>
      </c>
      <c r="BC24" s="680">
        <v>17.09806</v>
      </c>
      <c r="BD24" s="680">
        <v>18.591329999999999</v>
      </c>
      <c r="BE24" s="680">
        <v>19.770479999999999</v>
      </c>
      <c r="BF24" s="680">
        <v>20.65607</v>
      </c>
      <c r="BG24" s="680">
        <v>19.67943</v>
      </c>
      <c r="BH24" s="680">
        <v>16.734839999999998</v>
      </c>
      <c r="BI24" s="680">
        <v>17.032340000000001</v>
      </c>
      <c r="BJ24" s="680">
        <v>17.108989999999999</v>
      </c>
      <c r="BK24" s="680">
        <v>16.679819999999999</v>
      </c>
      <c r="BL24" s="680">
        <v>15.00733</v>
      </c>
      <c r="BM24" s="680">
        <v>16.3979</v>
      </c>
      <c r="BN24" s="680">
        <v>16.16855</v>
      </c>
      <c r="BO24" s="680">
        <v>16.987400000000001</v>
      </c>
      <c r="BP24" s="680">
        <v>18.505939999999999</v>
      </c>
      <c r="BQ24" s="680">
        <v>19.72139</v>
      </c>
      <c r="BR24" s="680">
        <v>20.664300000000001</v>
      </c>
      <c r="BS24" s="680">
        <v>19.719760000000001</v>
      </c>
      <c r="BT24" s="680">
        <v>16.79007</v>
      </c>
      <c r="BU24" s="680">
        <v>17.104340000000001</v>
      </c>
      <c r="BV24" s="680">
        <v>17.194739999999999</v>
      </c>
    </row>
    <row r="25" spans="1:74" ht="11.15" customHeight="1" x14ac:dyDescent="0.25">
      <c r="A25" s="110" t="s">
        <v>1148</v>
      </c>
      <c r="B25" s="198" t="s">
        <v>432</v>
      </c>
      <c r="C25" s="679">
        <v>7.8106215299999997</v>
      </c>
      <c r="D25" s="679">
        <v>7.2863838699999999</v>
      </c>
      <c r="E25" s="679">
        <v>7.6331081200000002</v>
      </c>
      <c r="F25" s="679">
        <v>7.5644103700000001</v>
      </c>
      <c r="G25" s="679">
        <v>7.8245181500000003</v>
      </c>
      <c r="H25" s="679">
        <v>8.4328065100000007</v>
      </c>
      <c r="I25" s="679">
        <v>9.5903288500000006</v>
      </c>
      <c r="J25" s="679">
        <v>9.90147479</v>
      </c>
      <c r="K25" s="679">
        <v>8.7247956599999998</v>
      </c>
      <c r="L25" s="679">
        <v>8.0724453100000009</v>
      </c>
      <c r="M25" s="679">
        <v>7.4716883300000001</v>
      </c>
      <c r="N25" s="679">
        <v>7.7569456099999998</v>
      </c>
      <c r="O25" s="679">
        <v>7.7447028600000003</v>
      </c>
      <c r="P25" s="679">
        <v>7.3222927899999997</v>
      </c>
      <c r="Q25" s="679">
        <v>7.4520796000000002</v>
      </c>
      <c r="R25" s="679">
        <v>6.62420893</v>
      </c>
      <c r="S25" s="679">
        <v>7.5310995900000002</v>
      </c>
      <c r="T25" s="679">
        <v>8.1192547899999994</v>
      </c>
      <c r="U25" s="679">
        <v>9.3491964799999998</v>
      </c>
      <c r="V25" s="679">
        <v>9.6208175899999997</v>
      </c>
      <c r="W25" s="679">
        <v>8.6048863400000002</v>
      </c>
      <c r="X25" s="679">
        <v>8.0140579600000006</v>
      </c>
      <c r="Y25" s="679">
        <v>7.3252012799999999</v>
      </c>
      <c r="Z25" s="679">
        <v>7.58055784</v>
      </c>
      <c r="AA25" s="679">
        <v>7.5742229400000003</v>
      </c>
      <c r="AB25" s="679">
        <v>6.9297706300000002</v>
      </c>
      <c r="AC25" s="679">
        <v>7.4460436000000003</v>
      </c>
      <c r="AD25" s="679">
        <v>7.5094590500000002</v>
      </c>
      <c r="AE25" s="679">
        <v>8.1059131600000001</v>
      </c>
      <c r="AF25" s="679">
        <v>9.1994155000000006</v>
      </c>
      <c r="AG25" s="679">
        <v>9.9136691700000004</v>
      </c>
      <c r="AH25" s="679">
        <v>9.7875881200000006</v>
      </c>
      <c r="AI25" s="679">
        <v>8.9759218700000005</v>
      </c>
      <c r="AJ25" s="679">
        <v>7.9543006500000004</v>
      </c>
      <c r="AK25" s="679">
        <v>7.5010236900000002</v>
      </c>
      <c r="AL25" s="679">
        <v>7.7830816</v>
      </c>
      <c r="AM25" s="679">
        <v>7.9346506999999997</v>
      </c>
      <c r="AN25" s="679">
        <v>7.3419817299999997</v>
      </c>
      <c r="AO25" s="679">
        <v>7.9095805600000002</v>
      </c>
      <c r="AP25" s="679">
        <v>7.7944359199999997</v>
      </c>
      <c r="AQ25" s="679">
        <v>8.4277715799999999</v>
      </c>
      <c r="AR25" s="679">
        <v>9.2066083899999995</v>
      </c>
      <c r="AS25" s="679">
        <v>10.19208334</v>
      </c>
      <c r="AT25" s="679">
        <v>10.185567320000001</v>
      </c>
      <c r="AU25" s="679">
        <v>9.2659459399999999</v>
      </c>
      <c r="AV25" s="679">
        <v>8.3003897700000007</v>
      </c>
      <c r="AW25" s="679">
        <v>7.6489953355000004</v>
      </c>
      <c r="AX25" s="679">
        <v>7.8275918121999997</v>
      </c>
      <c r="AY25" s="680">
        <v>7.9749809999999997</v>
      </c>
      <c r="AZ25" s="680">
        <v>7.3481500000000004</v>
      </c>
      <c r="BA25" s="680">
        <v>7.9719329999999999</v>
      </c>
      <c r="BB25" s="680">
        <v>7.7483079999999998</v>
      </c>
      <c r="BC25" s="680">
        <v>8.3853539999999995</v>
      </c>
      <c r="BD25" s="680">
        <v>9.0647500000000001</v>
      </c>
      <c r="BE25" s="680">
        <v>9.8990810000000007</v>
      </c>
      <c r="BF25" s="680">
        <v>10.02374</v>
      </c>
      <c r="BG25" s="680">
        <v>8.9794040000000006</v>
      </c>
      <c r="BH25" s="680">
        <v>8.2296239999999994</v>
      </c>
      <c r="BI25" s="680">
        <v>7.5039030000000002</v>
      </c>
      <c r="BJ25" s="680">
        <v>7.740202</v>
      </c>
      <c r="BK25" s="680">
        <v>7.8913779999999996</v>
      </c>
      <c r="BL25" s="680">
        <v>7.5302889999999998</v>
      </c>
      <c r="BM25" s="680">
        <v>7.8916700000000004</v>
      </c>
      <c r="BN25" s="680">
        <v>7.6854459999999998</v>
      </c>
      <c r="BO25" s="680">
        <v>8.3316490000000005</v>
      </c>
      <c r="BP25" s="680">
        <v>9.0212219999999999</v>
      </c>
      <c r="BQ25" s="680">
        <v>9.8708469999999995</v>
      </c>
      <c r="BR25" s="680">
        <v>10.01083</v>
      </c>
      <c r="BS25" s="680">
        <v>8.9803859999999993</v>
      </c>
      <c r="BT25" s="680">
        <v>8.2425669999999993</v>
      </c>
      <c r="BU25" s="680">
        <v>7.522907</v>
      </c>
      <c r="BV25" s="680">
        <v>7.7654319999999997</v>
      </c>
    </row>
    <row r="26" spans="1:74" ht="11.15" customHeight="1" x14ac:dyDescent="0.25">
      <c r="A26" s="110" t="s">
        <v>1149</v>
      </c>
      <c r="B26" s="198" t="s">
        <v>239</v>
      </c>
      <c r="C26" s="679">
        <v>13.29292553</v>
      </c>
      <c r="D26" s="679">
        <v>11.943961209999999</v>
      </c>
      <c r="E26" s="679">
        <v>13.196361530000001</v>
      </c>
      <c r="F26" s="679">
        <v>12.677048360000001</v>
      </c>
      <c r="G26" s="679">
        <v>13.08280021</v>
      </c>
      <c r="H26" s="679">
        <v>12.65922488</v>
      </c>
      <c r="I26" s="679">
        <v>14.913349719999999</v>
      </c>
      <c r="J26" s="679">
        <v>15.10190639</v>
      </c>
      <c r="K26" s="679">
        <v>13.58906133</v>
      </c>
      <c r="L26" s="679">
        <v>14.237821520000001</v>
      </c>
      <c r="M26" s="679">
        <v>11.39661731</v>
      </c>
      <c r="N26" s="679">
        <v>13.880908</v>
      </c>
      <c r="O26" s="679">
        <v>13.13990897</v>
      </c>
      <c r="P26" s="679">
        <v>11.53004016</v>
      </c>
      <c r="Q26" s="679">
        <v>12.9180777</v>
      </c>
      <c r="R26" s="679">
        <v>11.17134358</v>
      </c>
      <c r="S26" s="679">
        <v>10.777400480000001</v>
      </c>
      <c r="T26" s="679">
        <v>12.327765729999999</v>
      </c>
      <c r="U26" s="679">
        <v>14.481208970000001</v>
      </c>
      <c r="V26" s="679">
        <v>12.74740896</v>
      </c>
      <c r="W26" s="679">
        <v>13.00803865</v>
      </c>
      <c r="X26" s="679">
        <v>13.63790081</v>
      </c>
      <c r="Y26" s="679">
        <v>10.975699029999999</v>
      </c>
      <c r="Z26" s="679">
        <v>13.347879949999999</v>
      </c>
      <c r="AA26" s="679">
        <v>11.50034812</v>
      </c>
      <c r="AB26" s="679">
        <v>10.289322739999999</v>
      </c>
      <c r="AC26" s="679">
        <v>13.796299749999999</v>
      </c>
      <c r="AD26" s="679">
        <v>10.08823142</v>
      </c>
      <c r="AE26" s="679">
        <v>11.39747996</v>
      </c>
      <c r="AF26" s="679">
        <v>13.89967719</v>
      </c>
      <c r="AG26" s="679">
        <v>14.59104273</v>
      </c>
      <c r="AH26" s="679">
        <v>14.98495599</v>
      </c>
      <c r="AI26" s="679">
        <v>13.64937151</v>
      </c>
      <c r="AJ26" s="679">
        <v>13.78172468</v>
      </c>
      <c r="AK26" s="679">
        <v>12.66525129</v>
      </c>
      <c r="AL26" s="679">
        <v>13.26402463</v>
      </c>
      <c r="AM26" s="679">
        <v>13.040667669999999</v>
      </c>
      <c r="AN26" s="679">
        <v>11.33673786</v>
      </c>
      <c r="AO26" s="679">
        <v>13.33322985</v>
      </c>
      <c r="AP26" s="679">
        <v>12.545739940000001</v>
      </c>
      <c r="AQ26" s="679">
        <v>12.31476803</v>
      </c>
      <c r="AR26" s="679">
        <v>13.0285659</v>
      </c>
      <c r="AS26" s="679">
        <v>14.63861376</v>
      </c>
      <c r="AT26" s="679">
        <v>15.83745358</v>
      </c>
      <c r="AU26" s="679">
        <v>14.90702048</v>
      </c>
      <c r="AV26" s="679">
        <v>14.122623040000001</v>
      </c>
      <c r="AW26" s="679">
        <v>13.389237957000001</v>
      </c>
      <c r="AX26" s="679">
        <v>13.39810387</v>
      </c>
      <c r="AY26" s="680">
        <v>13.293469999999999</v>
      </c>
      <c r="AZ26" s="680">
        <v>11.52078</v>
      </c>
      <c r="BA26" s="680">
        <v>13.543979999999999</v>
      </c>
      <c r="BB26" s="680">
        <v>12.580439999999999</v>
      </c>
      <c r="BC26" s="680">
        <v>12.32516</v>
      </c>
      <c r="BD26" s="680">
        <v>13.045260000000001</v>
      </c>
      <c r="BE26" s="680">
        <v>14.355079999999999</v>
      </c>
      <c r="BF26" s="680">
        <v>15.527189999999999</v>
      </c>
      <c r="BG26" s="680">
        <v>14.34145</v>
      </c>
      <c r="BH26" s="680">
        <v>13.703200000000001</v>
      </c>
      <c r="BI26" s="680">
        <v>12.936999999999999</v>
      </c>
      <c r="BJ26" s="680">
        <v>13.294460000000001</v>
      </c>
      <c r="BK26" s="680">
        <v>13.054819999999999</v>
      </c>
      <c r="BL26" s="680">
        <v>11.6747</v>
      </c>
      <c r="BM26" s="680">
        <v>13.253629999999999</v>
      </c>
      <c r="BN26" s="680">
        <v>12.34023</v>
      </c>
      <c r="BO26" s="680">
        <v>12.07708</v>
      </c>
      <c r="BP26" s="680">
        <v>12.780659999999999</v>
      </c>
      <c r="BQ26" s="680">
        <v>14.092309999999999</v>
      </c>
      <c r="BR26" s="680">
        <v>15.277480000000001</v>
      </c>
      <c r="BS26" s="680">
        <v>14.135899999999999</v>
      </c>
      <c r="BT26" s="680">
        <v>13.52713</v>
      </c>
      <c r="BU26" s="680">
        <v>12.78937</v>
      </c>
      <c r="BV26" s="680">
        <v>13.15483</v>
      </c>
    </row>
    <row r="27" spans="1:74" ht="11.15" customHeight="1" x14ac:dyDescent="0.25">
      <c r="A27" s="110" t="s">
        <v>1150</v>
      </c>
      <c r="B27" s="198" t="s">
        <v>240</v>
      </c>
      <c r="C27" s="679">
        <v>0.48635547000000001</v>
      </c>
      <c r="D27" s="679">
        <v>0.43634964999999998</v>
      </c>
      <c r="E27" s="679">
        <v>0.4546422</v>
      </c>
      <c r="F27" s="679">
        <v>0.45419042999999998</v>
      </c>
      <c r="G27" s="679">
        <v>0.46472182000000001</v>
      </c>
      <c r="H27" s="679">
        <v>0.46747663</v>
      </c>
      <c r="I27" s="679">
        <v>0.49076015000000001</v>
      </c>
      <c r="J27" s="679">
        <v>0.50425381999999996</v>
      </c>
      <c r="K27" s="679">
        <v>0.48558625</v>
      </c>
      <c r="L27" s="679">
        <v>0.49323091000000002</v>
      </c>
      <c r="M27" s="679">
        <v>0.47567861</v>
      </c>
      <c r="N27" s="679">
        <v>0.48346610000000001</v>
      </c>
      <c r="O27" s="679">
        <v>0.48332563000000001</v>
      </c>
      <c r="P27" s="679">
        <v>0.45793530999999998</v>
      </c>
      <c r="Q27" s="679">
        <v>0.45966076</v>
      </c>
      <c r="R27" s="679">
        <v>0.38239532999999998</v>
      </c>
      <c r="S27" s="679">
        <v>0.38466419000000002</v>
      </c>
      <c r="T27" s="679">
        <v>0.40481718</v>
      </c>
      <c r="U27" s="679">
        <v>0.43126882</v>
      </c>
      <c r="V27" s="679">
        <v>0.43554092999999999</v>
      </c>
      <c r="W27" s="679">
        <v>0.42153709</v>
      </c>
      <c r="X27" s="679">
        <v>0.44583267999999998</v>
      </c>
      <c r="Y27" s="679">
        <v>0.44753511000000001</v>
      </c>
      <c r="Z27" s="679">
        <v>0.45390397999999998</v>
      </c>
      <c r="AA27" s="679">
        <v>0.44269892999999999</v>
      </c>
      <c r="AB27" s="679">
        <v>0.41257279000000002</v>
      </c>
      <c r="AC27" s="679">
        <v>0.45006309999999999</v>
      </c>
      <c r="AD27" s="679">
        <v>0.42038438</v>
      </c>
      <c r="AE27" s="679">
        <v>0.44035260999999998</v>
      </c>
      <c r="AF27" s="679">
        <v>0.43736755999999999</v>
      </c>
      <c r="AG27" s="679">
        <v>0.45105691999999997</v>
      </c>
      <c r="AH27" s="679">
        <v>0.45684623000000002</v>
      </c>
      <c r="AI27" s="679">
        <v>0.44554505</v>
      </c>
      <c r="AJ27" s="679">
        <v>0.45288745000000002</v>
      </c>
      <c r="AK27" s="679">
        <v>0.46202637000000002</v>
      </c>
      <c r="AL27" s="679">
        <v>0.47138561000000001</v>
      </c>
      <c r="AM27" s="679">
        <v>0.45298136</v>
      </c>
      <c r="AN27" s="679">
        <v>0.42178323000000001</v>
      </c>
      <c r="AO27" s="679">
        <v>0.44802678000000001</v>
      </c>
      <c r="AP27" s="679">
        <v>0.42940397000000002</v>
      </c>
      <c r="AQ27" s="679">
        <v>0.43878789000000001</v>
      </c>
      <c r="AR27" s="679">
        <v>0.43323645999999999</v>
      </c>
      <c r="AS27" s="679">
        <v>0.44832475999999999</v>
      </c>
      <c r="AT27" s="679">
        <v>0.46187924000000002</v>
      </c>
      <c r="AU27" s="679">
        <v>0.45176423999999998</v>
      </c>
      <c r="AV27" s="679">
        <v>0.46392906</v>
      </c>
      <c r="AW27" s="679">
        <v>0.45937679999999997</v>
      </c>
      <c r="AX27" s="679">
        <v>0.46467543</v>
      </c>
      <c r="AY27" s="680">
        <v>0.45641540000000003</v>
      </c>
      <c r="AZ27" s="680">
        <v>0.43729820000000003</v>
      </c>
      <c r="BA27" s="680">
        <v>0.4562638</v>
      </c>
      <c r="BB27" s="680">
        <v>0.44058639999999999</v>
      </c>
      <c r="BC27" s="680">
        <v>0.44694240000000002</v>
      </c>
      <c r="BD27" s="680">
        <v>0.44437369999999998</v>
      </c>
      <c r="BE27" s="680">
        <v>0.46354640000000003</v>
      </c>
      <c r="BF27" s="680">
        <v>0.47520459999999998</v>
      </c>
      <c r="BG27" s="680">
        <v>0.46048820000000001</v>
      </c>
      <c r="BH27" s="680">
        <v>0.47151779999999999</v>
      </c>
      <c r="BI27" s="680">
        <v>0.46591949999999999</v>
      </c>
      <c r="BJ27" s="680">
        <v>0.47087449999999997</v>
      </c>
      <c r="BK27" s="680">
        <v>0.46079949999999997</v>
      </c>
      <c r="BL27" s="680">
        <v>0.45469749999999998</v>
      </c>
      <c r="BM27" s="680">
        <v>0.45602320000000002</v>
      </c>
      <c r="BN27" s="680">
        <v>0.43960460000000001</v>
      </c>
      <c r="BO27" s="680">
        <v>0.44518459999999999</v>
      </c>
      <c r="BP27" s="680">
        <v>0.44245040000000002</v>
      </c>
      <c r="BQ27" s="680">
        <v>0.46185559999999998</v>
      </c>
      <c r="BR27" s="680">
        <v>0.47492250000000003</v>
      </c>
      <c r="BS27" s="680">
        <v>0.46144049999999998</v>
      </c>
      <c r="BT27" s="680">
        <v>0.47394269999999999</v>
      </c>
      <c r="BU27" s="680">
        <v>0.46947369999999999</v>
      </c>
      <c r="BV27" s="680">
        <v>0.4754892</v>
      </c>
    </row>
    <row r="28" spans="1:74" ht="11.15" customHeight="1" x14ac:dyDescent="0.25">
      <c r="A28" s="110" t="s">
        <v>1151</v>
      </c>
      <c r="B28" s="198" t="s">
        <v>434</v>
      </c>
      <c r="C28" s="679">
        <v>112.0123883</v>
      </c>
      <c r="D28" s="679">
        <v>102.07087865</v>
      </c>
      <c r="E28" s="679">
        <v>107.46819988</v>
      </c>
      <c r="F28" s="679">
        <v>102.44593962</v>
      </c>
      <c r="G28" s="679">
        <v>111.20095272</v>
      </c>
      <c r="H28" s="679">
        <v>115.74502704</v>
      </c>
      <c r="I28" s="679">
        <v>130.95145260999999</v>
      </c>
      <c r="J28" s="679">
        <v>130.77617383</v>
      </c>
      <c r="K28" s="679">
        <v>122.05915072000001</v>
      </c>
      <c r="L28" s="679">
        <v>115.30490274</v>
      </c>
      <c r="M28" s="679">
        <v>102.84001359</v>
      </c>
      <c r="N28" s="679">
        <v>108.00147573</v>
      </c>
      <c r="O28" s="679">
        <v>109.81219557999999</v>
      </c>
      <c r="P28" s="679">
        <v>103.01476878</v>
      </c>
      <c r="Q28" s="679">
        <v>104.10984329999999</v>
      </c>
      <c r="R28" s="679">
        <v>91.405772409999997</v>
      </c>
      <c r="S28" s="679">
        <v>94.299162929999994</v>
      </c>
      <c r="T28" s="679">
        <v>109.59271993</v>
      </c>
      <c r="U28" s="679">
        <v>127.10748119</v>
      </c>
      <c r="V28" s="679">
        <v>123.0568842</v>
      </c>
      <c r="W28" s="679">
        <v>113.21974254</v>
      </c>
      <c r="X28" s="679">
        <v>108.46818857</v>
      </c>
      <c r="Y28" s="679">
        <v>97.896620040000002</v>
      </c>
      <c r="Z28" s="679">
        <v>105.45620390000001</v>
      </c>
      <c r="AA28" s="679">
        <v>104.49764716999999</v>
      </c>
      <c r="AB28" s="679">
        <v>98.355677330000006</v>
      </c>
      <c r="AC28" s="679">
        <v>102.87723441999999</v>
      </c>
      <c r="AD28" s="679">
        <v>98.721379110000001</v>
      </c>
      <c r="AE28" s="679">
        <v>104.7112089</v>
      </c>
      <c r="AF28" s="679">
        <v>119.05269113999999</v>
      </c>
      <c r="AG28" s="679">
        <v>127.85573402</v>
      </c>
      <c r="AH28" s="679">
        <v>131.11112130999999</v>
      </c>
      <c r="AI28" s="679">
        <v>118.98868357000001</v>
      </c>
      <c r="AJ28" s="679">
        <v>112.24647542</v>
      </c>
      <c r="AK28" s="679">
        <v>103.50607832999999</v>
      </c>
      <c r="AL28" s="679">
        <v>106.51556744</v>
      </c>
      <c r="AM28" s="679">
        <v>112.30089809</v>
      </c>
      <c r="AN28" s="679">
        <v>101.66580971</v>
      </c>
      <c r="AO28" s="679">
        <v>107.85881963999999</v>
      </c>
      <c r="AP28" s="679">
        <v>103.82435322000001</v>
      </c>
      <c r="AQ28" s="679">
        <v>111.36796916999999</v>
      </c>
      <c r="AR28" s="679">
        <v>120.01965362999999</v>
      </c>
      <c r="AS28" s="679">
        <v>132.31570547000001</v>
      </c>
      <c r="AT28" s="679">
        <v>134.17492050000001</v>
      </c>
      <c r="AU28" s="679">
        <v>122.52917343999999</v>
      </c>
      <c r="AV28" s="679">
        <v>110.2252141</v>
      </c>
      <c r="AW28" s="679">
        <v>106.55354258</v>
      </c>
      <c r="AX28" s="679">
        <v>111.94481943</v>
      </c>
      <c r="AY28" s="680">
        <v>112.60550000000001</v>
      </c>
      <c r="AZ28" s="680">
        <v>103.20229999999999</v>
      </c>
      <c r="BA28" s="680">
        <v>109.9294</v>
      </c>
      <c r="BB28" s="680">
        <v>104.65470000000001</v>
      </c>
      <c r="BC28" s="680">
        <v>111.50230000000001</v>
      </c>
      <c r="BD28" s="680">
        <v>119.3749</v>
      </c>
      <c r="BE28" s="680">
        <v>130.00129999999999</v>
      </c>
      <c r="BF28" s="680">
        <v>132.5575</v>
      </c>
      <c r="BG28" s="680">
        <v>121.3779</v>
      </c>
      <c r="BH28" s="680">
        <v>110.05200000000001</v>
      </c>
      <c r="BI28" s="680">
        <v>105.99420000000001</v>
      </c>
      <c r="BJ28" s="680">
        <v>111.622</v>
      </c>
      <c r="BK28" s="680">
        <v>113.39019999999999</v>
      </c>
      <c r="BL28" s="680">
        <v>106.4025</v>
      </c>
      <c r="BM28" s="680">
        <v>109.3451</v>
      </c>
      <c r="BN28" s="680">
        <v>104.1828</v>
      </c>
      <c r="BO28" s="680">
        <v>111.1979</v>
      </c>
      <c r="BP28" s="680">
        <v>119.1889</v>
      </c>
      <c r="BQ28" s="680">
        <v>130.06780000000001</v>
      </c>
      <c r="BR28" s="680">
        <v>132.82149999999999</v>
      </c>
      <c r="BS28" s="680">
        <v>121.7928</v>
      </c>
      <c r="BT28" s="680">
        <v>110.5665</v>
      </c>
      <c r="BU28" s="680">
        <v>106.5675</v>
      </c>
      <c r="BV28" s="680">
        <v>112.3064</v>
      </c>
    </row>
    <row r="29" spans="1:74" ht="11.15" customHeight="1" x14ac:dyDescent="0.25">
      <c r="A29" s="110"/>
      <c r="B29" s="112" t="s">
        <v>29</v>
      </c>
      <c r="C29" s="681"/>
      <c r="D29" s="681"/>
      <c r="E29" s="681"/>
      <c r="F29" s="681"/>
      <c r="G29" s="681"/>
      <c r="H29" s="681"/>
      <c r="I29" s="681"/>
      <c r="J29" s="681"/>
      <c r="K29" s="681"/>
      <c r="L29" s="681"/>
      <c r="M29" s="681"/>
      <c r="N29" s="681"/>
      <c r="O29" s="681"/>
      <c r="P29" s="681"/>
      <c r="Q29" s="681"/>
      <c r="R29" s="681"/>
      <c r="S29" s="681"/>
      <c r="T29" s="681"/>
      <c r="U29" s="681"/>
      <c r="V29" s="681"/>
      <c r="W29" s="681"/>
      <c r="X29" s="681"/>
      <c r="Y29" s="681"/>
      <c r="Z29" s="681"/>
      <c r="AA29" s="681"/>
      <c r="AB29" s="681"/>
      <c r="AC29" s="681"/>
      <c r="AD29" s="681"/>
      <c r="AE29" s="681"/>
      <c r="AF29" s="681"/>
      <c r="AG29" s="681"/>
      <c r="AH29" s="681"/>
      <c r="AI29" s="681"/>
      <c r="AJ29" s="681"/>
      <c r="AK29" s="681"/>
      <c r="AL29" s="681"/>
      <c r="AM29" s="681"/>
      <c r="AN29" s="681"/>
      <c r="AO29" s="681"/>
      <c r="AP29" s="681"/>
      <c r="AQ29" s="681"/>
      <c r="AR29" s="681"/>
      <c r="AS29" s="681"/>
      <c r="AT29" s="681"/>
      <c r="AU29" s="681"/>
      <c r="AV29" s="681"/>
      <c r="AW29" s="681"/>
      <c r="AX29" s="681"/>
      <c r="AY29" s="682"/>
      <c r="AZ29" s="682"/>
      <c r="BA29" s="682"/>
      <c r="BB29" s="682"/>
      <c r="BC29" s="682"/>
      <c r="BD29" s="682"/>
      <c r="BE29" s="682"/>
      <c r="BF29" s="682"/>
      <c r="BG29" s="682"/>
      <c r="BH29" s="682"/>
      <c r="BI29" s="682"/>
      <c r="BJ29" s="682"/>
      <c r="BK29" s="682"/>
      <c r="BL29" s="682"/>
      <c r="BM29" s="682"/>
      <c r="BN29" s="682"/>
      <c r="BO29" s="682"/>
      <c r="BP29" s="682"/>
      <c r="BQ29" s="682"/>
      <c r="BR29" s="682"/>
      <c r="BS29" s="682"/>
      <c r="BT29" s="682"/>
      <c r="BU29" s="682"/>
      <c r="BV29" s="682"/>
    </row>
    <row r="30" spans="1:74" ht="11.15" customHeight="1" x14ac:dyDescent="0.25">
      <c r="A30" s="110" t="s">
        <v>1152</v>
      </c>
      <c r="B30" s="198" t="s">
        <v>426</v>
      </c>
      <c r="C30" s="679">
        <v>1.4350039299999999</v>
      </c>
      <c r="D30" s="679">
        <v>1.1792938900000001</v>
      </c>
      <c r="E30" s="679">
        <v>1.37252489</v>
      </c>
      <c r="F30" s="679">
        <v>1.29629039</v>
      </c>
      <c r="G30" s="679">
        <v>1.39651744</v>
      </c>
      <c r="H30" s="679">
        <v>1.2900867199999999</v>
      </c>
      <c r="I30" s="679">
        <v>1.5399985199999999</v>
      </c>
      <c r="J30" s="679">
        <v>1.4370146399999999</v>
      </c>
      <c r="K30" s="679">
        <v>1.28823636</v>
      </c>
      <c r="L30" s="679">
        <v>1.39710819</v>
      </c>
      <c r="M30" s="679">
        <v>1.3053591499999999</v>
      </c>
      <c r="N30" s="679">
        <v>1.29702691</v>
      </c>
      <c r="O30" s="679">
        <v>1.31252122</v>
      </c>
      <c r="P30" s="679">
        <v>1.27990721</v>
      </c>
      <c r="Q30" s="679">
        <v>1.2753183299999999</v>
      </c>
      <c r="R30" s="679">
        <v>1.16475302</v>
      </c>
      <c r="S30" s="679">
        <v>1.19960632</v>
      </c>
      <c r="T30" s="679">
        <v>1.30043288</v>
      </c>
      <c r="U30" s="679">
        <v>1.40562034</v>
      </c>
      <c r="V30" s="679">
        <v>1.36958069</v>
      </c>
      <c r="W30" s="679">
        <v>1.3501852999999999</v>
      </c>
      <c r="X30" s="679">
        <v>1.31621207</v>
      </c>
      <c r="Y30" s="679">
        <v>1.28516407</v>
      </c>
      <c r="Z30" s="679">
        <v>1.3240466099999999</v>
      </c>
      <c r="AA30" s="679">
        <v>1.2707177999999999</v>
      </c>
      <c r="AB30" s="679">
        <v>1.19462069</v>
      </c>
      <c r="AC30" s="679">
        <v>1.27055798</v>
      </c>
      <c r="AD30" s="679">
        <v>1.2385659499999999</v>
      </c>
      <c r="AE30" s="679">
        <v>1.3488848600000001</v>
      </c>
      <c r="AF30" s="679">
        <v>1.3707417</v>
      </c>
      <c r="AG30" s="679">
        <v>1.36298549</v>
      </c>
      <c r="AH30" s="679">
        <v>1.43965206</v>
      </c>
      <c r="AI30" s="679">
        <v>1.3275830399999999</v>
      </c>
      <c r="AJ30" s="679">
        <v>1.3010387699999999</v>
      </c>
      <c r="AK30" s="679">
        <v>1.2763163799999999</v>
      </c>
      <c r="AL30" s="679">
        <v>1.2604153</v>
      </c>
      <c r="AM30" s="679">
        <v>1.29395813</v>
      </c>
      <c r="AN30" s="679">
        <v>1.24378634</v>
      </c>
      <c r="AO30" s="679">
        <v>1.3295821400000001</v>
      </c>
      <c r="AP30" s="679">
        <v>1.27121536</v>
      </c>
      <c r="AQ30" s="679">
        <v>1.3130390199999999</v>
      </c>
      <c r="AR30" s="679">
        <v>1.30418229</v>
      </c>
      <c r="AS30" s="679">
        <v>1.39894502</v>
      </c>
      <c r="AT30" s="679">
        <v>1.4086190300000001</v>
      </c>
      <c r="AU30" s="679">
        <v>1.28209657</v>
      </c>
      <c r="AV30" s="679">
        <v>1.28642883</v>
      </c>
      <c r="AW30" s="679">
        <v>1.2661976232000001</v>
      </c>
      <c r="AX30" s="679">
        <v>1.2719088483000001</v>
      </c>
      <c r="AY30" s="680">
        <v>1.2819050000000001</v>
      </c>
      <c r="AZ30" s="680">
        <v>1.221573</v>
      </c>
      <c r="BA30" s="680">
        <v>1.3040890000000001</v>
      </c>
      <c r="BB30" s="680">
        <v>1.2469589999999999</v>
      </c>
      <c r="BC30" s="680">
        <v>1.288348</v>
      </c>
      <c r="BD30" s="680">
        <v>1.2822519999999999</v>
      </c>
      <c r="BE30" s="680">
        <v>1.3680209999999999</v>
      </c>
      <c r="BF30" s="680">
        <v>1.3800669999999999</v>
      </c>
      <c r="BG30" s="680">
        <v>1.2544040000000001</v>
      </c>
      <c r="BH30" s="680">
        <v>1.261558</v>
      </c>
      <c r="BI30" s="680">
        <v>1.24268</v>
      </c>
      <c r="BJ30" s="680">
        <v>1.247865</v>
      </c>
      <c r="BK30" s="680">
        <v>1.2554670000000001</v>
      </c>
      <c r="BL30" s="680">
        <v>1.2386710000000001</v>
      </c>
      <c r="BM30" s="680">
        <v>1.276899</v>
      </c>
      <c r="BN30" s="680">
        <v>1.220906</v>
      </c>
      <c r="BO30" s="680">
        <v>1.2631030000000001</v>
      </c>
      <c r="BP30" s="680">
        <v>1.259765</v>
      </c>
      <c r="BQ30" s="680">
        <v>1.349747</v>
      </c>
      <c r="BR30" s="680">
        <v>1.3650850000000001</v>
      </c>
      <c r="BS30" s="680">
        <v>1.243528</v>
      </c>
      <c r="BT30" s="680">
        <v>1.2530920000000001</v>
      </c>
      <c r="BU30" s="680">
        <v>1.236105</v>
      </c>
      <c r="BV30" s="680">
        <v>1.242545</v>
      </c>
    </row>
    <row r="31" spans="1:74" ht="11.15" customHeight="1" x14ac:dyDescent="0.25">
      <c r="A31" s="110" t="s">
        <v>1153</v>
      </c>
      <c r="B31" s="183" t="s">
        <v>458</v>
      </c>
      <c r="C31" s="679">
        <v>6.1816296199999998</v>
      </c>
      <c r="D31" s="679">
        <v>5.8741568300000004</v>
      </c>
      <c r="E31" s="679">
        <v>6.0381942200000003</v>
      </c>
      <c r="F31" s="679">
        <v>5.8410576799999996</v>
      </c>
      <c r="G31" s="679">
        <v>5.9111843899999998</v>
      </c>
      <c r="H31" s="679">
        <v>6.1959807299999996</v>
      </c>
      <c r="I31" s="679">
        <v>6.8888989599999997</v>
      </c>
      <c r="J31" s="679">
        <v>6.85973335</v>
      </c>
      <c r="K31" s="679">
        <v>6.5343707899999997</v>
      </c>
      <c r="L31" s="679">
        <v>6.4271571400000003</v>
      </c>
      <c r="M31" s="679">
        <v>6.1577700200000001</v>
      </c>
      <c r="N31" s="679">
        <v>6.0511102699999997</v>
      </c>
      <c r="O31" s="679">
        <v>6.2791551400000003</v>
      </c>
      <c r="P31" s="679">
        <v>6.0596968100000002</v>
      </c>
      <c r="Q31" s="679">
        <v>6.0188983399999998</v>
      </c>
      <c r="R31" s="679">
        <v>5.4500899799999996</v>
      </c>
      <c r="S31" s="679">
        <v>5.3142219300000004</v>
      </c>
      <c r="T31" s="679">
        <v>5.85192669</v>
      </c>
      <c r="U31" s="679">
        <v>6.4287500199999998</v>
      </c>
      <c r="V31" s="679">
        <v>6.4961399699999998</v>
      </c>
      <c r="W31" s="679">
        <v>6.0624128400000004</v>
      </c>
      <c r="X31" s="679">
        <v>6.1300062500000001</v>
      </c>
      <c r="Y31" s="679">
        <v>5.7798769800000001</v>
      </c>
      <c r="Z31" s="679">
        <v>6.0819620700000003</v>
      </c>
      <c r="AA31" s="679">
        <v>5.9388430300000001</v>
      </c>
      <c r="AB31" s="679">
        <v>5.80891248</v>
      </c>
      <c r="AC31" s="679">
        <v>5.9691867099999998</v>
      </c>
      <c r="AD31" s="679">
        <v>5.8731419599999999</v>
      </c>
      <c r="AE31" s="679">
        <v>6.0822298200000002</v>
      </c>
      <c r="AF31" s="679">
        <v>6.0708487699999996</v>
      </c>
      <c r="AG31" s="679">
        <v>6.4879721999999997</v>
      </c>
      <c r="AH31" s="679">
        <v>6.6471901999999998</v>
      </c>
      <c r="AI31" s="679">
        <v>6.3842033799999998</v>
      </c>
      <c r="AJ31" s="679">
        <v>6.1767455699999996</v>
      </c>
      <c r="AK31" s="679">
        <v>5.8952581400000001</v>
      </c>
      <c r="AL31" s="679">
        <v>6.1498087400000001</v>
      </c>
      <c r="AM31" s="679">
        <v>6.2380061299999996</v>
      </c>
      <c r="AN31" s="679">
        <v>5.7176291700000004</v>
      </c>
      <c r="AO31" s="679">
        <v>5.5260085999999999</v>
      </c>
      <c r="AP31" s="679">
        <v>6.0038207200000002</v>
      </c>
      <c r="AQ31" s="679">
        <v>5.8217066500000003</v>
      </c>
      <c r="AR31" s="679">
        <v>6.4099708399999997</v>
      </c>
      <c r="AS31" s="679">
        <v>6.4829811099999999</v>
      </c>
      <c r="AT31" s="679">
        <v>6.5798379699999998</v>
      </c>
      <c r="AU31" s="679">
        <v>6.3617152900000002</v>
      </c>
      <c r="AV31" s="679">
        <v>6.0819955099999996</v>
      </c>
      <c r="AW31" s="679">
        <v>5.8015942217000003</v>
      </c>
      <c r="AX31" s="679">
        <v>6.2190367388999999</v>
      </c>
      <c r="AY31" s="680">
        <v>6.2976470000000004</v>
      </c>
      <c r="AZ31" s="680">
        <v>5.7451590000000001</v>
      </c>
      <c r="BA31" s="680">
        <v>5.5617640000000002</v>
      </c>
      <c r="BB31" s="680">
        <v>6.0392210000000004</v>
      </c>
      <c r="BC31" s="680">
        <v>5.8181010000000004</v>
      </c>
      <c r="BD31" s="680">
        <v>6.3833859999999998</v>
      </c>
      <c r="BE31" s="680">
        <v>6.4407069999999997</v>
      </c>
      <c r="BF31" s="680">
        <v>6.5293979999999996</v>
      </c>
      <c r="BG31" s="680">
        <v>6.3053970000000001</v>
      </c>
      <c r="BH31" s="680">
        <v>6.0373510000000001</v>
      </c>
      <c r="BI31" s="680">
        <v>5.7848509999999997</v>
      </c>
      <c r="BJ31" s="680">
        <v>6.2106620000000001</v>
      </c>
      <c r="BK31" s="680">
        <v>6.3008259999999998</v>
      </c>
      <c r="BL31" s="680">
        <v>5.965198</v>
      </c>
      <c r="BM31" s="680">
        <v>5.576676</v>
      </c>
      <c r="BN31" s="680">
        <v>6.0611129999999998</v>
      </c>
      <c r="BO31" s="680">
        <v>5.8435139999999999</v>
      </c>
      <c r="BP31" s="680">
        <v>6.4196590000000002</v>
      </c>
      <c r="BQ31" s="680">
        <v>6.4933820000000004</v>
      </c>
      <c r="BR31" s="680">
        <v>6.5921799999999999</v>
      </c>
      <c r="BS31" s="680">
        <v>6.3736930000000003</v>
      </c>
      <c r="BT31" s="680">
        <v>6.1112089999999997</v>
      </c>
      <c r="BU31" s="680">
        <v>5.8609859999999996</v>
      </c>
      <c r="BV31" s="680">
        <v>6.2996559999999997</v>
      </c>
    </row>
    <row r="32" spans="1:74" ht="11.15" customHeight="1" x14ac:dyDescent="0.25">
      <c r="A32" s="110" t="s">
        <v>1154</v>
      </c>
      <c r="B32" s="198" t="s">
        <v>427</v>
      </c>
      <c r="C32" s="679">
        <v>16.236842840000001</v>
      </c>
      <c r="D32" s="679">
        <v>15.04270513</v>
      </c>
      <c r="E32" s="679">
        <v>16.17853126</v>
      </c>
      <c r="F32" s="679">
        <v>15.57486186</v>
      </c>
      <c r="G32" s="679">
        <v>16.302559850000002</v>
      </c>
      <c r="H32" s="679">
        <v>16.042539359999999</v>
      </c>
      <c r="I32" s="679">
        <v>17.13657925</v>
      </c>
      <c r="J32" s="679">
        <v>17.177147179999999</v>
      </c>
      <c r="K32" s="679">
        <v>16.290342200000001</v>
      </c>
      <c r="L32" s="679">
        <v>15.91427373</v>
      </c>
      <c r="M32" s="679">
        <v>15.25388368</v>
      </c>
      <c r="N32" s="679">
        <v>15.167302680000001</v>
      </c>
      <c r="O32" s="679">
        <v>15.42233929</v>
      </c>
      <c r="P32" s="679">
        <v>15.259150679999999</v>
      </c>
      <c r="Q32" s="679">
        <v>15.433034080000001</v>
      </c>
      <c r="R32" s="679">
        <v>12.487599550000001</v>
      </c>
      <c r="S32" s="679">
        <v>12.87105743</v>
      </c>
      <c r="T32" s="679">
        <v>14.336797880000001</v>
      </c>
      <c r="U32" s="679">
        <v>15.74164133</v>
      </c>
      <c r="V32" s="679">
        <v>15.9922942</v>
      </c>
      <c r="W32" s="679">
        <v>15.02084556</v>
      </c>
      <c r="X32" s="679">
        <v>15.42915002</v>
      </c>
      <c r="Y32" s="679">
        <v>14.54872101</v>
      </c>
      <c r="Z32" s="679">
        <v>14.72431802</v>
      </c>
      <c r="AA32" s="679">
        <v>14.87637207</v>
      </c>
      <c r="AB32" s="679">
        <v>14.3065345</v>
      </c>
      <c r="AC32" s="679">
        <v>15.145498419999999</v>
      </c>
      <c r="AD32" s="679">
        <v>14.695924160000001</v>
      </c>
      <c r="AE32" s="679">
        <v>15.631168260000001</v>
      </c>
      <c r="AF32" s="679">
        <v>15.85313678</v>
      </c>
      <c r="AG32" s="679">
        <v>16.250034150000001</v>
      </c>
      <c r="AH32" s="679">
        <v>16.724516739999999</v>
      </c>
      <c r="AI32" s="679">
        <v>15.47155871</v>
      </c>
      <c r="AJ32" s="679">
        <v>15.56855199</v>
      </c>
      <c r="AK32" s="679">
        <v>15.184928940000001</v>
      </c>
      <c r="AL32" s="679">
        <v>15.025294260000001</v>
      </c>
      <c r="AM32" s="679">
        <v>15.628095269999999</v>
      </c>
      <c r="AN32" s="679">
        <v>14.46144262</v>
      </c>
      <c r="AO32" s="679">
        <v>15.853687020000001</v>
      </c>
      <c r="AP32" s="679">
        <v>15.02430964</v>
      </c>
      <c r="AQ32" s="679">
        <v>15.697530840000001</v>
      </c>
      <c r="AR32" s="679">
        <v>16.302040080000001</v>
      </c>
      <c r="AS32" s="679">
        <v>16.248533720000001</v>
      </c>
      <c r="AT32" s="679">
        <v>16.893132699999999</v>
      </c>
      <c r="AU32" s="679">
        <v>15.62249826</v>
      </c>
      <c r="AV32" s="679">
        <v>15.320790949999999</v>
      </c>
      <c r="AW32" s="679">
        <v>15.18229142</v>
      </c>
      <c r="AX32" s="679">
        <v>15.416450115</v>
      </c>
      <c r="AY32" s="680">
        <v>15.7577</v>
      </c>
      <c r="AZ32" s="680">
        <v>14.357049999999999</v>
      </c>
      <c r="BA32" s="680">
        <v>15.70698</v>
      </c>
      <c r="BB32" s="680">
        <v>14.86778</v>
      </c>
      <c r="BC32" s="680">
        <v>15.49807</v>
      </c>
      <c r="BD32" s="680">
        <v>16.15447</v>
      </c>
      <c r="BE32" s="680">
        <v>15.958489999999999</v>
      </c>
      <c r="BF32" s="680">
        <v>16.600180000000002</v>
      </c>
      <c r="BG32" s="680">
        <v>15.312950000000001</v>
      </c>
      <c r="BH32" s="680">
        <v>15.090389999999999</v>
      </c>
      <c r="BI32" s="680">
        <v>15.00037</v>
      </c>
      <c r="BJ32" s="680">
        <v>15.24353</v>
      </c>
      <c r="BK32" s="680">
        <v>15.5501</v>
      </c>
      <c r="BL32" s="680">
        <v>14.679690000000001</v>
      </c>
      <c r="BM32" s="680">
        <v>15.5161</v>
      </c>
      <c r="BN32" s="680">
        <v>14.68683</v>
      </c>
      <c r="BO32" s="680">
        <v>15.341060000000001</v>
      </c>
      <c r="BP32" s="680">
        <v>16.044879999999999</v>
      </c>
      <c r="BQ32" s="680">
        <v>15.96297</v>
      </c>
      <c r="BR32" s="680">
        <v>16.67482</v>
      </c>
      <c r="BS32" s="680">
        <v>15.43904</v>
      </c>
      <c r="BT32" s="680">
        <v>15.26667</v>
      </c>
      <c r="BU32" s="680">
        <v>15.213990000000001</v>
      </c>
      <c r="BV32" s="680">
        <v>15.488479999999999</v>
      </c>
    </row>
    <row r="33" spans="1:74" ht="11.15" customHeight="1" x14ac:dyDescent="0.25">
      <c r="A33" s="110" t="s">
        <v>1155</v>
      </c>
      <c r="B33" s="198" t="s">
        <v>428</v>
      </c>
      <c r="C33" s="679">
        <v>7.7387971899999997</v>
      </c>
      <c r="D33" s="679">
        <v>7.1054007700000001</v>
      </c>
      <c r="E33" s="679">
        <v>7.5540236299999997</v>
      </c>
      <c r="F33" s="679">
        <v>7.6711587400000001</v>
      </c>
      <c r="G33" s="679">
        <v>7.8536459599999997</v>
      </c>
      <c r="H33" s="679">
        <v>7.75140999</v>
      </c>
      <c r="I33" s="679">
        <v>8.3582185800000008</v>
      </c>
      <c r="J33" s="679">
        <v>8.4225715900000004</v>
      </c>
      <c r="K33" s="679">
        <v>8.0516144000000001</v>
      </c>
      <c r="L33" s="679">
        <v>7.6982755599999999</v>
      </c>
      <c r="M33" s="679">
        <v>7.7097825100000001</v>
      </c>
      <c r="N33" s="679">
        <v>7.6354301199999997</v>
      </c>
      <c r="O33" s="679">
        <v>7.7566431700000003</v>
      </c>
      <c r="P33" s="679">
        <v>7.5834322399999996</v>
      </c>
      <c r="Q33" s="679">
        <v>7.7273046299999999</v>
      </c>
      <c r="R33" s="679">
        <v>7.0664612900000003</v>
      </c>
      <c r="S33" s="679">
        <v>7.0130022399999996</v>
      </c>
      <c r="T33" s="679">
        <v>7.4646337000000003</v>
      </c>
      <c r="U33" s="679">
        <v>8.1047179699999994</v>
      </c>
      <c r="V33" s="679">
        <v>8.5860737999999994</v>
      </c>
      <c r="W33" s="679">
        <v>7.8565943100000002</v>
      </c>
      <c r="X33" s="679">
        <v>7.8777628000000002</v>
      </c>
      <c r="Y33" s="679">
        <v>7.7165609000000002</v>
      </c>
      <c r="Z33" s="679">
        <v>7.7842160500000004</v>
      </c>
      <c r="AA33" s="679">
        <v>7.7816465399999997</v>
      </c>
      <c r="AB33" s="679">
        <v>7.5281582399999998</v>
      </c>
      <c r="AC33" s="679">
        <v>7.8833601499999997</v>
      </c>
      <c r="AD33" s="679">
        <v>7.7851245999999996</v>
      </c>
      <c r="AE33" s="679">
        <v>8.1742762899999999</v>
      </c>
      <c r="AF33" s="679">
        <v>8.4791300500000002</v>
      </c>
      <c r="AG33" s="679">
        <v>8.8621135899999999</v>
      </c>
      <c r="AH33" s="679">
        <v>9.0545719099999999</v>
      </c>
      <c r="AI33" s="679">
        <v>8.3337585700000005</v>
      </c>
      <c r="AJ33" s="679">
        <v>8.3502142700000004</v>
      </c>
      <c r="AK33" s="679">
        <v>8.2838686900000003</v>
      </c>
      <c r="AL33" s="679">
        <v>8.2304111199999994</v>
      </c>
      <c r="AM33" s="679">
        <v>8.0384213899999999</v>
      </c>
      <c r="AN33" s="679">
        <v>7.6000977499999998</v>
      </c>
      <c r="AO33" s="679">
        <v>8.3365714400000002</v>
      </c>
      <c r="AP33" s="679">
        <v>7.7895099700000001</v>
      </c>
      <c r="AQ33" s="679">
        <v>8.4566458400000002</v>
      </c>
      <c r="AR33" s="679">
        <v>8.5653590400000006</v>
      </c>
      <c r="AS33" s="679">
        <v>9.0687501400000006</v>
      </c>
      <c r="AT33" s="679">
        <v>9.1338013799999995</v>
      </c>
      <c r="AU33" s="679">
        <v>8.6546662899999998</v>
      </c>
      <c r="AV33" s="679">
        <v>8.5125480400000004</v>
      </c>
      <c r="AW33" s="679">
        <v>8.2962582665000006</v>
      </c>
      <c r="AX33" s="679">
        <v>7.9978234514000004</v>
      </c>
      <c r="AY33" s="680">
        <v>8.1911190000000005</v>
      </c>
      <c r="AZ33" s="680">
        <v>7.6442909999999999</v>
      </c>
      <c r="BA33" s="680">
        <v>8.3901479999999999</v>
      </c>
      <c r="BB33" s="680">
        <v>7.8236249999999998</v>
      </c>
      <c r="BC33" s="680">
        <v>8.4158349999999995</v>
      </c>
      <c r="BD33" s="680">
        <v>8.4957039999999999</v>
      </c>
      <c r="BE33" s="680">
        <v>8.9721259999999994</v>
      </c>
      <c r="BF33" s="680">
        <v>9.0360019999999999</v>
      </c>
      <c r="BG33" s="680">
        <v>8.5280819999999995</v>
      </c>
      <c r="BH33" s="680">
        <v>8.4895479999999992</v>
      </c>
      <c r="BI33" s="680">
        <v>8.3158049999999992</v>
      </c>
      <c r="BJ33" s="680">
        <v>8.0377469999999995</v>
      </c>
      <c r="BK33" s="680">
        <v>8.2406819999999996</v>
      </c>
      <c r="BL33" s="680">
        <v>7.975428</v>
      </c>
      <c r="BM33" s="680">
        <v>8.4537969999999998</v>
      </c>
      <c r="BN33" s="680">
        <v>7.8841700000000001</v>
      </c>
      <c r="BO33" s="680">
        <v>8.4939099999999996</v>
      </c>
      <c r="BP33" s="680">
        <v>8.5949439999999999</v>
      </c>
      <c r="BQ33" s="680">
        <v>9.1259379999999997</v>
      </c>
      <c r="BR33" s="680">
        <v>9.2199530000000003</v>
      </c>
      <c r="BS33" s="680">
        <v>8.7290709999999994</v>
      </c>
      <c r="BT33" s="680">
        <v>8.7156079999999996</v>
      </c>
      <c r="BU33" s="680">
        <v>8.5562050000000003</v>
      </c>
      <c r="BV33" s="680">
        <v>8.2851440000000007</v>
      </c>
    </row>
    <row r="34" spans="1:74" ht="11.15" customHeight="1" x14ac:dyDescent="0.25">
      <c r="A34" s="110" t="s">
        <v>1156</v>
      </c>
      <c r="B34" s="198" t="s">
        <v>429</v>
      </c>
      <c r="C34" s="679">
        <v>11.73870763</v>
      </c>
      <c r="D34" s="679">
        <v>10.55066529</v>
      </c>
      <c r="E34" s="679">
        <v>11.63030433</v>
      </c>
      <c r="F34" s="679">
        <v>11.52247815</v>
      </c>
      <c r="G34" s="679">
        <v>12.31873571</v>
      </c>
      <c r="H34" s="679">
        <v>11.907871950000001</v>
      </c>
      <c r="I34" s="679">
        <v>12.58716761</v>
      </c>
      <c r="J34" s="679">
        <v>12.546279180000001</v>
      </c>
      <c r="K34" s="679">
        <v>12.0890676</v>
      </c>
      <c r="L34" s="679">
        <v>11.986747210000001</v>
      </c>
      <c r="M34" s="679">
        <v>11.26937253</v>
      </c>
      <c r="N34" s="679">
        <v>11.09559393</v>
      </c>
      <c r="O34" s="679">
        <v>11.33934874</v>
      </c>
      <c r="P34" s="679">
        <v>11.04042132</v>
      </c>
      <c r="Q34" s="679">
        <v>11.495142299999999</v>
      </c>
      <c r="R34" s="679">
        <v>10.191146209999999</v>
      </c>
      <c r="S34" s="679">
        <v>11.00799778</v>
      </c>
      <c r="T34" s="679">
        <v>10.75782523</v>
      </c>
      <c r="U34" s="679">
        <v>12.026842370000001</v>
      </c>
      <c r="V34" s="679">
        <v>12.109597620000001</v>
      </c>
      <c r="W34" s="679">
        <v>11.08228937</v>
      </c>
      <c r="X34" s="679">
        <v>11.79784785</v>
      </c>
      <c r="Y34" s="679">
        <v>12.160597360000001</v>
      </c>
      <c r="Z34" s="679">
        <v>10.617776900000001</v>
      </c>
      <c r="AA34" s="679">
        <v>11.39719414</v>
      </c>
      <c r="AB34" s="679">
        <v>11.012192560000001</v>
      </c>
      <c r="AC34" s="679">
        <v>11.16073879</v>
      </c>
      <c r="AD34" s="679">
        <v>11.468491</v>
      </c>
      <c r="AE34" s="679">
        <v>12.086656850000001</v>
      </c>
      <c r="AF34" s="679">
        <v>12.50998892</v>
      </c>
      <c r="AG34" s="679">
        <v>13.213906010000001</v>
      </c>
      <c r="AH34" s="679">
        <v>13.18083118</v>
      </c>
      <c r="AI34" s="679">
        <v>12.001140489999999</v>
      </c>
      <c r="AJ34" s="679">
        <v>12.4544382</v>
      </c>
      <c r="AK34" s="679">
        <v>12.14847307</v>
      </c>
      <c r="AL34" s="679">
        <v>11.69496584</v>
      </c>
      <c r="AM34" s="679">
        <v>12.840726159999999</v>
      </c>
      <c r="AN34" s="679">
        <v>11.15291704</v>
      </c>
      <c r="AO34" s="679">
        <v>12.353214940000001</v>
      </c>
      <c r="AP34" s="679">
        <v>11.94331994</v>
      </c>
      <c r="AQ34" s="679">
        <v>12.72823666</v>
      </c>
      <c r="AR34" s="679">
        <v>12.778536969999999</v>
      </c>
      <c r="AS34" s="679">
        <v>13.31397215</v>
      </c>
      <c r="AT34" s="679">
        <v>13.17892541</v>
      </c>
      <c r="AU34" s="679">
        <v>12.190589790000001</v>
      </c>
      <c r="AV34" s="679">
        <v>12.49891442</v>
      </c>
      <c r="AW34" s="679">
        <v>12.215928314999999</v>
      </c>
      <c r="AX34" s="679">
        <v>11.806844745999999</v>
      </c>
      <c r="AY34" s="680">
        <v>13.06738</v>
      </c>
      <c r="AZ34" s="680">
        <v>11.187279999999999</v>
      </c>
      <c r="BA34" s="680">
        <v>12.393700000000001</v>
      </c>
      <c r="BB34" s="680">
        <v>11.96585</v>
      </c>
      <c r="BC34" s="680">
        <v>12.65151</v>
      </c>
      <c r="BD34" s="680">
        <v>12.62391</v>
      </c>
      <c r="BE34" s="680">
        <v>13.141550000000001</v>
      </c>
      <c r="BF34" s="680">
        <v>12.90789</v>
      </c>
      <c r="BG34" s="680">
        <v>11.92713</v>
      </c>
      <c r="BH34" s="680">
        <v>12.353350000000001</v>
      </c>
      <c r="BI34" s="680">
        <v>12.182639999999999</v>
      </c>
      <c r="BJ34" s="680">
        <v>11.82</v>
      </c>
      <c r="BK34" s="680">
        <v>13.094530000000001</v>
      </c>
      <c r="BL34" s="680">
        <v>11.64151</v>
      </c>
      <c r="BM34" s="680">
        <v>12.452199999999999</v>
      </c>
      <c r="BN34" s="680">
        <v>12.010070000000001</v>
      </c>
      <c r="BO34" s="680">
        <v>12.69463</v>
      </c>
      <c r="BP34" s="680">
        <v>12.681800000000001</v>
      </c>
      <c r="BQ34" s="680">
        <v>13.25455</v>
      </c>
      <c r="BR34" s="680">
        <v>13.05105</v>
      </c>
      <c r="BS34" s="680">
        <v>12.08794</v>
      </c>
      <c r="BT34" s="680">
        <v>12.553129999999999</v>
      </c>
      <c r="BU34" s="680">
        <v>12.40138</v>
      </c>
      <c r="BV34" s="680">
        <v>12.04589</v>
      </c>
    </row>
    <row r="35" spans="1:74" ht="11.15" customHeight="1" x14ac:dyDescent="0.25">
      <c r="A35" s="110" t="s">
        <v>1157</v>
      </c>
      <c r="B35" s="198" t="s">
        <v>430</v>
      </c>
      <c r="C35" s="679">
        <v>8.3868772099999997</v>
      </c>
      <c r="D35" s="679">
        <v>7.8326507400000001</v>
      </c>
      <c r="E35" s="679">
        <v>8.2675856999999997</v>
      </c>
      <c r="F35" s="679">
        <v>8.1411982999999992</v>
      </c>
      <c r="G35" s="679">
        <v>8.5211938200000006</v>
      </c>
      <c r="H35" s="679">
        <v>8.2730798700000001</v>
      </c>
      <c r="I35" s="679">
        <v>8.54938471</v>
      </c>
      <c r="J35" s="679">
        <v>8.7243933299999998</v>
      </c>
      <c r="K35" s="679">
        <v>8.2592744299999996</v>
      </c>
      <c r="L35" s="679">
        <v>8.1477935200000005</v>
      </c>
      <c r="M35" s="679">
        <v>7.8054932399999997</v>
      </c>
      <c r="N35" s="679">
        <v>7.95357615</v>
      </c>
      <c r="O35" s="679">
        <v>8.1612320199999999</v>
      </c>
      <c r="P35" s="679">
        <v>7.91611099</v>
      </c>
      <c r="Q35" s="679">
        <v>8.0590866000000005</v>
      </c>
      <c r="R35" s="679">
        <v>7.2045209000000003</v>
      </c>
      <c r="S35" s="679">
        <v>7.3094230500000004</v>
      </c>
      <c r="T35" s="679">
        <v>7.5976531200000004</v>
      </c>
      <c r="U35" s="679">
        <v>7.9697528699999998</v>
      </c>
      <c r="V35" s="679">
        <v>8.3047054899999999</v>
      </c>
      <c r="W35" s="679">
        <v>8.0140090199999996</v>
      </c>
      <c r="X35" s="679">
        <v>7.9957447899999998</v>
      </c>
      <c r="Y35" s="679">
        <v>7.7559956000000003</v>
      </c>
      <c r="Z35" s="679">
        <v>8.0133525700000003</v>
      </c>
      <c r="AA35" s="679">
        <v>8.0620034</v>
      </c>
      <c r="AB35" s="679">
        <v>7.4577923699999999</v>
      </c>
      <c r="AC35" s="679">
        <v>8.0859169099999999</v>
      </c>
      <c r="AD35" s="679">
        <v>7.9946001400000002</v>
      </c>
      <c r="AE35" s="679">
        <v>8.3566014000000006</v>
      </c>
      <c r="AF35" s="679">
        <v>8.4768103799999999</v>
      </c>
      <c r="AG35" s="679">
        <v>8.6770994399999992</v>
      </c>
      <c r="AH35" s="679">
        <v>8.8706883300000001</v>
      </c>
      <c r="AI35" s="679">
        <v>8.3887648400000003</v>
      </c>
      <c r="AJ35" s="679">
        <v>8.4766255099999999</v>
      </c>
      <c r="AK35" s="679">
        <v>8.1623163400000003</v>
      </c>
      <c r="AL35" s="679">
        <v>8.2297529399999991</v>
      </c>
      <c r="AM35" s="679">
        <v>8.4077728799999996</v>
      </c>
      <c r="AN35" s="679">
        <v>7.8842576700000002</v>
      </c>
      <c r="AO35" s="679">
        <v>8.4329310399999997</v>
      </c>
      <c r="AP35" s="679">
        <v>8.2559158299999993</v>
      </c>
      <c r="AQ35" s="679">
        <v>8.7734903699999993</v>
      </c>
      <c r="AR35" s="679">
        <v>8.7997639599999999</v>
      </c>
      <c r="AS35" s="679">
        <v>8.7417944399999996</v>
      </c>
      <c r="AT35" s="679">
        <v>8.7176109099999994</v>
      </c>
      <c r="AU35" s="679">
        <v>8.1363166000000007</v>
      </c>
      <c r="AV35" s="679">
        <v>8.07857424</v>
      </c>
      <c r="AW35" s="679">
        <v>7.8949646288000004</v>
      </c>
      <c r="AX35" s="679">
        <v>8.2560148061999996</v>
      </c>
      <c r="AY35" s="680">
        <v>8.4760639999999992</v>
      </c>
      <c r="AZ35" s="680">
        <v>7.836303</v>
      </c>
      <c r="BA35" s="680">
        <v>8.3673020000000005</v>
      </c>
      <c r="BB35" s="680">
        <v>8.1666950000000007</v>
      </c>
      <c r="BC35" s="680">
        <v>8.6480630000000005</v>
      </c>
      <c r="BD35" s="680">
        <v>8.6749240000000007</v>
      </c>
      <c r="BE35" s="680">
        <v>8.5667620000000007</v>
      </c>
      <c r="BF35" s="680">
        <v>8.5403179999999992</v>
      </c>
      <c r="BG35" s="680">
        <v>7.9631299999999996</v>
      </c>
      <c r="BH35" s="680">
        <v>7.9443599999999996</v>
      </c>
      <c r="BI35" s="680">
        <v>7.7833139999999998</v>
      </c>
      <c r="BJ35" s="680">
        <v>8.1449689999999997</v>
      </c>
      <c r="BK35" s="680">
        <v>8.3531370000000003</v>
      </c>
      <c r="BL35" s="680">
        <v>8.0020620000000005</v>
      </c>
      <c r="BM35" s="680">
        <v>8.2507979999999996</v>
      </c>
      <c r="BN35" s="680">
        <v>8.0507840000000002</v>
      </c>
      <c r="BO35" s="680">
        <v>8.5347109999999997</v>
      </c>
      <c r="BP35" s="680">
        <v>8.5793630000000007</v>
      </c>
      <c r="BQ35" s="680">
        <v>8.5125390000000003</v>
      </c>
      <c r="BR35" s="680">
        <v>8.5100840000000009</v>
      </c>
      <c r="BS35" s="680">
        <v>7.9552300000000002</v>
      </c>
      <c r="BT35" s="680">
        <v>7.9558470000000003</v>
      </c>
      <c r="BU35" s="680">
        <v>7.8079219999999996</v>
      </c>
      <c r="BV35" s="680">
        <v>8.1810559999999999</v>
      </c>
    </row>
    <row r="36" spans="1:74" ht="11.15" customHeight="1" x14ac:dyDescent="0.25">
      <c r="A36" s="110" t="s">
        <v>1158</v>
      </c>
      <c r="B36" s="198" t="s">
        <v>431</v>
      </c>
      <c r="C36" s="679">
        <v>16.786695089999998</v>
      </c>
      <c r="D36" s="679">
        <v>15.97432527</v>
      </c>
      <c r="E36" s="679">
        <v>16.309249250000001</v>
      </c>
      <c r="F36" s="679">
        <v>16.7056182</v>
      </c>
      <c r="G36" s="679">
        <v>17.470133390000001</v>
      </c>
      <c r="H36" s="679">
        <v>18.19355358</v>
      </c>
      <c r="I36" s="679">
        <v>18.745249449999999</v>
      </c>
      <c r="J36" s="679">
        <v>18.822821879999999</v>
      </c>
      <c r="K36" s="679">
        <v>17.93404013</v>
      </c>
      <c r="L36" s="679">
        <v>17.819344220000001</v>
      </c>
      <c r="M36" s="679">
        <v>16.376733170000001</v>
      </c>
      <c r="N36" s="679">
        <v>16.698069409999999</v>
      </c>
      <c r="O36" s="679">
        <v>16.196996389999999</v>
      </c>
      <c r="P36" s="679">
        <v>16.20311937</v>
      </c>
      <c r="Q36" s="679">
        <v>16.723683619999999</v>
      </c>
      <c r="R36" s="679">
        <v>15.88469961</v>
      </c>
      <c r="S36" s="679">
        <v>15.43422043</v>
      </c>
      <c r="T36" s="679">
        <v>16.13721262</v>
      </c>
      <c r="U36" s="679">
        <v>16.804421000000001</v>
      </c>
      <c r="V36" s="679">
        <v>17.178227499999998</v>
      </c>
      <c r="W36" s="679">
        <v>16.684017579999999</v>
      </c>
      <c r="X36" s="679">
        <v>17.148453249999999</v>
      </c>
      <c r="Y36" s="679">
        <v>16.693375660000001</v>
      </c>
      <c r="Z36" s="679">
        <v>17.423224959999999</v>
      </c>
      <c r="AA36" s="679">
        <v>17.200046740000001</v>
      </c>
      <c r="AB36" s="679">
        <v>14.447298</v>
      </c>
      <c r="AC36" s="679">
        <v>14.49597691</v>
      </c>
      <c r="AD36" s="679">
        <v>17.16984738</v>
      </c>
      <c r="AE36" s="679">
        <v>17.09862231</v>
      </c>
      <c r="AF36" s="679">
        <v>17.749022109999999</v>
      </c>
      <c r="AG36" s="679">
        <v>19.551904109999999</v>
      </c>
      <c r="AH36" s="679">
        <v>19.16693574</v>
      </c>
      <c r="AI36" s="679">
        <v>18.570342610000001</v>
      </c>
      <c r="AJ36" s="679">
        <v>18.238996700000001</v>
      </c>
      <c r="AK36" s="679">
        <v>17.586876050000001</v>
      </c>
      <c r="AL36" s="679">
        <v>18.20365434</v>
      </c>
      <c r="AM36" s="679">
        <v>17.40584647</v>
      </c>
      <c r="AN36" s="679">
        <v>15.30713433</v>
      </c>
      <c r="AO36" s="679">
        <v>17.08845998</v>
      </c>
      <c r="AP36" s="679">
        <v>17.00961165</v>
      </c>
      <c r="AQ36" s="679">
        <v>17.837704080000002</v>
      </c>
      <c r="AR36" s="679">
        <v>18.470912290000001</v>
      </c>
      <c r="AS36" s="679">
        <v>17.460633090000002</v>
      </c>
      <c r="AT36" s="679">
        <v>18.861777450000002</v>
      </c>
      <c r="AU36" s="679">
        <v>17.513762450000002</v>
      </c>
      <c r="AV36" s="679">
        <v>17.47429657</v>
      </c>
      <c r="AW36" s="679">
        <v>18.33736824</v>
      </c>
      <c r="AX36" s="679">
        <v>18.858733440000002</v>
      </c>
      <c r="AY36" s="680">
        <v>18.126480000000001</v>
      </c>
      <c r="AZ36" s="680">
        <v>15.721869999999999</v>
      </c>
      <c r="BA36" s="680">
        <v>17.67239</v>
      </c>
      <c r="BB36" s="680">
        <v>17.507680000000001</v>
      </c>
      <c r="BC36" s="680">
        <v>18.284330000000001</v>
      </c>
      <c r="BD36" s="680">
        <v>18.85642</v>
      </c>
      <c r="BE36" s="680">
        <v>17.978560000000002</v>
      </c>
      <c r="BF36" s="680">
        <v>19.254449999999999</v>
      </c>
      <c r="BG36" s="680">
        <v>17.814330000000002</v>
      </c>
      <c r="BH36" s="680">
        <v>17.977599999999999</v>
      </c>
      <c r="BI36" s="680">
        <v>18.87724</v>
      </c>
      <c r="BJ36" s="680">
        <v>19.439530000000001</v>
      </c>
      <c r="BK36" s="680">
        <v>18.664239999999999</v>
      </c>
      <c r="BL36" s="680">
        <v>16.831219999999998</v>
      </c>
      <c r="BM36" s="680">
        <v>18.24596</v>
      </c>
      <c r="BN36" s="680">
        <v>18.051200000000001</v>
      </c>
      <c r="BO36" s="680">
        <v>18.840050000000002</v>
      </c>
      <c r="BP36" s="680">
        <v>19.446570000000001</v>
      </c>
      <c r="BQ36" s="680">
        <v>18.594239999999999</v>
      </c>
      <c r="BR36" s="680">
        <v>19.952809999999999</v>
      </c>
      <c r="BS36" s="680">
        <v>18.473880000000001</v>
      </c>
      <c r="BT36" s="680">
        <v>18.694009999999999</v>
      </c>
      <c r="BU36" s="680">
        <v>19.656230000000001</v>
      </c>
      <c r="BV36" s="680">
        <v>20.230540000000001</v>
      </c>
    </row>
    <row r="37" spans="1:74" s="115" customFormat="1" ht="11.15" customHeight="1" x14ac:dyDescent="0.25">
      <c r="A37" s="110" t="s">
        <v>1159</v>
      </c>
      <c r="B37" s="198" t="s">
        <v>432</v>
      </c>
      <c r="C37" s="679">
        <v>6.6632180400000003</v>
      </c>
      <c r="D37" s="679">
        <v>6.1198266400000003</v>
      </c>
      <c r="E37" s="679">
        <v>6.6426120700000002</v>
      </c>
      <c r="F37" s="679">
        <v>6.5850616899999999</v>
      </c>
      <c r="G37" s="679">
        <v>7.0099065899999999</v>
      </c>
      <c r="H37" s="679">
        <v>7.6699699099999998</v>
      </c>
      <c r="I37" s="679">
        <v>8.1468886999999999</v>
      </c>
      <c r="J37" s="679">
        <v>8.1271519899999998</v>
      </c>
      <c r="K37" s="679">
        <v>7.4692457699999997</v>
      </c>
      <c r="L37" s="679">
        <v>6.9130910400000003</v>
      </c>
      <c r="M37" s="679">
        <v>6.6360880699999996</v>
      </c>
      <c r="N37" s="679">
        <v>6.8299725599999999</v>
      </c>
      <c r="O37" s="679">
        <v>6.84332501</v>
      </c>
      <c r="P37" s="679">
        <v>6.4667022000000003</v>
      </c>
      <c r="Q37" s="679">
        <v>6.7588682200000001</v>
      </c>
      <c r="R37" s="679">
        <v>6.3971466799999996</v>
      </c>
      <c r="S37" s="679">
        <v>6.8040994499999998</v>
      </c>
      <c r="T37" s="679">
        <v>7.1416307100000003</v>
      </c>
      <c r="U37" s="679">
        <v>7.8151936199999996</v>
      </c>
      <c r="V37" s="679">
        <v>7.8396211500000001</v>
      </c>
      <c r="W37" s="679">
        <v>7.0758634999999996</v>
      </c>
      <c r="X37" s="679">
        <v>6.9526120699999998</v>
      </c>
      <c r="Y37" s="679">
        <v>6.3555327100000003</v>
      </c>
      <c r="Z37" s="679">
        <v>6.5929127200000002</v>
      </c>
      <c r="AA37" s="679">
        <v>6.5250544499999998</v>
      </c>
      <c r="AB37" s="679">
        <v>6.1350486899999996</v>
      </c>
      <c r="AC37" s="679">
        <v>6.4061681799999999</v>
      </c>
      <c r="AD37" s="679">
        <v>6.5464095599999998</v>
      </c>
      <c r="AE37" s="679">
        <v>7.1888684999999999</v>
      </c>
      <c r="AF37" s="679">
        <v>7.72597033</v>
      </c>
      <c r="AG37" s="679">
        <v>8.1179818600000004</v>
      </c>
      <c r="AH37" s="679">
        <v>7.8244768899999997</v>
      </c>
      <c r="AI37" s="679">
        <v>7.1899684300000004</v>
      </c>
      <c r="AJ37" s="679">
        <v>6.9640051100000004</v>
      </c>
      <c r="AK37" s="679">
        <v>6.5875830400000002</v>
      </c>
      <c r="AL37" s="679">
        <v>6.73591096</v>
      </c>
      <c r="AM37" s="679">
        <v>6.8532419000000004</v>
      </c>
      <c r="AN37" s="679">
        <v>6.2635464299999999</v>
      </c>
      <c r="AO37" s="679">
        <v>6.7757939599999997</v>
      </c>
      <c r="AP37" s="679">
        <v>6.8662628400000001</v>
      </c>
      <c r="AQ37" s="679">
        <v>7.1722897999999997</v>
      </c>
      <c r="AR37" s="679">
        <v>7.6882824999999997</v>
      </c>
      <c r="AS37" s="679">
        <v>8.3974074499999993</v>
      </c>
      <c r="AT37" s="679">
        <v>8.0871370999999996</v>
      </c>
      <c r="AU37" s="679">
        <v>7.4697459500000001</v>
      </c>
      <c r="AV37" s="679">
        <v>7.1495046200000001</v>
      </c>
      <c r="AW37" s="679">
        <v>6.5692345506000001</v>
      </c>
      <c r="AX37" s="679">
        <v>6.6818791606000003</v>
      </c>
      <c r="AY37" s="680">
        <v>6.8799039999999998</v>
      </c>
      <c r="AZ37" s="680">
        <v>6.2660419999999997</v>
      </c>
      <c r="BA37" s="680">
        <v>6.7806769999999998</v>
      </c>
      <c r="BB37" s="680">
        <v>6.8857480000000004</v>
      </c>
      <c r="BC37" s="680">
        <v>7.2169590000000001</v>
      </c>
      <c r="BD37" s="680">
        <v>7.750629</v>
      </c>
      <c r="BE37" s="680">
        <v>8.4716400000000007</v>
      </c>
      <c r="BF37" s="680">
        <v>8.1690310000000004</v>
      </c>
      <c r="BG37" s="680">
        <v>7.5361330000000004</v>
      </c>
      <c r="BH37" s="680">
        <v>7.2318740000000004</v>
      </c>
      <c r="BI37" s="680">
        <v>6.6428599999999998</v>
      </c>
      <c r="BJ37" s="680">
        <v>6.728294</v>
      </c>
      <c r="BK37" s="680">
        <v>6.9264609999999998</v>
      </c>
      <c r="BL37" s="680">
        <v>6.5226259999999998</v>
      </c>
      <c r="BM37" s="680">
        <v>6.8209059999999999</v>
      </c>
      <c r="BN37" s="680">
        <v>6.9184409999999996</v>
      </c>
      <c r="BO37" s="680">
        <v>7.2627680000000003</v>
      </c>
      <c r="BP37" s="680">
        <v>7.8104170000000002</v>
      </c>
      <c r="BQ37" s="680">
        <v>8.5494939999999993</v>
      </c>
      <c r="BR37" s="680">
        <v>8.2571460000000005</v>
      </c>
      <c r="BS37" s="680">
        <v>7.6242489999999998</v>
      </c>
      <c r="BT37" s="680">
        <v>7.323817</v>
      </c>
      <c r="BU37" s="680">
        <v>6.7367999999999997</v>
      </c>
      <c r="BV37" s="680">
        <v>6.823728</v>
      </c>
    </row>
    <row r="38" spans="1:74" s="115" customFormat="1" ht="11.15" customHeight="1" x14ac:dyDescent="0.25">
      <c r="A38" s="110" t="s">
        <v>1160</v>
      </c>
      <c r="B38" s="198" t="s">
        <v>239</v>
      </c>
      <c r="C38" s="679">
        <v>7.0558996599999997</v>
      </c>
      <c r="D38" s="679">
        <v>6.4271844299999996</v>
      </c>
      <c r="E38" s="679">
        <v>6.72250426</v>
      </c>
      <c r="F38" s="679">
        <v>6.7449505099999998</v>
      </c>
      <c r="G38" s="679">
        <v>7.4701312599999996</v>
      </c>
      <c r="H38" s="679">
        <v>7.2566620100000003</v>
      </c>
      <c r="I38" s="679">
        <v>8.3672000499999992</v>
      </c>
      <c r="J38" s="679">
        <v>8.4862989599999992</v>
      </c>
      <c r="K38" s="679">
        <v>7.8111003700000001</v>
      </c>
      <c r="L38" s="679">
        <v>7.6558807800000004</v>
      </c>
      <c r="M38" s="679">
        <v>6.69411793</v>
      </c>
      <c r="N38" s="679">
        <v>6.9559598400000002</v>
      </c>
      <c r="O38" s="679">
        <v>6.8868368999999996</v>
      </c>
      <c r="P38" s="679">
        <v>6.7246503300000002</v>
      </c>
      <c r="Q38" s="679">
        <v>7.0398426900000004</v>
      </c>
      <c r="R38" s="679">
        <v>6.60723255</v>
      </c>
      <c r="S38" s="679">
        <v>6.96658533</v>
      </c>
      <c r="T38" s="679">
        <v>7.4894082600000003</v>
      </c>
      <c r="U38" s="679">
        <v>8.0740087700000007</v>
      </c>
      <c r="V38" s="679">
        <v>8.0905505400000006</v>
      </c>
      <c r="W38" s="679">
        <v>7.4554254599999998</v>
      </c>
      <c r="X38" s="679">
        <v>7.3241482299999996</v>
      </c>
      <c r="Y38" s="679">
        <v>6.4882197899999996</v>
      </c>
      <c r="Z38" s="679">
        <v>6.5429412100000004</v>
      </c>
      <c r="AA38" s="679">
        <v>6.3248984100000003</v>
      </c>
      <c r="AB38" s="679">
        <v>6.0213185400000002</v>
      </c>
      <c r="AC38" s="679">
        <v>6.7559679800000003</v>
      </c>
      <c r="AD38" s="679">
        <v>6.5095526000000001</v>
      </c>
      <c r="AE38" s="679">
        <v>7.3388188699999999</v>
      </c>
      <c r="AF38" s="679">
        <v>8.0871193800000007</v>
      </c>
      <c r="AG38" s="679">
        <v>8.1205345300000005</v>
      </c>
      <c r="AH38" s="679">
        <v>8.2519475399999997</v>
      </c>
      <c r="AI38" s="679">
        <v>7.76240402</v>
      </c>
      <c r="AJ38" s="679">
        <v>7.4158506199999996</v>
      </c>
      <c r="AK38" s="679">
        <v>7.0207656500000004</v>
      </c>
      <c r="AL38" s="679">
        <v>6.7291388899999998</v>
      </c>
      <c r="AM38" s="679">
        <v>6.2158988500000003</v>
      </c>
      <c r="AN38" s="679">
        <v>5.9521527799999996</v>
      </c>
      <c r="AO38" s="679">
        <v>6.8409030099999999</v>
      </c>
      <c r="AP38" s="679">
        <v>6.6486118100000002</v>
      </c>
      <c r="AQ38" s="679">
        <v>6.8789160699999998</v>
      </c>
      <c r="AR38" s="679">
        <v>7.5105760799999999</v>
      </c>
      <c r="AS38" s="679">
        <v>7.6297183400000002</v>
      </c>
      <c r="AT38" s="679">
        <v>8.2928161599999992</v>
      </c>
      <c r="AU38" s="679">
        <v>7.4799786800000003</v>
      </c>
      <c r="AV38" s="679">
        <v>7.1604364900000004</v>
      </c>
      <c r="AW38" s="679">
        <v>6.8438568546000003</v>
      </c>
      <c r="AX38" s="679">
        <v>6.6816146868999997</v>
      </c>
      <c r="AY38" s="680">
        <v>6.1552410000000002</v>
      </c>
      <c r="AZ38" s="680">
        <v>5.8292130000000002</v>
      </c>
      <c r="BA38" s="680">
        <v>6.7081039999999996</v>
      </c>
      <c r="BB38" s="680">
        <v>6.5013459999999998</v>
      </c>
      <c r="BC38" s="680">
        <v>6.6942760000000003</v>
      </c>
      <c r="BD38" s="680">
        <v>7.2895370000000002</v>
      </c>
      <c r="BE38" s="680">
        <v>7.3983400000000001</v>
      </c>
      <c r="BF38" s="680">
        <v>8.0273730000000008</v>
      </c>
      <c r="BG38" s="680">
        <v>7.2342919999999999</v>
      </c>
      <c r="BH38" s="680">
        <v>6.9619989999999996</v>
      </c>
      <c r="BI38" s="680">
        <v>6.6591909999999999</v>
      </c>
      <c r="BJ38" s="680">
        <v>6.5130059999999999</v>
      </c>
      <c r="BK38" s="680">
        <v>6.0019539999999996</v>
      </c>
      <c r="BL38" s="680">
        <v>5.89933</v>
      </c>
      <c r="BM38" s="680">
        <v>6.5646370000000003</v>
      </c>
      <c r="BN38" s="680">
        <v>6.3655200000000001</v>
      </c>
      <c r="BO38" s="680">
        <v>6.5607139999999999</v>
      </c>
      <c r="BP38" s="680">
        <v>7.1522959999999998</v>
      </c>
      <c r="BQ38" s="680">
        <v>7.2766289999999998</v>
      </c>
      <c r="BR38" s="680">
        <v>7.9069510000000003</v>
      </c>
      <c r="BS38" s="680">
        <v>7.1343430000000003</v>
      </c>
      <c r="BT38" s="680">
        <v>6.8756969999999997</v>
      </c>
      <c r="BU38" s="680">
        <v>6.5846099999999996</v>
      </c>
      <c r="BV38" s="680">
        <v>6.4452889999999998</v>
      </c>
    </row>
    <row r="39" spans="1:74" s="115" customFormat="1" ht="11.15" customHeight="1" x14ac:dyDescent="0.25">
      <c r="A39" s="110" t="s">
        <v>1161</v>
      </c>
      <c r="B39" s="198" t="s">
        <v>240</v>
      </c>
      <c r="C39" s="679">
        <v>0.38608576</v>
      </c>
      <c r="D39" s="679">
        <v>0.34105380000000002</v>
      </c>
      <c r="E39" s="679">
        <v>0.37730140000000001</v>
      </c>
      <c r="F39" s="679">
        <v>0.37708291999999999</v>
      </c>
      <c r="G39" s="679">
        <v>0.40728463999999998</v>
      </c>
      <c r="H39" s="679">
        <v>0.41084051999999999</v>
      </c>
      <c r="I39" s="679">
        <v>0.43260085999999998</v>
      </c>
      <c r="J39" s="679">
        <v>0.45843008000000002</v>
      </c>
      <c r="K39" s="679">
        <v>0.43308492999999998</v>
      </c>
      <c r="L39" s="679">
        <v>0.43646602000000001</v>
      </c>
      <c r="M39" s="679">
        <v>0.41606380999999998</v>
      </c>
      <c r="N39" s="679">
        <v>0.41070327000000001</v>
      </c>
      <c r="O39" s="679">
        <v>0.41011465000000003</v>
      </c>
      <c r="P39" s="679">
        <v>0.36954056000000002</v>
      </c>
      <c r="Q39" s="679">
        <v>0.39943714000000002</v>
      </c>
      <c r="R39" s="679">
        <v>0.33745231999999997</v>
      </c>
      <c r="S39" s="679">
        <v>0.35279641</v>
      </c>
      <c r="T39" s="679">
        <v>0.36715771000000003</v>
      </c>
      <c r="U39" s="679">
        <v>0.38743130999999997</v>
      </c>
      <c r="V39" s="679">
        <v>0.39933919000000001</v>
      </c>
      <c r="W39" s="679">
        <v>0.37524665000000001</v>
      </c>
      <c r="X39" s="679">
        <v>0.39944321999999999</v>
      </c>
      <c r="Y39" s="679">
        <v>0.38275209999999998</v>
      </c>
      <c r="Z39" s="679">
        <v>0.38704977000000002</v>
      </c>
      <c r="AA39" s="679">
        <v>0.37275365999999999</v>
      </c>
      <c r="AB39" s="679">
        <v>0.33338582</v>
      </c>
      <c r="AC39" s="679">
        <v>0.37814990999999998</v>
      </c>
      <c r="AD39" s="679">
        <v>0.37920168999999998</v>
      </c>
      <c r="AE39" s="679">
        <v>0.39638340999999999</v>
      </c>
      <c r="AF39" s="679">
        <v>0.37884096</v>
      </c>
      <c r="AG39" s="679">
        <v>0.40772072999999998</v>
      </c>
      <c r="AH39" s="679">
        <v>0.41555607</v>
      </c>
      <c r="AI39" s="679">
        <v>0.38741548999999997</v>
      </c>
      <c r="AJ39" s="679">
        <v>0.40950230999999998</v>
      </c>
      <c r="AK39" s="679">
        <v>0.39884874999999997</v>
      </c>
      <c r="AL39" s="679">
        <v>0.39588220000000002</v>
      </c>
      <c r="AM39" s="679">
        <v>0.38169925999999998</v>
      </c>
      <c r="AN39" s="679">
        <v>0.35752242000000001</v>
      </c>
      <c r="AO39" s="679">
        <v>0.40727176999999998</v>
      </c>
      <c r="AP39" s="679">
        <v>0.39037221</v>
      </c>
      <c r="AQ39" s="679">
        <v>0.40349465000000001</v>
      </c>
      <c r="AR39" s="679">
        <v>0.39232899999999998</v>
      </c>
      <c r="AS39" s="679">
        <v>0.41776731</v>
      </c>
      <c r="AT39" s="679">
        <v>0.42564573999999999</v>
      </c>
      <c r="AU39" s="679">
        <v>0.42216567999999999</v>
      </c>
      <c r="AV39" s="679">
        <v>0.42618742999999998</v>
      </c>
      <c r="AW39" s="679">
        <v>0.40266360000000001</v>
      </c>
      <c r="AX39" s="679">
        <v>0.39477786999999998</v>
      </c>
      <c r="AY39" s="680">
        <v>0.38008989999999998</v>
      </c>
      <c r="AZ39" s="680">
        <v>0.3521418</v>
      </c>
      <c r="BA39" s="680">
        <v>0.40044679999999999</v>
      </c>
      <c r="BB39" s="680">
        <v>0.38397340000000002</v>
      </c>
      <c r="BC39" s="680">
        <v>0.39698539999999999</v>
      </c>
      <c r="BD39" s="680">
        <v>0.38665820000000001</v>
      </c>
      <c r="BE39" s="680">
        <v>0.41012999999999999</v>
      </c>
      <c r="BF39" s="680">
        <v>0.418493</v>
      </c>
      <c r="BG39" s="680">
        <v>0.41455069999999999</v>
      </c>
      <c r="BH39" s="680">
        <v>0.41921219999999998</v>
      </c>
      <c r="BI39" s="680">
        <v>0.39650150000000001</v>
      </c>
      <c r="BJ39" s="680">
        <v>0.38869880000000001</v>
      </c>
      <c r="BK39" s="680">
        <v>0.37367650000000002</v>
      </c>
      <c r="BL39" s="680">
        <v>0.35861739999999998</v>
      </c>
      <c r="BM39" s="680">
        <v>0.3939761</v>
      </c>
      <c r="BN39" s="680">
        <v>0.37789080000000003</v>
      </c>
      <c r="BO39" s="680">
        <v>0.39127659999999997</v>
      </c>
      <c r="BP39" s="680">
        <v>0.38191770000000003</v>
      </c>
      <c r="BQ39" s="680">
        <v>0.40679090000000001</v>
      </c>
      <c r="BR39" s="680">
        <v>0.41611860000000001</v>
      </c>
      <c r="BS39" s="680">
        <v>0.41310750000000002</v>
      </c>
      <c r="BT39" s="680">
        <v>0.41858329999999999</v>
      </c>
      <c r="BU39" s="680">
        <v>0.39650410000000003</v>
      </c>
      <c r="BV39" s="680">
        <v>0.38913409999999998</v>
      </c>
    </row>
    <row r="40" spans="1:74" s="115" customFormat="1" ht="11.15" customHeight="1" x14ac:dyDescent="0.25">
      <c r="A40" s="110" t="s">
        <v>1162</v>
      </c>
      <c r="B40" s="198" t="s">
        <v>434</v>
      </c>
      <c r="C40" s="679">
        <v>82.609756970000007</v>
      </c>
      <c r="D40" s="679">
        <v>76.447262789999996</v>
      </c>
      <c r="E40" s="679">
        <v>81.092831009999998</v>
      </c>
      <c r="F40" s="679">
        <v>80.459758440000002</v>
      </c>
      <c r="G40" s="679">
        <v>84.661293049999998</v>
      </c>
      <c r="H40" s="679">
        <v>84.991994640000001</v>
      </c>
      <c r="I40" s="679">
        <v>90.752186690000002</v>
      </c>
      <c r="J40" s="679">
        <v>91.061842179999999</v>
      </c>
      <c r="K40" s="679">
        <v>86.160376979999995</v>
      </c>
      <c r="L40" s="679">
        <v>84.396137409999994</v>
      </c>
      <c r="M40" s="679">
        <v>79.624664109999998</v>
      </c>
      <c r="N40" s="679">
        <v>80.094745140000001</v>
      </c>
      <c r="O40" s="679">
        <v>80.608512529999999</v>
      </c>
      <c r="P40" s="679">
        <v>78.902731709999998</v>
      </c>
      <c r="Q40" s="679">
        <v>80.930615950000004</v>
      </c>
      <c r="R40" s="679">
        <v>72.791102109999997</v>
      </c>
      <c r="S40" s="679">
        <v>74.273010369999994</v>
      </c>
      <c r="T40" s="679">
        <v>78.444678800000005</v>
      </c>
      <c r="U40" s="679">
        <v>84.758379599999998</v>
      </c>
      <c r="V40" s="679">
        <v>86.366130150000004</v>
      </c>
      <c r="W40" s="679">
        <v>80.976889589999999</v>
      </c>
      <c r="X40" s="679">
        <v>82.371380549999998</v>
      </c>
      <c r="Y40" s="679">
        <v>79.166796180000006</v>
      </c>
      <c r="Z40" s="679">
        <v>79.49180088</v>
      </c>
      <c r="AA40" s="679">
        <v>79.749530230000005</v>
      </c>
      <c r="AB40" s="679">
        <v>74.245261889999995</v>
      </c>
      <c r="AC40" s="679">
        <v>77.551521919999999</v>
      </c>
      <c r="AD40" s="679">
        <v>79.660859040000005</v>
      </c>
      <c r="AE40" s="679">
        <v>83.702510559999993</v>
      </c>
      <c r="AF40" s="679">
        <v>86.701609379999994</v>
      </c>
      <c r="AG40" s="679">
        <v>91.052252109999998</v>
      </c>
      <c r="AH40" s="679">
        <v>91.576366660000005</v>
      </c>
      <c r="AI40" s="679">
        <v>85.817139569999995</v>
      </c>
      <c r="AJ40" s="679">
        <v>85.355969049999999</v>
      </c>
      <c r="AK40" s="679">
        <v>82.545235050000002</v>
      </c>
      <c r="AL40" s="679">
        <v>82.655234570000005</v>
      </c>
      <c r="AM40" s="679">
        <v>83.303666419999999</v>
      </c>
      <c r="AN40" s="679">
        <v>75.940486539999995</v>
      </c>
      <c r="AO40" s="679">
        <v>82.944423909999998</v>
      </c>
      <c r="AP40" s="679">
        <v>81.202949959999998</v>
      </c>
      <c r="AQ40" s="679">
        <v>85.083053969999995</v>
      </c>
      <c r="AR40" s="679">
        <v>88.221953040000002</v>
      </c>
      <c r="AS40" s="679">
        <v>89.16050276</v>
      </c>
      <c r="AT40" s="679">
        <v>91.579303850000002</v>
      </c>
      <c r="AU40" s="679">
        <v>85.133535530000003</v>
      </c>
      <c r="AV40" s="679">
        <v>83.989677080000007</v>
      </c>
      <c r="AW40" s="679">
        <v>82.810357719999999</v>
      </c>
      <c r="AX40" s="679">
        <v>83.585083863999998</v>
      </c>
      <c r="AY40" s="680">
        <v>84.613519999999994</v>
      </c>
      <c r="AZ40" s="680">
        <v>76.160920000000004</v>
      </c>
      <c r="BA40" s="680">
        <v>83.285600000000002</v>
      </c>
      <c r="BB40" s="680">
        <v>81.388890000000004</v>
      </c>
      <c r="BC40" s="680">
        <v>84.912480000000002</v>
      </c>
      <c r="BD40" s="680">
        <v>87.897900000000007</v>
      </c>
      <c r="BE40" s="680">
        <v>88.706329999999994</v>
      </c>
      <c r="BF40" s="680">
        <v>90.863200000000006</v>
      </c>
      <c r="BG40" s="680">
        <v>84.290400000000005</v>
      </c>
      <c r="BH40" s="680">
        <v>83.767250000000004</v>
      </c>
      <c r="BI40" s="680">
        <v>82.885450000000006</v>
      </c>
      <c r="BJ40" s="680">
        <v>83.774289999999993</v>
      </c>
      <c r="BK40" s="680">
        <v>84.761080000000007</v>
      </c>
      <c r="BL40" s="680">
        <v>79.114360000000005</v>
      </c>
      <c r="BM40" s="680">
        <v>83.551950000000005</v>
      </c>
      <c r="BN40" s="680">
        <v>81.626930000000002</v>
      </c>
      <c r="BO40" s="680">
        <v>85.225740000000002</v>
      </c>
      <c r="BP40" s="680">
        <v>88.371619999999993</v>
      </c>
      <c r="BQ40" s="680">
        <v>89.526269999999997</v>
      </c>
      <c r="BR40" s="680">
        <v>91.946200000000005</v>
      </c>
      <c r="BS40" s="680">
        <v>85.474080000000001</v>
      </c>
      <c r="BT40" s="680">
        <v>85.167659999999998</v>
      </c>
      <c r="BU40" s="680">
        <v>84.450729999999993</v>
      </c>
      <c r="BV40" s="680">
        <v>85.431449999999998</v>
      </c>
    </row>
    <row r="41" spans="1:74" s="115" customFormat="1" ht="11.15" customHeight="1" x14ac:dyDescent="0.25">
      <c r="A41" s="116"/>
      <c r="B41" s="117" t="s">
        <v>238</v>
      </c>
      <c r="C41" s="683"/>
      <c r="D41" s="683"/>
      <c r="E41" s="683"/>
      <c r="F41" s="683"/>
      <c r="G41" s="683"/>
      <c r="H41" s="683"/>
      <c r="I41" s="683"/>
      <c r="J41" s="683"/>
      <c r="K41" s="683"/>
      <c r="L41" s="683"/>
      <c r="M41" s="683"/>
      <c r="N41" s="683"/>
      <c r="O41" s="683"/>
      <c r="P41" s="683"/>
      <c r="Q41" s="683"/>
      <c r="R41" s="683"/>
      <c r="S41" s="683"/>
      <c r="T41" s="683"/>
      <c r="U41" s="683"/>
      <c r="V41" s="683"/>
      <c r="W41" s="683"/>
      <c r="X41" s="683"/>
      <c r="Y41" s="683"/>
      <c r="Z41" s="683"/>
      <c r="AA41" s="683"/>
      <c r="AB41" s="683"/>
      <c r="AC41" s="683"/>
      <c r="AD41" s="683"/>
      <c r="AE41" s="683"/>
      <c r="AF41" s="683"/>
      <c r="AG41" s="683"/>
      <c r="AH41" s="683"/>
      <c r="AI41" s="683"/>
      <c r="AJ41" s="683"/>
      <c r="AK41" s="683"/>
      <c r="AL41" s="683"/>
      <c r="AM41" s="683"/>
      <c r="AN41" s="683"/>
      <c r="AO41" s="683"/>
      <c r="AP41" s="683"/>
      <c r="AQ41" s="683"/>
      <c r="AR41" s="683"/>
      <c r="AS41" s="683"/>
      <c r="AT41" s="683"/>
      <c r="AU41" s="683"/>
      <c r="AV41" s="683"/>
      <c r="AW41" s="683"/>
      <c r="AX41" s="683"/>
      <c r="AY41" s="684"/>
      <c r="AZ41" s="684"/>
      <c r="BA41" s="684"/>
      <c r="BB41" s="684"/>
      <c r="BC41" s="684"/>
      <c r="BD41" s="684"/>
      <c r="BE41" s="684"/>
      <c r="BF41" s="684"/>
      <c r="BG41" s="684"/>
      <c r="BH41" s="684"/>
      <c r="BI41" s="684"/>
      <c r="BJ41" s="684"/>
      <c r="BK41" s="684"/>
      <c r="BL41" s="684"/>
      <c r="BM41" s="684"/>
      <c r="BN41" s="684"/>
      <c r="BO41" s="684"/>
      <c r="BP41" s="684"/>
      <c r="BQ41" s="684"/>
      <c r="BR41" s="684"/>
      <c r="BS41" s="684"/>
      <c r="BT41" s="684"/>
      <c r="BU41" s="684"/>
      <c r="BV41" s="684"/>
    </row>
    <row r="42" spans="1:74" s="115" customFormat="1" ht="11.15" customHeight="1" x14ac:dyDescent="0.25">
      <c r="A42" s="110" t="s">
        <v>1163</v>
      </c>
      <c r="B42" s="198" t="s">
        <v>426</v>
      </c>
      <c r="C42" s="685">
        <v>10.640056019999999</v>
      </c>
      <c r="D42" s="685">
        <v>9.3062390599999993</v>
      </c>
      <c r="E42" s="685">
        <v>9.5146696199999994</v>
      </c>
      <c r="F42" s="685">
        <v>8.4934482899999999</v>
      </c>
      <c r="G42" s="685">
        <v>8.5360293899999995</v>
      </c>
      <c r="H42" s="685">
        <v>8.9270514199999997</v>
      </c>
      <c r="I42" s="685">
        <v>11.56387786</v>
      </c>
      <c r="J42" s="685">
        <v>10.94150288</v>
      </c>
      <c r="K42" s="685">
        <v>9.0049322000000007</v>
      </c>
      <c r="L42" s="685">
        <v>8.7294722100000008</v>
      </c>
      <c r="M42" s="685">
        <v>8.8401210300000006</v>
      </c>
      <c r="N42" s="685">
        <v>9.9604701999999996</v>
      </c>
      <c r="O42" s="685">
        <v>9.9676302400000001</v>
      </c>
      <c r="P42" s="685">
        <v>9.1449170899999999</v>
      </c>
      <c r="Q42" s="685">
        <v>8.8867030800000002</v>
      </c>
      <c r="R42" s="685">
        <v>8.0245190100000006</v>
      </c>
      <c r="S42" s="685">
        <v>8.0555897499999993</v>
      </c>
      <c r="T42" s="685">
        <v>9.2186609399999995</v>
      </c>
      <c r="U42" s="685">
        <v>11.48016185</v>
      </c>
      <c r="V42" s="685">
        <v>11.204883519999999</v>
      </c>
      <c r="W42" s="685">
        <v>9.3774978299999994</v>
      </c>
      <c r="X42" s="685">
        <v>8.4761773500000004</v>
      </c>
      <c r="Y42" s="685">
        <v>8.3417023700000001</v>
      </c>
      <c r="Z42" s="685">
        <v>9.6678381699999996</v>
      </c>
      <c r="AA42" s="685">
        <v>10.070823430000001</v>
      </c>
      <c r="AB42" s="685">
        <v>9.4179758099999997</v>
      </c>
      <c r="AC42" s="685">
        <v>9.1195770700000001</v>
      </c>
      <c r="AD42" s="685">
        <v>8.3244995399999997</v>
      </c>
      <c r="AE42" s="685">
        <v>8.2873181900000006</v>
      </c>
      <c r="AF42" s="685">
        <v>10.123394709999999</v>
      </c>
      <c r="AG42" s="685">
        <v>10.48073533</v>
      </c>
      <c r="AH42" s="685">
        <v>11.384605880000001</v>
      </c>
      <c r="AI42" s="685">
        <v>9.9672658500000004</v>
      </c>
      <c r="AJ42" s="685">
        <v>8.5879004499999994</v>
      </c>
      <c r="AK42" s="685">
        <v>8.6506507100000007</v>
      </c>
      <c r="AL42" s="685">
        <v>9.3838890199999998</v>
      </c>
      <c r="AM42" s="685">
        <v>10.379691230000001</v>
      </c>
      <c r="AN42" s="685">
        <v>9.4890086900000004</v>
      </c>
      <c r="AO42" s="685">
        <v>9.3144470399999992</v>
      </c>
      <c r="AP42" s="685">
        <v>8.6364521300000003</v>
      </c>
      <c r="AQ42" s="685">
        <v>8.6900367700000007</v>
      </c>
      <c r="AR42" s="685">
        <v>9.0170734199999991</v>
      </c>
      <c r="AS42" s="685">
        <v>11.079821600000001</v>
      </c>
      <c r="AT42" s="685">
        <v>11.40445617</v>
      </c>
      <c r="AU42" s="685">
        <v>9.4672208599999994</v>
      </c>
      <c r="AV42" s="685">
        <v>8.4447164099999998</v>
      </c>
      <c r="AW42" s="685">
        <v>8.5499993643999996</v>
      </c>
      <c r="AX42" s="685">
        <v>9.5479971419999998</v>
      </c>
      <c r="AY42" s="686">
        <v>9.9992400000000004</v>
      </c>
      <c r="AZ42" s="686">
        <v>9.2347800000000007</v>
      </c>
      <c r="BA42" s="686">
        <v>9.3011090000000003</v>
      </c>
      <c r="BB42" s="686">
        <v>8.5746900000000004</v>
      </c>
      <c r="BC42" s="686">
        <v>8.6035970000000006</v>
      </c>
      <c r="BD42" s="686">
        <v>9.0105559999999993</v>
      </c>
      <c r="BE42" s="686">
        <v>10.52094</v>
      </c>
      <c r="BF42" s="686">
        <v>10.264139999999999</v>
      </c>
      <c r="BG42" s="686">
        <v>9.0704069999999994</v>
      </c>
      <c r="BH42" s="686">
        <v>8.3959600000000005</v>
      </c>
      <c r="BI42" s="686">
        <v>8.6026089999999993</v>
      </c>
      <c r="BJ42" s="686">
        <v>9.6342169999999996</v>
      </c>
      <c r="BK42" s="686">
        <v>10.189959999999999</v>
      </c>
      <c r="BL42" s="686">
        <v>9.6218170000000001</v>
      </c>
      <c r="BM42" s="686">
        <v>9.2562370000000005</v>
      </c>
      <c r="BN42" s="686">
        <v>8.5092879999999997</v>
      </c>
      <c r="BO42" s="686">
        <v>8.5352999999999994</v>
      </c>
      <c r="BP42" s="686">
        <v>8.9551599999999993</v>
      </c>
      <c r="BQ42" s="686">
        <v>10.47932</v>
      </c>
      <c r="BR42" s="686">
        <v>10.233840000000001</v>
      </c>
      <c r="BS42" s="686">
        <v>9.0479149999999997</v>
      </c>
      <c r="BT42" s="686">
        <v>8.3836239999999993</v>
      </c>
      <c r="BU42" s="686">
        <v>8.5960409999999996</v>
      </c>
      <c r="BV42" s="686">
        <v>9.6372509999999991</v>
      </c>
    </row>
    <row r="43" spans="1:74" s="115" customFormat="1" ht="11.15" customHeight="1" x14ac:dyDescent="0.25">
      <c r="A43" s="110" t="s">
        <v>1164</v>
      </c>
      <c r="B43" s="183" t="s">
        <v>458</v>
      </c>
      <c r="C43" s="685">
        <v>32.566280810000002</v>
      </c>
      <c r="D43" s="685">
        <v>30.459829509999999</v>
      </c>
      <c r="E43" s="685">
        <v>30.083404730000002</v>
      </c>
      <c r="F43" s="685">
        <v>26.388322330000001</v>
      </c>
      <c r="G43" s="685">
        <v>27.022572719999999</v>
      </c>
      <c r="H43" s="685">
        <v>29.59359332</v>
      </c>
      <c r="I43" s="685">
        <v>36.522032320000001</v>
      </c>
      <c r="J43" s="685">
        <v>35.84547311</v>
      </c>
      <c r="K43" s="685">
        <v>31.251205389999999</v>
      </c>
      <c r="L43" s="685">
        <v>27.709591150000001</v>
      </c>
      <c r="M43" s="685">
        <v>27.31662553</v>
      </c>
      <c r="N43" s="685">
        <v>30.33850108</v>
      </c>
      <c r="O43" s="685">
        <v>31.048619349999999</v>
      </c>
      <c r="P43" s="685">
        <v>28.977785669999999</v>
      </c>
      <c r="Q43" s="685">
        <v>27.433195900000001</v>
      </c>
      <c r="R43" s="685">
        <v>25.233955340000001</v>
      </c>
      <c r="S43" s="685">
        <v>24.60146911</v>
      </c>
      <c r="T43" s="685">
        <v>29.221672730000002</v>
      </c>
      <c r="U43" s="685">
        <v>36.931314399999998</v>
      </c>
      <c r="V43" s="685">
        <v>35.48335556</v>
      </c>
      <c r="W43" s="685">
        <v>30.068736659999999</v>
      </c>
      <c r="X43" s="685">
        <v>26.49658234</v>
      </c>
      <c r="Y43" s="685">
        <v>26.190239290000001</v>
      </c>
      <c r="Z43" s="685">
        <v>30.438764689999999</v>
      </c>
      <c r="AA43" s="685">
        <v>30.936513470000001</v>
      </c>
      <c r="AB43" s="685">
        <v>29.877463299999999</v>
      </c>
      <c r="AC43" s="685">
        <v>28.510473149999999</v>
      </c>
      <c r="AD43" s="685">
        <v>25.543961020000001</v>
      </c>
      <c r="AE43" s="685">
        <v>26.07610373</v>
      </c>
      <c r="AF43" s="685">
        <v>30.888322120000002</v>
      </c>
      <c r="AG43" s="685">
        <v>35.224456879999998</v>
      </c>
      <c r="AH43" s="685">
        <v>35.76817089</v>
      </c>
      <c r="AI43" s="685">
        <v>31.07100518</v>
      </c>
      <c r="AJ43" s="685">
        <v>27.349927789999999</v>
      </c>
      <c r="AK43" s="685">
        <v>27.027321950000001</v>
      </c>
      <c r="AL43" s="685">
        <v>29.560678670000001</v>
      </c>
      <c r="AM43" s="685">
        <v>32.56065461</v>
      </c>
      <c r="AN43" s="685">
        <v>29.368585889999999</v>
      </c>
      <c r="AO43" s="685">
        <v>28.482982580000002</v>
      </c>
      <c r="AP43" s="685">
        <v>26.375954310000001</v>
      </c>
      <c r="AQ43" s="685">
        <v>26.674572220000002</v>
      </c>
      <c r="AR43" s="685">
        <v>30.24190681</v>
      </c>
      <c r="AS43" s="685">
        <v>35.652565109999998</v>
      </c>
      <c r="AT43" s="685">
        <v>36.7679014</v>
      </c>
      <c r="AU43" s="685">
        <v>30.81463463</v>
      </c>
      <c r="AV43" s="685">
        <v>26.546406999999999</v>
      </c>
      <c r="AW43" s="685">
        <v>26.429999117000001</v>
      </c>
      <c r="AX43" s="685">
        <v>30.379999063</v>
      </c>
      <c r="AY43" s="686">
        <v>32.03342</v>
      </c>
      <c r="AZ43" s="686">
        <v>29.007580000000001</v>
      </c>
      <c r="BA43" s="686">
        <v>28.81888</v>
      </c>
      <c r="BB43" s="686">
        <v>26.408550000000002</v>
      </c>
      <c r="BC43" s="686">
        <v>26.536200000000001</v>
      </c>
      <c r="BD43" s="686">
        <v>30.372979999999998</v>
      </c>
      <c r="BE43" s="686">
        <v>34.42306</v>
      </c>
      <c r="BF43" s="686">
        <v>34.112189999999998</v>
      </c>
      <c r="BG43" s="686">
        <v>29.636949999999999</v>
      </c>
      <c r="BH43" s="686">
        <v>26.230830000000001</v>
      </c>
      <c r="BI43" s="686">
        <v>26.472950000000001</v>
      </c>
      <c r="BJ43" s="686">
        <v>30.489619999999999</v>
      </c>
      <c r="BK43" s="686">
        <v>32.60642</v>
      </c>
      <c r="BL43" s="686">
        <v>30.293569999999999</v>
      </c>
      <c r="BM43" s="686">
        <v>28.777819999999998</v>
      </c>
      <c r="BN43" s="686">
        <v>26.355070000000001</v>
      </c>
      <c r="BO43" s="686">
        <v>26.475090000000002</v>
      </c>
      <c r="BP43" s="686">
        <v>30.338809999999999</v>
      </c>
      <c r="BQ43" s="686">
        <v>34.428919999999998</v>
      </c>
      <c r="BR43" s="686">
        <v>34.136180000000003</v>
      </c>
      <c r="BS43" s="686">
        <v>29.673839999999998</v>
      </c>
      <c r="BT43" s="686">
        <v>26.28078</v>
      </c>
      <c r="BU43" s="686">
        <v>26.531939999999999</v>
      </c>
      <c r="BV43" s="686">
        <v>30.573930000000001</v>
      </c>
    </row>
    <row r="44" spans="1:74" s="115" customFormat="1" ht="11.15" customHeight="1" x14ac:dyDescent="0.25">
      <c r="A44" s="110" t="s">
        <v>1165</v>
      </c>
      <c r="B44" s="198" t="s">
        <v>427</v>
      </c>
      <c r="C44" s="685">
        <v>50.062837620000003</v>
      </c>
      <c r="D44" s="685">
        <v>44.947300740000003</v>
      </c>
      <c r="E44" s="685">
        <v>46.926015030000002</v>
      </c>
      <c r="F44" s="685">
        <v>40.978268999999997</v>
      </c>
      <c r="G44" s="685">
        <v>42.741655739999999</v>
      </c>
      <c r="H44" s="685">
        <v>45.423262569999999</v>
      </c>
      <c r="I44" s="685">
        <v>56.086040029999999</v>
      </c>
      <c r="J44" s="685">
        <v>52.121754510000002</v>
      </c>
      <c r="K44" s="685">
        <v>47.040418789999997</v>
      </c>
      <c r="L44" s="685">
        <v>43.154396259999999</v>
      </c>
      <c r="M44" s="685">
        <v>43.716101879999997</v>
      </c>
      <c r="N44" s="685">
        <v>46.154387939999999</v>
      </c>
      <c r="O44" s="685">
        <v>47.133736519999999</v>
      </c>
      <c r="P44" s="685">
        <v>45.284126389999997</v>
      </c>
      <c r="Q44" s="685">
        <v>43.133284279999998</v>
      </c>
      <c r="R44" s="685">
        <v>36.877935809999997</v>
      </c>
      <c r="S44" s="685">
        <v>38.675397410000002</v>
      </c>
      <c r="T44" s="685">
        <v>46.175775049999999</v>
      </c>
      <c r="U44" s="685">
        <v>55.433624510000001</v>
      </c>
      <c r="V44" s="685">
        <v>51.826832099999997</v>
      </c>
      <c r="W44" s="685">
        <v>43.19111539</v>
      </c>
      <c r="X44" s="685">
        <v>41.971749539999998</v>
      </c>
      <c r="Y44" s="685">
        <v>40.783237839999998</v>
      </c>
      <c r="Z44" s="685">
        <v>46.213671159999997</v>
      </c>
      <c r="AA44" s="685">
        <v>47.154324440000003</v>
      </c>
      <c r="AB44" s="685">
        <v>45.677940579999998</v>
      </c>
      <c r="AC44" s="685">
        <v>43.387343129999998</v>
      </c>
      <c r="AD44" s="685">
        <v>39.832566329999999</v>
      </c>
      <c r="AE44" s="685">
        <v>42.390371510000001</v>
      </c>
      <c r="AF44" s="685">
        <v>49.209132889999999</v>
      </c>
      <c r="AG44" s="685">
        <v>52.581252429999999</v>
      </c>
      <c r="AH44" s="685">
        <v>55.199252170000001</v>
      </c>
      <c r="AI44" s="685">
        <v>45.874983749999998</v>
      </c>
      <c r="AJ44" s="685">
        <v>43.164289189999998</v>
      </c>
      <c r="AK44" s="685">
        <v>42.66529697</v>
      </c>
      <c r="AL44" s="685">
        <v>45.249886549999999</v>
      </c>
      <c r="AM44" s="685">
        <v>50.06836689</v>
      </c>
      <c r="AN44" s="685">
        <v>44.910481539999999</v>
      </c>
      <c r="AO44" s="685">
        <v>45.21601356</v>
      </c>
      <c r="AP44" s="685">
        <v>40.844257689999999</v>
      </c>
      <c r="AQ44" s="685">
        <v>43.78350382</v>
      </c>
      <c r="AR44" s="685">
        <v>49.124620999999998</v>
      </c>
      <c r="AS44" s="685">
        <v>53.572940180000003</v>
      </c>
      <c r="AT44" s="685">
        <v>53.312259410000003</v>
      </c>
      <c r="AU44" s="685">
        <v>45.558661909999998</v>
      </c>
      <c r="AV44" s="685">
        <v>41.23726533</v>
      </c>
      <c r="AW44" s="685">
        <v>42.360005243000003</v>
      </c>
      <c r="AX44" s="685">
        <v>47.957004171000001</v>
      </c>
      <c r="AY44" s="686">
        <v>48.739139999999999</v>
      </c>
      <c r="AZ44" s="686">
        <v>44.16825</v>
      </c>
      <c r="BA44" s="686">
        <v>45.465339999999998</v>
      </c>
      <c r="BB44" s="686">
        <v>40.334470000000003</v>
      </c>
      <c r="BC44" s="686">
        <v>43.211509999999997</v>
      </c>
      <c r="BD44" s="686">
        <v>48.36833</v>
      </c>
      <c r="BE44" s="686">
        <v>52.818069999999999</v>
      </c>
      <c r="BF44" s="686">
        <v>53.05585</v>
      </c>
      <c r="BG44" s="686">
        <v>45.215490000000003</v>
      </c>
      <c r="BH44" s="686">
        <v>40.974420000000002</v>
      </c>
      <c r="BI44" s="686">
        <v>42.432810000000003</v>
      </c>
      <c r="BJ44" s="686">
        <v>48.227359999999997</v>
      </c>
      <c r="BK44" s="686">
        <v>49.548400000000001</v>
      </c>
      <c r="BL44" s="686">
        <v>45.80142</v>
      </c>
      <c r="BM44" s="686">
        <v>45.30565</v>
      </c>
      <c r="BN44" s="686">
        <v>40.150129999999997</v>
      </c>
      <c r="BO44" s="686">
        <v>43.067480000000003</v>
      </c>
      <c r="BP44" s="686">
        <v>48.327950000000001</v>
      </c>
      <c r="BQ44" s="686">
        <v>52.928739999999998</v>
      </c>
      <c r="BR44" s="686">
        <v>53.234850000000002</v>
      </c>
      <c r="BS44" s="686">
        <v>45.417929999999998</v>
      </c>
      <c r="BT44" s="686">
        <v>41.200980000000001</v>
      </c>
      <c r="BU44" s="686">
        <v>42.702390000000001</v>
      </c>
      <c r="BV44" s="686">
        <v>48.543460000000003</v>
      </c>
    </row>
    <row r="45" spans="1:74" s="115" customFormat="1" ht="11.15" customHeight="1" x14ac:dyDescent="0.25">
      <c r="A45" s="110" t="s">
        <v>1166</v>
      </c>
      <c r="B45" s="198" t="s">
        <v>428</v>
      </c>
      <c r="C45" s="685">
        <v>27.452277550000002</v>
      </c>
      <c r="D45" s="685">
        <v>25.438275019999999</v>
      </c>
      <c r="E45" s="685">
        <v>25.434328919999999</v>
      </c>
      <c r="F45" s="685">
        <v>22.0009522</v>
      </c>
      <c r="G45" s="685">
        <v>22.80387026</v>
      </c>
      <c r="H45" s="685">
        <v>24.585638020000001</v>
      </c>
      <c r="I45" s="685">
        <v>28.680884469999999</v>
      </c>
      <c r="J45" s="685">
        <v>27.79390261</v>
      </c>
      <c r="K45" s="685">
        <v>25.626740810000001</v>
      </c>
      <c r="L45" s="685">
        <v>23.45300421</v>
      </c>
      <c r="M45" s="685">
        <v>23.72629285</v>
      </c>
      <c r="N45" s="685">
        <v>25.841356210000001</v>
      </c>
      <c r="O45" s="685">
        <v>26.80966738</v>
      </c>
      <c r="P45" s="685">
        <v>24.982626190000001</v>
      </c>
      <c r="Q45" s="685">
        <v>23.86947138</v>
      </c>
      <c r="R45" s="685">
        <v>21.06419455</v>
      </c>
      <c r="S45" s="685">
        <v>20.777923359999999</v>
      </c>
      <c r="T45" s="685">
        <v>25.383562479999998</v>
      </c>
      <c r="U45" s="685">
        <v>29.152277529999999</v>
      </c>
      <c r="V45" s="685">
        <v>28.11602388</v>
      </c>
      <c r="W45" s="685">
        <v>23.866630369999999</v>
      </c>
      <c r="X45" s="685">
        <v>22.942839039999999</v>
      </c>
      <c r="Y45" s="685">
        <v>22.739869429999999</v>
      </c>
      <c r="Z45" s="685">
        <v>25.885871600000002</v>
      </c>
      <c r="AA45" s="685">
        <v>26.397853229999999</v>
      </c>
      <c r="AB45" s="685">
        <v>26.42287361</v>
      </c>
      <c r="AC45" s="685">
        <v>24.169642190000001</v>
      </c>
      <c r="AD45" s="685">
        <v>21.930829289999998</v>
      </c>
      <c r="AE45" s="685">
        <v>22.68253721</v>
      </c>
      <c r="AF45" s="685">
        <v>27.03491635</v>
      </c>
      <c r="AG45" s="685">
        <v>29.230534779999999</v>
      </c>
      <c r="AH45" s="685">
        <v>29.764322230000001</v>
      </c>
      <c r="AI45" s="685">
        <v>25.63209492</v>
      </c>
      <c r="AJ45" s="685">
        <v>23.561476330000001</v>
      </c>
      <c r="AK45" s="685">
        <v>23.520253690000001</v>
      </c>
      <c r="AL45" s="685">
        <v>25.63559824</v>
      </c>
      <c r="AM45" s="685">
        <v>28.3801928</v>
      </c>
      <c r="AN45" s="685">
        <v>25.829730099999999</v>
      </c>
      <c r="AO45" s="685">
        <v>25.471044930000001</v>
      </c>
      <c r="AP45" s="685">
        <v>22.825734149999999</v>
      </c>
      <c r="AQ45" s="685">
        <v>24.261227890000001</v>
      </c>
      <c r="AR45" s="685">
        <v>27.011936299999999</v>
      </c>
      <c r="AS45" s="685">
        <v>30.376829600000001</v>
      </c>
      <c r="AT45" s="685">
        <v>29.929134810000001</v>
      </c>
      <c r="AU45" s="685">
        <v>25.93941641</v>
      </c>
      <c r="AV45" s="685">
        <v>23.309980249999999</v>
      </c>
      <c r="AW45" s="685">
        <v>24.149999757</v>
      </c>
      <c r="AX45" s="685">
        <v>26.566998196</v>
      </c>
      <c r="AY45" s="686">
        <v>28.499870000000001</v>
      </c>
      <c r="AZ45" s="686">
        <v>25.415099999999999</v>
      </c>
      <c r="BA45" s="686">
        <v>25.75619</v>
      </c>
      <c r="BB45" s="686">
        <v>22.75844</v>
      </c>
      <c r="BC45" s="686">
        <v>24.380189999999999</v>
      </c>
      <c r="BD45" s="686">
        <v>26.574090000000002</v>
      </c>
      <c r="BE45" s="686">
        <v>29.871790000000001</v>
      </c>
      <c r="BF45" s="686">
        <v>29.920339999999999</v>
      </c>
      <c r="BG45" s="686">
        <v>25.774360000000001</v>
      </c>
      <c r="BH45" s="686">
        <v>23.500879999999999</v>
      </c>
      <c r="BI45" s="686">
        <v>24.344280000000001</v>
      </c>
      <c r="BJ45" s="686">
        <v>26.607749999999999</v>
      </c>
      <c r="BK45" s="686">
        <v>29.11759</v>
      </c>
      <c r="BL45" s="686">
        <v>26.660769999999999</v>
      </c>
      <c r="BM45" s="686">
        <v>25.955670000000001</v>
      </c>
      <c r="BN45" s="686">
        <v>22.89406</v>
      </c>
      <c r="BO45" s="686">
        <v>24.535250000000001</v>
      </c>
      <c r="BP45" s="686">
        <v>26.79072</v>
      </c>
      <c r="BQ45" s="686">
        <v>30.191649999999999</v>
      </c>
      <c r="BR45" s="686">
        <v>30.276589999999999</v>
      </c>
      <c r="BS45" s="686">
        <v>26.116790000000002</v>
      </c>
      <c r="BT45" s="686">
        <v>23.851900000000001</v>
      </c>
      <c r="BU45" s="686">
        <v>24.722819999999999</v>
      </c>
      <c r="BV45" s="686">
        <v>27.020499999999998</v>
      </c>
    </row>
    <row r="46" spans="1:74" s="115" customFormat="1" ht="11.15" customHeight="1" x14ac:dyDescent="0.25">
      <c r="A46" s="110" t="s">
        <v>1167</v>
      </c>
      <c r="B46" s="198" t="s">
        <v>429</v>
      </c>
      <c r="C46" s="685">
        <v>70.351483209999998</v>
      </c>
      <c r="D46" s="685">
        <v>61.419718240000002</v>
      </c>
      <c r="E46" s="685">
        <v>63.517567620000001</v>
      </c>
      <c r="F46" s="685">
        <v>58.989476600000003</v>
      </c>
      <c r="G46" s="685">
        <v>68.429148150000003</v>
      </c>
      <c r="H46" s="685">
        <v>73.259727830000003</v>
      </c>
      <c r="I46" s="685">
        <v>82.924964009999997</v>
      </c>
      <c r="J46" s="685">
        <v>81.030590930000002</v>
      </c>
      <c r="K46" s="685">
        <v>76.115924289999995</v>
      </c>
      <c r="L46" s="685">
        <v>67.289431329999999</v>
      </c>
      <c r="M46" s="685">
        <v>62.146610690000003</v>
      </c>
      <c r="N46" s="685">
        <v>65.71633138</v>
      </c>
      <c r="O46" s="685">
        <v>67.246434579999999</v>
      </c>
      <c r="P46" s="685">
        <v>62.510869040000003</v>
      </c>
      <c r="Q46" s="685">
        <v>61.573429949999998</v>
      </c>
      <c r="R46" s="685">
        <v>57.167646060000003</v>
      </c>
      <c r="S46" s="685">
        <v>61.308711770000002</v>
      </c>
      <c r="T46" s="685">
        <v>70.780721619999994</v>
      </c>
      <c r="U46" s="685">
        <v>84.469002639999999</v>
      </c>
      <c r="V46" s="685">
        <v>81.641862489999994</v>
      </c>
      <c r="W46" s="685">
        <v>70.850490789999995</v>
      </c>
      <c r="X46" s="685">
        <v>64.083580780000005</v>
      </c>
      <c r="Y46" s="685">
        <v>61.559976339999999</v>
      </c>
      <c r="Z46" s="685">
        <v>67.720580069999997</v>
      </c>
      <c r="AA46" s="685">
        <v>71.120622920000002</v>
      </c>
      <c r="AB46" s="685">
        <v>65.848830379999995</v>
      </c>
      <c r="AC46" s="685">
        <v>62.88029976</v>
      </c>
      <c r="AD46" s="685">
        <v>59.745815649999997</v>
      </c>
      <c r="AE46" s="685">
        <v>65.07621279</v>
      </c>
      <c r="AF46" s="685">
        <v>73.890153960000006</v>
      </c>
      <c r="AG46" s="685">
        <v>82.305391130000004</v>
      </c>
      <c r="AH46" s="685">
        <v>83.843195879999996</v>
      </c>
      <c r="AI46" s="685">
        <v>73.574302119999999</v>
      </c>
      <c r="AJ46" s="685">
        <v>66.973598499999994</v>
      </c>
      <c r="AK46" s="685">
        <v>62.266035000000002</v>
      </c>
      <c r="AL46" s="685">
        <v>65.776973940000005</v>
      </c>
      <c r="AM46" s="685">
        <v>74.92844212</v>
      </c>
      <c r="AN46" s="685">
        <v>67.596641770000005</v>
      </c>
      <c r="AO46" s="685">
        <v>65.132812229999999</v>
      </c>
      <c r="AP46" s="685">
        <v>62.161709139999999</v>
      </c>
      <c r="AQ46" s="685">
        <v>70.847868950000006</v>
      </c>
      <c r="AR46" s="685">
        <v>78.747810430000001</v>
      </c>
      <c r="AS46" s="685">
        <v>88.355229530000003</v>
      </c>
      <c r="AT46" s="685">
        <v>85.915998470000005</v>
      </c>
      <c r="AU46" s="685">
        <v>74.355120529999994</v>
      </c>
      <c r="AV46" s="685">
        <v>64.837372169999995</v>
      </c>
      <c r="AW46" s="685">
        <v>62.373506237000001</v>
      </c>
      <c r="AX46" s="685">
        <v>70.805137576000007</v>
      </c>
      <c r="AY46" s="686">
        <v>74.440640000000002</v>
      </c>
      <c r="AZ46" s="686">
        <v>67.991569999999996</v>
      </c>
      <c r="BA46" s="686">
        <v>66.918340000000001</v>
      </c>
      <c r="BB46" s="686">
        <v>62.667850000000001</v>
      </c>
      <c r="BC46" s="686">
        <v>70.362459999999999</v>
      </c>
      <c r="BD46" s="686">
        <v>78.11327</v>
      </c>
      <c r="BE46" s="686">
        <v>86.859030000000004</v>
      </c>
      <c r="BF46" s="686">
        <v>85.488929999999996</v>
      </c>
      <c r="BG46" s="686">
        <v>75.16</v>
      </c>
      <c r="BH46" s="686">
        <v>65.944670000000002</v>
      </c>
      <c r="BI46" s="686">
        <v>63.350459999999998</v>
      </c>
      <c r="BJ46" s="686">
        <v>71.951800000000006</v>
      </c>
      <c r="BK46" s="686">
        <v>78.987710000000007</v>
      </c>
      <c r="BL46" s="686">
        <v>73.53801</v>
      </c>
      <c r="BM46" s="686">
        <v>68.523889999999994</v>
      </c>
      <c r="BN46" s="686">
        <v>63.700569999999999</v>
      </c>
      <c r="BO46" s="686">
        <v>71.363169999999997</v>
      </c>
      <c r="BP46" s="686">
        <v>79.253619999999998</v>
      </c>
      <c r="BQ46" s="686">
        <v>88.21454</v>
      </c>
      <c r="BR46" s="686">
        <v>86.857119999999995</v>
      </c>
      <c r="BS46" s="686">
        <v>76.412310000000005</v>
      </c>
      <c r="BT46" s="686">
        <v>67.086410000000001</v>
      </c>
      <c r="BU46" s="686">
        <v>64.433409999999995</v>
      </c>
      <c r="BV46" s="686">
        <v>73.109260000000006</v>
      </c>
    </row>
    <row r="47" spans="1:74" s="115" customFormat="1" ht="11.15" customHeight="1" x14ac:dyDescent="0.25">
      <c r="A47" s="110" t="s">
        <v>1168</v>
      </c>
      <c r="B47" s="198" t="s">
        <v>430</v>
      </c>
      <c r="C47" s="685">
        <v>27.0389564</v>
      </c>
      <c r="D47" s="685">
        <v>24.5228401</v>
      </c>
      <c r="E47" s="685">
        <v>24.400839609999998</v>
      </c>
      <c r="F47" s="685">
        <v>22.305900810000001</v>
      </c>
      <c r="G47" s="685">
        <v>24.372074000000001</v>
      </c>
      <c r="H47" s="685">
        <v>26.858297709999999</v>
      </c>
      <c r="I47" s="685">
        <v>30.078970080000001</v>
      </c>
      <c r="J47" s="685">
        <v>30.201495179999998</v>
      </c>
      <c r="K47" s="685">
        <v>29.116668350000001</v>
      </c>
      <c r="L47" s="685">
        <v>25.25072673</v>
      </c>
      <c r="M47" s="685">
        <v>23.236769779999999</v>
      </c>
      <c r="N47" s="685">
        <v>24.837081380000001</v>
      </c>
      <c r="O47" s="685">
        <v>25.362173559999999</v>
      </c>
      <c r="P47" s="685">
        <v>24.564907989999998</v>
      </c>
      <c r="Q47" s="685">
        <v>23.24841443</v>
      </c>
      <c r="R47" s="685">
        <v>20.561978580000002</v>
      </c>
      <c r="S47" s="685">
        <v>21.399717089999999</v>
      </c>
      <c r="T47" s="685">
        <v>25.22966181</v>
      </c>
      <c r="U47" s="685">
        <v>29.62428427</v>
      </c>
      <c r="V47" s="685">
        <v>29.735847719999999</v>
      </c>
      <c r="W47" s="685">
        <v>26.71167552</v>
      </c>
      <c r="X47" s="685">
        <v>22.85617736</v>
      </c>
      <c r="Y47" s="685">
        <v>21.792898149999999</v>
      </c>
      <c r="Z47" s="685">
        <v>25.594195580000001</v>
      </c>
      <c r="AA47" s="685">
        <v>27.338835069999998</v>
      </c>
      <c r="AB47" s="685">
        <v>25.932997629999999</v>
      </c>
      <c r="AC47" s="685">
        <v>24.192792180000001</v>
      </c>
      <c r="AD47" s="685">
        <v>22.050368540000001</v>
      </c>
      <c r="AE47" s="685">
        <v>22.931582349999999</v>
      </c>
      <c r="AF47" s="685">
        <v>26.441782799999999</v>
      </c>
      <c r="AG47" s="685">
        <v>29.428280650000001</v>
      </c>
      <c r="AH47" s="685">
        <v>30.489883240000001</v>
      </c>
      <c r="AI47" s="685">
        <v>27.408300050000001</v>
      </c>
      <c r="AJ47" s="685">
        <v>24.111391009999998</v>
      </c>
      <c r="AK47" s="685">
        <v>23.146115290000001</v>
      </c>
      <c r="AL47" s="685">
        <v>24.2663242</v>
      </c>
      <c r="AM47" s="685">
        <v>27.804700570000001</v>
      </c>
      <c r="AN47" s="685">
        <v>26.29875152</v>
      </c>
      <c r="AO47" s="685">
        <v>24.24943635</v>
      </c>
      <c r="AP47" s="685">
        <v>22.602977790000001</v>
      </c>
      <c r="AQ47" s="685">
        <v>24.829277380000001</v>
      </c>
      <c r="AR47" s="685">
        <v>28.520410729999998</v>
      </c>
      <c r="AS47" s="685">
        <v>31.791491499999999</v>
      </c>
      <c r="AT47" s="685">
        <v>30.623689679999998</v>
      </c>
      <c r="AU47" s="685">
        <v>26.990705349999999</v>
      </c>
      <c r="AV47" s="685">
        <v>23.025512249999998</v>
      </c>
      <c r="AW47" s="685">
        <v>22.590003028999998</v>
      </c>
      <c r="AX47" s="685">
        <v>26.009</v>
      </c>
      <c r="AY47" s="686">
        <v>28.083739999999999</v>
      </c>
      <c r="AZ47" s="686">
        <v>25.46341</v>
      </c>
      <c r="BA47" s="686">
        <v>24.447040000000001</v>
      </c>
      <c r="BB47" s="686">
        <v>22.655460000000001</v>
      </c>
      <c r="BC47" s="686">
        <v>24.4359</v>
      </c>
      <c r="BD47" s="686">
        <v>27.5932</v>
      </c>
      <c r="BE47" s="686">
        <v>30.374279999999999</v>
      </c>
      <c r="BF47" s="686">
        <v>30.29222</v>
      </c>
      <c r="BG47" s="686">
        <v>27.29271</v>
      </c>
      <c r="BH47" s="686">
        <v>22.947970000000002</v>
      </c>
      <c r="BI47" s="686">
        <v>22.47176</v>
      </c>
      <c r="BJ47" s="686">
        <v>26.280560000000001</v>
      </c>
      <c r="BK47" s="686">
        <v>29.231380000000001</v>
      </c>
      <c r="BL47" s="686">
        <v>27.068909999999999</v>
      </c>
      <c r="BM47" s="686">
        <v>24.54561</v>
      </c>
      <c r="BN47" s="686">
        <v>22.58297</v>
      </c>
      <c r="BO47" s="686">
        <v>24.265969999999999</v>
      </c>
      <c r="BP47" s="686">
        <v>27.447220000000002</v>
      </c>
      <c r="BQ47" s="686">
        <v>30.29055</v>
      </c>
      <c r="BR47" s="686">
        <v>30.24541</v>
      </c>
      <c r="BS47" s="686">
        <v>27.27834</v>
      </c>
      <c r="BT47" s="686">
        <v>22.961259999999999</v>
      </c>
      <c r="BU47" s="686">
        <v>22.513590000000001</v>
      </c>
      <c r="BV47" s="686">
        <v>26.356739999999999</v>
      </c>
    </row>
    <row r="48" spans="1:74" s="115" customFormat="1" ht="11.15" customHeight="1" x14ac:dyDescent="0.25">
      <c r="A48" s="110" t="s">
        <v>1169</v>
      </c>
      <c r="B48" s="198" t="s">
        <v>431</v>
      </c>
      <c r="C48" s="685">
        <v>51.439437660000003</v>
      </c>
      <c r="D48" s="685">
        <v>46.949391429999999</v>
      </c>
      <c r="E48" s="685">
        <v>46.854185340000001</v>
      </c>
      <c r="F48" s="685">
        <v>44.052333310000002</v>
      </c>
      <c r="G48" s="685">
        <v>49.189559889999998</v>
      </c>
      <c r="H48" s="685">
        <v>56.441952460000003</v>
      </c>
      <c r="I48" s="685">
        <v>63.232352949999999</v>
      </c>
      <c r="J48" s="685">
        <v>65.504810739999996</v>
      </c>
      <c r="K48" s="685">
        <v>62.169233869999999</v>
      </c>
      <c r="L48" s="685">
        <v>55.756400710000001</v>
      </c>
      <c r="M48" s="685">
        <v>45.71337243</v>
      </c>
      <c r="N48" s="685">
        <v>48.057875279999998</v>
      </c>
      <c r="O48" s="685">
        <v>49.676004820000003</v>
      </c>
      <c r="P48" s="685">
        <v>47.572514400000003</v>
      </c>
      <c r="Q48" s="685">
        <v>47.546717829999999</v>
      </c>
      <c r="R48" s="685">
        <v>44.565966830000001</v>
      </c>
      <c r="S48" s="685">
        <v>46.660559110000001</v>
      </c>
      <c r="T48" s="685">
        <v>55.680850390000003</v>
      </c>
      <c r="U48" s="685">
        <v>63.733729400000001</v>
      </c>
      <c r="V48" s="685">
        <v>63.490863740000002</v>
      </c>
      <c r="W48" s="685">
        <v>57.475265159999999</v>
      </c>
      <c r="X48" s="685">
        <v>51.476610409999999</v>
      </c>
      <c r="Y48" s="685">
        <v>45.489538260000003</v>
      </c>
      <c r="Z48" s="685">
        <v>50.771642659999998</v>
      </c>
      <c r="AA48" s="685">
        <v>52.87689271</v>
      </c>
      <c r="AB48" s="685">
        <v>46.253104960000002</v>
      </c>
      <c r="AC48" s="685">
        <v>46.569717730000001</v>
      </c>
      <c r="AD48" s="685">
        <v>46.547123970000001</v>
      </c>
      <c r="AE48" s="685">
        <v>48.759313509999998</v>
      </c>
      <c r="AF48" s="685">
        <v>57.198267620000003</v>
      </c>
      <c r="AG48" s="685">
        <v>64.304795740000003</v>
      </c>
      <c r="AH48" s="685">
        <v>65.474984370000001</v>
      </c>
      <c r="AI48" s="685">
        <v>61.392409209999997</v>
      </c>
      <c r="AJ48" s="685">
        <v>53.529302319999999</v>
      </c>
      <c r="AK48" s="685">
        <v>47.352202939999998</v>
      </c>
      <c r="AL48" s="685">
        <v>49.377387919999997</v>
      </c>
      <c r="AM48" s="685">
        <v>53.799168100000003</v>
      </c>
      <c r="AN48" s="685">
        <v>49.667078869999997</v>
      </c>
      <c r="AO48" s="685">
        <v>50.271794360000001</v>
      </c>
      <c r="AP48" s="685">
        <v>47.599026420000001</v>
      </c>
      <c r="AQ48" s="685">
        <v>54.027745619999997</v>
      </c>
      <c r="AR48" s="685">
        <v>62.601879429999997</v>
      </c>
      <c r="AS48" s="685">
        <v>67.896247740000007</v>
      </c>
      <c r="AT48" s="685">
        <v>68.105882870000002</v>
      </c>
      <c r="AU48" s="685">
        <v>60.3731346</v>
      </c>
      <c r="AV48" s="685">
        <v>51.199748370000002</v>
      </c>
      <c r="AW48" s="685">
        <v>50.039999977999997</v>
      </c>
      <c r="AX48" s="685">
        <v>54.033012188000001</v>
      </c>
      <c r="AY48" s="686">
        <v>54.991909999999997</v>
      </c>
      <c r="AZ48" s="686">
        <v>47.907359999999997</v>
      </c>
      <c r="BA48" s="686">
        <v>50.380929999999999</v>
      </c>
      <c r="BB48" s="686">
        <v>48.240650000000002</v>
      </c>
      <c r="BC48" s="686">
        <v>53.435369999999999</v>
      </c>
      <c r="BD48" s="686">
        <v>60.586440000000003</v>
      </c>
      <c r="BE48" s="686">
        <v>64.710139999999996</v>
      </c>
      <c r="BF48" s="686">
        <v>66.814210000000003</v>
      </c>
      <c r="BG48" s="686">
        <v>60.258189999999999</v>
      </c>
      <c r="BH48" s="686">
        <v>51.977580000000003</v>
      </c>
      <c r="BI48" s="686">
        <v>50.672330000000002</v>
      </c>
      <c r="BJ48" s="686">
        <v>54.990499999999997</v>
      </c>
      <c r="BK48" s="686">
        <v>57.189779999999999</v>
      </c>
      <c r="BL48" s="686">
        <v>51.313090000000003</v>
      </c>
      <c r="BM48" s="686">
        <v>51.548110000000001</v>
      </c>
      <c r="BN48" s="686">
        <v>49.017580000000002</v>
      </c>
      <c r="BO48" s="686">
        <v>54.204410000000003</v>
      </c>
      <c r="BP48" s="686">
        <v>61.490699999999997</v>
      </c>
      <c r="BQ48" s="686">
        <v>65.735209999999995</v>
      </c>
      <c r="BR48" s="686">
        <v>67.980119999999999</v>
      </c>
      <c r="BS48" s="686">
        <v>61.349290000000003</v>
      </c>
      <c r="BT48" s="686">
        <v>53.050649999999997</v>
      </c>
      <c r="BU48" s="686">
        <v>51.778530000000003</v>
      </c>
      <c r="BV48" s="686">
        <v>56.178370000000001</v>
      </c>
    </row>
    <row r="49" spans="1:74" s="115" customFormat="1" ht="11.15" customHeight="1" x14ac:dyDescent="0.25">
      <c r="A49" s="110" t="s">
        <v>1170</v>
      </c>
      <c r="B49" s="198" t="s">
        <v>432</v>
      </c>
      <c r="C49" s="685">
        <v>22.924749039999998</v>
      </c>
      <c r="D49" s="685">
        <v>20.98982401</v>
      </c>
      <c r="E49" s="685">
        <v>21.45154625</v>
      </c>
      <c r="F49" s="685">
        <v>20.61171749</v>
      </c>
      <c r="G49" s="685">
        <v>21.59042165</v>
      </c>
      <c r="H49" s="685">
        <v>25.100210350000001</v>
      </c>
      <c r="I49" s="685">
        <v>29.515030230000001</v>
      </c>
      <c r="J49" s="685">
        <v>30.090428129999999</v>
      </c>
      <c r="K49" s="685">
        <v>25.430936089999999</v>
      </c>
      <c r="L49" s="685">
        <v>22.0576182</v>
      </c>
      <c r="M49" s="685">
        <v>20.924985299999999</v>
      </c>
      <c r="N49" s="685">
        <v>22.837654480000001</v>
      </c>
      <c r="O49" s="685">
        <v>22.912751950000001</v>
      </c>
      <c r="P49" s="685">
        <v>21.16037824</v>
      </c>
      <c r="Q49" s="685">
        <v>21.115442770000001</v>
      </c>
      <c r="R49" s="685">
        <v>19.97381111</v>
      </c>
      <c r="S49" s="685">
        <v>23.039523509999999</v>
      </c>
      <c r="T49" s="685">
        <v>25.440826569999999</v>
      </c>
      <c r="U49" s="685">
        <v>30.12195406</v>
      </c>
      <c r="V49" s="685">
        <v>30.771756379999999</v>
      </c>
      <c r="W49" s="685">
        <v>25.599894979999998</v>
      </c>
      <c r="X49" s="685">
        <v>23.080596570000001</v>
      </c>
      <c r="Y49" s="685">
        <v>20.96178269</v>
      </c>
      <c r="Z49" s="685">
        <v>22.882377330000001</v>
      </c>
      <c r="AA49" s="685">
        <v>22.864448370000002</v>
      </c>
      <c r="AB49" s="685">
        <v>20.558170069999999</v>
      </c>
      <c r="AC49" s="685">
        <v>21.331195780000002</v>
      </c>
      <c r="AD49" s="685">
        <v>21.191102220000001</v>
      </c>
      <c r="AE49" s="685">
        <v>23.407996409999999</v>
      </c>
      <c r="AF49" s="685">
        <v>28.52276925</v>
      </c>
      <c r="AG49" s="685">
        <v>31.076992749999999</v>
      </c>
      <c r="AH49" s="685">
        <v>29.847523979999998</v>
      </c>
      <c r="AI49" s="685">
        <v>26.055821049999999</v>
      </c>
      <c r="AJ49" s="685">
        <v>22.04835675</v>
      </c>
      <c r="AK49" s="685">
        <v>20.94060219</v>
      </c>
      <c r="AL49" s="685">
        <v>22.86152118</v>
      </c>
      <c r="AM49" s="685">
        <v>23.665644</v>
      </c>
      <c r="AN49" s="685">
        <v>21.348790279999999</v>
      </c>
      <c r="AO49" s="685">
        <v>22.218863349999999</v>
      </c>
      <c r="AP49" s="685">
        <v>21.79654275</v>
      </c>
      <c r="AQ49" s="685">
        <v>23.961074079999999</v>
      </c>
      <c r="AR49" s="685">
        <v>27.658318489999999</v>
      </c>
      <c r="AS49" s="685">
        <v>31.922468590000001</v>
      </c>
      <c r="AT49" s="685">
        <v>30.768314920000002</v>
      </c>
      <c r="AU49" s="685">
        <v>27.044826100000002</v>
      </c>
      <c r="AV49" s="685">
        <v>23.01053821</v>
      </c>
      <c r="AW49" s="685">
        <v>21.450001313000001</v>
      </c>
      <c r="AX49" s="685">
        <v>23.497997601000002</v>
      </c>
      <c r="AY49" s="686">
        <v>24.021249999999998</v>
      </c>
      <c r="AZ49" s="686">
        <v>21.253399999999999</v>
      </c>
      <c r="BA49" s="686">
        <v>22.261649999999999</v>
      </c>
      <c r="BB49" s="686">
        <v>21.60941</v>
      </c>
      <c r="BC49" s="686">
        <v>23.761299999999999</v>
      </c>
      <c r="BD49" s="686">
        <v>27.145959999999999</v>
      </c>
      <c r="BE49" s="686">
        <v>30.845859999999998</v>
      </c>
      <c r="BF49" s="686">
        <v>30.2851</v>
      </c>
      <c r="BG49" s="686">
        <v>26.270340000000001</v>
      </c>
      <c r="BH49" s="686">
        <v>23.029319999999998</v>
      </c>
      <c r="BI49" s="686">
        <v>21.177340000000001</v>
      </c>
      <c r="BJ49" s="686">
        <v>23.258109999999999</v>
      </c>
      <c r="BK49" s="686">
        <v>23.98657</v>
      </c>
      <c r="BL49" s="686">
        <v>22.02872</v>
      </c>
      <c r="BM49" s="686">
        <v>22.296569999999999</v>
      </c>
      <c r="BN49" s="686">
        <v>21.654879999999999</v>
      </c>
      <c r="BO49" s="686">
        <v>23.850539999999999</v>
      </c>
      <c r="BP49" s="686">
        <v>27.297429999999999</v>
      </c>
      <c r="BQ49" s="686">
        <v>31.065930000000002</v>
      </c>
      <c r="BR49" s="686">
        <v>30.537230000000001</v>
      </c>
      <c r="BS49" s="686">
        <v>26.50722</v>
      </c>
      <c r="BT49" s="686">
        <v>23.244509999999998</v>
      </c>
      <c r="BU49" s="686">
        <v>21.38514</v>
      </c>
      <c r="BV49" s="686">
        <v>23.49118</v>
      </c>
    </row>
    <row r="50" spans="1:74" s="115" customFormat="1" ht="11.15" customHeight="1" x14ac:dyDescent="0.25">
      <c r="A50" s="110" t="s">
        <v>1171</v>
      </c>
      <c r="B50" s="198" t="s">
        <v>239</v>
      </c>
      <c r="C50" s="685">
        <v>34.81715956</v>
      </c>
      <c r="D50" s="685">
        <v>30.627046589999999</v>
      </c>
      <c r="E50" s="685">
        <v>32.465925439999999</v>
      </c>
      <c r="F50" s="685">
        <v>28.904991219999999</v>
      </c>
      <c r="G50" s="685">
        <v>30.885888380000001</v>
      </c>
      <c r="H50" s="685">
        <v>30.028635919999999</v>
      </c>
      <c r="I50" s="685">
        <v>36.165309960000002</v>
      </c>
      <c r="J50" s="685">
        <v>37.677612930000002</v>
      </c>
      <c r="K50" s="685">
        <v>33.396114769999997</v>
      </c>
      <c r="L50" s="685">
        <v>33.502768719999999</v>
      </c>
      <c r="M50" s="685">
        <v>28.616485059999999</v>
      </c>
      <c r="N50" s="685">
        <v>34.747954489999998</v>
      </c>
      <c r="O50" s="685">
        <v>34.011586880000003</v>
      </c>
      <c r="P50" s="685">
        <v>29.245786949999999</v>
      </c>
      <c r="Q50" s="685">
        <v>31.82647811</v>
      </c>
      <c r="R50" s="685">
        <v>27.836384890000001</v>
      </c>
      <c r="S50" s="685">
        <v>29.071852190000001</v>
      </c>
      <c r="T50" s="685">
        <v>31.764359720000002</v>
      </c>
      <c r="U50" s="685">
        <v>37.37542534</v>
      </c>
      <c r="V50" s="685">
        <v>35.377393980000001</v>
      </c>
      <c r="W50" s="685">
        <v>34.220908950000002</v>
      </c>
      <c r="X50" s="685">
        <v>34.214906810000002</v>
      </c>
      <c r="Y50" s="685">
        <v>28.10852573</v>
      </c>
      <c r="Z50" s="685">
        <v>34.84651951</v>
      </c>
      <c r="AA50" s="685">
        <v>31.469344039999999</v>
      </c>
      <c r="AB50" s="685">
        <v>28.563137709999999</v>
      </c>
      <c r="AC50" s="685">
        <v>33.935256340000002</v>
      </c>
      <c r="AD50" s="685">
        <v>26.435922059999999</v>
      </c>
      <c r="AE50" s="685">
        <v>29.234760600000001</v>
      </c>
      <c r="AF50" s="685">
        <v>33.911278930000002</v>
      </c>
      <c r="AG50" s="685">
        <v>38.059014869999999</v>
      </c>
      <c r="AH50" s="685">
        <v>37.990281109999998</v>
      </c>
      <c r="AI50" s="685">
        <v>34.248258059999998</v>
      </c>
      <c r="AJ50" s="685">
        <v>31.53245888</v>
      </c>
      <c r="AK50" s="685">
        <v>30.270439289999999</v>
      </c>
      <c r="AL50" s="685">
        <v>33.933586130000002</v>
      </c>
      <c r="AM50" s="685">
        <v>34.343852890000001</v>
      </c>
      <c r="AN50" s="685">
        <v>28.81590842</v>
      </c>
      <c r="AO50" s="685">
        <v>32.152565709999998</v>
      </c>
      <c r="AP50" s="685">
        <v>29.84394309</v>
      </c>
      <c r="AQ50" s="685">
        <v>29.578165800000001</v>
      </c>
      <c r="AR50" s="685">
        <v>32.118931259999997</v>
      </c>
      <c r="AS50" s="685">
        <v>35.840215919999999</v>
      </c>
      <c r="AT50" s="685">
        <v>39.652179160000003</v>
      </c>
      <c r="AU50" s="685">
        <v>36.589702180000003</v>
      </c>
      <c r="AV50" s="685">
        <v>32.397214439999999</v>
      </c>
      <c r="AW50" s="685">
        <v>31.260005929999998</v>
      </c>
      <c r="AX50" s="685">
        <v>34.503006693000003</v>
      </c>
      <c r="AY50" s="686">
        <v>34.558920000000001</v>
      </c>
      <c r="AZ50" s="686">
        <v>29.051100000000002</v>
      </c>
      <c r="BA50" s="686">
        <v>32.474080000000001</v>
      </c>
      <c r="BB50" s="686">
        <v>29.705190000000002</v>
      </c>
      <c r="BC50" s="686">
        <v>29.226600000000001</v>
      </c>
      <c r="BD50" s="686">
        <v>31.337039999999998</v>
      </c>
      <c r="BE50" s="686">
        <v>34.421349999999997</v>
      </c>
      <c r="BF50" s="686">
        <v>37.582900000000002</v>
      </c>
      <c r="BG50" s="686">
        <v>33.918030000000002</v>
      </c>
      <c r="BH50" s="686">
        <v>31.05856</v>
      </c>
      <c r="BI50" s="686">
        <v>30.135909999999999</v>
      </c>
      <c r="BJ50" s="686">
        <v>33.725160000000002</v>
      </c>
      <c r="BK50" s="686">
        <v>34.048639999999999</v>
      </c>
      <c r="BL50" s="686">
        <v>29.609680000000001</v>
      </c>
      <c r="BM50" s="686">
        <v>31.95504</v>
      </c>
      <c r="BN50" s="686">
        <v>29.254819999999999</v>
      </c>
      <c r="BO50" s="686">
        <v>28.846830000000001</v>
      </c>
      <c r="BP50" s="686">
        <v>30.937660000000001</v>
      </c>
      <c r="BQ50" s="686">
        <v>34.036020000000001</v>
      </c>
      <c r="BR50" s="686">
        <v>37.209820000000001</v>
      </c>
      <c r="BS50" s="686">
        <v>33.610520000000001</v>
      </c>
      <c r="BT50" s="686">
        <v>30.83595</v>
      </c>
      <c r="BU50" s="686">
        <v>29.914000000000001</v>
      </c>
      <c r="BV50" s="686">
        <v>33.5154</v>
      </c>
    </row>
    <row r="51" spans="1:74" s="115" customFormat="1" ht="11.25" customHeight="1" x14ac:dyDescent="0.25">
      <c r="A51" s="110" t="s">
        <v>1172</v>
      </c>
      <c r="B51" s="198" t="s">
        <v>240</v>
      </c>
      <c r="C51" s="685">
        <v>1.31601561</v>
      </c>
      <c r="D51" s="685">
        <v>1.13722816</v>
      </c>
      <c r="E51" s="685">
        <v>1.2042104</v>
      </c>
      <c r="F51" s="685">
        <v>1.1744256500000001</v>
      </c>
      <c r="G51" s="685">
        <v>1.2305169199999999</v>
      </c>
      <c r="H51" s="685">
        <v>1.2432370399999999</v>
      </c>
      <c r="I51" s="685">
        <v>1.3253594900000001</v>
      </c>
      <c r="J51" s="685">
        <v>1.3665147499999999</v>
      </c>
      <c r="K51" s="685">
        <v>1.31062784</v>
      </c>
      <c r="L51" s="685">
        <v>1.3377978699999999</v>
      </c>
      <c r="M51" s="685">
        <v>1.29467727</v>
      </c>
      <c r="N51" s="685">
        <v>1.3310810799999999</v>
      </c>
      <c r="O51" s="685">
        <v>1.3641831799999999</v>
      </c>
      <c r="P51" s="685">
        <v>1.2154954499999999</v>
      </c>
      <c r="Q51" s="685">
        <v>1.26064127</v>
      </c>
      <c r="R51" s="685">
        <v>1.0941694</v>
      </c>
      <c r="S51" s="685">
        <v>1.1163381100000001</v>
      </c>
      <c r="T51" s="685">
        <v>1.1596300500000001</v>
      </c>
      <c r="U51" s="685">
        <v>1.20826642</v>
      </c>
      <c r="V51" s="685">
        <v>1.2356844199999999</v>
      </c>
      <c r="W51" s="685">
        <v>1.1922956899999999</v>
      </c>
      <c r="X51" s="685">
        <v>1.2773580499999999</v>
      </c>
      <c r="Y51" s="685">
        <v>1.28143268</v>
      </c>
      <c r="Z51" s="685">
        <v>1.3088433500000001</v>
      </c>
      <c r="AA51" s="685">
        <v>1.26681785</v>
      </c>
      <c r="AB51" s="685">
        <v>1.14554044</v>
      </c>
      <c r="AC51" s="685">
        <v>1.2487044</v>
      </c>
      <c r="AD51" s="685">
        <v>1.17650777</v>
      </c>
      <c r="AE51" s="685">
        <v>1.21440568</v>
      </c>
      <c r="AF51" s="685">
        <v>1.1953615200000001</v>
      </c>
      <c r="AG51" s="685">
        <v>1.2568444999999999</v>
      </c>
      <c r="AH51" s="685">
        <v>1.27708402</v>
      </c>
      <c r="AI51" s="685">
        <v>1.2195702900000001</v>
      </c>
      <c r="AJ51" s="685">
        <v>1.2687694199999999</v>
      </c>
      <c r="AK51" s="685">
        <v>1.2948821699999999</v>
      </c>
      <c r="AL51" s="685">
        <v>1.34133295</v>
      </c>
      <c r="AM51" s="685">
        <v>1.30360119</v>
      </c>
      <c r="AN51" s="685">
        <v>1.1603690499999999</v>
      </c>
      <c r="AO51" s="685">
        <v>1.25773493</v>
      </c>
      <c r="AP51" s="685">
        <v>1.1913738</v>
      </c>
      <c r="AQ51" s="685">
        <v>1.21588506</v>
      </c>
      <c r="AR51" s="685">
        <v>1.1881671199999999</v>
      </c>
      <c r="AS51" s="685">
        <v>1.2485122399999999</v>
      </c>
      <c r="AT51" s="685">
        <v>1.2770294200000001</v>
      </c>
      <c r="AU51" s="685">
        <v>1.25610365</v>
      </c>
      <c r="AV51" s="685">
        <v>1.2962181500000001</v>
      </c>
      <c r="AW51" s="685">
        <v>1.2910889999999999</v>
      </c>
      <c r="AX51" s="685">
        <v>1.32586318</v>
      </c>
      <c r="AY51" s="686">
        <v>1.296214</v>
      </c>
      <c r="AZ51" s="686">
        <v>1.163316</v>
      </c>
      <c r="BA51" s="686">
        <v>1.2526330000000001</v>
      </c>
      <c r="BB51" s="686">
        <v>1.1915370000000001</v>
      </c>
      <c r="BC51" s="686">
        <v>1.2143809999999999</v>
      </c>
      <c r="BD51" s="686">
        <v>1.1918770000000001</v>
      </c>
      <c r="BE51" s="686">
        <v>1.256688</v>
      </c>
      <c r="BF51" s="686">
        <v>1.284899</v>
      </c>
      <c r="BG51" s="686">
        <v>1.2594209999999999</v>
      </c>
      <c r="BH51" s="686">
        <v>1.29921</v>
      </c>
      <c r="BI51" s="686">
        <v>1.29356</v>
      </c>
      <c r="BJ51" s="686">
        <v>1.327493</v>
      </c>
      <c r="BK51" s="686">
        <v>1.295474</v>
      </c>
      <c r="BL51" s="686">
        <v>1.2010419999999999</v>
      </c>
      <c r="BM51" s="686">
        <v>1.24604</v>
      </c>
      <c r="BN51" s="686">
        <v>1.1842410000000001</v>
      </c>
      <c r="BO51" s="686">
        <v>1.2064710000000001</v>
      </c>
      <c r="BP51" s="686">
        <v>1.184626</v>
      </c>
      <c r="BQ51" s="686">
        <v>1.2509220000000001</v>
      </c>
      <c r="BR51" s="686">
        <v>1.2813220000000001</v>
      </c>
      <c r="BS51" s="686">
        <v>1.2578860000000001</v>
      </c>
      <c r="BT51" s="686">
        <v>1.2997209999999999</v>
      </c>
      <c r="BU51" s="686">
        <v>1.2956129999999999</v>
      </c>
      <c r="BV51" s="686">
        <v>1.33077</v>
      </c>
    </row>
    <row r="52" spans="1:74" s="115" customFormat="1" ht="11.15" customHeight="1" x14ac:dyDescent="0.25">
      <c r="A52" s="110" t="s">
        <v>1173</v>
      </c>
      <c r="B52" s="199" t="s">
        <v>434</v>
      </c>
      <c r="C52" s="687">
        <v>328.60925348000001</v>
      </c>
      <c r="D52" s="687">
        <v>295.79769285999998</v>
      </c>
      <c r="E52" s="687">
        <v>301.85269296000001</v>
      </c>
      <c r="F52" s="687">
        <v>273.89983690000003</v>
      </c>
      <c r="G52" s="687">
        <v>296.80173710000003</v>
      </c>
      <c r="H52" s="687">
        <v>321.46160664000001</v>
      </c>
      <c r="I52" s="687">
        <v>376.0948214</v>
      </c>
      <c r="J52" s="687">
        <v>372.57408577000001</v>
      </c>
      <c r="K52" s="687">
        <v>340.46280239999999</v>
      </c>
      <c r="L52" s="687">
        <v>308.24120739</v>
      </c>
      <c r="M52" s="687">
        <v>285.53204182000002</v>
      </c>
      <c r="N52" s="687">
        <v>309.82269351999997</v>
      </c>
      <c r="O52" s="687">
        <v>315.53278846000001</v>
      </c>
      <c r="P52" s="687">
        <v>294.65940740999997</v>
      </c>
      <c r="Q52" s="687">
        <v>289.89377899999999</v>
      </c>
      <c r="R52" s="687">
        <v>262.40056157999999</v>
      </c>
      <c r="S52" s="687">
        <v>274.70708141</v>
      </c>
      <c r="T52" s="687">
        <v>320.05572136000001</v>
      </c>
      <c r="U52" s="687">
        <v>379.53004041999998</v>
      </c>
      <c r="V52" s="687">
        <v>368.88450379</v>
      </c>
      <c r="W52" s="687">
        <v>322.55451133999998</v>
      </c>
      <c r="X52" s="687">
        <v>296.87657825000002</v>
      </c>
      <c r="Y52" s="687">
        <v>277.24920278000002</v>
      </c>
      <c r="Z52" s="687">
        <v>315.33030411999999</v>
      </c>
      <c r="AA52" s="687">
        <v>321.49647551999999</v>
      </c>
      <c r="AB52" s="687">
        <v>299.69803447999999</v>
      </c>
      <c r="AC52" s="687">
        <v>295.34500171000002</v>
      </c>
      <c r="AD52" s="687">
        <v>272.7786964</v>
      </c>
      <c r="AE52" s="687">
        <v>290.06060198</v>
      </c>
      <c r="AF52" s="687">
        <v>338.41538014999998</v>
      </c>
      <c r="AG52" s="687">
        <v>373.94829907000002</v>
      </c>
      <c r="AH52" s="687">
        <v>381.03930374999999</v>
      </c>
      <c r="AI52" s="687">
        <v>336.44401047000002</v>
      </c>
      <c r="AJ52" s="687">
        <v>302.12747063</v>
      </c>
      <c r="AK52" s="687">
        <v>287.13380021</v>
      </c>
      <c r="AL52" s="687">
        <v>307.38717880000002</v>
      </c>
      <c r="AM52" s="687">
        <v>337.23431440000002</v>
      </c>
      <c r="AN52" s="687">
        <v>304.48534612999998</v>
      </c>
      <c r="AO52" s="687">
        <v>303.76769503999998</v>
      </c>
      <c r="AP52" s="687">
        <v>283.87797125999998</v>
      </c>
      <c r="AQ52" s="687">
        <v>307.86935757999998</v>
      </c>
      <c r="AR52" s="687">
        <v>346.23105500000003</v>
      </c>
      <c r="AS52" s="687">
        <v>387.73632200999998</v>
      </c>
      <c r="AT52" s="687">
        <v>387.75684631000001</v>
      </c>
      <c r="AU52" s="687">
        <v>338.38952619999998</v>
      </c>
      <c r="AV52" s="687">
        <v>295.30497258000003</v>
      </c>
      <c r="AW52" s="687">
        <v>290.49460927000001</v>
      </c>
      <c r="AX52" s="687">
        <v>324.62601581000001</v>
      </c>
      <c r="AY52" s="688">
        <v>336.66430000000003</v>
      </c>
      <c r="AZ52" s="688">
        <v>300.65589999999997</v>
      </c>
      <c r="BA52" s="688">
        <v>307.07619999999997</v>
      </c>
      <c r="BB52" s="688">
        <v>284.1463</v>
      </c>
      <c r="BC52" s="688">
        <v>305.16750000000002</v>
      </c>
      <c r="BD52" s="688">
        <v>340.2937</v>
      </c>
      <c r="BE52" s="688">
        <v>376.10120000000001</v>
      </c>
      <c r="BF52" s="688">
        <v>379.10079999999999</v>
      </c>
      <c r="BG52" s="688">
        <v>333.85590000000002</v>
      </c>
      <c r="BH52" s="688">
        <v>295.35939999999999</v>
      </c>
      <c r="BI52" s="688">
        <v>290.95400000000001</v>
      </c>
      <c r="BJ52" s="688">
        <v>326.49259999999998</v>
      </c>
      <c r="BK52" s="688">
        <v>346.20190000000002</v>
      </c>
      <c r="BL52" s="688">
        <v>317.137</v>
      </c>
      <c r="BM52" s="688">
        <v>309.41059999999999</v>
      </c>
      <c r="BN52" s="688">
        <v>285.30360000000002</v>
      </c>
      <c r="BO52" s="688">
        <v>306.35050000000001</v>
      </c>
      <c r="BP52" s="688">
        <v>342.02390000000003</v>
      </c>
      <c r="BQ52" s="688">
        <v>378.62180000000001</v>
      </c>
      <c r="BR52" s="688">
        <v>381.99250000000001</v>
      </c>
      <c r="BS52" s="688">
        <v>336.67200000000003</v>
      </c>
      <c r="BT52" s="688">
        <v>298.19580000000002</v>
      </c>
      <c r="BU52" s="688">
        <v>293.87349999999998</v>
      </c>
      <c r="BV52" s="688">
        <v>329.75689999999997</v>
      </c>
    </row>
    <row r="53" spans="1:74" s="419" customFormat="1" ht="12" customHeight="1" x14ac:dyDescent="0.2">
      <c r="A53" s="418"/>
      <c r="B53" s="807" t="s">
        <v>859</v>
      </c>
      <c r="C53" s="752"/>
      <c r="D53" s="752"/>
      <c r="E53" s="752"/>
      <c r="F53" s="752"/>
      <c r="G53" s="752"/>
      <c r="H53" s="752"/>
      <c r="I53" s="752"/>
      <c r="J53" s="752"/>
      <c r="K53" s="752"/>
      <c r="L53" s="752"/>
      <c r="M53" s="752"/>
      <c r="N53" s="752"/>
      <c r="O53" s="752"/>
      <c r="P53" s="752"/>
      <c r="Q53" s="752"/>
      <c r="AY53" s="463"/>
      <c r="AZ53" s="463"/>
      <c r="BA53" s="463"/>
      <c r="BB53" s="463"/>
      <c r="BC53" s="463"/>
      <c r="BD53" s="463"/>
      <c r="BE53" s="463"/>
      <c r="BF53" s="463"/>
      <c r="BG53" s="463"/>
      <c r="BH53" s="339"/>
      <c r="BI53" s="463"/>
      <c r="BJ53" s="463"/>
    </row>
    <row r="54" spans="1:74" s="419" customFormat="1" ht="12" customHeight="1" x14ac:dyDescent="0.25">
      <c r="A54" s="418"/>
      <c r="B54" s="745" t="s">
        <v>801</v>
      </c>
      <c r="C54" s="737"/>
      <c r="D54" s="737"/>
      <c r="E54" s="737"/>
      <c r="F54" s="737"/>
      <c r="G54" s="737"/>
      <c r="H54" s="737"/>
      <c r="I54" s="737"/>
      <c r="J54" s="737"/>
      <c r="K54" s="737"/>
      <c r="L54" s="737"/>
      <c r="M54" s="737"/>
      <c r="N54" s="737"/>
      <c r="O54" s="737"/>
      <c r="P54" s="737"/>
      <c r="Q54" s="737"/>
      <c r="AY54" s="463"/>
      <c r="AZ54" s="463"/>
      <c r="BA54" s="463"/>
      <c r="BB54" s="463"/>
      <c r="BC54" s="463"/>
      <c r="BD54" s="602"/>
      <c r="BE54" s="602"/>
      <c r="BF54" s="602"/>
      <c r="BG54" s="463"/>
      <c r="BH54" s="250"/>
      <c r="BI54" s="463"/>
      <c r="BJ54" s="463"/>
    </row>
    <row r="55" spans="1:74" s="419" customFormat="1" ht="12" customHeight="1" x14ac:dyDescent="0.25">
      <c r="A55" s="418"/>
      <c r="B55" s="773" t="str">
        <f>"Notes: "&amp;"EIA completed modeling and analysis for this report on " &amp;Dates!D2&amp;"."</f>
        <v>Notes: EIA completed modeling and analysis for this report on Thursday January 5, 2023.</v>
      </c>
      <c r="C55" s="796"/>
      <c r="D55" s="796"/>
      <c r="E55" s="796"/>
      <c r="F55" s="796"/>
      <c r="G55" s="796"/>
      <c r="H55" s="796"/>
      <c r="I55" s="796"/>
      <c r="J55" s="796"/>
      <c r="K55" s="796"/>
      <c r="L55" s="796"/>
      <c r="M55" s="796"/>
      <c r="N55" s="796"/>
      <c r="O55" s="796"/>
      <c r="P55" s="796"/>
      <c r="Q55" s="774"/>
      <c r="AY55" s="463"/>
      <c r="AZ55" s="463"/>
      <c r="BA55" s="463"/>
      <c r="BB55" s="463"/>
      <c r="BC55" s="463"/>
      <c r="BD55" s="602"/>
      <c r="BE55" s="602"/>
      <c r="BF55" s="602"/>
      <c r="BG55" s="463"/>
      <c r="BH55" s="250"/>
      <c r="BI55" s="463"/>
      <c r="BJ55" s="463"/>
    </row>
    <row r="56" spans="1:74" s="419" customFormat="1" ht="12" customHeight="1" x14ac:dyDescent="0.25">
      <c r="A56" s="418"/>
      <c r="B56" s="763" t="s">
        <v>346</v>
      </c>
      <c r="C56" s="762"/>
      <c r="D56" s="762"/>
      <c r="E56" s="762"/>
      <c r="F56" s="762"/>
      <c r="G56" s="762"/>
      <c r="H56" s="762"/>
      <c r="I56" s="762"/>
      <c r="J56" s="762"/>
      <c r="K56" s="762"/>
      <c r="L56" s="762"/>
      <c r="M56" s="762"/>
      <c r="N56" s="762"/>
      <c r="O56" s="762"/>
      <c r="P56" s="762"/>
      <c r="Q56" s="762"/>
      <c r="AY56" s="463"/>
      <c r="AZ56" s="463"/>
      <c r="BA56" s="463"/>
      <c r="BB56" s="463"/>
      <c r="BC56" s="463"/>
      <c r="BD56" s="602"/>
      <c r="BE56" s="602"/>
      <c r="BF56" s="602"/>
      <c r="BG56" s="463"/>
      <c r="BH56" s="250"/>
      <c r="BI56" s="463"/>
      <c r="BJ56" s="463"/>
    </row>
    <row r="57" spans="1:74" s="419" customFormat="1" ht="12" customHeight="1" x14ac:dyDescent="0.25">
      <c r="A57" s="418"/>
      <c r="B57" s="758" t="s">
        <v>860</v>
      </c>
      <c r="C57" s="755"/>
      <c r="D57" s="755"/>
      <c r="E57" s="755"/>
      <c r="F57" s="755"/>
      <c r="G57" s="755"/>
      <c r="H57" s="755"/>
      <c r="I57" s="755"/>
      <c r="J57" s="755"/>
      <c r="K57" s="755"/>
      <c r="L57" s="755"/>
      <c r="M57" s="755"/>
      <c r="N57" s="755"/>
      <c r="O57" s="755"/>
      <c r="P57" s="755"/>
      <c r="Q57" s="752"/>
      <c r="AY57" s="463"/>
      <c r="AZ57" s="463"/>
      <c r="BA57" s="463"/>
      <c r="BB57" s="463"/>
      <c r="BC57" s="463"/>
      <c r="BD57" s="602"/>
      <c r="BE57" s="602"/>
      <c r="BF57" s="602"/>
      <c r="BG57" s="463"/>
      <c r="BH57" s="250"/>
      <c r="BI57" s="463"/>
      <c r="BJ57" s="463"/>
    </row>
    <row r="58" spans="1:74" s="419" customFormat="1" ht="12" customHeight="1" x14ac:dyDescent="0.25">
      <c r="A58" s="418"/>
      <c r="B58" s="758" t="s">
        <v>851</v>
      </c>
      <c r="C58" s="755"/>
      <c r="D58" s="755"/>
      <c r="E58" s="755"/>
      <c r="F58" s="755"/>
      <c r="G58" s="755"/>
      <c r="H58" s="755"/>
      <c r="I58" s="755"/>
      <c r="J58" s="755"/>
      <c r="K58" s="755"/>
      <c r="L58" s="755"/>
      <c r="M58" s="755"/>
      <c r="N58" s="755"/>
      <c r="O58" s="755"/>
      <c r="P58" s="755"/>
      <c r="Q58" s="752"/>
      <c r="AY58" s="463"/>
      <c r="AZ58" s="463"/>
      <c r="BA58" s="463"/>
      <c r="BB58" s="463"/>
      <c r="BC58" s="463"/>
      <c r="BD58" s="602"/>
      <c r="BE58" s="602"/>
      <c r="BF58" s="602"/>
      <c r="BG58" s="463"/>
      <c r="BH58" s="250"/>
      <c r="BI58" s="463"/>
      <c r="BJ58" s="463"/>
    </row>
    <row r="59" spans="1:74" s="419" customFormat="1" ht="12" customHeight="1" x14ac:dyDescent="0.25">
      <c r="A59" s="418"/>
      <c r="B59" s="793" t="s">
        <v>852</v>
      </c>
      <c r="C59" s="752"/>
      <c r="D59" s="752"/>
      <c r="E59" s="752"/>
      <c r="F59" s="752"/>
      <c r="G59" s="752"/>
      <c r="H59" s="752"/>
      <c r="I59" s="752"/>
      <c r="J59" s="752"/>
      <c r="K59" s="752"/>
      <c r="L59" s="752"/>
      <c r="M59" s="752"/>
      <c r="N59" s="752"/>
      <c r="O59" s="752"/>
      <c r="P59" s="752"/>
      <c r="Q59" s="752"/>
      <c r="AY59" s="463"/>
      <c r="AZ59" s="463"/>
      <c r="BA59" s="463"/>
      <c r="BB59" s="463"/>
      <c r="BC59" s="463"/>
      <c r="BD59" s="602"/>
      <c r="BE59" s="602"/>
      <c r="BF59" s="602"/>
      <c r="BG59" s="463"/>
      <c r="BH59" s="250"/>
      <c r="BI59" s="463"/>
      <c r="BJ59" s="463"/>
    </row>
    <row r="60" spans="1:74" s="419" customFormat="1" ht="12" customHeight="1" x14ac:dyDescent="0.25">
      <c r="A60" s="418"/>
      <c r="B60" s="756" t="s">
        <v>861</v>
      </c>
      <c r="C60" s="755"/>
      <c r="D60" s="755"/>
      <c r="E60" s="755"/>
      <c r="F60" s="755"/>
      <c r="G60" s="755"/>
      <c r="H60" s="755"/>
      <c r="I60" s="755"/>
      <c r="J60" s="755"/>
      <c r="K60" s="755"/>
      <c r="L60" s="755"/>
      <c r="M60" s="755"/>
      <c r="N60" s="755"/>
      <c r="O60" s="755"/>
      <c r="P60" s="755"/>
      <c r="Q60" s="752"/>
      <c r="AY60" s="463"/>
      <c r="AZ60" s="463"/>
      <c r="BA60" s="463"/>
      <c r="BB60" s="463"/>
      <c r="BC60" s="463"/>
      <c r="BD60" s="602"/>
      <c r="BE60" s="602"/>
      <c r="BF60" s="602"/>
      <c r="BG60" s="463"/>
      <c r="BH60" s="250"/>
      <c r="BI60" s="463"/>
      <c r="BJ60" s="463"/>
    </row>
    <row r="61" spans="1:74" s="419" customFormat="1" ht="12" customHeight="1" x14ac:dyDescent="0.25">
      <c r="A61" s="418"/>
      <c r="B61" s="758" t="s">
        <v>824</v>
      </c>
      <c r="C61" s="759"/>
      <c r="D61" s="759"/>
      <c r="E61" s="759"/>
      <c r="F61" s="759"/>
      <c r="G61" s="759"/>
      <c r="H61" s="759"/>
      <c r="I61" s="759"/>
      <c r="J61" s="759"/>
      <c r="K61" s="759"/>
      <c r="L61" s="759"/>
      <c r="M61" s="759"/>
      <c r="N61" s="759"/>
      <c r="O61" s="759"/>
      <c r="P61" s="759"/>
      <c r="Q61" s="752"/>
      <c r="AY61" s="463"/>
      <c r="AZ61" s="463"/>
      <c r="BA61" s="463"/>
      <c r="BB61" s="463"/>
      <c r="BC61" s="463"/>
      <c r="BD61" s="602"/>
      <c r="BE61" s="602"/>
      <c r="BF61" s="602"/>
      <c r="BG61" s="463"/>
      <c r="BH61" s="250"/>
      <c r="BI61" s="463"/>
      <c r="BJ61" s="463"/>
    </row>
    <row r="62" spans="1:74" s="417" customFormat="1" ht="12" customHeight="1" x14ac:dyDescent="0.25">
      <c r="A62" s="392"/>
      <c r="B62" s="764" t="s">
        <v>1349</v>
      </c>
      <c r="C62" s="752"/>
      <c r="D62" s="752"/>
      <c r="E62" s="752"/>
      <c r="F62" s="752"/>
      <c r="G62" s="752"/>
      <c r="H62" s="752"/>
      <c r="I62" s="752"/>
      <c r="J62" s="752"/>
      <c r="K62" s="752"/>
      <c r="L62" s="752"/>
      <c r="M62" s="752"/>
      <c r="N62" s="752"/>
      <c r="O62" s="752"/>
      <c r="P62" s="752"/>
      <c r="Q62" s="752"/>
      <c r="AY62" s="461"/>
      <c r="AZ62" s="461"/>
      <c r="BA62" s="461"/>
      <c r="BB62" s="461"/>
      <c r="BC62" s="461"/>
      <c r="BD62" s="600"/>
      <c r="BE62" s="600"/>
      <c r="BF62" s="600"/>
      <c r="BG62" s="461"/>
      <c r="BH62" s="250"/>
      <c r="BI62" s="461"/>
      <c r="BJ62" s="461"/>
    </row>
    <row r="63" spans="1:74" x14ac:dyDescent="0.25">
      <c r="BH63" s="250"/>
      <c r="BK63" s="340"/>
      <c r="BL63" s="340"/>
      <c r="BM63" s="340"/>
      <c r="BN63" s="340"/>
      <c r="BO63" s="340"/>
      <c r="BP63" s="340"/>
      <c r="BQ63" s="340"/>
      <c r="BR63" s="340"/>
      <c r="BS63" s="340"/>
      <c r="BT63" s="340"/>
      <c r="BU63" s="340"/>
      <c r="BV63" s="340"/>
    </row>
    <row r="64" spans="1:74" x14ac:dyDescent="0.25">
      <c r="BH64" s="250"/>
      <c r="BK64" s="340"/>
      <c r="BL64" s="340"/>
      <c r="BM64" s="340"/>
      <c r="BN64" s="340"/>
      <c r="BO64" s="340"/>
      <c r="BP64" s="340"/>
      <c r="BQ64" s="340"/>
      <c r="BR64" s="340"/>
      <c r="BS64" s="340"/>
      <c r="BT64" s="340"/>
      <c r="BU64" s="340"/>
      <c r="BV64" s="340"/>
    </row>
    <row r="65" spans="60:74" x14ac:dyDescent="0.25">
      <c r="BH65" s="250"/>
      <c r="BK65" s="340"/>
      <c r="BL65" s="340"/>
      <c r="BM65" s="340"/>
      <c r="BN65" s="340"/>
      <c r="BO65" s="340"/>
      <c r="BP65" s="340"/>
      <c r="BQ65" s="340"/>
      <c r="BR65" s="340"/>
      <c r="BS65" s="340"/>
      <c r="BT65" s="340"/>
      <c r="BU65" s="340"/>
      <c r="BV65" s="340"/>
    </row>
    <row r="66" spans="60:74" x14ac:dyDescent="0.25">
      <c r="BH66" s="250"/>
      <c r="BK66" s="340"/>
      <c r="BL66" s="340"/>
      <c r="BM66" s="340"/>
      <c r="BN66" s="340"/>
      <c r="BO66" s="340"/>
      <c r="BP66" s="340"/>
      <c r="BQ66" s="340"/>
      <c r="BR66" s="340"/>
      <c r="BS66" s="340"/>
      <c r="BT66" s="340"/>
      <c r="BU66" s="340"/>
      <c r="BV66" s="340"/>
    </row>
    <row r="67" spans="60:74" x14ac:dyDescent="0.25">
      <c r="BH67" s="250"/>
      <c r="BK67" s="340"/>
      <c r="BL67" s="340"/>
      <c r="BM67" s="340"/>
      <c r="BN67" s="340"/>
      <c r="BO67" s="340"/>
      <c r="BP67" s="340"/>
      <c r="BQ67" s="340"/>
      <c r="BR67" s="340"/>
      <c r="BS67" s="340"/>
      <c r="BT67" s="340"/>
      <c r="BU67" s="340"/>
      <c r="BV67" s="340"/>
    </row>
    <row r="68" spans="60:74" x14ac:dyDescent="0.25">
      <c r="BK68" s="340"/>
      <c r="BL68" s="340"/>
      <c r="BM68" s="340"/>
      <c r="BN68" s="340"/>
      <c r="BO68" s="340"/>
      <c r="BP68" s="340"/>
      <c r="BQ68" s="340"/>
      <c r="BR68" s="340"/>
      <c r="BS68" s="340"/>
      <c r="BT68" s="340"/>
      <c r="BU68" s="340"/>
      <c r="BV68" s="340"/>
    </row>
    <row r="69" spans="60:74" x14ac:dyDescent="0.25">
      <c r="BK69" s="340"/>
      <c r="BL69" s="340"/>
      <c r="BM69" s="340"/>
      <c r="BN69" s="340"/>
      <c r="BO69" s="340"/>
      <c r="BP69" s="340"/>
      <c r="BQ69" s="340"/>
      <c r="BR69" s="340"/>
      <c r="BS69" s="340"/>
      <c r="BT69" s="340"/>
      <c r="BU69" s="340"/>
      <c r="BV69" s="340"/>
    </row>
    <row r="70" spans="60:74" x14ac:dyDescent="0.25">
      <c r="BK70" s="340"/>
      <c r="BL70" s="340"/>
      <c r="BM70" s="340"/>
      <c r="BN70" s="340"/>
      <c r="BO70" s="340"/>
      <c r="BP70" s="340"/>
      <c r="BQ70" s="340"/>
      <c r="BR70" s="340"/>
      <c r="BS70" s="340"/>
      <c r="BT70" s="340"/>
      <c r="BU70" s="340"/>
      <c r="BV70" s="340"/>
    </row>
    <row r="71" spans="60:74" x14ac:dyDescent="0.25">
      <c r="BK71" s="340"/>
      <c r="BL71" s="340"/>
      <c r="BM71" s="340"/>
      <c r="BN71" s="340"/>
      <c r="BO71" s="340"/>
      <c r="BP71" s="340"/>
      <c r="BQ71" s="340"/>
      <c r="BR71" s="340"/>
      <c r="BS71" s="340"/>
      <c r="BT71" s="340"/>
      <c r="BU71" s="340"/>
      <c r="BV71" s="340"/>
    </row>
    <row r="72" spans="60:74" x14ac:dyDescent="0.25">
      <c r="BK72" s="340"/>
      <c r="BL72" s="340"/>
      <c r="BM72" s="340"/>
      <c r="BN72" s="340"/>
      <c r="BO72" s="340"/>
      <c r="BP72" s="340"/>
      <c r="BQ72" s="340"/>
      <c r="BR72" s="340"/>
      <c r="BS72" s="340"/>
      <c r="BT72" s="340"/>
      <c r="BU72" s="340"/>
      <c r="BV72" s="340"/>
    </row>
    <row r="73" spans="60:74" x14ac:dyDescent="0.25">
      <c r="BK73" s="340"/>
      <c r="BL73" s="340"/>
      <c r="BM73" s="340"/>
      <c r="BN73" s="340"/>
      <c r="BO73" s="340"/>
      <c r="BP73" s="340"/>
      <c r="BQ73" s="340"/>
      <c r="BR73" s="340"/>
      <c r="BS73" s="340"/>
      <c r="BT73" s="340"/>
      <c r="BU73" s="340"/>
      <c r="BV73" s="340"/>
    </row>
    <row r="74" spans="60:74" x14ac:dyDescent="0.25">
      <c r="BK74" s="340"/>
      <c r="BL74" s="340"/>
      <c r="BM74" s="340"/>
      <c r="BN74" s="340"/>
      <c r="BO74" s="340"/>
      <c r="BP74" s="340"/>
      <c r="BQ74" s="340"/>
      <c r="BR74" s="340"/>
      <c r="BS74" s="340"/>
      <c r="BT74" s="340"/>
      <c r="BU74" s="340"/>
      <c r="BV74" s="340"/>
    </row>
    <row r="75" spans="60:74" x14ac:dyDescent="0.25">
      <c r="BK75" s="340"/>
      <c r="BL75" s="340"/>
      <c r="BM75" s="340"/>
      <c r="BN75" s="340"/>
      <c r="BO75" s="340"/>
      <c r="BP75" s="340"/>
      <c r="BQ75" s="340"/>
      <c r="BR75" s="340"/>
      <c r="BS75" s="340"/>
      <c r="BT75" s="340"/>
      <c r="BU75" s="340"/>
      <c r="BV75" s="340"/>
    </row>
    <row r="76" spans="60:74" x14ac:dyDescent="0.25">
      <c r="BK76" s="340"/>
      <c r="BL76" s="340"/>
      <c r="BM76" s="340"/>
      <c r="BN76" s="340"/>
      <c r="BO76" s="340"/>
      <c r="BP76" s="340"/>
      <c r="BQ76" s="340"/>
      <c r="BR76" s="340"/>
      <c r="BS76" s="340"/>
      <c r="BT76" s="340"/>
      <c r="BU76" s="340"/>
      <c r="BV76" s="340"/>
    </row>
    <row r="77" spans="60:74" x14ac:dyDescent="0.25">
      <c r="BK77" s="340"/>
      <c r="BL77" s="340"/>
      <c r="BM77" s="340"/>
      <c r="BN77" s="340"/>
      <c r="BO77" s="340"/>
      <c r="BP77" s="340"/>
      <c r="BQ77" s="340"/>
      <c r="BR77" s="340"/>
      <c r="BS77" s="340"/>
      <c r="BT77" s="340"/>
      <c r="BU77" s="340"/>
      <c r="BV77" s="340"/>
    </row>
    <row r="78" spans="60:74" x14ac:dyDescent="0.25">
      <c r="BK78" s="340"/>
      <c r="BL78" s="340"/>
      <c r="BM78" s="340"/>
      <c r="BN78" s="340"/>
      <c r="BO78" s="340"/>
      <c r="BP78" s="340"/>
      <c r="BQ78" s="340"/>
      <c r="BR78" s="340"/>
      <c r="BS78" s="340"/>
      <c r="BT78" s="340"/>
      <c r="BU78" s="340"/>
      <c r="BV78" s="340"/>
    </row>
    <row r="79" spans="60:74" x14ac:dyDescent="0.25">
      <c r="BK79" s="340"/>
      <c r="BL79" s="340"/>
      <c r="BM79" s="340"/>
      <c r="BN79" s="340"/>
      <c r="BO79" s="340"/>
      <c r="BP79" s="340"/>
      <c r="BQ79" s="340"/>
      <c r="BR79" s="340"/>
      <c r="BS79" s="340"/>
      <c r="BT79" s="340"/>
      <c r="BU79" s="340"/>
      <c r="BV79" s="340"/>
    </row>
    <row r="80" spans="60:74" x14ac:dyDescent="0.25">
      <c r="BK80" s="340"/>
      <c r="BL80" s="340"/>
      <c r="BM80" s="340"/>
      <c r="BN80" s="340"/>
      <c r="BO80" s="340"/>
      <c r="BP80" s="340"/>
      <c r="BQ80" s="340"/>
      <c r="BR80" s="340"/>
      <c r="BS80" s="340"/>
      <c r="BT80" s="340"/>
      <c r="BU80" s="340"/>
      <c r="BV80" s="340"/>
    </row>
    <row r="81" spans="63:74" x14ac:dyDescent="0.25">
      <c r="BK81" s="340"/>
      <c r="BL81" s="340"/>
      <c r="BM81" s="340"/>
      <c r="BN81" s="340"/>
      <c r="BO81" s="340"/>
      <c r="BP81" s="340"/>
      <c r="BQ81" s="340"/>
      <c r="BR81" s="340"/>
      <c r="BS81" s="340"/>
      <c r="BT81" s="340"/>
      <c r="BU81" s="340"/>
      <c r="BV81" s="340"/>
    </row>
    <row r="82" spans="63:74" x14ac:dyDescent="0.25">
      <c r="BK82" s="340"/>
      <c r="BL82" s="340"/>
      <c r="BM82" s="340"/>
      <c r="BN82" s="340"/>
      <c r="BO82" s="340"/>
      <c r="BP82" s="340"/>
      <c r="BQ82" s="340"/>
      <c r="BR82" s="340"/>
      <c r="BS82" s="340"/>
      <c r="BT82" s="340"/>
      <c r="BU82" s="340"/>
      <c r="BV82" s="340"/>
    </row>
    <row r="83" spans="63:74" x14ac:dyDescent="0.25">
      <c r="BK83" s="340"/>
      <c r="BL83" s="340"/>
      <c r="BM83" s="340"/>
      <c r="BN83" s="340"/>
      <c r="BO83" s="340"/>
      <c r="BP83" s="340"/>
      <c r="BQ83" s="340"/>
      <c r="BR83" s="340"/>
      <c r="BS83" s="340"/>
      <c r="BT83" s="340"/>
      <c r="BU83" s="340"/>
      <c r="BV83" s="340"/>
    </row>
    <row r="84" spans="63:74" x14ac:dyDescent="0.25">
      <c r="BK84" s="340"/>
      <c r="BL84" s="340"/>
      <c r="BM84" s="340"/>
      <c r="BN84" s="340"/>
      <c r="BO84" s="340"/>
      <c r="BP84" s="340"/>
      <c r="BQ84" s="340"/>
      <c r="BR84" s="340"/>
      <c r="BS84" s="340"/>
      <c r="BT84" s="340"/>
      <c r="BU84" s="340"/>
      <c r="BV84" s="340"/>
    </row>
    <row r="85" spans="63:74" x14ac:dyDescent="0.25">
      <c r="BK85" s="340"/>
      <c r="BL85" s="340"/>
      <c r="BM85" s="340"/>
      <c r="BN85" s="340"/>
      <c r="BO85" s="340"/>
      <c r="BP85" s="340"/>
      <c r="BQ85" s="340"/>
      <c r="BR85" s="340"/>
      <c r="BS85" s="340"/>
      <c r="BT85" s="340"/>
      <c r="BU85" s="340"/>
      <c r="BV85" s="340"/>
    </row>
    <row r="86" spans="63:74" x14ac:dyDescent="0.25">
      <c r="BK86" s="340"/>
      <c r="BL86" s="340"/>
      <c r="BM86" s="340"/>
      <c r="BN86" s="340"/>
      <c r="BO86" s="340"/>
      <c r="BP86" s="340"/>
      <c r="BQ86" s="340"/>
      <c r="BR86" s="340"/>
      <c r="BS86" s="340"/>
      <c r="BT86" s="340"/>
      <c r="BU86" s="340"/>
      <c r="BV86" s="340"/>
    </row>
    <row r="87" spans="63:74" x14ac:dyDescent="0.25">
      <c r="BK87" s="340"/>
      <c r="BL87" s="340"/>
      <c r="BM87" s="340"/>
      <c r="BN87" s="340"/>
      <c r="BO87" s="340"/>
      <c r="BP87" s="340"/>
      <c r="BQ87" s="340"/>
      <c r="BR87" s="340"/>
      <c r="BS87" s="340"/>
      <c r="BT87" s="340"/>
      <c r="BU87" s="340"/>
      <c r="BV87" s="340"/>
    </row>
    <row r="88" spans="63:74" x14ac:dyDescent="0.25">
      <c r="BK88" s="340"/>
      <c r="BL88" s="340"/>
      <c r="BM88" s="340"/>
      <c r="BN88" s="340"/>
      <c r="BO88" s="340"/>
      <c r="BP88" s="340"/>
      <c r="BQ88" s="340"/>
      <c r="BR88" s="340"/>
      <c r="BS88" s="340"/>
      <c r="BT88" s="340"/>
      <c r="BU88" s="340"/>
      <c r="BV88" s="340"/>
    </row>
    <row r="89" spans="63:74" x14ac:dyDescent="0.25">
      <c r="BK89" s="340"/>
      <c r="BL89" s="340"/>
      <c r="BM89" s="340"/>
      <c r="BN89" s="340"/>
      <c r="BO89" s="340"/>
      <c r="BP89" s="340"/>
      <c r="BQ89" s="340"/>
      <c r="BR89" s="340"/>
      <c r="BS89" s="340"/>
      <c r="BT89" s="340"/>
      <c r="BU89" s="340"/>
      <c r="BV89" s="340"/>
    </row>
    <row r="90" spans="63:74" x14ac:dyDescent="0.25">
      <c r="BK90" s="340"/>
      <c r="BL90" s="340"/>
      <c r="BM90" s="340"/>
      <c r="BN90" s="340"/>
      <c r="BO90" s="340"/>
      <c r="BP90" s="340"/>
      <c r="BQ90" s="340"/>
      <c r="BR90" s="340"/>
      <c r="BS90" s="340"/>
      <c r="BT90" s="340"/>
      <c r="BU90" s="340"/>
      <c r="BV90" s="340"/>
    </row>
    <row r="91" spans="63:74" x14ac:dyDescent="0.25">
      <c r="BK91" s="340"/>
      <c r="BL91" s="340"/>
      <c r="BM91" s="340"/>
      <c r="BN91" s="340"/>
      <c r="BO91" s="340"/>
      <c r="BP91" s="340"/>
      <c r="BQ91" s="340"/>
      <c r="BR91" s="340"/>
      <c r="BS91" s="340"/>
      <c r="BT91" s="340"/>
      <c r="BU91" s="340"/>
      <c r="BV91" s="340"/>
    </row>
    <row r="92" spans="63:74" x14ac:dyDescent="0.25">
      <c r="BK92" s="340"/>
      <c r="BL92" s="340"/>
      <c r="BM92" s="340"/>
      <c r="BN92" s="340"/>
      <c r="BO92" s="340"/>
      <c r="BP92" s="340"/>
      <c r="BQ92" s="340"/>
      <c r="BR92" s="340"/>
      <c r="BS92" s="340"/>
      <c r="BT92" s="340"/>
      <c r="BU92" s="340"/>
      <c r="BV92" s="340"/>
    </row>
    <row r="93" spans="63:74" x14ac:dyDescent="0.25">
      <c r="BK93" s="340"/>
      <c r="BL93" s="340"/>
      <c r="BM93" s="340"/>
      <c r="BN93" s="340"/>
      <c r="BO93" s="340"/>
      <c r="BP93" s="340"/>
      <c r="BQ93" s="340"/>
      <c r="BR93" s="340"/>
      <c r="BS93" s="340"/>
      <c r="BT93" s="340"/>
      <c r="BU93" s="340"/>
      <c r="BV93" s="340"/>
    </row>
    <row r="94" spans="63:74" x14ac:dyDescent="0.25">
      <c r="BK94" s="340"/>
      <c r="BL94" s="340"/>
      <c r="BM94" s="340"/>
      <c r="BN94" s="340"/>
      <c r="BO94" s="340"/>
      <c r="BP94" s="340"/>
      <c r="BQ94" s="340"/>
      <c r="BR94" s="340"/>
      <c r="BS94" s="340"/>
      <c r="BT94" s="340"/>
      <c r="BU94" s="340"/>
      <c r="BV94" s="340"/>
    </row>
    <row r="95" spans="63:74" x14ac:dyDescent="0.25">
      <c r="BK95" s="340"/>
      <c r="BL95" s="340"/>
      <c r="BM95" s="340"/>
      <c r="BN95" s="340"/>
      <c r="BO95" s="340"/>
      <c r="BP95" s="340"/>
      <c r="BQ95" s="340"/>
      <c r="BR95" s="340"/>
      <c r="BS95" s="340"/>
      <c r="BT95" s="340"/>
      <c r="BU95" s="340"/>
      <c r="BV95" s="340"/>
    </row>
    <row r="96" spans="63:74" x14ac:dyDescent="0.25">
      <c r="BK96" s="340"/>
      <c r="BL96" s="340"/>
      <c r="BM96" s="340"/>
      <c r="BN96" s="340"/>
      <c r="BO96" s="340"/>
      <c r="BP96" s="340"/>
      <c r="BQ96" s="340"/>
      <c r="BR96" s="340"/>
      <c r="BS96" s="340"/>
      <c r="BT96" s="340"/>
      <c r="BU96" s="340"/>
      <c r="BV96" s="340"/>
    </row>
    <row r="97" spans="63:74" x14ac:dyDescent="0.25">
      <c r="BK97" s="340"/>
      <c r="BL97" s="340"/>
      <c r="BM97" s="340"/>
      <c r="BN97" s="340"/>
      <c r="BO97" s="340"/>
      <c r="BP97" s="340"/>
      <c r="BQ97" s="340"/>
      <c r="BR97" s="340"/>
      <c r="BS97" s="340"/>
      <c r="BT97" s="340"/>
      <c r="BU97" s="340"/>
      <c r="BV97" s="340"/>
    </row>
    <row r="98" spans="63:74" x14ac:dyDescent="0.25">
      <c r="BK98" s="340"/>
      <c r="BL98" s="340"/>
      <c r="BM98" s="340"/>
      <c r="BN98" s="340"/>
      <c r="BO98" s="340"/>
      <c r="BP98" s="340"/>
      <c r="BQ98" s="340"/>
      <c r="BR98" s="340"/>
      <c r="BS98" s="340"/>
      <c r="BT98" s="340"/>
      <c r="BU98" s="340"/>
      <c r="BV98" s="340"/>
    </row>
    <row r="99" spans="63:74" x14ac:dyDescent="0.25">
      <c r="BK99" s="340"/>
      <c r="BL99" s="340"/>
      <c r="BM99" s="340"/>
      <c r="BN99" s="340"/>
      <c r="BO99" s="340"/>
      <c r="BP99" s="340"/>
      <c r="BQ99" s="340"/>
      <c r="BR99" s="340"/>
      <c r="BS99" s="340"/>
      <c r="BT99" s="340"/>
      <c r="BU99" s="340"/>
      <c r="BV99" s="340"/>
    </row>
    <row r="100" spans="63:74" x14ac:dyDescent="0.25">
      <c r="BK100" s="340"/>
      <c r="BL100" s="340"/>
      <c r="BM100" s="340"/>
      <c r="BN100" s="340"/>
      <c r="BO100" s="340"/>
      <c r="BP100" s="340"/>
      <c r="BQ100" s="340"/>
      <c r="BR100" s="340"/>
      <c r="BS100" s="340"/>
      <c r="BT100" s="340"/>
      <c r="BU100" s="340"/>
      <c r="BV100" s="340"/>
    </row>
    <row r="101" spans="63:74" x14ac:dyDescent="0.25">
      <c r="BK101" s="340"/>
      <c r="BL101" s="340"/>
      <c r="BM101" s="340"/>
      <c r="BN101" s="340"/>
      <c r="BO101" s="340"/>
      <c r="BP101" s="340"/>
      <c r="BQ101" s="340"/>
      <c r="BR101" s="340"/>
      <c r="BS101" s="340"/>
      <c r="BT101" s="340"/>
      <c r="BU101" s="340"/>
      <c r="BV101" s="340"/>
    </row>
    <row r="102" spans="63:74" x14ac:dyDescent="0.25">
      <c r="BK102" s="340"/>
      <c r="BL102" s="340"/>
      <c r="BM102" s="340"/>
      <c r="BN102" s="340"/>
      <c r="BO102" s="340"/>
      <c r="BP102" s="340"/>
      <c r="BQ102" s="340"/>
      <c r="BR102" s="340"/>
      <c r="BS102" s="340"/>
      <c r="BT102" s="340"/>
      <c r="BU102" s="340"/>
      <c r="BV102" s="340"/>
    </row>
    <row r="103" spans="63:74" x14ac:dyDescent="0.25">
      <c r="BK103" s="340"/>
      <c r="BL103" s="340"/>
      <c r="BM103" s="340"/>
      <c r="BN103" s="340"/>
      <c r="BO103" s="340"/>
      <c r="BP103" s="340"/>
      <c r="BQ103" s="340"/>
      <c r="BR103" s="340"/>
      <c r="BS103" s="340"/>
      <c r="BT103" s="340"/>
      <c r="BU103" s="340"/>
      <c r="BV103" s="340"/>
    </row>
    <row r="104" spans="63:74" x14ac:dyDescent="0.25">
      <c r="BK104" s="340"/>
      <c r="BL104" s="340"/>
      <c r="BM104" s="340"/>
      <c r="BN104" s="340"/>
      <c r="BO104" s="340"/>
      <c r="BP104" s="340"/>
      <c r="BQ104" s="340"/>
      <c r="BR104" s="340"/>
      <c r="BS104" s="340"/>
      <c r="BT104" s="340"/>
      <c r="BU104" s="340"/>
      <c r="BV104" s="340"/>
    </row>
    <row r="105" spans="63:74" x14ac:dyDescent="0.25">
      <c r="BK105" s="340"/>
      <c r="BL105" s="340"/>
      <c r="BM105" s="340"/>
      <c r="BN105" s="340"/>
      <c r="BO105" s="340"/>
      <c r="BP105" s="340"/>
      <c r="BQ105" s="340"/>
      <c r="BR105" s="340"/>
      <c r="BS105" s="340"/>
      <c r="BT105" s="340"/>
      <c r="BU105" s="340"/>
      <c r="BV105" s="340"/>
    </row>
    <row r="106" spans="63:74" x14ac:dyDescent="0.25">
      <c r="BK106" s="340"/>
      <c r="BL106" s="340"/>
      <c r="BM106" s="340"/>
      <c r="BN106" s="340"/>
      <c r="BO106" s="340"/>
      <c r="BP106" s="340"/>
      <c r="BQ106" s="340"/>
      <c r="BR106" s="340"/>
      <c r="BS106" s="340"/>
      <c r="BT106" s="340"/>
      <c r="BU106" s="340"/>
      <c r="BV106" s="340"/>
    </row>
    <row r="107" spans="63:74" x14ac:dyDescent="0.25">
      <c r="BK107" s="340"/>
      <c r="BL107" s="340"/>
      <c r="BM107" s="340"/>
      <c r="BN107" s="340"/>
      <c r="BO107" s="340"/>
      <c r="BP107" s="340"/>
      <c r="BQ107" s="340"/>
      <c r="BR107" s="340"/>
      <c r="BS107" s="340"/>
      <c r="BT107" s="340"/>
      <c r="BU107" s="340"/>
      <c r="BV107" s="340"/>
    </row>
    <row r="108" spans="63:74" x14ac:dyDescent="0.25">
      <c r="BK108" s="340"/>
      <c r="BL108" s="340"/>
      <c r="BM108" s="340"/>
      <c r="BN108" s="340"/>
      <c r="BO108" s="340"/>
      <c r="BP108" s="340"/>
      <c r="BQ108" s="340"/>
      <c r="BR108" s="340"/>
      <c r="BS108" s="340"/>
      <c r="BT108" s="340"/>
      <c r="BU108" s="340"/>
      <c r="BV108" s="340"/>
    </row>
    <row r="109" spans="63:74" x14ac:dyDescent="0.25">
      <c r="BK109" s="340"/>
      <c r="BL109" s="340"/>
      <c r="BM109" s="340"/>
      <c r="BN109" s="340"/>
      <c r="BO109" s="340"/>
      <c r="BP109" s="340"/>
      <c r="BQ109" s="340"/>
      <c r="BR109" s="340"/>
      <c r="BS109" s="340"/>
      <c r="BT109" s="340"/>
      <c r="BU109" s="340"/>
      <c r="BV109" s="340"/>
    </row>
    <row r="110" spans="63:74" x14ac:dyDescent="0.25">
      <c r="BK110" s="340"/>
      <c r="BL110" s="340"/>
      <c r="BM110" s="340"/>
      <c r="BN110" s="340"/>
      <c r="BO110" s="340"/>
      <c r="BP110" s="340"/>
      <c r="BQ110" s="340"/>
      <c r="BR110" s="340"/>
      <c r="BS110" s="340"/>
      <c r="BT110" s="340"/>
      <c r="BU110" s="340"/>
      <c r="BV110" s="340"/>
    </row>
    <row r="111" spans="63:74" x14ac:dyDescent="0.25">
      <c r="BK111" s="340"/>
      <c r="BL111" s="340"/>
      <c r="BM111" s="340"/>
      <c r="BN111" s="340"/>
      <c r="BO111" s="340"/>
      <c r="BP111" s="340"/>
      <c r="BQ111" s="340"/>
      <c r="BR111" s="340"/>
      <c r="BS111" s="340"/>
      <c r="BT111" s="340"/>
      <c r="BU111" s="340"/>
      <c r="BV111" s="340"/>
    </row>
    <row r="112" spans="63:74" x14ac:dyDescent="0.25">
      <c r="BK112" s="340"/>
      <c r="BL112" s="340"/>
      <c r="BM112" s="340"/>
      <c r="BN112" s="340"/>
      <c r="BO112" s="340"/>
      <c r="BP112" s="340"/>
      <c r="BQ112" s="340"/>
      <c r="BR112" s="340"/>
      <c r="BS112" s="340"/>
      <c r="BT112" s="340"/>
      <c r="BU112" s="340"/>
      <c r="BV112" s="340"/>
    </row>
    <row r="113" spans="63:74" x14ac:dyDescent="0.25">
      <c r="BK113" s="340"/>
      <c r="BL113" s="340"/>
      <c r="BM113" s="340"/>
      <c r="BN113" s="340"/>
      <c r="BO113" s="340"/>
      <c r="BP113" s="340"/>
      <c r="BQ113" s="340"/>
      <c r="BR113" s="340"/>
      <c r="BS113" s="340"/>
      <c r="BT113" s="340"/>
      <c r="BU113" s="340"/>
      <c r="BV113" s="340"/>
    </row>
    <row r="114" spans="63:74" x14ac:dyDescent="0.25">
      <c r="BK114" s="340"/>
      <c r="BL114" s="340"/>
      <c r="BM114" s="340"/>
      <c r="BN114" s="340"/>
      <c r="BO114" s="340"/>
      <c r="BP114" s="340"/>
      <c r="BQ114" s="340"/>
      <c r="BR114" s="340"/>
      <c r="BS114" s="340"/>
      <c r="BT114" s="340"/>
      <c r="BU114" s="340"/>
      <c r="BV114" s="340"/>
    </row>
    <row r="115" spans="63:74" x14ac:dyDescent="0.25">
      <c r="BK115" s="340"/>
      <c r="BL115" s="340"/>
      <c r="BM115" s="340"/>
      <c r="BN115" s="340"/>
      <c r="BO115" s="340"/>
      <c r="BP115" s="340"/>
      <c r="BQ115" s="340"/>
      <c r="BR115" s="340"/>
      <c r="BS115" s="340"/>
      <c r="BT115" s="340"/>
      <c r="BU115" s="340"/>
      <c r="BV115" s="340"/>
    </row>
    <row r="116" spans="63:74" x14ac:dyDescent="0.25">
      <c r="BK116" s="340"/>
      <c r="BL116" s="340"/>
      <c r="BM116" s="340"/>
      <c r="BN116" s="340"/>
      <c r="BO116" s="340"/>
      <c r="BP116" s="340"/>
      <c r="BQ116" s="340"/>
      <c r="BR116" s="340"/>
      <c r="BS116" s="340"/>
      <c r="BT116" s="340"/>
      <c r="BU116" s="340"/>
      <c r="BV116" s="340"/>
    </row>
    <row r="117" spans="63:74" x14ac:dyDescent="0.25">
      <c r="BK117" s="340"/>
      <c r="BL117" s="340"/>
      <c r="BM117" s="340"/>
      <c r="BN117" s="340"/>
      <c r="BO117" s="340"/>
      <c r="BP117" s="340"/>
      <c r="BQ117" s="340"/>
      <c r="BR117" s="340"/>
      <c r="BS117" s="340"/>
      <c r="BT117" s="340"/>
      <c r="BU117" s="340"/>
      <c r="BV117" s="340"/>
    </row>
    <row r="118" spans="63:74" x14ac:dyDescent="0.25">
      <c r="BK118" s="340"/>
      <c r="BL118" s="340"/>
      <c r="BM118" s="340"/>
      <c r="BN118" s="340"/>
      <c r="BO118" s="340"/>
      <c r="BP118" s="340"/>
      <c r="BQ118" s="340"/>
      <c r="BR118" s="340"/>
      <c r="BS118" s="340"/>
      <c r="BT118" s="340"/>
      <c r="BU118" s="340"/>
      <c r="BV118" s="340"/>
    </row>
    <row r="119" spans="63:74" x14ac:dyDescent="0.25">
      <c r="BK119" s="340"/>
      <c r="BL119" s="340"/>
      <c r="BM119" s="340"/>
      <c r="BN119" s="340"/>
      <c r="BO119" s="340"/>
      <c r="BP119" s="340"/>
      <c r="BQ119" s="340"/>
      <c r="BR119" s="340"/>
      <c r="BS119" s="340"/>
      <c r="BT119" s="340"/>
      <c r="BU119" s="340"/>
      <c r="BV119" s="340"/>
    </row>
    <row r="120" spans="63:74" x14ac:dyDescent="0.25">
      <c r="BK120" s="340"/>
      <c r="BL120" s="340"/>
      <c r="BM120" s="340"/>
      <c r="BN120" s="340"/>
      <c r="BO120" s="340"/>
      <c r="BP120" s="340"/>
      <c r="BQ120" s="340"/>
      <c r="BR120" s="340"/>
      <c r="BS120" s="340"/>
      <c r="BT120" s="340"/>
      <c r="BU120" s="340"/>
      <c r="BV120" s="340"/>
    </row>
    <row r="121" spans="63:74" x14ac:dyDescent="0.25">
      <c r="BK121" s="340"/>
      <c r="BL121" s="340"/>
      <c r="BM121" s="340"/>
      <c r="BN121" s="340"/>
      <c r="BO121" s="340"/>
      <c r="BP121" s="340"/>
      <c r="BQ121" s="340"/>
      <c r="BR121" s="340"/>
      <c r="BS121" s="340"/>
      <c r="BT121" s="340"/>
      <c r="BU121" s="340"/>
      <c r="BV121" s="340"/>
    </row>
    <row r="122" spans="63:74" x14ac:dyDescent="0.25">
      <c r="BK122" s="340"/>
      <c r="BL122" s="340"/>
      <c r="BM122" s="340"/>
      <c r="BN122" s="340"/>
      <c r="BO122" s="340"/>
      <c r="BP122" s="340"/>
      <c r="BQ122" s="340"/>
      <c r="BR122" s="340"/>
      <c r="BS122" s="340"/>
      <c r="BT122" s="340"/>
      <c r="BU122" s="340"/>
      <c r="BV122" s="340"/>
    </row>
    <row r="123" spans="63:74" x14ac:dyDescent="0.25">
      <c r="BK123" s="340"/>
      <c r="BL123" s="340"/>
      <c r="BM123" s="340"/>
      <c r="BN123" s="340"/>
      <c r="BO123" s="340"/>
      <c r="BP123" s="340"/>
      <c r="BQ123" s="340"/>
      <c r="BR123" s="340"/>
      <c r="BS123" s="340"/>
      <c r="BT123" s="340"/>
      <c r="BU123" s="340"/>
      <c r="BV123" s="340"/>
    </row>
    <row r="124" spans="63:74" x14ac:dyDescent="0.25">
      <c r="BK124" s="340"/>
      <c r="BL124" s="340"/>
      <c r="BM124" s="340"/>
      <c r="BN124" s="340"/>
      <c r="BO124" s="340"/>
      <c r="BP124" s="340"/>
      <c r="BQ124" s="340"/>
      <c r="BR124" s="340"/>
      <c r="BS124" s="340"/>
      <c r="BT124" s="340"/>
      <c r="BU124" s="340"/>
      <c r="BV124" s="340"/>
    </row>
    <row r="125" spans="63:74" x14ac:dyDescent="0.25">
      <c r="BK125" s="340"/>
      <c r="BL125" s="340"/>
      <c r="BM125" s="340"/>
      <c r="BN125" s="340"/>
      <c r="BO125" s="340"/>
      <c r="BP125" s="340"/>
      <c r="BQ125" s="340"/>
      <c r="BR125" s="340"/>
      <c r="BS125" s="340"/>
      <c r="BT125" s="340"/>
      <c r="BU125" s="340"/>
      <c r="BV125" s="340"/>
    </row>
    <row r="126" spans="63:74" x14ac:dyDescent="0.25">
      <c r="BK126" s="340"/>
      <c r="BL126" s="340"/>
      <c r="BM126" s="340"/>
      <c r="BN126" s="340"/>
      <c r="BO126" s="340"/>
      <c r="BP126" s="340"/>
      <c r="BQ126" s="340"/>
      <c r="BR126" s="340"/>
      <c r="BS126" s="340"/>
      <c r="BT126" s="340"/>
      <c r="BU126" s="340"/>
      <c r="BV126" s="340"/>
    </row>
    <row r="127" spans="63:74" x14ac:dyDescent="0.25">
      <c r="BK127" s="340"/>
      <c r="BL127" s="340"/>
      <c r="BM127" s="340"/>
      <c r="BN127" s="340"/>
      <c r="BO127" s="340"/>
      <c r="BP127" s="340"/>
      <c r="BQ127" s="340"/>
      <c r="BR127" s="340"/>
      <c r="BS127" s="340"/>
      <c r="BT127" s="340"/>
      <c r="BU127" s="340"/>
      <c r="BV127" s="340"/>
    </row>
    <row r="128" spans="63:74" x14ac:dyDescent="0.25">
      <c r="BK128" s="340"/>
      <c r="BL128" s="340"/>
      <c r="BM128" s="340"/>
      <c r="BN128" s="340"/>
      <c r="BO128" s="340"/>
      <c r="BP128" s="340"/>
      <c r="BQ128" s="340"/>
      <c r="BR128" s="340"/>
      <c r="BS128" s="340"/>
      <c r="BT128" s="340"/>
      <c r="BU128" s="340"/>
      <c r="BV128" s="340"/>
    </row>
    <row r="129" spans="63:74" x14ac:dyDescent="0.25">
      <c r="BK129" s="340"/>
      <c r="BL129" s="340"/>
      <c r="BM129" s="340"/>
      <c r="BN129" s="340"/>
      <c r="BO129" s="340"/>
      <c r="BP129" s="340"/>
      <c r="BQ129" s="340"/>
      <c r="BR129" s="340"/>
      <c r="BS129" s="340"/>
      <c r="BT129" s="340"/>
      <c r="BU129" s="340"/>
      <c r="BV129" s="340"/>
    </row>
    <row r="130" spans="63:74" x14ac:dyDescent="0.25">
      <c r="BK130" s="340"/>
      <c r="BL130" s="340"/>
      <c r="BM130" s="340"/>
      <c r="BN130" s="340"/>
      <c r="BO130" s="340"/>
      <c r="BP130" s="340"/>
      <c r="BQ130" s="340"/>
      <c r="BR130" s="340"/>
      <c r="BS130" s="340"/>
      <c r="BT130" s="340"/>
      <c r="BU130" s="340"/>
      <c r="BV130" s="340"/>
    </row>
    <row r="131" spans="63:74" x14ac:dyDescent="0.25">
      <c r="BK131" s="340"/>
      <c r="BL131" s="340"/>
      <c r="BM131" s="340"/>
      <c r="BN131" s="340"/>
      <c r="BO131" s="340"/>
      <c r="BP131" s="340"/>
      <c r="BQ131" s="340"/>
      <c r="BR131" s="340"/>
      <c r="BS131" s="340"/>
      <c r="BT131" s="340"/>
      <c r="BU131" s="340"/>
      <c r="BV131" s="340"/>
    </row>
    <row r="132" spans="63:74" x14ac:dyDescent="0.25">
      <c r="BK132" s="340"/>
      <c r="BL132" s="340"/>
      <c r="BM132" s="340"/>
      <c r="BN132" s="340"/>
      <c r="BO132" s="340"/>
      <c r="BP132" s="340"/>
      <c r="BQ132" s="340"/>
      <c r="BR132" s="340"/>
      <c r="BS132" s="340"/>
      <c r="BT132" s="340"/>
      <c r="BU132" s="340"/>
      <c r="BV132" s="340"/>
    </row>
    <row r="133" spans="63:74" x14ac:dyDescent="0.25">
      <c r="BK133" s="340"/>
      <c r="BL133" s="340"/>
      <c r="BM133" s="340"/>
      <c r="BN133" s="340"/>
      <c r="BO133" s="340"/>
      <c r="BP133" s="340"/>
      <c r="BQ133" s="340"/>
      <c r="BR133" s="340"/>
      <c r="BS133" s="340"/>
      <c r="BT133" s="340"/>
      <c r="BU133" s="340"/>
      <c r="BV133" s="340"/>
    </row>
    <row r="134" spans="63:74" x14ac:dyDescent="0.25">
      <c r="BK134" s="340"/>
      <c r="BL134" s="340"/>
      <c r="BM134" s="340"/>
      <c r="BN134" s="340"/>
      <c r="BO134" s="340"/>
      <c r="BP134" s="340"/>
      <c r="BQ134" s="340"/>
      <c r="BR134" s="340"/>
      <c r="BS134" s="340"/>
      <c r="BT134" s="340"/>
      <c r="BU134" s="340"/>
      <c r="BV134" s="340"/>
    </row>
    <row r="135" spans="63:74" x14ac:dyDescent="0.25">
      <c r="BK135" s="340"/>
      <c r="BL135" s="340"/>
      <c r="BM135" s="340"/>
      <c r="BN135" s="340"/>
      <c r="BO135" s="340"/>
      <c r="BP135" s="340"/>
      <c r="BQ135" s="340"/>
      <c r="BR135" s="340"/>
      <c r="BS135" s="340"/>
      <c r="BT135" s="340"/>
      <c r="BU135" s="340"/>
      <c r="BV135" s="340"/>
    </row>
    <row r="136" spans="63:74" x14ac:dyDescent="0.25">
      <c r="BK136" s="340"/>
      <c r="BL136" s="340"/>
      <c r="BM136" s="340"/>
      <c r="BN136" s="340"/>
      <c r="BO136" s="340"/>
      <c r="BP136" s="340"/>
      <c r="BQ136" s="340"/>
      <c r="BR136" s="340"/>
      <c r="BS136" s="340"/>
      <c r="BT136" s="340"/>
      <c r="BU136" s="340"/>
      <c r="BV136" s="340"/>
    </row>
    <row r="137" spans="63:74" x14ac:dyDescent="0.25">
      <c r="BK137" s="340"/>
      <c r="BL137" s="340"/>
      <c r="BM137" s="340"/>
      <c r="BN137" s="340"/>
      <c r="BO137" s="340"/>
      <c r="BP137" s="340"/>
      <c r="BQ137" s="340"/>
      <c r="BR137" s="340"/>
      <c r="BS137" s="340"/>
      <c r="BT137" s="340"/>
      <c r="BU137" s="340"/>
      <c r="BV137" s="340"/>
    </row>
    <row r="138" spans="63:74" x14ac:dyDescent="0.25">
      <c r="BK138" s="340"/>
      <c r="BL138" s="340"/>
      <c r="BM138" s="340"/>
      <c r="BN138" s="340"/>
      <c r="BO138" s="340"/>
      <c r="BP138" s="340"/>
      <c r="BQ138" s="340"/>
      <c r="BR138" s="340"/>
      <c r="BS138" s="340"/>
      <c r="BT138" s="340"/>
      <c r="BU138" s="340"/>
      <c r="BV138" s="340"/>
    </row>
    <row r="139" spans="63:74" x14ac:dyDescent="0.25">
      <c r="BK139" s="340"/>
      <c r="BL139" s="340"/>
      <c r="BM139" s="340"/>
      <c r="BN139" s="340"/>
      <c r="BO139" s="340"/>
      <c r="BP139" s="340"/>
      <c r="BQ139" s="340"/>
      <c r="BR139" s="340"/>
      <c r="BS139" s="340"/>
      <c r="BT139" s="340"/>
      <c r="BU139" s="340"/>
      <c r="BV139" s="340"/>
    </row>
    <row r="140" spans="63:74" x14ac:dyDescent="0.25">
      <c r="BK140" s="340"/>
      <c r="BL140" s="340"/>
      <c r="BM140" s="340"/>
      <c r="BN140" s="340"/>
      <c r="BO140" s="340"/>
      <c r="BP140" s="340"/>
      <c r="BQ140" s="340"/>
      <c r="BR140" s="340"/>
      <c r="BS140" s="340"/>
      <c r="BT140" s="340"/>
      <c r="BU140" s="340"/>
      <c r="BV140" s="340"/>
    </row>
    <row r="141" spans="63:74" x14ac:dyDescent="0.25">
      <c r="BK141" s="340"/>
      <c r="BL141" s="340"/>
      <c r="BM141" s="340"/>
      <c r="BN141" s="340"/>
      <c r="BO141" s="340"/>
      <c r="BP141" s="340"/>
      <c r="BQ141" s="340"/>
      <c r="BR141" s="340"/>
      <c r="BS141" s="340"/>
      <c r="BT141" s="340"/>
      <c r="BU141" s="340"/>
      <c r="BV141" s="340"/>
    </row>
    <row r="142" spans="63:74" x14ac:dyDescent="0.25">
      <c r="BK142" s="340"/>
      <c r="BL142" s="340"/>
      <c r="BM142" s="340"/>
      <c r="BN142" s="340"/>
      <c r="BO142" s="340"/>
      <c r="BP142" s="340"/>
      <c r="BQ142" s="340"/>
      <c r="BR142" s="340"/>
      <c r="BS142" s="340"/>
      <c r="BT142" s="340"/>
      <c r="BU142" s="340"/>
      <c r="BV142" s="340"/>
    </row>
    <row r="143" spans="63:74" x14ac:dyDescent="0.25">
      <c r="BK143" s="340"/>
      <c r="BL143" s="340"/>
      <c r="BM143" s="340"/>
      <c r="BN143" s="340"/>
      <c r="BO143" s="340"/>
      <c r="BP143" s="340"/>
      <c r="BQ143" s="340"/>
      <c r="BR143" s="340"/>
      <c r="BS143" s="340"/>
      <c r="BT143" s="340"/>
      <c r="BU143" s="340"/>
      <c r="BV143" s="340"/>
    </row>
  </sheetData>
  <mergeCells count="18">
    <mergeCell ref="A1:A2"/>
    <mergeCell ref="AM3:AX3"/>
    <mergeCell ref="AY3:BJ3"/>
    <mergeCell ref="BK3:BV3"/>
    <mergeCell ref="B1:AL1"/>
    <mergeCell ref="C3:N3"/>
    <mergeCell ref="O3:Z3"/>
    <mergeCell ref="AA3:AL3"/>
    <mergeCell ref="B54:Q54"/>
    <mergeCell ref="B53:Q53"/>
    <mergeCell ref="B55:Q55"/>
    <mergeCell ref="B57:Q57"/>
    <mergeCell ref="B62:Q62"/>
    <mergeCell ref="B58:Q58"/>
    <mergeCell ref="B59:Q59"/>
    <mergeCell ref="B60:Q60"/>
    <mergeCell ref="B61:Q61"/>
    <mergeCell ref="B56:Q56"/>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AM5" activePane="bottomRight" state="frozen"/>
      <selection activeCell="BF63" sqref="BF63"/>
      <selection pane="topRight" activeCell="BF63" sqref="BF63"/>
      <selection pane="bottomLeft" activeCell="BF63" sqref="BF63"/>
      <selection pane="bottomRight" activeCell="B2" sqref="B2"/>
    </sheetView>
  </sheetViews>
  <sheetFormatPr defaultColWidth="9.54296875" defaultRowHeight="10.5" x14ac:dyDescent="0.25"/>
  <cols>
    <col min="1" max="1" width="10.54296875" style="120" customWidth="1"/>
    <col min="2" max="2" width="16.54296875" style="120" customWidth="1"/>
    <col min="3" max="50" width="6.54296875" style="120" customWidth="1"/>
    <col min="51" max="55" width="6.54296875" style="335" customWidth="1"/>
    <col min="56" max="58" width="6.54296875" style="603" customWidth="1"/>
    <col min="59" max="62" width="6.54296875" style="335" customWidth="1"/>
    <col min="63" max="74" width="6.54296875" style="120" customWidth="1"/>
    <col min="75" max="16384" width="9.54296875" style="120"/>
  </cols>
  <sheetData>
    <row r="1" spans="1:74" ht="13.4" customHeight="1" x14ac:dyDescent="0.3">
      <c r="A1" s="734" t="s">
        <v>785</v>
      </c>
      <c r="B1" s="811" t="s">
        <v>1395</v>
      </c>
      <c r="C1" s="737"/>
      <c r="D1" s="737"/>
      <c r="E1" s="737"/>
      <c r="F1" s="737"/>
      <c r="G1" s="737"/>
      <c r="H1" s="737"/>
      <c r="I1" s="737"/>
      <c r="J1" s="737"/>
      <c r="K1" s="737"/>
      <c r="L1" s="737"/>
      <c r="M1" s="737"/>
      <c r="N1" s="737"/>
      <c r="O1" s="737"/>
      <c r="P1" s="737"/>
      <c r="Q1" s="737"/>
      <c r="R1" s="737"/>
      <c r="S1" s="737"/>
      <c r="T1" s="737"/>
      <c r="U1" s="737"/>
      <c r="V1" s="737"/>
      <c r="W1" s="737"/>
      <c r="X1" s="737"/>
      <c r="Y1" s="737"/>
      <c r="Z1" s="737"/>
      <c r="AA1" s="737"/>
      <c r="AB1" s="737"/>
      <c r="AC1" s="737"/>
      <c r="AD1" s="737"/>
      <c r="AE1" s="737"/>
      <c r="AF1" s="737"/>
      <c r="AG1" s="737"/>
      <c r="AH1" s="737"/>
      <c r="AI1" s="737"/>
      <c r="AJ1" s="737"/>
      <c r="AK1" s="737"/>
      <c r="AL1" s="737"/>
      <c r="AM1" s="119"/>
    </row>
    <row r="2" spans="1:74" s="111" customFormat="1" ht="13.4" customHeight="1" x14ac:dyDescent="0.25">
      <c r="A2" s="735"/>
      <c r="B2" s="485" t="str">
        <f>"U.S. Energy Information Administration  |  Short-Term Energy Outlook  - "&amp;Dates!D1</f>
        <v>U.S. Energy Information Administration  |  Short-Term Energy Outlook  - January 2023</v>
      </c>
      <c r="C2" s="486"/>
      <c r="D2" s="486"/>
      <c r="E2" s="486"/>
      <c r="F2" s="486"/>
      <c r="G2" s="486"/>
      <c r="H2" s="486"/>
      <c r="I2" s="486"/>
      <c r="J2" s="486"/>
      <c r="K2" s="486"/>
      <c r="L2" s="486"/>
      <c r="M2" s="486"/>
      <c r="N2" s="486"/>
      <c r="O2" s="486"/>
      <c r="P2" s="486"/>
      <c r="Q2" s="486"/>
      <c r="R2" s="486"/>
      <c r="S2" s="486"/>
      <c r="T2" s="486"/>
      <c r="U2" s="486"/>
      <c r="V2" s="486"/>
      <c r="W2" s="486"/>
      <c r="X2" s="486"/>
      <c r="Y2" s="486"/>
      <c r="Z2" s="486"/>
      <c r="AA2" s="486"/>
      <c r="AB2" s="486"/>
      <c r="AC2" s="486"/>
      <c r="AD2" s="486"/>
      <c r="AE2" s="486"/>
      <c r="AF2" s="486"/>
      <c r="AG2" s="486"/>
      <c r="AH2" s="486"/>
      <c r="AI2" s="486"/>
      <c r="AJ2" s="486"/>
      <c r="AK2" s="486"/>
      <c r="AL2" s="486"/>
      <c r="AM2" s="115"/>
      <c r="AY2" s="340"/>
      <c r="AZ2" s="340"/>
      <c r="BA2" s="340"/>
      <c r="BB2" s="340"/>
      <c r="BC2" s="340"/>
      <c r="BD2" s="601"/>
      <c r="BE2" s="601"/>
      <c r="BF2" s="601"/>
      <c r="BG2" s="340"/>
      <c r="BH2" s="340"/>
      <c r="BI2" s="340"/>
      <c r="BJ2" s="340"/>
    </row>
    <row r="3" spans="1:74" s="12" customFormat="1" ht="13" x14ac:dyDescent="0.3">
      <c r="A3" s="730" t="s">
        <v>1397</v>
      </c>
      <c r="B3" s="14"/>
      <c r="C3" s="738">
        <f>Dates!D3</f>
        <v>2019</v>
      </c>
      <c r="D3" s="739"/>
      <c r="E3" s="739"/>
      <c r="F3" s="739"/>
      <c r="G3" s="739"/>
      <c r="H3" s="739"/>
      <c r="I3" s="739"/>
      <c r="J3" s="739"/>
      <c r="K3" s="739"/>
      <c r="L3" s="739"/>
      <c r="M3" s="739"/>
      <c r="N3" s="740"/>
      <c r="O3" s="738">
        <f>C3+1</f>
        <v>2020</v>
      </c>
      <c r="P3" s="741"/>
      <c r="Q3" s="741"/>
      <c r="R3" s="741"/>
      <c r="S3" s="741"/>
      <c r="T3" s="741"/>
      <c r="U3" s="741"/>
      <c r="V3" s="741"/>
      <c r="W3" s="741"/>
      <c r="X3" s="739"/>
      <c r="Y3" s="739"/>
      <c r="Z3" s="740"/>
      <c r="AA3" s="742">
        <f>O3+1</f>
        <v>2021</v>
      </c>
      <c r="AB3" s="739"/>
      <c r="AC3" s="739"/>
      <c r="AD3" s="739"/>
      <c r="AE3" s="739"/>
      <c r="AF3" s="739"/>
      <c r="AG3" s="739"/>
      <c r="AH3" s="739"/>
      <c r="AI3" s="739"/>
      <c r="AJ3" s="739"/>
      <c r="AK3" s="739"/>
      <c r="AL3" s="740"/>
      <c r="AM3" s="742">
        <f>AA3+1</f>
        <v>2022</v>
      </c>
      <c r="AN3" s="739"/>
      <c r="AO3" s="739"/>
      <c r="AP3" s="739"/>
      <c r="AQ3" s="739"/>
      <c r="AR3" s="739"/>
      <c r="AS3" s="739"/>
      <c r="AT3" s="739"/>
      <c r="AU3" s="739"/>
      <c r="AV3" s="739"/>
      <c r="AW3" s="739"/>
      <c r="AX3" s="740"/>
      <c r="AY3" s="742">
        <f>AM3+1</f>
        <v>2023</v>
      </c>
      <c r="AZ3" s="743"/>
      <c r="BA3" s="743"/>
      <c r="BB3" s="743"/>
      <c r="BC3" s="743"/>
      <c r="BD3" s="743"/>
      <c r="BE3" s="743"/>
      <c r="BF3" s="743"/>
      <c r="BG3" s="743"/>
      <c r="BH3" s="743"/>
      <c r="BI3" s="743"/>
      <c r="BJ3" s="744"/>
      <c r="BK3" s="742">
        <f>AY3+1</f>
        <v>2024</v>
      </c>
      <c r="BL3" s="739"/>
      <c r="BM3" s="739"/>
      <c r="BN3" s="739"/>
      <c r="BO3" s="739"/>
      <c r="BP3" s="739"/>
      <c r="BQ3" s="739"/>
      <c r="BR3" s="739"/>
      <c r="BS3" s="739"/>
      <c r="BT3" s="739"/>
      <c r="BU3" s="739"/>
      <c r="BV3" s="740"/>
    </row>
    <row r="4" spans="1:74" s="12" customFormat="1" x14ac:dyDescent="0.25">
      <c r="A4" s="731" t="str">
        <f>Dates!$D$2</f>
        <v>Thursday January 5, 2023</v>
      </c>
      <c r="B4" s="16"/>
      <c r="C4" s="17" t="s">
        <v>463</v>
      </c>
      <c r="D4" s="17" t="s">
        <v>464</v>
      </c>
      <c r="E4" s="17" t="s">
        <v>465</v>
      </c>
      <c r="F4" s="17" t="s">
        <v>466</v>
      </c>
      <c r="G4" s="17" t="s">
        <v>467</v>
      </c>
      <c r="H4" s="17" t="s">
        <v>468</v>
      </c>
      <c r="I4" s="17" t="s">
        <v>469</v>
      </c>
      <c r="J4" s="17" t="s">
        <v>470</v>
      </c>
      <c r="K4" s="17" t="s">
        <v>471</v>
      </c>
      <c r="L4" s="17" t="s">
        <v>472</v>
      </c>
      <c r="M4" s="17" t="s">
        <v>473</v>
      </c>
      <c r="N4" s="17" t="s">
        <v>474</v>
      </c>
      <c r="O4" s="17" t="s">
        <v>463</v>
      </c>
      <c r="P4" s="17" t="s">
        <v>464</v>
      </c>
      <c r="Q4" s="17" t="s">
        <v>465</v>
      </c>
      <c r="R4" s="17" t="s">
        <v>466</v>
      </c>
      <c r="S4" s="17" t="s">
        <v>467</v>
      </c>
      <c r="T4" s="17" t="s">
        <v>468</v>
      </c>
      <c r="U4" s="17" t="s">
        <v>469</v>
      </c>
      <c r="V4" s="17" t="s">
        <v>470</v>
      </c>
      <c r="W4" s="17" t="s">
        <v>471</v>
      </c>
      <c r="X4" s="17" t="s">
        <v>472</v>
      </c>
      <c r="Y4" s="17" t="s">
        <v>473</v>
      </c>
      <c r="Z4" s="17" t="s">
        <v>474</v>
      </c>
      <c r="AA4" s="17" t="s">
        <v>463</v>
      </c>
      <c r="AB4" s="17" t="s">
        <v>464</v>
      </c>
      <c r="AC4" s="17" t="s">
        <v>465</v>
      </c>
      <c r="AD4" s="17" t="s">
        <v>466</v>
      </c>
      <c r="AE4" s="17" t="s">
        <v>467</v>
      </c>
      <c r="AF4" s="17" t="s">
        <v>468</v>
      </c>
      <c r="AG4" s="17" t="s">
        <v>469</v>
      </c>
      <c r="AH4" s="17" t="s">
        <v>470</v>
      </c>
      <c r="AI4" s="17" t="s">
        <v>471</v>
      </c>
      <c r="AJ4" s="17" t="s">
        <v>472</v>
      </c>
      <c r="AK4" s="17" t="s">
        <v>473</v>
      </c>
      <c r="AL4" s="17" t="s">
        <v>474</v>
      </c>
      <c r="AM4" s="17" t="s">
        <v>463</v>
      </c>
      <c r="AN4" s="17" t="s">
        <v>464</v>
      </c>
      <c r="AO4" s="17" t="s">
        <v>465</v>
      </c>
      <c r="AP4" s="17" t="s">
        <v>466</v>
      </c>
      <c r="AQ4" s="17" t="s">
        <v>467</v>
      </c>
      <c r="AR4" s="17" t="s">
        <v>468</v>
      </c>
      <c r="AS4" s="17" t="s">
        <v>469</v>
      </c>
      <c r="AT4" s="17" t="s">
        <v>470</v>
      </c>
      <c r="AU4" s="17" t="s">
        <v>471</v>
      </c>
      <c r="AV4" s="17" t="s">
        <v>472</v>
      </c>
      <c r="AW4" s="17" t="s">
        <v>473</v>
      </c>
      <c r="AX4" s="17" t="s">
        <v>474</v>
      </c>
      <c r="AY4" s="17" t="s">
        <v>463</v>
      </c>
      <c r="AZ4" s="17" t="s">
        <v>464</v>
      </c>
      <c r="BA4" s="17" t="s">
        <v>465</v>
      </c>
      <c r="BB4" s="17" t="s">
        <v>466</v>
      </c>
      <c r="BC4" s="17" t="s">
        <v>467</v>
      </c>
      <c r="BD4" s="17" t="s">
        <v>468</v>
      </c>
      <c r="BE4" s="17" t="s">
        <v>469</v>
      </c>
      <c r="BF4" s="17" t="s">
        <v>470</v>
      </c>
      <c r="BG4" s="17" t="s">
        <v>471</v>
      </c>
      <c r="BH4" s="17" t="s">
        <v>472</v>
      </c>
      <c r="BI4" s="17" t="s">
        <v>473</v>
      </c>
      <c r="BJ4" s="17" t="s">
        <v>474</v>
      </c>
      <c r="BK4" s="17" t="s">
        <v>463</v>
      </c>
      <c r="BL4" s="17" t="s">
        <v>464</v>
      </c>
      <c r="BM4" s="17" t="s">
        <v>465</v>
      </c>
      <c r="BN4" s="17" t="s">
        <v>466</v>
      </c>
      <c r="BO4" s="17" t="s">
        <v>467</v>
      </c>
      <c r="BP4" s="17" t="s">
        <v>468</v>
      </c>
      <c r="BQ4" s="17" t="s">
        <v>469</v>
      </c>
      <c r="BR4" s="17" t="s">
        <v>470</v>
      </c>
      <c r="BS4" s="17" t="s">
        <v>471</v>
      </c>
      <c r="BT4" s="17" t="s">
        <v>472</v>
      </c>
      <c r="BU4" s="17" t="s">
        <v>473</v>
      </c>
      <c r="BV4" s="17" t="s">
        <v>474</v>
      </c>
    </row>
    <row r="5" spans="1:74" ht="11.15" customHeight="1" x14ac:dyDescent="0.25">
      <c r="A5" s="118"/>
      <c r="B5" s="121" t="s">
        <v>7</v>
      </c>
      <c r="C5" s="122"/>
      <c r="D5" s="122"/>
      <c r="E5" s="122"/>
      <c r="F5" s="122"/>
      <c r="G5" s="122"/>
      <c r="H5" s="122"/>
      <c r="I5" s="122"/>
      <c r="J5" s="122"/>
      <c r="K5" s="122"/>
      <c r="L5" s="122"/>
      <c r="M5" s="122"/>
      <c r="N5" s="122"/>
      <c r="O5" s="122"/>
      <c r="P5" s="122"/>
      <c r="Q5" s="122"/>
      <c r="R5" s="122"/>
      <c r="S5" s="122"/>
      <c r="T5" s="122"/>
      <c r="U5" s="122"/>
      <c r="V5" s="122"/>
      <c r="W5" s="122"/>
      <c r="X5" s="122"/>
      <c r="Y5" s="122"/>
      <c r="Z5" s="122"/>
      <c r="AA5" s="122"/>
      <c r="AB5" s="122"/>
      <c r="AC5" s="122"/>
      <c r="AD5" s="122"/>
      <c r="AE5" s="122"/>
      <c r="AF5" s="122"/>
      <c r="AG5" s="122"/>
      <c r="AH5" s="122"/>
      <c r="AI5" s="122"/>
      <c r="AJ5" s="122"/>
      <c r="AK5" s="122"/>
      <c r="AL5" s="122"/>
      <c r="AM5" s="122"/>
      <c r="AN5" s="122"/>
      <c r="AO5" s="122"/>
      <c r="AP5" s="122"/>
      <c r="AQ5" s="122"/>
      <c r="AR5" s="122"/>
      <c r="AS5" s="122"/>
      <c r="AT5" s="122"/>
      <c r="AU5" s="122"/>
      <c r="AV5" s="122"/>
      <c r="AW5" s="122"/>
      <c r="AX5" s="122"/>
      <c r="AY5" s="379"/>
      <c r="AZ5" s="379"/>
      <c r="BA5" s="379"/>
      <c r="BB5" s="379"/>
      <c r="BC5" s="379"/>
      <c r="BD5" s="122"/>
      <c r="BE5" s="122"/>
      <c r="BF5" s="122"/>
      <c r="BG5" s="122"/>
      <c r="BH5" s="122"/>
      <c r="BI5" s="122"/>
      <c r="BJ5" s="379"/>
      <c r="BK5" s="379"/>
      <c r="BL5" s="379"/>
      <c r="BM5" s="379"/>
      <c r="BN5" s="379"/>
      <c r="BO5" s="379"/>
      <c r="BP5" s="379"/>
      <c r="BQ5" s="379"/>
      <c r="BR5" s="379"/>
      <c r="BS5" s="379"/>
      <c r="BT5" s="379"/>
      <c r="BU5" s="379"/>
      <c r="BV5" s="379"/>
    </row>
    <row r="6" spans="1:74" ht="11.15" customHeight="1" x14ac:dyDescent="0.25">
      <c r="A6" s="118" t="s">
        <v>608</v>
      </c>
      <c r="B6" s="198" t="s">
        <v>426</v>
      </c>
      <c r="C6" s="207">
        <v>20.936984856999999</v>
      </c>
      <c r="D6" s="207">
        <v>21.548644420999999</v>
      </c>
      <c r="E6" s="207">
        <v>21.626688227999999</v>
      </c>
      <c r="F6" s="207">
        <v>21.803839933999999</v>
      </c>
      <c r="G6" s="207">
        <v>21.605534248000001</v>
      </c>
      <c r="H6" s="207">
        <v>21.16963045</v>
      </c>
      <c r="I6" s="207">
        <v>20.283593081999999</v>
      </c>
      <c r="J6" s="207">
        <v>20.819872121</v>
      </c>
      <c r="K6" s="207">
        <v>21.162524052999999</v>
      </c>
      <c r="L6" s="207">
        <v>20.941286633000001</v>
      </c>
      <c r="M6" s="207">
        <v>21.009630791999999</v>
      </c>
      <c r="N6" s="207">
        <v>20.856606633999998</v>
      </c>
      <c r="O6" s="207">
        <v>21.683181081000001</v>
      </c>
      <c r="P6" s="207">
        <v>22.109746094999998</v>
      </c>
      <c r="Q6" s="207">
        <v>21.722515873999999</v>
      </c>
      <c r="R6" s="207">
        <v>22.06718339</v>
      </c>
      <c r="S6" s="207">
        <v>21.656900639</v>
      </c>
      <c r="T6" s="207">
        <v>20.517213578</v>
      </c>
      <c r="U6" s="207">
        <v>20.722164775</v>
      </c>
      <c r="V6" s="207">
        <v>21.015734777999999</v>
      </c>
      <c r="W6" s="207">
        <v>21.374816669000001</v>
      </c>
      <c r="X6" s="207">
        <v>21.146947888</v>
      </c>
      <c r="Y6" s="207">
        <v>21.052254747999999</v>
      </c>
      <c r="Z6" s="207">
        <v>20.440250031000001</v>
      </c>
      <c r="AA6" s="207">
        <v>20.99</v>
      </c>
      <c r="AB6" s="207">
        <v>21.53</v>
      </c>
      <c r="AC6" s="207">
        <v>21.62</v>
      </c>
      <c r="AD6" s="207">
        <v>22.1</v>
      </c>
      <c r="AE6" s="207">
        <v>21.34</v>
      </c>
      <c r="AF6" s="207">
        <v>20.7</v>
      </c>
      <c r="AG6" s="207">
        <v>21.37</v>
      </c>
      <c r="AH6" s="207">
        <v>20.85</v>
      </c>
      <c r="AI6" s="207">
        <v>22.22</v>
      </c>
      <c r="AJ6" s="207">
        <v>21.9</v>
      </c>
      <c r="AK6" s="207">
        <v>21.87</v>
      </c>
      <c r="AL6" s="207">
        <v>22.07</v>
      </c>
      <c r="AM6" s="207">
        <v>22.86</v>
      </c>
      <c r="AN6" s="207">
        <v>24.67</v>
      </c>
      <c r="AO6" s="207">
        <v>24.53</v>
      </c>
      <c r="AP6" s="207">
        <v>24.49</v>
      </c>
      <c r="AQ6" s="207">
        <v>23.85</v>
      </c>
      <c r="AR6" s="207">
        <v>24.57</v>
      </c>
      <c r="AS6" s="207">
        <v>21.78</v>
      </c>
      <c r="AT6" s="207">
        <v>25.61</v>
      </c>
      <c r="AU6" s="207">
        <v>27.49</v>
      </c>
      <c r="AV6" s="207">
        <v>25.68</v>
      </c>
      <c r="AW6" s="207">
        <v>25.617599999999999</v>
      </c>
      <c r="AX6" s="207">
        <v>25.694949999999999</v>
      </c>
      <c r="AY6" s="323">
        <v>26.586790000000001</v>
      </c>
      <c r="AZ6" s="323">
        <v>28.639309999999998</v>
      </c>
      <c r="BA6" s="323">
        <v>28.38251</v>
      </c>
      <c r="BB6" s="323">
        <v>28.21593</v>
      </c>
      <c r="BC6" s="323">
        <v>27.362680000000001</v>
      </c>
      <c r="BD6" s="323">
        <v>27.995000000000001</v>
      </c>
      <c r="BE6" s="323">
        <v>24.659700000000001</v>
      </c>
      <c r="BF6" s="323">
        <v>28.783149999999999</v>
      </c>
      <c r="BG6" s="323">
        <v>30.546230000000001</v>
      </c>
      <c r="BH6" s="323">
        <v>28.234819999999999</v>
      </c>
      <c r="BI6" s="323">
        <v>27.811969999999999</v>
      </c>
      <c r="BJ6" s="323">
        <v>27.706659999999999</v>
      </c>
      <c r="BK6" s="323">
        <v>28.440930000000002</v>
      </c>
      <c r="BL6" s="323">
        <v>30.393080000000001</v>
      </c>
      <c r="BM6" s="323">
        <v>29.866309999999999</v>
      </c>
      <c r="BN6" s="323">
        <v>29.527819999999998</v>
      </c>
      <c r="BO6" s="323">
        <v>28.422450000000001</v>
      </c>
      <c r="BP6" s="323">
        <v>28.91769</v>
      </c>
      <c r="BQ6" s="323">
        <v>25.39575</v>
      </c>
      <c r="BR6" s="323">
        <v>29.62454</v>
      </c>
      <c r="BS6" s="323">
        <v>31.392189999999999</v>
      </c>
      <c r="BT6" s="323">
        <v>28.928709999999999</v>
      </c>
      <c r="BU6" s="323">
        <v>28.48358</v>
      </c>
      <c r="BV6" s="323">
        <v>28.35735</v>
      </c>
    </row>
    <row r="7" spans="1:74" ht="11.15" customHeight="1" x14ac:dyDescent="0.25">
      <c r="A7" s="118" t="s">
        <v>609</v>
      </c>
      <c r="B7" s="183" t="s">
        <v>458</v>
      </c>
      <c r="C7" s="207">
        <v>14.857610643999999</v>
      </c>
      <c r="D7" s="207">
        <v>15.534123229</v>
      </c>
      <c r="E7" s="207">
        <v>15.257233878999999</v>
      </c>
      <c r="F7" s="207">
        <v>15.911457301</v>
      </c>
      <c r="G7" s="207">
        <v>16.011567223</v>
      </c>
      <c r="H7" s="207">
        <v>16.203018595</v>
      </c>
      <c r="I7" s="207">
        <v>16.211395421999999</v>
      </c>
      <c r="J7" s="207">
        <v>16.092890186999998</v>
      </c>
      <c r="K7" s="207">
        <v>16.178074078000002</v>
      </c>
      <c r="L7" s="207">
        <v>16.192758355999999</v>
      </c>
      <c r="M7" s="207">
        <v>15.80901113</v>
      </c>
      <c r="N7" s="207">
        <v>15.46378986</v>
      </c>
      <c r="O7" s="207">
        <v>15.430668606999999</v>
      </c>
      <c r="P7" s="207">
        <v>15.471068882999999</v>
      </c>
      <c r="Q7" s="207">
        <v>15.56662279</v>
      </c>
      <c r="R7" s="207">
        <v>15.542254802</v>
      </c>
      <c r="S7" s="207">
        <v>16.074557588000001</v>
      </c>
      <c r="T7" s="207">
        <v>16.2446102</v>
      </c>
      <c r="U7" s="207">
        <v>16.184340699</v>
      </c>
      <c r="V7" s="207">
        <v>16.035819673999999</v>
      </c>
      <c r="W7" s="207">
        <v>16.412071710999999</v>
      </c>
      <c r="X7" s="207">
        <v>16.538432045</v>
      </c>
      <c r="Y7" s="207">
        <v>16.024348595999999</v>
      </c>
      <c r="Z7" s="207">
        <v>15.569857628999999</v>
      </c>
      <c r="AA7" s="207">
        <v>15.56</v>
      </c>
      <c r="AB7" s="207">
        <v>15.8</v>
      </c>
      <c r="AC7" s="207">
        <v>15.58</v>
      </c>
      <c r="AD7" s="207">
        <v>16.18</v>
      </c>
      <c r="AE7" s="207">
        <v>16.600000000000001</v>
      </c>
      <c r="AF7" s="207">
        <v>16.649999999999999</v>
      </c>
      <c r="AG7" s="207">
        <v>16.75</v>
      </c>
      <c r="AH7" s="207">
        <v>16.89</v>
      </c>
      <c r="AI7" s="207">
        <v>17.190000000000001</v>
      </c>
      <c r="AJ7" s="207">
        <v>17.309999999999999</v>
      </c>
      <c r="AK7" s="207">
        <v>16.72</v>
      </c>
      <c r="AL7" s="207">
        <v>16.600000000000001</v>
      </c>
      <c r="AM7" s="207">
        <v>16.97</v>
      </c>
      <c r="AN7" s="207">
        <v>17.36</v>
      </c>
      <c r="AO7" s="207">
        <v>17.079999999999998</v>
      </c>
      <c r="AP7" s="207">
        <v>17.71</v>
      </c>
      <c r="AQ7" s="207">
        <v>18.170000000000002</v>
      </c>
      <c r="AR7" s="207">
        <v>18.850000000000001</v>
      </c>
      <c r="AS7" s="207">
        <v>18.7</v>
      </c>
      <c r="AT7" s="207">
        <v>18.510000000000002</v>
      </c>
      <c r="AU7" s="207">
        <v>19.93</v>
      </c>
      <c r="AV7" s="207">
        <v>19.7</v>
      </c>
      <c r="AW7" s="207">
        <v>18.176220000000001</v>
      </c>
      <c r="AX7" s="207">
        <v>17.582830000000001</v>
      </c>
      <c r="AY7" s="323">
        <v>17.88327</v>
      </c>
      <c r="AZ7" s="323">
        <v>18.109490000000001</v>
      </c>
      <c r="BA7" s="323">
        <v>17.549009999999999</v>
      </c>
      <c r="BB7" s="323">
        <v>18.11786</v>
      </c>
      <c r="BC7" s="323">
        <v>18.27825</v>
      </c>
      <c r="BD7" s="323">
        <v>18.59</v>
      </c>
      <c r="BE7" s="323">
        <v>18.424160000000001</v>
      </c>
      <c r="BF7" s="323">
        <v>18.28312</v>
      </c>
      <c r="BG7" s="323">
        <v>19.515689999999999</v>
      </c>
      <c r="BH7" s="323">
        <v>19.20975</v>
      </c>
      <c r="BI7" s="323">
        <v>17.822150000000001</v>
      </c>
      <c r="BJ7" s="323">
        <v>17.39838</v>
      </c>
      <c r="BK7" s="323">
        <v>17.86937</v>
      </c>
      <c r="BL7" s="323">
        <v>18.263960000000001</v>
      </c>
      <c r="BM7" s="323">
        <v>17.76191</v>
      </c>
      <c r="BN7" s="323">
        <v>18.249500000000001</v>
      </c>
      <c r="BO7" s="323">
        <v>18.346319999999999</v>
      </c>
      <c r="BP7" s="323">
        <v>18.659300000000002</v>
      </c>
      <c r="BQ7" s="323">
        <v>18.47569</v>
      </c>
      <c r="BR7" s="323">
        <v>18.326589999999999</v>
      </c>
      <c r="BS7" s="323">
        <v>19.56512</v>
      </c>
      <c r="BT7" s="323">
        <v>19.266770000000001</v>
      </c>
      <c r="BU7" s="323">
        <v>17.88768</v>
      </c>
      <c r="BV7" s="323">
        <v>17.502770000000002</v>
      </c>
    </row>
    <row r="8" spans="1:74" ht="11.15" customHeight="1" x14ac:dyDescent="0.25">
      <c r="A8" s="118" t="s">
        <v>610</v>
      </c>
      <c r="B8" s="198" t="s">
        <v>427</v>
      </c>
      <c r="C8" s="207">
        <v>12.865613262</v>
      </c>
      <c r="D8" s="207">
        <v>12.960572499</v>
      </c>
      <c r="E8" s="207">
        <v>13.203687543999999</v>
      </c>
      <c r="F8" s="207">
        <v>13.890655158</v>
      </c>
      <c r="G8" s="207">
        <v>14.125409316000001</v>
      </c>
      <c r="H8" s="207">
        <v>13.795335948</v>
      </c>
      <c r="I8" s="207">
        <v>13.307899964000001</v>
      </c>
      <c r="J8" s="207">
        <v>13.520106896</v>
      </c>
      <c r="K8" s="207">
        <v>13.278261464</v>
      </c>
      <c r="L8" s="207">
        <v>13.742308917000001</v>
      </c>
      <c r="M8" s="207">
        <v>13.493092326999999</v>
      </c>
      <c r="N8" s="207">
        <v>13.022816993999999</v>
      </c>
      <c r="O8" s="207">
        <v>13.086401128</v>
      </c>
      <c r="P8" s="207">
        <v>13.122253329999999</v>
      </c>
      <c r="Q8" s="207">
        <v>13.479141599</v>
      </c>
      <c r="R8" s="207">
        <v>13.860042158000001</v>
      </c>
      <c r="S8" s="207">
        <v>14.023185935000001</v>
      </c>
      <c r="T8" s="207">
        <v>13.621928906999999</v>
      </c>
      <c r="U8" s="207">
        <v>13.279374110999999</v>
      </c>
      <c r="V8" s="207">
        <v>13.415107501</v>
      </c>
      <c r="W8" s="207">
        <v>13.692963796000001</v>
      </c>
      <c r="X8" s="207">
        <v>14.36820855</v>
      </c>
      <c r="Y8" s="207">
        <v>13.940286709</v>
      </c>
      <c r="Z8" s="207">
        <v>13.348007754999999</v>
      </c>
      <c r="AA8" s="207">
        <v>13.14</v>
      </c>
      <c r="AB8" s="207">
        <v>13.07</v>
      </c>
      <c r="AC8" s="207">
        <v>13.96</v>
      </c>
      <c r="AD8" s="207">
        <v>14.49</v>
      </c>
      <c r="AE8" s="207">
        <v>14.68</v>
      </c>
      <c r="AF8" s="207">
        <v>14.27</v>
      </c>
      <c r="AG8" s="207">
        <v>14.08</v>
      </c>
      <c r="AH8" s="207">
        <v>14.11</v>
      </c>
      <c r="AI8" s="207">
        <v>14.18</v>
      </c>
      <c r="AJ8" s="207">
        <v>14.72</v>
      </c>
      <c r="AK8" s="207">
        <v>14.64</v>
      </c>
      <c r="AL8" s="207">
        <v>14.09</v>
      </c>
      <c r="AM8" s="207">
        <v>13.91</v>
      </c>
      <c r="AN8" s="207">
        <v>14.17</v>
      </c>
      <c r="AO8" s="207">
        <v>14.65</v>
      </c>
      <c r="AP8" s="207">
        <v>15.01</v>
      </c>
      <c r="AQ8" s="207">
        <v>15.42</v>
      </c>
      <c r="AR8" s="207">
        <v>15.93</v>
      </c>
      <c r="AS8" s="207">
        <v>15.99</v>
      </c>
      <c r="AT8" s="207">
        <v>16.28</v>
      </c>
      <c r="AU8" s="207">
        <v>16.41</v>
      </c>
      <c r="AV8" s="207">
        <v>16.72</v>
      </c>
      <c r="AW8" s="207">
        <v>16.056480000000001</v>
      </c>
      <c r="AX8" s="207">
        <v>15.01416</v>
      </c>
      <c r="AY8" s="323">
        <v>14.84343</v>
      </c>
      <c r="AZ8" s="323">
        <v>14.9352</v>
      </c>
      <c r="BA8" s="323">
        <v>15.19181</v>
      </c>
      <c r="BB8" s="323">
        <v>15.51849</v>
      </c>
      <c r="BC8" s="323">
        <v>15.86576</v>
      </c>
      <c r="BD8" s="323">
        <v>16.3508</v>
      </c>
      <c r="BE8" s="323">
        <v>16.31288</v>
      </c>
      <c r="BF8" s="323">
        <v>16.502949999999998</v>
      </c>
      <c r="BG8" s="323">
        <v>16.451709999999999</v>
      </c>
      <c r="BH8" s="323">
        <v>16.65945</v>
      </c>
      <c r="BI8" s="323">
        <v>15.894489999999999</v>
      </c>
      <c r="BJ8" s="323">
        <v>14.81213</v>
      </c>
      <c r="BK8" s="323">
        <v>14.6456</v>
      </c>
      <c r="BL8" s="323">
        <v>14.81559</v>
      </c>
      <c r="BM8" s="323">
        <v>15.154</v>
      </c>
      <c r="BN8" s="323">
        <v>15.580970000000001</v>
      </c>
      <c r="BO8" s="323">
        <v>15.957549999999999</v>
      </c>
      <c r="BP8" s="323">
        <v>16.454920000000001</v>
      </c>
      <c r="BQ8" s="323">
        <v>16.479289999999999</v>
      </c>
      <c r="BR8" s="323">
        <v>16.717369999999999</v>
      </c>
      <c r="BS8" s="323">
        <v>16.706569999999999</v>
      </c>
      <c r="BT8" s="323">
        <v>16.984999999999999</v>
      </c>
      <c r="BU8" s="323">
        <v>16.23218</v>
      </c>
      <c r="BV8" s="323">
        <v>15.139379999999999</v>
      </c>
    </row>
    <row r="9" spans="1:74" ht="11.15" customHeight="1" x14ac:dyDescent="0.25">
      <c r="A9" s="118" t="s">
        <v>611</v>
      </c>
      <c r="B9" s="198" t="s">
        <v>428</v>
      </c>
      <c r="C9" s="207">
        <v>10.507440755999999</v>
      </c>
      <c r="D9" s="207">
        <v>10.652735998000001</v>
      </c>
      <c r="E9" s="207">
        <v>10.954159914</v>
      </c>
      <c r="F9" s="207">
        <v>11.987827027</v>
      </c>
      <c r="G9" s="207">
        <v>12.865651043</v>
      </c>
      <c r="H9" s="207">
        <v>13.272087782</v>
      </c>
      <c r="I9" s="207">
        <v>13.084840946</v>
      </c>
      <c r="J9" s="207">
        <v>13.146309048999999</v>
      </c>
      <c r="K9" s="207">
        <v>12.51612166</v>
      </c>
      <c r="L9" s="207">
        <v>11.794458489</v>
      </c>
      <c r="M9" s="207">
        <v>11.225342945</v>
      </c>
      <c r="N9" s="207">
        <v>10.819048251</v>
      </c>
      <c r="O9" s="207">
        <v>10.733188022</v>
      </c>
      <c r="P9" s="207">
        <v>10.873007125999999</v>
      </c>
      <c r="Q9" s="207">
        <v>11.338593746000001</v>
      </c>
      <c r="R9" s="207">
        <v>11.708627462000001</v>
      </c>
      <c r="S9" s="207">
        <v>12.886608449000001</v>
      </c>
      <c r="T9" s="207">
        <v>12.946082441</v>
      </c>
      <c r="U9" s="207">
        <v>13.015088499000001</v>
      </c>
      <c r="V9" s="207">
        <v>13.081791482</v>
      </c>
      <c r="W9" s="207">
        <v>12.370494774000001</v>
      </c>
      <c r="X9" s="207">
        <v>12.147167603</v>
      </c>
      <c r="Y9" s="207">
        <v>11.498895962000001</v>
      </c>
      <c r="Z9" s="207">
        <v>10.846659003999999</v>
      </c>
      <c r="AA9" s="207">
        <v>10.57</v>
      </c>
      <c r="AB9" s="207">
        <v>10.76</v>
      </c>
      <c r="AC9" s="207">
        <v>11.34</v>
      </c>
      <c r="AD9" s="207">
        <v>12.13</v>
      </c>
      <c r="AE9" s="207">
        <v>12.58</v>
      </c>
      <c r="AF9" s="207">
        <v>13.32</v>
      </c>
      <c r="AG9" s="207">
        <v>13.3</v>
      </c>
      <c r="AH9" s="207">
        <v>13.3</v>
      </c>
      <c r="AI9" s="207">
        <v>13.24</v>
      </c>
      <c r="AJ9" s="207">
        <v>12.39</v>
      </c>
      <c r="AK9" s="207">
        <v>12.01</v>
      </c>
      <c r="AL9" s="207">
        <v>11.39</v>
      </c>
      <c r="AM9" s="207">
        <v>10.98</v>
      </c>
      <c r="AN9" s="207">
        <v>11.16</v>
      </c>
      <c r="AO9" s="207">
        <v>11.8</v>
      </c>
      <c r="AP9" s="207">
        <v>12.36</v>
      </c>
      <c r="AQ9" s="207">
        <v>13.03</v>
      </c>
      <c r="AR9" s="207">
        <v>14.15</v>
      </c>
      <c r="AS9" s="207">
        <v>14.38</v>
      </c>
      <c r="AT9" s="207">
        <v>14.45</v>
      </c>
      <c r="AU9" s="207">
        <v>14.23</v>
      </c>
      <c r="AV9" s="207">
        <v>13.37</v>
      </c>
      <c r="AW9" s="207">
        <v>12.24593</v>
      </c>
      <c r="AX9" s="207">
        <v>11.41658</v>
      </c>
      <c r="AY9" s="323">
        <v>11.129049999999999</v>
      </c>
      <c r="AZ9" s="323">
        <v>11.36013</v>
      </c>
      <c r="BA9" s="323">
        <v>11.92756</v>
      </c>
      <c r="BB9" s="323">
        <v>12.55986</v>
      </c>
      <c r="BC9" s="323">
        <v>13.192920000000001</v>
      </c>
      <c r="BD9" s="323">
        <v>14.351929999999999</v>
      </c>
      <c r="BE9" s="323">
        <v>14.52581</v>
      </c>
      <c r="BF9" s="323">
        <v>14.48115</v>
      </c>
      <c r="BG9" s="323">
        <v>14.007860000000001</v>
      </c>
      <c r="BH9" s="323">
        <v>13.079929999999999</v>
      </c>
      <c r="BI9" s="323">
        <v>11.981619999999999</v>
      </c>
      <c r="BJ9" s="323">
        <v>11.227919999999999</v>
      </c>
      <c r="BK9" s="323">
        <v>10.92859</v>
      </c>
      <c r="BL9" s="323">
        <v>11.22949</v>
      </c>
      <c r="BM9" s="323">
        <v>11.860429999999999</v>
      </c>
      <c r="BN9" s="323">
        <v>12.52262</v>
      </c>
      <c r="BO9" s="323">
        <v>13.15165</v>
      </c>
      <c r="BP9" s="323">
        <v>14.31363</v>
      </c>
      <c r="BQ9" s="323">
        <v>14.51811</v>
      </c>
      <c r="BR9" s="323">
        <v>14.5021</v>
      </c>
      <c r="BS9" s="323">
        <v>14.06156</v>
      </c>
      <c r="BT9" s="323">
        <v>13.1868</v>
      </c>
      <c r="BU9" s="323">
        <v>12.118600000000001</v>
      </c>
      <c r="BV9" s="323">
        <v>11.365869999999999</v>
      </c>
    </row>
    <row r="10" spans="1:74" ht="11.15" customHeight="1" x14ac:dyDescent="0.25">
      <c r="A10" s="118" t="s">
        <v>612</v>
      </c>
      <c r="B10" s="198" t="s">
        <v>429</v>
      </c>
      <c r="C10" s="207">
        <v>11.497264058000001</v>
      </c>
      <c r="D10" s="207">
        <v>11.730472603999999</v>
      </c>
      <c r="E10" s="207">
        <v>11.854392848</v>
      </c>
      <c r="F10" s="207">
        <v>12.223729565999999</v>
      </c>
      <c r="G10" s="207">
        <v>11.963257217000001</v>
      </c>
      <c r="H10" s="207">
        <v>12.186374561999999</v>
      </c>
      <c r="I10" s="207">
        <v>12.074350303999999</v>
      </c>
      <c r="J10" s="207">
        <v>12.105231635999999</v>
      </c>
      <c r="K10" s="207">
        <v>12.038863303999999</v>
      </c>
      <c r="L10" s="207">
        <v>12.035754121</v>
      </c>
      <c r="M10" s="207">
        <v>12.001223123000001</v>
      </c>
      <c r="N10" s="207">
        <v>11.454639856</v>
      </c>
      <c r="O10" s="207">
        <v>11.534651801000001</v>
      </c>
      <c r="P10" s="207">
        <v>11.730764423</v>
      </c>
      <c r="Q10" s="207">
        <v>11.870337598000001</v>
      </c>
      <c r="R10" s="207">
        <v>11.965997818</v>
      </c>
      <c r="S10" s="207">
        <v>11.22147157</v>
      </c>
      <c r="T10" s="207">
        <v>11.924951368</v>
      </c>
      <c r="U10" s="207">
        <v>11.864651592</v>
      </c>
      <c r="V10" s="207">
        <v>11.948515231</v>
      </c>
      <c r="W10" s="207">
        <v>12.072773284</v>
      </c>
      <c r="X10" s="207">
        <v>12.083548015</v>
      </c>
      <c r="Y10" s="207">
        <v>11.902273472999999</v>
      </c>
      <c r="Z10" s="207">
        <v>11.348057684</v>
      </c>
      <c r="AA10" s="207">
        <v>11.19</v>
      </c>
      <c r="AB10" s="207">
        <v>11.64</v>
      </c>
      <c r="AC10" s="207">
        <v>11.78</v>
      </c>
      <c r="AD10" s="207">
        <v>12.06</v>
      </c>
      <c r="AE10" s="207">
        <v>12.21</v>
      </c>
      <c r="AF10" s="207">
        <v>12.32</v>
      </c>
      <c r="AG10" s="207">
        <v>12.26</v>
      </c>
      <c r="AH10" s="207">
        <v>12.27</v>
      </c>
      <c r="AI10" s="207">
        <v>12.51</v>
      </c>
      <c r="AJ10" s="207">
        <v>12.57</v>
      </c>
      <c r="AK10" s="207">
        <v>12.44</v>
      </c>
      <c r="AL10" s="207">
        <v>12.1</v>
      </c>
      <c r="AM10" s="207">
        <v>12.33</v>
      </c>
      <c r="AN10" s="207">
        <v>12.64</v>
      </c>
      <c r="AO10" s="207">
        <v>13.17</v>
      </c>
      <c r="AP10" s="207">
        <v>13.38</v>
      </c>
      <c r="AQ10" s="207">
        <v>13.52</v>
      </c>
      <c r="AR10" s="207">
        <v>13.83</v>
      </c>
      <c r="AS10" s="207">
        <v>14.08</v>
      </c>
      <c r="AT10" s="207">
        <v>14.26</v>
      </c>
      <c r="AU10" s="207">
        <v>14.53</v>
      </c>
      <c r="AV10" s="207">
        <v>14.34</v>
      </c>
      <c r="AW10" s="207">
        <v>13.64903</v>
      </c>
      <c r="AX10" s="207">
        <v>12.829560000000001</v>
      </c>
      <c r="AY10" s="323">
        <v>13.057090000000001</v>
      </c>
      <c r="AZ10" s="323">
        <v>13.267709999999999</v>
      </c>
      <c r="BA10" s="323">
        <v>13.648619999999999</v>
      </c>
      <c r="BB10" s="323">
        <v>13.84666</v>
      </c>
      <c r="BC10" s="323">
        <v>13.970560000000001</v>
      </c>
      <c r="BD10" s="323">
        <v>14.198460000000001</v>
      </c>
      <c r="BE10" s="323">
        <v>14.3889</v>
      </c>
      <c r="BF10" s="323">
        <v>14.40695</v>
      </c>
      <c r="BG10" s="323">
        <v>14.42995</v>
      </c>
      <c r="BH10" s="323">
        <v>14.11847</v>
      </c>
      <c r="BI10" s="323">
        <v>13.37655</v>
      </c>
      <c r="BJ10" s="323">
        <v>12.559150000000001</v>
      </c>
      <c r="BK10" s="323">
        <v>12.73136</v>
      </c>
      <c r="BL10" s="323">
        <v>13.013489999999999</v>
      </c>
      <c r="BM10" s="323">
        <v>13.5047</v>
      </c>
      <c r="BN10" s="323">
        <v>13.772040000000001</v>
      </c>
      <c r="BO10" s="323">
        <v>13.92783</v>
      </c>
      <c r="BP10" s="323">
        <v>14.168200000000001</v>
      </c>
      <c r="BQ10" s="323">
        <v>14.36997</v>
      </c>
      <c r="BR10" s="323">
        <v>14.420949999999999</v>
      </c>
      <c r="BS10" s="323">
        <v>14.47714</v>
      </c>
      <c r="BT10" s="323">
        <v>14.20504</v>
      </c>
      <c r="BU10" s="323">
        <v>13.495939999999999</v>
      </c>
      <c r="BV10" s="323">
        <v>12.69617</v>
      </c>
    </row>
    <row r="11" spans="1:74" ht="11.15" customHeight="1" x14ac:dyDescent="0.25">
      <c r="A11" s="118" t="s">
        <v>613</v>
      </c>
      <c r="B11" s="198" t="s">
        <v>430</v>
      </c>
      <c r="C11" s="207">
        <v>10.990532200000001</v>
      </c>
      <c r="D11" s="207">
        <v>11.188292648999999</v>
      </c>
      <c r="E11" s="207">
        <v>11.268012577</v>
      </c>
      <c r="F11" s="207">
        <v>11.767059934000001</v>
      </c>
      <c r="G11" s="207">
        <v>11.746953692</v>
      </c>
      <c r="H11" s="207">
        <v>11.605294708000001</v>
      </c>
      <c r="I11" s="207">
        <v>11.488975304</v>
      </c>
      <c r="J11" s="207">
        <v>11.41772851</v>
      </c>
      <c r="K11" s="207">
        <v>11.231154046</v>
      </c>
      <c r="L11" s="207">
        <v>11.362224552000001</v>
      </c>
      <c r="M11" s="207">
        <v>11.521337147000001</v>
      </c>
      <c r="N11" s="207">
        <v>10.987340086</v>
      </c>
      <c r="O11" s="207">
        <v>11.270339946</v>
      </c>
      <c r="P11" s="207">
        <v>11.088529462</v>
      </c>
      <c r="Q11" s="207">
        <v>11.388670056</v>
      </c>
      <c r="R11" s="207">
        <v>11.537479803</v>
      </c>
      <c r="S11" s="207">
        <v>11.560424291</v>
      </c>
      <c r="T11" s="207">
        <v>11.454827847000001</v>
      </c>
      <c r="U11" s="207">
        <v>11.200704303</v>
      </c>
      <c r="V11" s="207">
        <v>11.166418407</v>
      </c>
      <c r="W11" s="207">
        <v>11.361022176000001</v>
      </c>
      <c r="X11" s="207">
        <v>11.806252103</v>
      </c>
      <c r="Y11" s="207">
        <v>11.813711671</v>
      </c>
      <c r="Z11" s="207">
        <v>10.837257554000001</v>
      </c>
      <c r="AA11" s="207">
        <v>10.89</v>
      </c>
      <c r="AB11" s="207">
        <v>11.04</v>
      </c>
      <c r="AC11" s="207">
        <v>11.46</v>
      </c>
      <c r="AD11" s="207">
        <v>12.26</v>
      </c>
      <c r="AE11" s="207">
        <v>12.22</v>
      </c>
      <c r="AF11" s="207">
        <v>12.01</v>
      </c>
      <c r="AG11" s="207">
        <v>11.87</v>
      </c>
      <c r="AH11" s="207">
        <v>11.9</v>
      </c>
      <c r="AI11" s="207">
        <v>11.94</v>
      </c>
      <c r="AJ11" s="207">
        <v>12.28</v>
      </c>
      <c r="AK11" s="207">
        <v>12.36</v>
      </c>
      <c r="AL11" s="207">
        <v>11.25</v>
      </c>
      <c r="AM11" s="207">
        <v>11.97</v>
      </c>
      <c r="AN11" s="207">
        <v>11.68</v>
      </c>
      <c r="AO11" s="207">
        <v>12.34</v>
      </c>
      <c r="AP11" s="207">
        <v>12.87</v>
      </c>
      <c r="AQ11" s="207">
        <v>13.03</v>
      </c>
      <c r="AR11" s="207">
        <v>13.26</v>
      </c>
      <c r="AS11" s="207">
        <v>13.51</v>
      </c>
      <c r="AT11" s="207">
        <v>14.09</v>
      </c>
      <c r="AU11" s="207">
        <v>13.78</v>
      </c>
      <c r="AV11" s="207">
        <v>13.89</v>
      </c>
      <c r="AW11" s="207">
        <v>13.336399999999999</v>
      </c>
      <c r="AX11" s="207">
        <v>11.544879999999999</v>
      </c>
      <c r="AY11" s="323">
        <v>12.486000000000001</v>
      </c>
      <c r="AZ11" s="323">
        <v>12.304169999999999</v>
      </c>
      <c r="BA11" s="323">
        <v>12.70914</v>
      </c>
      <c r="BB11" s="323">
        <v>13.127929999999999</v>
      </c>
      <c r="BC11" s="323">
        <v>13.14645</v>
      </c>
      <c r="BD11" s="323">
        <v>13.19863</v>
      </c>
      <c r="BE11" s="323">
        <v>13.38139</v>
      </c>
      <c r="BF11" s="323">
        <v>13.813829999999999</v>
      </c>
      <c r="BG11" s="323">
        <v>13.429959999999999</v>
      </c>
      <c r="BH11" s="323">
        <v>13.690390000000001</v>
      </c>
      <c r="BI11" s="323">
        <v>13.263590000000001</v>
      </c>
      <c r="BJ11" s="323">
        <v>11.52434</v>
      </c>
      <c r="BK11" s="323">
        <v>12.44969</v>
      </c>
      <c r="BL11" s="323">
        <v>12.408110000000001</v>
      </c>
      <c r="BM11" s="323">
        <v>12.910920000000001</v>
      </c>
      <c r="BN11" s="323">
        <v>13.296810000000001</v>
      </c>
      <c r="BO11" s="323">
        <v>13.30158</v>
      </c>
      <c r="BP11" s="323">
        <v>13.35966</v>
      </c>
      <c r="BQ11" s="323">
        <v>13.552519999999999</v>
      </c>
      <c r="BR11" s="323">
        <v>13.98845</v>
      </c>
      <c r="BS11" s="323">
        <v>13.603020000000001</v>
      </c>
      <c r="BT11" s="323">
        <v>13.867760000000001</v>
      </c>
      <c r="BU11" s="323">
        <v>13.440009999999999</v>
      </c>
      <c r="BV11" s="323">
        <v>11.68783</v>
      </c>
    </row>
    <row r="12" spans="1:74" ht="11.15" customHeight="1" x14ac:dyDescent="0.25">
      <c r="A12" s="118" t="s">
        <v>614</v>
      </c>
      <c r="B12" s="198" t="s">
        <v>431</v>
      </c>
      <c r="C12" s="207">
        <v>10.644672781000001</v>
      </c>
      <c r="D12" s="207">
        <v>10.860638324</v>
      </c>
      <c r="E12" s="207">
        <v>10.934651712000001</v>
      </c>
      <c r="F12" s="207">
        <v>11.459860992999999</v>
      </c>
      <c r="G12" s="207">
        <v>11.536387203</v>
      </c>
      <c r="H12" s="207">
        <v>11.305378039000001</v>
      </c>
      <c r="I12" s="207">
        <v>11.243663997000001</v>
      </c>
      <c r="J12" s="207">
        <v>11.281283174</v>
      </c>
      <c r="K12" s="207">
        <v>11.312986313</v>
      </c>
      <c r="L12" s="207">
        <v>11.355993570000001</v>
      </c>
      <c r="M12" s="207">
        <v>11.242877995000001</v>
      </c>
      <c r="N12" s="207">
        <v>10.836665559</v>
      </c>
      <c r="O12" s="207">
        <v>10.747674409</v>
      </c>
      <c r="P12" s="207">
        <v>10.951225450000001</v>
      </c>
      <c r="Q12" s="207">
        <v>11.121433237</v>
      </c>
      <c r="R12" s="207">
        <v>11.409023266</v>
      </c>
      <c r="S12" s="207">
        <v>11.280819304</v>
      </c>
      <c r="T12" s="207">
        <v>11.268439274</v>
      </c>
      <c r="U12" s="207">
        <v>11.127682278</v>
      </c>
      <c r="V12" s="207">
        <v>11.076658077999999</v>
      </c>
      <c r="W12" s="207">
        <v>11.388073949000001</v>
      </c>
      <c r="X12" s="207">
        <v>11.501579159</v>
      </c>
      <c r="Y12" s="207">
        <v>11.417120816000001</v>
      </c>
      <c r="Z12" s="207">
        <v>10.901400370999999</v>
      </c>
      <c r="AA12" s="207">
        <v>10.64</v>
      </c>
      <c r="AB12" s="207">
        <v>12.05</v>
      </c>
      <c r="AC12" s="207">
        <v>11.1</v>
      </c>
      <c r="AD12" s="207">
        <v>11.79</v>
      </c>
      <c r="AE12" s="207">
        <v>11.86</v>
      </c>
      <c r="AF12" s="207">
        <v>11.84</v>
      </c>
      <c r="AG12" s="207">
        <v>11.55</v>
      </c>
      <c r="AH12" s="207">
        <v>11.79</v>
      </c>
      <c r="AI12" s="207">
        <v>12.13</v>
      </c>
      <c r="AJ12" s="207">
        <v>12.39</v>
      </c>
      <c r="AK12" s="207">
        <v>12.41</v>
      </c>
      <c r="AL12" s="207">
        <v>12.08</v>
      </c>
      <c r="AM12" s="207">
        <v>11.68</v>
      </c>
      <c r="AN12" s="207">
        <v>11.63</v>
      </c>
      <c r="AO12" s="207">
        <v>12.21</v>
      </c>
      <c r="AP12" s="207">
        <v>12.74</v>
      </c>
      <c r="AQ12" s="207">
        <v>12.83</v>
      </c>
      <c r="AR12" s="207">
        <v>13.12</v>
      </c>
      <c r="AS12" s="207">
        <v>13.43</v>
      </c>
      <c r="AT12" s="207">
        <v>13.82</v>
      </c>
      <c r="AU12" s="207">
        <v>14.3</v>
      </c>
      <c r="AV12" s="207">
        <v>14.48</v>
      </c>
      <c r="AW12" s="207">
        <v>14.155849999999999</v>
      </c>
      <c r="AX12" s="207">
        <v>13.14508</v>
      </c>
      <c r="AY12" s="323">
        <v>12.757709999999999</v>
      </c>
      <c r="AZ12" s="323">
        <v>12.739929999999999</v>
      </c>
      <c r="BA12" s="323">
        <v>13.04862</v>
      </c>
      <c r="BB12" s="323">
        <v>13.32601</v>
      </c>
      <c r="BC12" s="323">
        <v>13.34937</v>
      </c>
      <c r="BD12" s="323">
        <v>13.58794</v>
      </c>
      <c r="BE12" s="323">
        <v>13.808669999999999</v>
      </c>
      <c r="BF12" s="323">
        <v>13.920310000000001</v>
      </c>
      <c r="BG12" s="323">
        <v>14.16469</v>
      </c>
      <c r="BH12" s="323">
        <v>14.20731</v>
      </c>
      <c r="BI12" s="323">
        <v>13.87322</v>
      </c>
      <c r="BJ12" s="323">
        <v>12.88026</v>
      </c>
      <c r="BK12" s="323">
        <v>12.4526</v>
      </c>
      <c r="BL12" s="323">
        <v>12.52824</v>
      </c>
      <c r="BM12" s="323">
        <v>12.94374</v>
      </c>
      <c r="BN12" s="323">
        <v>13.321770000000001</v>
      </c>
      <c r="BO12" s="323">
        <v>13.38598</v>
      </c>
      <c r="BP12" s="323">
        <v>13.642580000000001</v>
      </c>
      <c r="BQ12" s="323">
        <v>13.865690000000001</v>
      </c>
      <c r="BR12" s="323">
        <v>13.97077</v>
      </c>
      <c r="BS12" s="323">
        <v>14.207330000000001</v>
      </c>
      <c r="BT12" s="323">
        <v>14.23335</v>
      </c>
      <c r="BU12" s="323">
        <v>13.89411</v>
      </c>
      <c r="BV12" s="323">
        <v>12.902799999999999</v>
      </c>
    </row>
    <row r="13" spans="1:74" ht="11.15" customHeight="1" x14ac:dyDescent="0.25">
      <c r="A13" s="118" t="s">
        <v>615</v>
      </c>
      <c r="B13" s="198" t="s">
        <v>432</v>
      </c>
      <c r="C13" s="207">
        <v>11.399688226</v>
      </c>
      <c r="D13" s="207">
        <v>11.411275362</v>
      </c>
      <c r="E13" s="207">
        <v>11.519409521</v>
      </c>
      <c r="F13" s="207">
        <v>11.864349383</v>
      </c>
      <c r="G13" s="207">
        <v>12.081300814</v>
      </c>
      <c r="H13" s="207">
        <v>12.183678613</v>
      </c>
      <c r="I13" s="207">
        <v>12.173488983</v>
      </c>
      <c r="J13" s="207">
        <v>12.058729963999999</v>
      </c>
      <c r="K13" s="207">
        <v>12.093385468999999</v>
      </c>
      <c r="L13" s="207">
        <v>11.912948567000001</v>
      </c>
      <c r="M13" s="207">
        <v>11.440558060000001</v>
      </c>
      <c r="N13" s="207">
        <v>11.228945415</v>
      </c>
      <c r="O13" s="207">
        <v>11.229337871</v>
      </c>
      <c r="P13" s="207">
        <v>11.302544805</v>
      </c>
      <c r="Q13" s="207">
        <v>11.4507048</v>
      </c>
      <c r="R13" s="207">
        <v>11.69461753</v>
      </c>
      <c r="S13" s="207">
        <v>11.916282880000001</v>
      </c>
      <c r="T13" s="207">
        <v>12.130062002000001</v>
      </c>
      <c r="U13" s="207">
        <v>12.06686865</v>
      </c>
      <c r="V13" s="207">
        <v>11.929822802</v>
      </c>
      <c r="W13" s="207">
        <v>12.211021643</v>
      </c>
      <c r="X13" s="207">
        <v>11.802868740999999</v>
      </c>
      <c r="Y13" s="207">
        <v>11.400880235000001</v>
      </c>
      <c r="Z13" s="207">
        <v>11.391379177999999</v>
      </c>
      <c r="AA13" s="207">
        <v>11.33</v>
      </c>
      <c r="AB13" s="207">
        <v>11.54</v>
      </c>
      <c r="AC13" s="207">
        <v>11.6</v>
      </c>
      <c r="AD13" s="207">
        <v>11.84</v>
      </c>
      <c r="AE13" s="207">
        <v>12.1</v>
      </c>
      <c r="AF13" s="207">
        <v>12.14</v>
      </c>
      <c r="AG13" s="207">
        <v>12.17</v>
      </c>
      <c r="AH13" s="207">
        <v>12.28</v>
      </c>
      <c r="AI13" s="207">
        <v>12.46</v>
      </c>
      <c r="AJ13" s="207">
        <v>12.51</v>
      </c>
      <c r="AK13" s="207">
        <v>12.16</v>
      </c>
      <c r="AL13" s="207">
        <v>12.06</v>
      </c>
      <c r="AM13" s="207">
        <v>12</v>
      </c>
      <c r="AN13" s="207">
        <v>12.14</v>
      </c>
      <c r="AO13" s="207">
        <v>12.3</v>
      </c>
      <c r="AP13" s="207">
        <v>12.62</v>
      </c>
      <c r="AQ13" s="207">
        <v>12.75</v>
      </c>
      <c r="AR13" s="207">
        <v>13.08</v>
      </c>
      <c r="AS13" s="207">
        <v>13.15</v>
      </c>
      <c r="AT13" s="207">
        <v>13.22</v>
      </c>
      <c r="AU13" s="207">
        <v>13.36</v>
      </c>
      <c r="AV13" s="207">
        <v>13.43</v>
      </c>
      <c r="AW13" s="207">
        <v>12.91038</v>
      </c>
      <c r="AX13" s="207">
        <v>12.796609999999999</v>
      </c>
      <c r="AY13" s="323">
        <v>12.66025</v>
      </c>
      <c r="AZ13" s="323">
        <v>12.77955</v>
      </c>
      <c r="BA13" s="323">
        <v>12.93327</v>
      </c>
      <c r="BB13" s="323">
        <v>13.346719999999999</v>
      </c>
      <c r="BC13" s="323">
        <v>13.54256</v>
      </c>
      <c r="BD13" s="323">
        <v>13.765219999999999</v>
      </c>
      <c r="BE13" s="323">
        <v>13.818849999999999</v>
      </c>
      <c r="BF13" s="323">
        <v>13.855930000000001</v>
      </c>
      <c r="BG13" s="323">
        <v>13.96471</v>
      </c>
      <c r="BH13" s="323">
        <v>13.99832</v>
      </c>
      <c r="BI13" s="323">
        <v>13.38632</v>
      </c>
      <c r="BJ13" s="323">
        <v>13.1029</v>
      </c>
      <c r="BK13" s="323">
        <v>12.86084</v>
      </c>
      <c r="BL13" s="323">
        <v>12.909940000000001</v>
      </c>
      <c r="BM13" s="323">
        <v>13.00047</v>
      </c>
      <c r="BN13" s="323">
        <v>13.25356</v>
      </c>
      <c r="BO13" s="323">
        <v>13.2864</v>
      </c>
      <c r="BP13" s="323">
        <v>13.40071</v>
      </c>
      <c r="BQ13" s="323">
        <v>13.40203</v>
      </c>
      <c r="BR13" s="323">
        <v>13.32206</v>
      </c>
      <c r="BS13" s="323">
        <v>13.35028</v>
      </c>
      <c r="BT13" s="323">
        <v>13.446949999999999</v>
      </c>
      <c r="BU13" s="323">
        <v>12.97762</v>
      </c>
      <c r="BV13" s="323">
        <v>12.776669999999999</v>
      </c>
    </row>
    <row r="14" spans="1:74" ht="11.15" customHeight="1" x14ac:dyDescent="0.25">
      <c r="A14" s="118" t="s">
        <v>616</v>
      </c>
      <c r="B14" s="200" t="s">
        <v>433</v>
      </c>
      <c r="C14" s="207">
        <v>14.667632762</v>
      </c>
      <c r="D14" s="207">
        <v>14.996124156</v>
      </c>
      <c r="E14" s="207">
        <v>14.957448785</v>
      </c>
      <c r="F14" s="207">
        <v>14.508417301</v>
      </c>
      <c r="G14" s="207">
        <v>15.788905652</v>
      </c>
      <c r="H14" s="207">
        <v>17.154270468</v>
      </c>
      <c r="I14" s="207">
        <v>16.986784757999999</v>
      </c>
      <c r="J14" s="207">
        <v>17.120522830999999</v>
      </c>
      <c r="K14" s="207">
        <v>17.668808365</v>
      </c>
      <c r="L14" s="207">
        <v>13.159892553000001</v>
      </c>
      <c r="M14" s="207">
        <v>15.536421296</v>
      </c>
      <c r="N14" s="207">
        <v>15.174705424000001</v>
      </c>
      <c r="O14" s="207">
        <v>15.590223887000001</v>
      </c>
      <c r="P14" s="207">
        <v>15.90377159</v>
      </c>
      <c r="Q14" s="207">
        <v>15.627945686</v>
      </c>
      <c r="R14" s="207">
        <v>15.898811409</v>
      </c>
      <c r="S14" s="207">
        <v>15.849550673</v>
      </c>
      <c r="T14" s="207">
        <v>16.732188941</v>
      </c>
      <c r="U14" s="207">
        <v>17.246142771999999</v>
      </c>
      <c r="V14" s="207">
        <v>17.777884082</v>
      </c>
      <c r="W14" s="207">
        <v>18.301697109999999</v>
      </c>
      <c r="X14" s="207">
        <v>17.667856653000001</v>
      </c>
      <c r="Y14" s="207">
        <v>16.682205188000001</v>
      </c>
      <c r="Z14" s="207">
        <v>16.145313010999999</v>
      </c>
      <c r="AA14" s="207">
        <v>16.440000000000001</v>
      </c>
      <c r="AB14" s="207">
        <v>16.57</v>
      </c>
      <c r="AC14" s="207">
        <v>16.97</v>
      </c>
      <c r="AD14" s="207">
        <v>17.53</v>
      </c>
      <c r="AE14" s="207">
        <v>18.239999999999998</v>
      </c>
      <c r="AF14" s="207">
        <v>18.59</v>
      </c>
      <c r="AG14" s="207">
        <v>19.02</v>
      </c>
      <c r="AH14" s="207">
        <v>19.61</v>
      </c>
      <c r="AI14" s="207">
        <v>19.809999999999999</v>
      </c>
      <c r="AJ14" s="207">
        <v>17.600000000000001</v>
      </c>
      <c r="AK14" s="207">
        <v>17.93</v>
      </c>
      <c r="AL14" s="207">
        <v>17.34</v>
      </c>
      <c r="AM14" s="207">
        <v>17.55</v>
      </c>
      <c r="AN14" s="207">
        <v>17.920000000000002</v>
      </c>
      <c r="AO14" s="207">
        <v>19.04</v>
      </c>
      <c r="AP14" s="207">
        <v>18.12</v>
      </c>
      <c r="AQ14" s="207">
        <v>20.46</v>
      </c>
      <c r="AR14" s="207">
        <v>22.85</v>
      </c>
      <c r="AS14" s="207">
        <v>21.47</v>
      </c>
      <c r="AT14" s="207">
        <v>22.26</v>
      </c>
      <c r="AU14" s="207">
        <v>22.4</v>
      </c>
      <c r="AV14" s="207">
        <v>20.57</v>
      </c>
      <c r="AW14" s="207">
        <v>19.404540000000001</v>
      </c>
      <c r="AX14" s="207">
        <v>18.375589999999999</v>
      </c>
      <c r="AY14" s="323">
        <v>18.598600000000001</v>
      </c>
      <c r="AZ14" s="323">
        <v>19.06859</v>
      </c>
      <c r="BA14" s="323">
        <v>20.320599999999999</v>
      </c>
      <c r="BB14" s="323">
        <v>20.272390000000001</v>
      </c>
      <c r="BC14" s="323">
        <v>21.701460000000001</v>
      </c>
      <c r="BD14" s="323">
        <v>23.947130000000001</v>
      </c>
      <c r="BE14" s="323">
        <v>22.294090000000001</v>
      </c>
      <c r="BF14" s="323">
        <v>22.98995</v>
      </c>
      <c r="BG14" s="323">
        <v>23.034669999999998</v>
      </c>
      <c r="BH14" s="323">
        <v>20.32582</v>
      </c>
      <c r="BI14" s="323">
        <v>19.955359999999999</v>
      </c>
      <c r="BJ14" s="323">
        <v>18.81917</v>
      </c>
      <c r="BK14" s="323">
        <v>18.94331</v>
      </c>
      <c r="BL14" s="323">
        <v>19.29372</v>
      </c>
      <c r="BM14" s="323">
        <v>20.4941</v>
      </c>
      <c r="BN14" s="323">
        <v>21.373909999999999</v>
      </c>
      <c r="BO14" s="323">
        <v>21.844850000000001</v>
      </c>
      <c r="BP14" s="323">
        <v>24.223410000000001</v>
      </c>
      <c r="BQ14" s="323">
        <v>22.618110000000001</v>
      </c>
      <c r="BR14" s="323">
        <v>23.41977</v>
      </c>
      <c r="BS14" s="323">
        <v>23.532150000000001</v>
      </c>
      <c r="BT14" s="323">
        <v>20.016690000000001</v>
      </c>
      <c r="BU14" s="323">
        <v>20.508289999999999</v>
      </c>
      <c r="BV14" s="323">
        <v>19.380490000000002</v>
      </c>
    </row>
    <row r="15" spans="1:74" ht="11.15" customHeight="1" x14ac:dyDescent="0.25">
      <c r="A15" s="118" t="s">
        <v>617</v>
      </c>
      <c r="B15" s="200" t="s">
        <v>407</v>
      </c>
      <c r="C15" s="207">
        <v>12.47</v>
      </c>
      <c r="D15" s="207">
        <v>12.72</v>
      </c>
      <c r="E15" s="207">
        <v>12.84</v>
      </c>
      <c r="F15" s="207">
        <v>13.25</v>
      </c>
      <c r="G15" s="207">
        <v>13.31</v>
      </c>
      <c r="H15" s="207">
        <v>13.32</v>
      </c>
      <c r="I15" s="207">
        <v>13.26</v>
      </c>
      <c r="J15" s="207">
        <v>13.3</v>
      </c>
      <c r="K15" s="207">
        <v>13.16</v>
      </c>
      <c r="L15" s="207">
        <v>12.81</v>
      </c>
      <c r="M15" s="207">
        <v>13.03</v>
      </c>
      <c r="N15" s="207">
        <v>12.68</v>
      </c>
      <c r="O15" s="207">
        <v>12.76</v>
      </c>
      <c r="P15" s="207">
        <v>12.82</v>
      </c>
      <c r="Q15" s="207">
        <v>13.04</v>
      </c>
      <c r="R15" s="207">
        <v>13.24</v>
      </c>
      <c r="S15" s="207">
        <v>13.1</v>
      </c>
      <c r="T15" s="207">
        <v>13.22</v>
      </c>
      <c r="U15" s="207">
        <v>13.21</v>
      </c>
      <c r="V15" s="207">
        <v>13.26</v>
      </c>
      <c r="W15" s="207">
        <v>13.49</v>
      </c>
      <c r="X15" s="207">
        <v>13.66</v>
      </c>
      <c r="Y15" s="207">
        <v>13.31</v>
      </c>
      <c r="Z15" s="207">
        <v>12.78</v>
      </c>
      <c r="AA15" s="207">
        <v>12.62</v>
      </c>
      <c r="AB15" s="207">
        <v>13.01</v>
      </c>
      <c r="AC15" s="207">
        <v>13.24</v>
      </c>
      <c r="AD15" s="207">
        <v>13.73</v>
      </c>
      <c r="AE15" s="207">
        <v>13.86</v>
      </c>
      <c r="AF15" s="207">
        <v>13.83</v>
      </c>
      <c r="AG15" s="207">
        <v>13.83</v>
      </c>
      <c r="AH15" s="207">
        <v>13.92</v>
      </c>
      <c r="AI15" s="207">
        <v>14.14</v>
      </c>
      <c r="AJ15" s="207">
        <v>14.06</v>
      </c>
      <c r="AK15" s="207">
        <v>14.07</v>
      </c>
      <c r="AL15" s="207">
        <v>13.72</v>
      </c>
      <c r="AM15" s="207">
        <v>13.71</v>
      </c>
      <c r="AN15" s="207">
        <v>13.83</v>
      </c>
      <c r="AO15" s="207">
        <v>14.45</v>
      </c>
      <c r="AP15" s="207">
        <v>14.71</v>
      </c>
      <c r="AQ15" s="207">
        <v>14.94</v>
      </c>
      <c r="AR15" s="207">
        <v>15.39</v>
      </c>
      <c r="AS15" s="207">
        <v>15.4</v>
      </c>
      <c r="AT15" s="207">
        <v>15.94</v>
      </c>
      <c r="AU15" s="207">
        <v>16.32</v>
      </c>
      <c r="AV15" s="207">
        <v>16.09</v>
      </c>
      <c r="AW15" s="207">
        <v>15.39559</v>
      </c>
      <c r="AX15" s="207">
        <v>14.50802</v>
      </c>
      <c r="AY15" s="323">
        <v>14.573840000000001</v>
      </c>
      <c r="AZ15" s="323">
        <v>14.74187</v>
      </c>
      <c r="BA15" s="323">
        <v>15.196300000000001</v>
      </c>
      <c r="BB15" s="323">
        <v>15.486610000000001</v>
      </c>
      <c r="BC15" s="323">
        <v>15.546709999999999</v>
      </c>
      <c r="BD15" s="323">
        <v>15.88922</v>
      </c>
      <c r="BE15" s="323">
        <v>15.77933</v>
      </c>
      <c r="BF15" s="323">
        <v>16.08239</v>
      </c>
      <c r="BG15" s="323">
        <v>16.2516</v>
      </c>
      <c r="BH15" s="323">
        <v>15.936680000000001</v>
      </c>
      <c r="BI15" s="323">
        <v>15.34503</v>
      </c>
      <c r="BJ15" s="323">
        <v>14.453900000000001</v>
      </c>
      <c r="BK15" s="323">
        <v>14.450290000000001</v>
      </c>
      <c r="BL15" s="323">
        <v>14.67367</v>
      </c>
      <c r="BM15" s="323">
        <v>15.20622</v>
      </c>
      <c r="BN15" s="323">
        <v>15.6275</v>
      </c>
      <c r="BO15" s="323">
        <v>15.57882</v>
      </c>
      <c r="BP15" s="323">
        <v>15.924709999999999</v>
      </c>
      <c r="BQ15" s="323">
        <v>15.825699999999999</v>
      </c>
      <c r="BR15" s="323">
        <v>16.148810000000001</v>
      </c>
      <c r="BS15" s="323">
        <v>16.334800000000001</v>
      </c>
      <c r="BT15" s="323">
        <v>15.970079999999999</v>
      </c>
      <c r="BU15" s="323">
        <v>15.49877</v>
      </c>
      <c r="BV15" s="323">
        <v>14.623609999999999</v>
      </c>
    </row>
    <row r="16" spans="1:74" ht="11.15" customHeight="1" x14ac:dyDescent="0.25">
      <c r="A16" s="118"/>
      <c r="B16" s="121" t="s">
        <v>8</v>
      </c>
      <c r="C16" s="440"/>
      <c r="D16" s="440"/>
      <c r="E16" s="440"/>
      <c r="F16" s="440"/>
      <c r="G16" s="440"/>
      <c r="H16" s="440"/>
      <c r="I16" s="440"/>
      <c r="J16" s="440"/>
      <c r="K16" s="440"/>
      <c r="L16" s="440"/>
      <c r="M16" s="440"/>
      <c r="N16" s="440"/>
      <c r="O16" s="440"/>
      <c r="P16" s="440"/>
      <c r="Q16" s="440"/>
      <c r="R16" s="440"/>
      <c r="S16" s="440"/>
      <c r="T16" s="440"/>
      <c r="U16" s="440"/>
      <c r="V16" s="440"/>
      <c r="W16" s="440"/>
      <c r="X16" s="440"/>
      <c r="Y16" s="440"/>
      <c r="Z16" s="440"/>
      <c r="AA16" s="440"/>
      <c r="AB16" s="440"/>
      <c r="AC16" s="440"/>
      <c r="AD16" s="440"/>
      <c r="AE16" s="440"/>
      <c r="AF16" s="440"/>
      <c r="AG16" s="440"/>
      <c r="AH16" s="440"/>
      <c r="AI16" s="440"/>
      <c r="AJ16" s="440"/>
      <c r="AK16" s="440"/>
      <c r="AL16" s="440"/>
      <c r="AM16" s="440"/>
      <c r="AN16" s="440"/>
      <c r="AO16" s="440"/>
      <c r="AP16" s="440"/>
      <c r="AQ16" s="440"/>
      <c r="AR16" s="440"/>
      <c r="AS16" s="440"/>
      <c r="AT16" s="440"/>
      <c r="AU16" s="440"/>
      <c r="AV16" s="440"/>
      <c r="AW16" s="440"/>
      <c r="AX16" s="440"/>
      <c r="AY16" s="441"/>
      <c r="AZ16" s="441"/>
      <c r="BA16" s="441"/>
      <c r="BB16" s="441"/>
      <c r="BC16" s="441"/>
      <c r="BD16" s="441"/>
      <c r="BE16" s="441"/>
      <c r="BF16" s="441"/>
      <c r="BG16" s="441"/>
      <c r="BH16" s="441"/>
      <c r="BI16" s="441"/>
      <c r="BJ16" s="441"/>
      <c r="BK16" s="441"/>
      <c r="BL16" s="441"/>
      <c r="BM16" s="441"/>
      <c r="BN16" s="441"/>
      <c r="BO16" s="441"/>
      <c r="BP16" s="441"/>
      <c r="BQ16" s="441"/>
      <c r="BR16" s="441"/>
      <c r="BS16" s="441"/>
      <c r="BT16" s="441"/>
      <c r="BU16" s="441"/>
      <c r="BV16" s="441"/>
    </row>
    <row r="17" spans="1:74" ht="11.15" customHeight="1" x14ac:dyDescent="0.25">
      <c r="A17" s="118" t="s">
        <v>618</v>
      </c>
      <c r="B17" s="198" t="s">
        <v>426</v>
      </c>
      <c r="C17" s="207">
        <v>16.900892968000001</v>
      </c>
      <c r="D17" s="207">
        <v>16.881588044000001</v>
      </c>
      <c r="E17" s="207">
        <v>16.932042584000001</v>
      </c>
      <c r="F17" s="207">
        <v>16.449975915</v>
      </c>
      <c r="G17" s="207">
        <v>16.309969098</v>
      </c>
      <c r="H17" s="207">
        <v>16.340658174000001</v>
      </c>
      <c r="I17" s="207">
        <v>15.990228895</v>
      </c>
      <c r="J17" s="207">
        <v>16.204672890000001</v>
      </c>
      <c r="K17" s="207">
        <v>16.107578183000001</v>
      </c>
      <c r="L17" s="207">
        <v>16.008036393000001</v>
      </c>
      <c r="M17" s="207">
        <v>15.797951680000001</v>
      </c>
      <c r="N17" s="207">
        <v>16.107216737000002</v>
      </c>
      <c r="O17" s="207">
        <v>16.186677169999999</v>
      </c>
      <c r="P17" s="207">
        <v>16.347419266999999</v>
      </c>
      <c r="Q17" s="207">
        <v>15.984393038</v>
      </c>
      <c r="R17" s="207">
        <v>16.102505294</v>
      </c>
      <c r="S17" s="207">
        <v>15.422289617000001</v>
      </c>
      <c r="T17" s="207">
        <v>15.329538927</v>
      </c>
      <c r="U17" s="207">
        <v>15.805311869000001</v>
      </c>
      <c r="V17" s="207">
        <v>16.196122151000001</v>
      </c>
      <c r="W17" s="207">
        <v>15.721464696</v>
      </c>
      <c r="X17" s="207">
        <v>15.668205794</v>
      </c>
      <c r="Y17" s="207">
        <v>15.495932445999999</v>
      </c>
      <c r="Z17" s="207">
        <v>15.626898262999999</v>
      </c>
      <c r="AA17" s="207">
        <v>15.86</v>
      </c>
      <c r="AB17" s="207">
        <v>16.47</v>
      </c>
      <c r="AC17" s="207">
        <v>16.23</v>
      </c>
      <c r="AD17" s="207">
        <v>15.7</v>
      </c>
      <c r="AE17" s="207">
        <v>15.64</v>
      </c>
      <c r="AF17" s="207">
        <v>16.07</v>
      </c>
      <c r="AG17" s="207">
        <v>16.829999999999998</v>
      </c>
      <c r="AH17" s="207">
        <v>16.11</v>
      </c>
      <c r="AI17" s="207">
        <v>16.95</v>
      </c>
      <c r="AJ17" s="207">
        <v>16.690000000000001</v>
      </c>
      <c r="AK17" s="207">
        <v>16.5</v>
      </c>
      <c r="AL17" s="207">
        <v>16.899999999999999</v>
      </c>
      <c r="AM17" s="207">
        <v>18.18</v>
      </c>
      <c r="AN17" s="207">
        <v>19.3</v>
      </c>
      <c r="AO17" s="207">
        <v>17.96</v>
      </c>
      <c r="AP17" s="207">
        <v>17.489999999999998</v>
      </c>
      <c r="AQ17" s="207">
        <v>17.04</v>
      </c>
      <c r="AR17" s="207">
        <v>17.84</v>
      </c>
      <c r="AS17" s="207">
        <v>17.11</v>
      </c>
      <c r="AT17" s="207">
        <v>18.79</v>
      </c>
      <c r="AU17" s="207">
        <v>19.170000000000002</v>
      </c>
      <c r="AV17" s="207">
        <v>18.23</v>
      </c>
      <c r="AW17" s="207">
        <v>17.985040000000001</v>
      </c>
      <c r="AX17" s="207">
        <v>18.356020000000001</v>
      </c>
      <c r="AY17" s="323">
        <v>19.799240000000001</v>
      </c>
      <c r="AZ17" s="323">
        <v>20.93835</v>
      </c>
      <c r="BA17" s="323">
        <v>19.409140000000001</v>
      </c>
      <c r="BB17" s="323">
        <v>18.84347</v>
      </c>
      <c r="BC17" s="323">
        <v>18.280809999999999</v>
      </c>
      <c r="BD17" s="323">
        <v>19.018039999999999</v>
      </c>
      <c r="BE17" s="323">
        <v>18.20365</v>
      </c>
      <c r="BF17" s="323">
        <v>19.916049999999998</v>
      </c>
      <c r="BG17" s="323">
        <v>20.044560000000001</v>
      </c>
      <c r="BH17" s="323">
        <v>18.887360000000001</v>
      </c>
      <c r="BI17" s="323">
        <v>18.50019</v>
      </c>
      <c r="BJ17" s="323">
        <v>18.786950000000001</v>
      </c>
      <c r="BK17" s="323">
        <v>20.17445</v>
      </c>
      <c r="BL17" s="323">
        <v>21.294889999999999</v>
      </c>
      <c r="BM17" s="323">
        <v>19.706569999999999</v>
      </c>
      <c r="BN17" s="323">
        <v>19.10613</v>
      </c>
      <c r="BO17" s="323">
        <v>18.507470000000001</v>
      </c>
      <c r="BP17" s="323">
        <v>19.223410000000001</v>
      </c>
      <c r="BQ17" s="323">
        <v>18.38374</v>
      </c>
      <c r="BR17" s="323">
        <v>20.11326</v>
      </c>
      <c r="BS17" s="323">
        <v>20.253959999999999</v>
      </c>
      <c r="BT17" s="323">
        <v>19.115069999999999</v>
      </c>
      <c r="BU17" s="323">
        <v>18.763850000000001</v>
      </c>
      <c r="BV17" s="323">
        <v>19.095310000000001</v>
      </c>
    </row>
    <row r="18" spans="1:74" ht="11.15" customHeight="1" x14ac:dyDescent="0.25">
      <c r="A18" s="118" t="s">
        <v>619</v>
      </c>
      <c r="B18" s="183" t="s">
        <v>458</v>
      </c>
      <c r="C18" s="207">
        <v>11.399382705000001</v>
      </c>
      <c r="D18" s="207">
        <v>11.767127780999999</v>
      </c>
      <c r="E18" s="207">
        <v>11.551194471000001</v>
      </c>
      <c r="F18" s="207">
        <v>11.801137090999999</v>
      </c>
      <c r="G18" s="207">
        <v>11.953796555</v>
      </c>
      <c r="H18" s="207">
        <v>12.708235274</v>
      </c>
      <c r="I18" s="207">
        <v>13.052195677</v>
      </c>
      <c r="J18" s="207">
        <v>12.947850976</v>
      </c>
      <c r="K18" s="207">
        <v>13.075196742999999</v>
      </c>
      <c r="L18" s="207">
        <v>12.333625134</v>
      </c>
      <c r="M18" s="207">
        <v>11.868135050999999</v>
      </c>
      <c r="N18" s="207">
        <v>11.715388806</v>
      </c>
      <c r="O18" s="207">
        <v>11.573990487</v>
      </c>
      <c r="P18" s="207">
        <v>11.609913350999999</v>
      </c>
      <c r="Q18" s="207">
        <v>11.864847665999999</v>
      </c>
      <c r="R18" s="207">
        <v>11.854787188</v>
      </c>
      <c r="S18" s="207">
        <v>12.273592130999999</v>
      </c>
      <c r="T18" s="207">
        <v>13.287174928000001</v>
      </c>
      <c r="U18" s="207">
        <v>13.161075282000001</v>
      </c>
      <c r="V18" s="207">
        <v>13.191348573999999</v>
      </c>
      <c r="W18" s="207">
        <v>13.270994694000001</v>
      </c>
      <c r="X18" s="207">
        <v>12.790435639</v>
      </c>
      <c r="Y18" s="207">
        <v>12.446685916</v>
      </c>
      <c r="Z18" s="207">
        <v>11.98879827</v>
      </c>
      <c r="AA18" s="207">
        <v>12.07</v>
      </c>
      <c r="AB18" s="207">
        <v>12.65</v>
      </c>
      <c r="AC18" s="207">
        <v>12.63</v>
      </c>
      <c r="AD18" s="207">
        <v>12.29</v>
      </c>
      <c r="AE18" s="207">
        <v>13.09</v>
      </c>
      <c r="AF18" s="207">
        <v>14.02</v>
      </c>
      <c r="AG18" s="207">
        <v>14.15</v>
      </c>
      <c r="AH18" s="207">
        <v>14.19</v>
      </c>
      <c r="AI18" s="207">
        <v>14.37</v>
      </c>
      <c r="AJ18" s="207">
        <v>13.95</v>
      </c>
      <c r="AK18" s="207">
        <v>13.36</v>
      </c>
      <c r="AL18" s="207">
        <v>13.08</v>
      </c>
      <c r="AM18" s="207">
        <v>13.84</v>
      </c>
      <c r="AN18" s="207">
        <v>14.45</v>
      </c>
      <c r="AO18" s="207">
        <v>13.84</v>
      </c>
      <c r="AP18" s="207">
        <v>14.01</v>
      </c>
      <c r="AQ18" s="207">
        <v>14.53</v>
      </c>
      <c r="AR18" s="207">
        <v>16.100000000000001</v>
      </c>
      <c r="AS18" s="207">
        <v>16.3</v>
      </c>
      <c r="AT18" s="207">
        <v>16.690000000000001</v>
      </c>
      <c r="AU18" s="207">
        <v>16.829999999999998</v>
      </c>
      <c r="AV18" s="207">
        <v>15.66</v>
      </c>
      <c r="AW18" s="207">
        <v>14.6166</v>
      </c>
      <c r="AX18" s="207">
        <v>14.215820000000001</v>
      </c>
      <c r="AY18" s="323">
        <v>14.662750000000001</v>
      </c>
      <c r="AZ18" s="323">
        <v>15.1754</v>
      </c>
      <c r="BA18" s="323">
        <v>14.190099999999999</v>
      </c>
      <c r="BB18" s="323">
        <v>14.12884</v>
      </c>
      <c r="BC18" s="323">
        <v>14.507479999999999</v>
      </c>
      <c r="BD18" s="323">
        <v>15.99649</v>
      </c>
      <c r="BE18" s="323">
        <v>16.041409999999999</v>
      </c>
      <c r="BF18" s="323">
        <v>16.34853</v>
      </c>
      <c r="BG18" s="323">
        <v>16.446770000000001</v>
      </c>
      <c r="BH18" s="323">
        <v>15.264519999999999</v>
      </c>
      <c r="BI18" s="323">
        <v>14.11234</v>
      </c>
      <c r="BJ18" s="323">
        <v>13.5747</v>
      </c>
      <c r="BK18" s="323">
        <v>14.135070000000001</v>
      </c>
      <c r="BL18" s="323">
        <v>14.63668</v>
      </c>
      <c r="BM18" s="323">
        <v>13.794090000000001</v>
      </c>
      <c r="BN18" s="323">
        <v>13.954219999999999</v>
      </c>
      <c r="BO18" s="323">
        <v>14.38335</v>
      </c>
      <c r="BP18" s="323">
        <v>15.845079999999999</v>
      </c>
      <c r="BQ18" s="323">
        <v>15.91461</v>
      </c>
      <c r="BR18" s="323">
        <v>16.173729999999999</v>
      </c>
      <c r="BS18" s="323">
        <v>16.218530000000001</v>
      </c>
      <c r="BT18" s="323">
        <v>15.020110000000001</v>
      </c>
      <c r="BU18" s="323">
        <v>13.83797</v>
      </c>
      <c r="BV18" s="323">
        <v>13.3399</v>
      </c>
    </row>
    <row r="19" spans="1:74" ht="11.15" customHeight="1" x14ac:dyDescent="0.25">
      <c r="A19" s="118" t="s">
        <v>620</v>
      </c>
      <c r="B19" s="198" t="s">
        <v>427</v>
      </c>
      <c r="C19" s="207">
        <v>9.9959147156999997</v>
      </c>
      <c r="D19" s="207">
        <v>10.332152430000001</v>
      </c>
      <c r="E19" s="207">
        <v>10.257750438</v>
      </c>
      <c r="F19" s="207">
        <v>10.362803958000001</v>
      </c>
      <c r="G19" s="207">
        <v>10.324943945999999</v>
      </c>
      <c r="H19" s="207">
        <v>10.312409350999999</v>
      </c>
      <c r="I19" s="207">
        <v>10.184971246</v>
      </c>
      <c r="J19" s="207">
        <v>10.151874599999999</v>
      </c>
      <c r="K19" s="207">
        <v>10.152263259</v>
      </c>
      <c r="L19" s="207">
        <v>10.231337412</v>
      </c>
      <c r="M19" s="207">
        <v>10.21152749</v>
      </c>
      <c r="N19" s="207">
        <v>9.8883392163000003</v>
      </c>
      <c r="O19" s="207">
        <v>9.9315446591000001</v>
      </c>
      <c r="P19" s="207">
        <v>9.9388998430999997</v>
      </c>
      <c r="Q19" s="207">
        <v>10.163630700000001</v>
      </c>
      <c r="R19" s="207">
        <v>10.410397318999999</v>
      </c>
      <c r="S19" s="207">
        <v>10.350308734</v>
      </c>
      <c r="T19" s="207">
        <v>10.5432484</v>
      </c>
      <c r="U19" s="207">
        <v>10.113948667000001</v>
      </c>
      <c r="V19" s="207">
        <v>10.135232021</v>
      </c>
      <c r="W19" s="207">
        <v>10.622865904999999</v>
      </c>
      <c r="X19" s="207">
        <v>10.440630404</v>
      </c>
      <c r="Y19" s="207">
        <v>10.466703295</v>
      </c>
      <c r="Z19" s="207">
        <v>10.1942336</v>
      </c>
      <c r="AA19" s="207">
        <v>10.07</v>
      </c>
      <c r="AB19" s="207">
        <v>10.44</v>
      </c>
      <c r="AC19" s="207">
        <v>10.65</v>
      </c>
      <c r="AD19" s="207">
        <v>10.61</v>
      </c>
      <c r="AE19" s="207">
        <v>10.74</v>
      </c>
      <c r="AF19" s="207">
        <v>10.7</v>
      </c>
      <c r="AG19" s="207">
        <v>10.55</v>
      </c>
      <c r="AH19" s="207">
        <v>10.65</v>
      </c>
      <c r="AI19" s="207">
        <v>10.81</v>
      </c>
      <c r="AJ19" s="207">
        <v>10.96</v>
      </c>
      <c r="AK19" s="207">
        <v>11.07</v>
      </c>
      <c r="AL19" s="207">
        <v>10.7</v>
      </c>
      <c r="AM19" s="207">
        <v>10.77</v>
      </c>
      <c r="AN19" s="207">
        <v>11.24</v>
      </c>
      <c r="AO19" s="207">
        <v>11.19</v>
      </c>
      <c r="AP19" s="207">
        <v>11.49</v>
      </c>
      <c r="AQ19" s="207">
        <v>11.87</v>
      </c>
      <c r="AR19" s="207">
        <v>12.13</v>
      </c>
      <c r="AS19" s="207">
        <v>12.08</v>
      </c>
      <c r="AT19" s="207">
        <v>12.2</v>
      </c>
      <c r="AU19" s="207">
        <v>12.17</v>
      </c>
      <c r="AV19" s="207">
        <v>12.09</v>
      </c>
      <c r="AW19" s="207">
        <v>11.883229999999999</v>
      </c>
      <c r="AX19" s="207">
        <v>11.39692</v>
      </c>
      <c r="AY19" s="323">
        <v>11.375690000000001</v>
      </c>
      <c r="AZ19" s="323">
        <v>11.83268</v>
      </c>
      <c r="BA19" s="323">
        <v>11.671519999999999</v>
      </c>
      <c r="BB19" s="323">
        <v>11.84563</v>
      </c>
      <c r="BC19" s="323">
        <v>12.09441</v>
      </c>
      <c r="BD19" s="323">
        <v>12.216279999999999</v>
      </c>
      <c r="BE19" s="323">
        <v>12.05364</v>
      </c>
      <c r="BF19" s="323">
        <v>12.07499</v>
      </c>
      <c r="BG19" s="323">
        <v>11.963329999999999</v>
      </c>
      <c r="BH19" s="323">
        <v>11.82962</v>
      </c>
      <c r="BI19" s="323">
        <v>11.573460000000001</v>
      </c>
      <c r="BJ19" s="323">
        <v>11.042960000000001</v>
      </c>
      <c r="BK19" s="323">
        <v>11.061719999999999</v>
      </c>
      <c r="BL19" s="323">
        <v>11.529339999999999</v>
      </c>
      <c r="BM19" s="323">
        <v>11.43801</v>
      </c>
      <c r="BN19" s="323">
        <v>11.71926</v>
      </c>
      <c r="BO19" s="323">
        <v>12.05941</v>
      </c>
      <c r="BP19" s="323">
        <v>12.259869999999999</v>
      </c>
      <c r="BQ19" s="323">
        <v>12.154210000000001</v>
      </c>
      <c r="BR19" s="323">
        <v>12.21447</v>
      </c>
      <c r="BS19" s="323">
        <v>12.11642</v>
      </c>
      <c r="BT19" s="323">
        <v>11.96519</v>
      </c>
      <c r="BU19" s="323">
        <v>11.67334</v>
      </c>
      <c r="BV19" s="323">
        <v>11.130050000000001</v>
      </c>
    </row>
    <row r="20" spans="1:74" ht="11.15" customHeight="1" x14ac:dyDescent="0.25">
      <c r="A20" s="118" t="s">
        <v>621</v>
      </c>
      <c r="B20" s="198" t="s">
        <v>428</v>
      </c>
      <c r="C20" s="207">
        <v>8.7349903932000004</v>
      </c>
      <c r="D20" s="207">
        <v>9.0198755245999997</v>
      </c>
      <c r="E20" s="207">
        <v>9.1772777971000004</v>
      </c>
      <c r="F20" s="207">
        <v>9.3571111377000005</v>
      </c>
      <c r="G20" s="207">
        <v>10.008897785</v>
      </c>
      <c r="H20" s="207">
        <v>10.687248664</v>
      </c>
      <c r="I20" s="207">
        <v>10.601475904000001</v>
      </c>
      <c r="J20" s="207">
        <v>10.578756876</v>
      </c>
      <c r="K20" s="207">
        <v>10.062903208</v>
      </c>
      <c r="L20" s="207">
        <v>9.3210069427000004</v>
      </c>
      <c r="M20" s="207">
        <v>9.1238335964000008</v>
      </c>
      <c r="N20" s="207">
        <v>8.9083096034999993</v>
      </c>
      <c r="O20" s="207">
        <v>8.8992918552999996</v>
      </c>
      <c r="P20" s="207">
        <v>9.0853980486000001</v>
      </c>
      <c r="Q20" s="207">
        <v>9.2141435809000001</v>
      </c>
      <c r="R20" s="207">
        <v>9.4989764316999992</v>
      </c>
      <c r="S20" s="207">
        <v>10.139348942</v>
      </c>
      <c r="T20" s="207">
        <v>10.600035021</v>
      </c>
      <c r="U20" s="207">
        <v>10.454887144000001</v>
      </c>
      <c r="V20" s="207">
        <v>10.472018223999999</v>
      </c>
      <c r="W20" s="207">
        <v>10.003935475</v>
      </c>
      <c r="X20" s="207">
        <v>9.2810515593999998</v>
      </c>
      <c r="Y20" s="207">
        <v>9.1429101726000006</v>
      </c>
      <c r="Z20" s="207">
        <v>8.8643407180999993</v>
      </c>
      <c r="AA20" s="207">
        <v>8.81</v>
      </c>
      <c r="AB20" s="207">
        <v>9.23</v>
      </c>
      <c r="AC20" s="207">
        <v>9.26</v>
      </c>
      <c r="AD20" s="207">
        <v>9.49</v>
      </c>
      <c r="AE20" s="207">
        <v>9.89</v>
      </c>
      <c r="AF20" s="207">
        <v>11.03</v>
      </c>
      <c r="AG20" s="207">
        <v>10.93</v>
      </c>
      <c r="AH20" s="207">
        <v>10.85</v>
      </c>
      <c r="AI20" s="207">
        <v>10.7</v>
      </c>
      <c r="AJ20" s="207">
        <v>9.7200000000000006</v>
      </c>
      <c r="AK20" s="207">
        <v>9.73</v>
      </c>
      <c r="AL20" s="207">
        <v>9.41</v>
      </c>
      <c r="AM20" s="207">
        <v>9.48</v>
      </c>
      <c r="AN20" s="207">
        <v>9.64</v>
      </c>
      <c r="AO20" s="207">
        <v>9.85</v>
      </c>
      <c r="AP20" s="207">
        <v>9.9600000000000009</v>
      </c>
      <c r="AQ20" s="207">
        <v>10.42</v>
      </c>
      <c r="AR20" s="207">
        <v>11.62</v>
      </c>
      <c r="AS20" s="207">
        <v>11.74</v>
      </c>
      <c r="AT20" s="207">
        <v>11.82</v>
      </c>
      <c r="AU20" s="207">
        <v>11.53</v>
      </c>
      <c r="AV20" s="207">
        <v>10.49</v>
      </c>
      <c r="AW20" s="207">
        <v>9.5665060000000004</v>
      </c>
      <c r="AX20" s="207">
        <v>9.2397430000000007</v>
      </c>
      <c r="AY20" s="323">
        <v>9.2032589999999992</v>
      </c>
      <c r="AZ20" s="323">
        <v>9.3921189999999992</v>
      </c>
      <c r="BA20" s="323">
        <v>8.995279</v>
      </c>
      <c r="BB20" s="323">
        <v>9.0839459999999992</v>
      </c>
      <c r="BC20" s="323">
        <v>9.6093860000000006</v>
      </c>
      <c r="BD20" s="323">
        <v>10.8903</v>
      </c>
      <c r="BE20" s="323">
        <v>11.19319</v>
      </c>
      <c r="BF20" s="323">
        <v>11.42061</v>
      </c>
      <c r="BG20" s="323">
        <v>11.36322</v>
      </c>
      <c r="BH20" s="323">
        <v>10.49263</v>
      </c>
      <c r="BI20" s="323">
        <v>9.4282839999999997</v>
      </c>
      <c r="BJ20" s="323">
        <v>8.9962180000000007</v>
      </c>
      <c r="BK20" s="323">
        <v>9.2096680000000006</v>
      </c>
      <c r="BL20" s="323">
        <v>9.5746439999999993</v>
      </c>
      <c r="BM20" s="323">
        <v>9.3279960000000006</v>
      </c>
      <c r="BN20" s="323">
        <v>9.8001550000000002</v>
      </c>
      <c r="BO20" s="323">
        <v>10.487439999999999</v>
      </c>
      <c r="BP20" s="323">
        <v>11.78762</v>
      </c>
      <c r="BQ20" s="323">
        <v>11.944229999999999</v>
      </c>
      <c r="BR20" s="323">
        <v>12.052530000000001</v>
      </c>
      <c r="BS20" s="323">
        <v>11.793839999999999</v>
      </c>
      <c r="BT20" s="323">
        <v>10.631320000000001</v>
      </c>
      <c r="BU20" s="323">
        <v>9.4615779999999994</v>
      </c>
      <c r="BV20" s="323">
        <v>9.0180299999999995</v>
      </c>
    </row>
    <row r="21" spans="1:74" ht="11.15" customHeight="1" x14ac:dyDescent="0.25">
      <c r="A21" s="118" t="s">
        <v>622</v>
      </c>
      <c r="B21" s="198" t="s">
        <v>429</v>
      </c>
      <c r="C21" s="207">
        <v>9.3108152247000007</v>
      </c>
      <c r="D21" s="207">
        <v>9.5809942592000006</v>
      </c>
      <c r="E21" s="207">
        <v>9.4228549725999997</v>
      </c>
      <c r="F21" s="207">
        <v>9.4596731559999991</v>
      </c>
      <c r="G21" s="207">
        <v>9.2843065869999997</v>
      </c>
      <c r="H21" s="207">
        <v>9.3080561887000002</v>
      </c>
      <c r="I21" s="207">
        <v>9.3564680361000008</v>
      </c>
      <c r="J21" s="207">
        <v>9.3008046527000001</v>
      </c>
      <c r="K21" s="207">
        <v>9.3404175110000001</v>
      </c>
      <c r="L21" s="207">
        <v>9.3318351653999994</v>
      </c>
      <c r="M21" s="207">
        <v>9.4842970589999993</v>
      </c>
      <c r="N21" s="207">
        <v>9.1403209522999997</v>
      </c>
      <c r="O21" s="207">
        <v>9.0220932071999993</v>
      </c>
      <c r="P21" s="207">
        <v>9.2237169948000002</v>
      </c>
      <c r="Q21" s="207">
        <v>9.2133336825000001</v>
      </c>
      <c r="R21" s="207">
        <v>9.2255742287999993</v>
      </c>
      <c r="S21" s="207">
        <v>8.6171248157000004</v>
      </c>
      <c r="T21" s="207">
        <v>9.0000674042999993</v>
      </c>
      <c r="U21" s="207">
        <v>8.9217604592999997</v>
      </c>
      <c r="V21" s="207">
        <v>9.0021871545999996</v>
      </c>
      <c r="W21" s="207">
        <v>9.1158535542999992</v>
      </c>
      <c r="X21" s="207">
        <v>9.0801091762000006</v>
      </c>
      <c r="Y21" s="207">
        <v>9.0175567133999994</v>
      </c>
      <c r="Z21" s="207">
        <v>9.2471422151000002</v>
      </c>
      <c r="AA21" s="207">
        <v>8.89</v>
      </c>
      <c r="AB21" s="207">
        <v>9.4700000000000006</v>
      </c>
      <c r="AC21" s="207">
        <v>9.31</v>
      </c>
      <c r="AD21" s="207">
        <v>8.86</v>
      </c>
      <c r="AE21" s="207">
        <v>9.14</v>
      </c>
      <c r="AF21" s="207">
        <v>9.3000000000000007</v>
      </c>
      <c r="AG21" s="207">
        <v>9.34</v>
      </c>
      <c r="AH21" s="207">
        <v>9.44</v>
      </c>
      <c r="AI21" s="207">
        <v>9.57</v>
      </c>
      <c r="AJ21" s="207">
        <v>9.77</v>
      </c>
      <c r="AK21" s="207">
        <v>9.9499999999999993</v>
      </c>
      <c r="AL21" s="207">
        <v>9.9</v>
      </c>
      <c r="AM21" s="207">
        <v>10.029999999999999</v>
      </c>
      <c r="AN21" s="207">
        <v>10.43</v>
      </c>
      <c r="AO21" s="207">
        <v>10.45</v>
      </c>
      <c r="AP21" s="207">
        <v>10.4</v>
      </c>
      <c r="AQ21" s="207">
        <v>10.93</v>
      </c>
      <c r="AR21" s="207">
        <v>11.22</v>
      </c>
      <c r="AS21" s="207">
        <v>11.38</v>
      </c>
      <c r="AT21" s="207">
        <v>11.62</v>
      </c>
      <c r="AU21" s="207">
        <v>11.57</v>
      </c>
      <c r="AV21" s="207">
        <v>11.38</v>
      </c>
      <c r="AW21" s="207">
        <v>10.868840000000001</v>
      </c>
      <c r="AX21" s="207">
        <v>10.598409999999999</v>
      </c>
      <c r="AY21" s="323">
        <v>10.68141</v>
      </c>
      <c r="AZ21" s="323">
        <v>10.97058</v>
      </c>
      <c r="BA21" s="323">
        <v>10.871549999999999</v>
      </c>
      <c r="BB21" s="323">
        <v>10.71593</v>
      </c>
      <c r="BC21" s="323">
        <v>11.1942</v>
      </c>
      <c r="BD21" s="323">
        <v>11.41023</v>
      </c>
      <c r="BE21" s="323">
        <v>11.487270000000001</v>
      </c>
      <c r="BF21" s="323">
        <v>11.634040000000001</v>
      </c>
      <c r="BG21" s="323">
        <v>11.38603</v>
      </c>
      <c r="BH21" s="323">
        <v>11.104950000000001</v>
      </c>
      <c r="BI21" s="323">
        <v>10.47461</v>
      </c>
      <c r="BJ21" s="323">
        <v>10.134410000000001</v>
      </c>
      <c r="BK21" s="323">
        <v>10.210649999999999</v>
      </c>
      <c r="BL21" s="323">
        <v>10.54588</v>
      </c>
      <c r="BM21" s="323">
        <v>10.5319</v>
      </c>
      <c r="BN21" s="323">
        <v>10.503959999999999</v>
      </c>
      <c r="BO21" s="323">
        <v>11.02352</v>
      </c>
      <c r="BP21" s="323">
        <v>11.267749999999999</v>
      </c>
      <c r="BQ21" s="323">
        <v>11.363429999999999</v>
      </c>
      <c r="BR21" s="323">
        <v>11.537470000000001</v>
      </c>
      <c r="BS21" s="323">
        <v>11.317019999999999</v>
      </c>
      <c r="BT21" s="323">
        <v>11.05649</v>
      </c>
      <c r="BU21" s="323">
        <v>10.47293</v>
      </c>
      <c r="BV21" s="323">
        <v>10.154109999999999</v>
      </c>
    </row>
    <row r="22" spans="1:74" ht="11.15" customHeight="1" x14ac:dyDescent="0.25">
      <c r="A22" s="118" t="s">
        <v>623</v>
      </c>
      <c r="B22" s="198" t="s">
        <v>430</v>
      </c>
      <c r="C22" s="207">
        <v>10.666324405999999</v>
      </c>
      <c r="D22" s="207">
        <v>10.899272472</v>
      </c>
      <c r="E22" s="207">
        <v>10.776482851000001</v>
      </c>
      <c r="F22" s="207">
        <v>10.784565212</v>
      </c>
      <c r="G22" s="207">
        <v>10.692703759</v>
      </c>
      <c r="H22" s="207">
        <v>10.816802999</v>
      </c>
      <c r="I22" s="207">
        <v>10.806621345</v>
      </c>
      <c r="J22" s="207">
        <v>10.744997418000001</v>
      </c>
      <c r="K22" s="207">
        <v>10.612079591000001</v>
      </c>
      <c r="L22" s="207">
        <v>10.569602769999999</v>
      </c>
      <c r="M22" s="207">
        <v>10.969699339</v>
      </c>
      <c r="N22" s="207">
        <v>10.575673049000001</v>
      </c>
      <c r="O22" s="207">
        <v>10.812263388</v>
      </c>
      <c r="P22" s="207">
        <v>10.717488900999999</v>
      </c>
      <c r="Q22" s="207">
        <v>10.809890880999999</v>
      </c>
      <c r="R22" s="207">
        <v>10.819069051</v>
      </c>
      <c r="S22" s="207">
        <v>10.872665333</v>
      </c>
      <c r="T22" s="207">
        <v>10.834884309</v>
      </c>
      <c r="U22" s="207">
        <v>10.585759914</v>
      </c>
      <c r="V22" s="207">
        <v>10.560347957999999</v>
      </c>
      <c r="W22" s="207">
        <v>10.740716446</v>
      </c>
      <c r="X22" s="207">
        <v>10.670218156000001</v>
      </c>
      <c r="Y22" s="207">
        <v>10.914178994</v>
      </c>
      <c r="Z22" s="207">
        <v>10.529464662000001</v>
      </c>
      <c r="AA22" s="207">
        <v>10.61</v>
      </c>
      <c r="AB22" s="207">
        <v>10.98</v>
      </c>
      <c r="AC22" s="207">
        <v>11.01</v>
      </c>
      <c r="AD22" s="207">
        <v>11.14</v>
      </c>
      <c r="AE22" s="207">
        <v>11.09</v>
      </c>
      <c r="AF22" s="207">
        <v>11.14</v>
      </c>
      <c r="AG22" s="207">
        <v>11.12</v>
      </c>
      <c r="AH22" s="207">
        <v>11.11</v>
      </c>
      <c r="AI22" s="207">
        <v>11.21</v>
      </c>
      <c r="AJ22" s="207">
        <v>11.19</v>
      </c>
      <c r="AK22" s="207">
        <v>11.5</v>
      </c>
      <c r="AL22" s="207">
        <v>10.73</v>
      </c>
      <c r="AM22" s="207">
        <v>11.66</v>
      </c>
      <c r="AN22" s="207">
        <v>11.63</v>
      </c>
      <c r="AO22" s="207">
        <v>11.77</v>
      </c>
      <c r="AP22" s="207">
        <v>11.92</v>
      </c>
      <c r="AQ22" s="207">
        <v>12.06</v>
      </c>
      <c r="AR22" s="207">
        <v>12.55</v>
      </c>
      <c r="AS22" s="207">
        <v>12.74</v>
      </c>
      <c r="AT22" s="207">
        <v>13.31</v>
      </c>
      <c r="AU22" s="207">
        <v>13.02</v>
      </c>
      <c r="AV22" s="207">
        <v>12.71</v>
      </c>
      <c r="AW22" s="207">
        <v>12.81381</v>
      </c>
      <c r="AX22" s="207">
        <v>11.62622</v>
      </c>
      <c r="AY22" s="323">
        <v>12.617330000000001</v>
      </c>
      <c r="AZ22" s="323">
        <v>12.49784</v>
      </c>
      <c r="BA22" s="323">
        <v>12.413180000000001</v>
      </c>
      <c r="BB22" s="323">
        <v>12.4313</v>
      </c>
      <c r="BC22" s="323">
        <v>12.505319999999999</v>
      </c>
      <c r="BD22" s="323">
        <v>12.943960000000001</v>
      </c>
      <c r="BE22" s="323">
        <v>13.058669999999999</v>
      </c>
      <c r="BF22" s="323">
        <v>13.451280000000001</v>
      </c>
      <c r="BG22" s="323">
        <v>13.04026</v>
      </c>
      <c r="BH22" s="323">
        <v>12.708589999999999</v>
      </c>
      <c r="BI22" s="323">
        <v>12.764989999999999</v>
      </c>
      <c r="BJ22" s="323">
        <v>11.536989999999999</v>
      </c>
      <c r="BK22" s="323">
        <v>12.50503</v>
      </c>
      <c r="BL22" s="323">
        <v>12.44802</v>
      </c>
      <c r="BM22" s="323">
        <v>12.4373</v>
      </c>
      <c r="BN22" s="323">
        <v>12.542630000000001</v>
      </c>
      <c r="BO22" s="323">
        <v>12.6852</v>
      </c>
      <c r="BP22" s="323">
        <v>13.172879999999999</v>
      </c>
      <c r="BQ22" s="323">
        <v>13.30007</v>
      </c>
      <c r="BR22" s="323">
        <v>13.708500000000001</v>
      </c>
      <c r="BS22" s="323">
        <v>13.2845</v>
      </c>
      <c r="BT22" s="323">
        <v>12.91541</v>
      </c>
      <c r="BU22" s="323">
        <v>12.95495</v>
      </c>
      <c r="BV22" s="323">
        <v>11.691610000000001</v>
      </c>
    </row>
    <row r="23" spans="1:74" ht="11.15" customHeight="1" x14ac:dyDescent="0.25">
      <c r="A23" s="118" t="s">
        <v>624</v>
      </c>
      <c r="B23" s="198" t="s">
        <v>431</v>
      </c>
      <c r="C23" s="207">
        <v>7.9995919267</v>
      </c>
      <c r="D23" s="207">
        <v>8.1676557253999995</v>
      </c>
      <c r="E23" s="207">
        <v>8.2435862590000006</v>
      </c>
      <c r="F23" s="207">
        <v>8.1817895638000007</v>
      </c>
      <c r="G23" s="207">
        <v>8.0570664978999993</v>
      </c>
      <c r="H23" s="207">
        <v>8.1344257654999996</v>
      </c>
      <c r="I23" s="207">
        <v>8.0842747172999996</v>
      </c>
      <c r="J23" s="207">
        <v>8.4295766684999993</v>
      </c>
      <c r="K23" s="207">
        <v>8.4771456610999998</v>
      </c>
      <c r="L23" s="207">
        <v>8.1878670627000005</v>
      </c>
      <c r="M23" s="207">
        <v>8.2484006099999991</v>
      </c>
      <c r="N23" s="207">
        <v>8.0467049095000007</v>
      </c>
      <c r="O23" s="207">
        <v>7.6220499935000001</v>
      </c>
      <c r="P23" s="207">
        <v>7.8769167761999999</v>
      </c>
      <c r="Q23" s="207">
        <v>7.8328969335999998</v>
      </c>
      <c r="R23" s="207">
        <v>7.8545500358</v>
      </c>
      <c r="S23" s="207">
        <v>7.7522477268000003</v>
      </c>
      <c r="T23" s="207">
        <v>7.8111553655000003</v>
      </c>
      <c r="U23" s="207">
        <v>7.6242827145999996</v>
      </c>
      <c r="V23" s="207">
        <v>7.8374996963000001</v>
      </c>
      <c r="W23" s="207">
        <v>8.0335897821</v>
      </c>
      <c r="X23" s="207">
        <v>7.7742803792000004</v>
      </c>
      <c r="Y23" s="207">
        <v>8.0548089907999998</v>
      </c>
      <c r="Z23" s="207">
        <v>7.7877382677</v>
      </c>
      <c r="AA23" s="207">
        <v>7.78</v>
      </c>
      <c r="AB23" s="207">
        <v>12.58</v>
      </c>
      <c r="AC23" s="207">
        <v>10</v>
      </c>
      <c r="AD23" s="207">
        <v>10.06</v>
      </c>
      <c r="AE23" s="207">
        <v>8.66</v>
      </c>
      <c r="AF23" s="207">
        <v>8.09</v>
      </c>
      <c r="AG23" s="207">
        <v>8.39</v>
      </c>
      <c r="AH23" s="207">
        <v>8.4700000000000006</v>
      </c>
      <c r="AI23" s="207">
        <v>8.58</v>
      </c>
      <c r="AJ23" s="207">
        <v>8.6300000000000008</v>
      </c>
      <c r="AK23" s="207">
        <v>8.73</v>
      </c>
      <c r="AL23" s="207">
        <v>8.42</v>
      </c>
      <c r="AM23" s="207">
        <v>8.35</v>
      </c>
      <c r="AN23" s="207">
        <v>8.85</v>
      </c>
      <c r="AO23" s="207">
        <v>8.86</v>
      </c>
      <c r="AP23" s="207">
        <v>8.89</v>
      </c>
      <c r="AQ23" s="207">
        <v>9.6999999999999993</v>
      </c>
      <c r="AR23" s="207">
        <v>10.199999999999999</v>
      </c>
      <c r="AS23" s="207">
        <v>10.47</v>
      </c>
      <c r="AT23" s="207">
        <v>10.64</v>
      </c>
      <c r="AU23" s="207">
        <v>10.3</v>
      </c>
      <c r="AV23" s="207">
        <v>10.119999999999999</v>
      </c>
      <c r="AW23" s="207">
        <v>8.6997689999999999</v>
      </c>
      <c r="AX23" s="207">
        <v>8.6609920000000002</v>
      </c>
      <c r="AY23" s="323">
        <v>8.5885619999999996</v>
      </c>
      <c r="AZ23" s="323">
        <v>9.1584149999999998</v>
      </c>
      <c r="BA23" s="323">
        <v>8.7748740000000005</v>
      </c>
      <c r="BB23" s="323">
        <v>8.8035639999999997</v>
      </c>
      <c r="BC23" s="323">
        <v>9.5940530000000006</v>
      </c>
      <c r="BD23" s="323">
        <v>10.148870000000001</v>
      </c>
      <c r="BE23" s="323">
        <v>10.39838</v>
      </c>
      <c r="BF23" s="323">
        <v>10.67971</v>
      </c>
      <c r="BG23" s="323">
        <v>10.41611</v>
      </c>
      <c r="BH23" s="323">
        <v>10.266999999999999</v>
      </c>
      <c r="BI23" s="323">
        <v>8.8012440000000005</v>
      </c>
      <c r="BJ23" s="323">
        <v>8.7798540000000003</v>
      </c>
      <c r="BK23" s="323">
        <v>8.7807940000000002</v>
      </c>
      <c r="BL23" s="323">
        <v>9.4470500000000008</v>
      </c>
      <c r="BM23" s="323">
        <v>9.1120640000000002</v>
      </c>
      <c r="BN23" s="323">
        <v>9.1573949999999993</v>
      </c>
      <c r="BO23" s="323">
        <v>9.9893149999999995</v>
      </c>
      <c r="BP23" s="323">
        <v>10.54501</v>
      </c>
      <c r="BQ23" s="323">
        <v>10.80246</v>
      </c>
      <c r="BR23" s="323">
        <v>10.99743</v>
      </c>
      <c r="BS23" s="323">
        <v>10.700659999999999</v>
      </c>
      <c r="BT23" s="323">
        <v>10.53476</v>
      </c>
      <c r="BU23" s="323">
        <v>9.0251260000000002</v>
      </c>
      <c r="BV23" s="323">
        <v>8.9944989999999994</v>
      </c>
    </row>
    <row r="24" spans="1:74" ht="11.15" customHeight="1" x14ac:dyDescent="0.25">
      <c r="A24" s="118" t="s">
        <v>625</v>
      </c>
      <c r="B24" s="198" t="s">
        <v>432</v>
      </c>
      <c r="C24" s="207">
        <v>8.9892061576</v>
      </c>
      <c r="D24" s="207">
        <v>9.3267451757999993</v>
      </c>
      <c r="E24" s="207">
        <v>9.2235470088000007</v>
      </c>
      <c r="F24" s="207">
        <v>9.3200357034000003</v>
      </c>
      <c r="G24" s="207">
        <v>9.6672748439999996</v>
      </c>
      <c r="H24" s="207">
        <v>10.178320143000001</v>
      </c>
      <c r="I24" s="207">
        <v>10.119324625000001</v>
      </c>
      <c r="J24" s="207">
        <v>10.028869093999999</v>
      </c>
      <c r="K24" s="207">
        <v>9.8693629397000002</v>
      </c>
      <c r="L24" s="207">
        <v>9.5813932976</v>
      </c>
      <c r="M24" s="207">
        <v>9.0910429798999992</v>
      </c>
      <c r="N24" s="207">
        <v>8.8970051497</v>
      </c>
      <c r="O24" s="207">
        <v>8.7615645741999995</v>
      </c>
      <c r="P24" s="207">
        <v>8.9202850471000001</v>
      </c>
      <c r="Q24" s="207">
        <v>8.9712186072000009</v>
      </c>
      <c r="R24" s="207">
        <v>9.2671734108999999</v>
      </c>
      <c r="S24" s="207">
        <v>9.6400455718</v>
      </c>
      <c r="T24" s="207">
        <v>10.089310232000001</v>
      </c>
      <c r="U24" s="207">
        <v>10.036999509999999</v>
      </c>
      <c r="V24" s="207">
        <v>9.9198674244999996</v>
      </c>
      <c r="W24" s="207">
        <v>9.9166173087999994</v>
      </c>
      <c r="X24" s="207">
        <v>9.3899801871000008</v>
      </c>
      <c r="Y24" s="207">
        <v>9.1707748977999994</v>
      </c>
      <c r="Z24" s="207">
        <v>8.9560109197000006</v>
      </c>
      <c r="AA24" s="207">
        <v>8.93</v>
      </c>
      <c r="AB24" s="207">
        <v>9.3000000000000007</v>
      </c>
      <c r="AC24" s="207">
        <v>9.14</v>
      </c>
      <c r="AD24" s="207">
        <v>9.35</v>
      </c>
      <c r="AE24" s="207">
        <v>9.67</v>
      </c>
      <c r="AF24" s="207">
        <v>10.18</v>
      </c>
      <c r="AG24" s="207">
        <v>10.34</v>
      </c>
      <c r="AH24" s="207">
        <v>10.16</v>
      </c>
      <c r="AI24" s="207">
        <v>10.16</v>
      </c>
      <c r="AJ24" s="207">
        <v>9.83</v>
      </c>
      <c r="AK24" s="207">
        <v>9.5299999999999994</v>
      </c>
      <c r="AL24" s="207">
        <v>9.42</v>
      </c>
      <c r="AM24" s="207">
        <v>9.4700000000000006</v>
      </c>
      <c r="AN24" s="207">
        <v>9.65</v>
      </c>
      <c r="AO24" s="207">
        <v>9.57</v>
      </c>
      <c r="AP24" s="207">
        <v>9.92</v>
      </c>
      <c r="AQ24" s="207">
        <v>10.119999999999999</v>
      </c>
      <c r="AR24" s="207">
        <v>10.81</v>
      </c>
      <c r="AS24" s="207">
        <v>11.04</v>
      </c>
      <c r="AT24" s="207">
        <v>10.68</v>
      </c>
      <c r="AU24" s="207">
        <v>11.18</v>
      </c>
      <c r="AV24" s="207">
        <v>10.62</v>
      </c>
      <c r="AW24" s="207">
        <v>10.161149999999999</v>
      </c>
      <c r="AX24" s="207">
        <v>9.9565029999999997</v>
      </c>
      <c r="AY24" s="323">
        <v>9.9915640000000003</v>
      </c>
      <c r="AZ24" s="323">
        <v>10.18436</v>
      </c>
      <c r="BA24" s="323">
        <v>10.03191</v>
      </c>
      <c r="BB24" s="323">
        <v>10.397959999999999</v>
      </c>
      <c r="BC24" s="323">
        <v>10.58839</v>
      </c>
      <c r="BD24" s="323">
        <v>11.304209999999999</v>
      </c>
      <c r="BE24" s="323">
        <v>11.54753</v>
      </c>
      <c r="BF24" s="323">
        <v>11.147030000000001</v>
      </c>
      <c r="BG24" s="323">
        <v>11.60548</v>
      </c>
      <c r="BH24" s="323">
        <v>10.96631</v>
      </c>
      <c r="BI24" s="323">
        <v>10.468059999999999</v>
      </c>
      <c r="BJ24" s="323">
        <v>10.213089999999999</v>
      </c>
      <c r="BK24" s="323">
        <v>10.16037</v>
      </c>
      <c r="BL24" s="323">
        <v>10.25342</v>
      </c>
      <c r="BM24" s="323">
        <v>10.01942</v>
      </c>
      <c r="BN24" s="323">
        <v>10.31329</v>
      </c>
      <c r="BO24" s="323">
        <v>10.3977</v>
      </c>
      <c r="BP24" s="323">
        <v>11.00717</v>
      </c>
      <c r="BQ24" s="323">
        <v>11.21733</v>
      </c>
      <c r="BR24" s="323">
        <v>10.840299999999999</v>
      </c>
      <c r="BS24" s="323">
        <v>11.281700000000001</v>
      </c>
      <c r="BT24" s="323">
        <v>10.6595</v>
      </c>
      <c r="BU24" s="323">
        <v>10.18125</v>
      </c>
      <c r="BV24" s="323">
        <v>9.9483650000000008</v>
      </c>
    </row>
    <row r="25" spans="1:74" ht="11.15" customHeight="1" x14ac:dyDescent="0.25">
      <c r="A25" s="118" t="s">
        <v>626</v>
      </c>
      <c r="B25" s="200" t="s">
        <v>433</v>
      </c>
      <c r="C25" s="207">
        <v>12.911320523000001</v>
      </c>
      <c r="D25" s="207">
        <v>13.023989509</v>
      </c>
      <c r="E25" s="207">
        <v>12.80968296</v>
      </c>
      <c r="F25" s="207">
        <v>13.06359571</v>
      </c>
      <c r="G25" s="207">
        <v>13.635050548000001</v>
      </c>
      <c r="H25" s="207">
        <v>15.464039723999999</v>
      </c>
      <c r="I25" s="207">
        <v>16.159099424000001</v>
      </c>
      <c r="J25" s="207">
        <v>16.066681512999999</v>
      </c>
      <c r="K25" s="207">
        <v>16.255131692999999</v>
      </c>
      <c r="L25" s="207">
        <v>15.411523224</v>
      </c>
      <c r="M25" s="207">
        <v>14.248738242</v>
      </c>
      <c r="N25" s="207">
        <v>13.271224097999999</v>
      </c>
      <c r="O25" s="207">
        <v>13.281972274999999</v>
      </c>
      <c r="P25" s="207">
        <v>13.476176421</v>
      </c>
      <c r="Q25" s="207">
        <v>13.306090458</v>
      </c>
      <c r="R25" s="207">
        <v>13.157424401</v>
      </c>
      <c r="S25" s="207">
        <v>14.411673349000001</v>
      </c>
      <c r="T25" s="207">
        <v>16.350916095999999</v>
      </c>
      <c r="U25" s="207">
        <v>16.816324990999998</v>
      </c>
      <c r="V25" s="207">
        <v>17.445836307</v>
      </c>
      <c r="W25" s="207">
        <v>17.036475679999999</v>
      </c>
      <c r="X25" s="207">
        <v>15.989942981</v>
      </c>
      <c r="Y25" s="207">
        <v>14.752489200999999</v>
      </c>
      <c r="Z25" s="207">
        <v>14.067689441000001</v>
      </c>
      <c r="AA25" s="207">
        <v>14.11</v>
      </c>
      <c r="AB25" s="207">
        <v>14.59</v>
      </c>
      <c r="AC25" s="207">
        <v>14.56</v>
      </c>
      <c r="AD25" s="207">
        <v>15.31</v>
      </c>
      <c r="AE25" s="207">
        <v>15.14</v>
      </c>
      <c r="AF25" s="207">
        <v>17.170000000000002</v>
      </c>
      <c r="AG25" s="207">
        <v>17.760000000000002</v>
      </c>
      <c r="AH25" s="207">
        <v>18.04</v>
      </c>
      <c r="AI25" s="207">
        <v>18.420000000000002</v>
      </c>
      <c r="AJ25" s="207">
        <v>17.41</v>
      </c>
      <c r="AK25" s="207">
        <v>15.18</v>
      </c>
      <c r="AL25" s="207">
        <v>15.55</v>
      </c>
      <c r="AM25" s="207">
        <v>15.59</v>
      </c>
      <c r="AN25" s="207">
        <v>16.2</v>
      </c>
      <c r="AO25" s="207">
        <v>16.52</v>
      </c>
      <c r="AP25" s="207">
        <v>17.59</v>
      </c>
      <c r="AQ25" s="207">
        <v>16.78</v>
      </c>
      <c r="AR25" s="207">
        <v>18.89</v>
      </c>
      <c r="AS25" s="207">
        <v>19.84</v>
      </c>
      <c r="AT25" s="207">
        <v>20.64</v>
      </c>
      <c r="AU25" s="207">
        <v>20.37</v>
      </c>
      <c r="AV25" s="207">
        <v>19.350000000000001</v>
      </c>
      <c r="AW25" s="207">
        <v>16.969180000000001</v>
      </c>
      <c r="AX25" s="207">
        <v>17.223759999999999</v>
      </c>
      <c r="AY25" s="323">
        <v>17.52177</v>
      </c>
      <c r="AZ25" s="323">
        <v>18.46884</v>
      </c>
      <c r="BA25" s="323">
        <v>18.766380000000002</v>
      </c>
      <c r="BB25" s="323">
        <v>20.050080000000001</v>
      </c>
      <c r="BC25" s="323">
        <v>19.120640000000002</v>
      </c>
      <c r="BD25" s="323">
        <v>21.51341</v>
      </c>
      <c r="BE25" s="323">
        <v>22.337990000000001</v>
      </c>
      <c r="BF25" s="323">
        <v>23.109580000000001</v>
      </c>
      <c r="BG25" s="323">
        <v>22.372409999999999</v>
      </c>
      <c r="BH25" s="323">
        <v>21.109580000000001</v>
      </c>
      <c r="BI25" s="323">
        <v>18.352589999999999</v>
      </c>
      <c r="BJ25" s="323">
        <v>18.604769999999998</v>
      </c>
      <c r="BK25" s="323">
        <v>18.56297</v>
      </c>
      <c r="BL25" s="323">
        <v>19.14059</v>
      </c>
      <c r="BM25" s="323">
        <v>19.178920000000002</v>
      </c>
      <c r="BN25" s="323">
        <v>20.177969999999998</v>
      </c>
      <c r="BO25" s="323">
        <v>18.80255</v>
      </c>
      <c r="BP25" s="323">
        <v>20.731210000000001</v>
      </c>
      <c r="BQ25" s="323">
        <v>21.492650000000001</v>
      </c>
      <c r="BR25" s="323">
        <v>22.334510000000002</v>
      </c>
      <c r="BS25" s="323">
        <v>21.642119999999998</v>
      </c>
      <c r="BT25" s="323">
        <v>20.357839999999999</v>
      </c>
      <c r="BU25" s="323">
        <v>17.744949999999999</v>
      </c>
      <c r="BV25" s="323">
        <v>18.00479</v>
      </c>
    </row>
    <row r="26" spans="1:74" ht="11.15" customHeight="1" x14ac:dyDescent="0.25">
      <c r="A26" s="118" t="s">
        <v>627</v>
      </c>
      <c r="B26" s="200" t="s">
        <v>407</v>
      </c>
      <c r="C26" s="207">
        <v>10.3</v>
      </c>
      <c r="D26" s="207">
        <v>10.54</v>
      </c>
      <c r="E26" s="207">
        <v>10.46</v>
      </c>
      <c r="F26" s="207">
        <v>10.52</v>
      </c>
      <c r="G26" s="207">
        <v>10.54</v>
      </c>
      <c r="H26" s="207">
        <v>10.9</v>
      </c>
      <c r="I26" s="207">
        <v>11.02</v>
      </c>
      <c r="J26" s="207">
        <v>11.02</v>
      </c>
      <c r="K26" s="207">
        <v>10.96</v>
      </c>
      <c r="L26" s="207">
        <v>10.74</v>
      </c>
      <c r="M26" s="207">
        <v>10.57</v>
      </c>
      <c r="N26" s="207">
        <v>10.32</v>
      </c>
      <c r="O26" s="207">
        <v>10.18</v>
      </c>
      <c r="P26" s="207">
        <v>10.3</v>
      </c>
      <c r="Q26" s="207">
        <v>10.34</v>
      </c>
      <c r="R26" s="207">
        <v>10.37</v>
      </c>
      <c r="S26" s="207">
        <v>10.4</v>
      </c>
      <c r="T26" s="207">
        <v>10.89</v>
      </c>
      <c r="U26" s="207">
        <v>10.84</v>
      </c>
      <c r="V26" s="207">
        <v>10.9</v>
      </c>
      <c r="W26" s="207">
        <v>11.02</v>
      </c>
      <c r="X26" s="207">
        <v>10.72</v>
      </c>
      <c r="Y26" s="207">
        <v>10.53</v>
      </c>
      <c r="Z26" s="207">
        <v>10.41</v>
      </c>
      <c r="AA26" s="207">
        <v>10.27</v>
      </c>
      <c r="AB26" s="207">
        <v>11.36</v>
      </c>
      <c r="AC26" s="207">
        <v>11.08</v>
      </c>
      <c r="AD26" s="207">
        <v>10.87</v>
      </c>
      <c r="AE26" s="207">
        <v>10.86</v>
      </c>
      <c r="AF26" s="207">
        <v>11.33</v>
      </c>
      <c r="AG26" s="207">
        <v>11.46</v>
      </c>
      <c r="AH26" s="207">
        <v>11.52</v>
      </c>
      <c r="AI26" s="207">
        <v>11.65</v>
      </c>
      <c r="AJ26" s="207">
        <v>11.52</v>
      </c>
      <c r="AK26" s="207">
        <v>11.29</v>
      </c>
      <c r="AL26" s="207">
        <v>11.15</v>
      </c>
      <c r="AM26" s="207">
        <v>11.35</v>
      </c>
      <c r="AN26" s="207">
        <v>11.79</v>
      </c>
      <c r="AO26" s="207">
        <v>11.76</v>
      </c>
      <c r="AP26" s="207">
        <v>11.92</v>
      </c>
      <c r="AQ26" s="207">
        <v>12.14</v>
      </c>
      <c r="AR26" s="207">
        <v>12.89</v>
      </c>
      <c r="AS26" s="207">
        <v>13.14</v>
      </c>
      <c r="AT26" s="207">
        <v>13.53</v>
      </c>
      <c r="AU26" s="207">
        <v>13.45</v>
      </c>
      <c r="AV26" s="207">
        <v>13.04</v>
      </c>
      <c r="AW26" s="207">
        <v>12.12955</v>
      </c>
      <c r="AX26" s="207">
        <v>11.879530000000001</v>
      </c>
      <c r="AY26" s="323">
        <v>12.103339999999999</v>
      </c>
      <c r="AZ26" s="323">
        <v>12.527240000000001</v>
      </c>
      <c r="BA26" s="323">
        <v>12.287979999999999</v>
      </c>
      <c r="BB26" s="323">
        <v>12.39062</v>
      </c>
      <c r="BC26" s="323">
        <v>12.5274</v>
      </c>
      <c r="BD26" s="323">
        <v>13.282690000000001</v>
      </c>
      <c r="BE26" s="323">
        <v>13.45424</v>
      </c>
      <c r="BF26" s="323">
        <v>13.787369999999999</v>
      </c>
      <c r="BG26" s="323">
        <v>13.606780000000001</v>
      </c>
      <c r="BH26" s="323">
        <v>13.144590000000001</v>
      </c>
      <c r="BI26" s="323">
        <v>12.12832</v>
      </c>
      <c r="BJ26" s="323">
        <v>11.830410000000001</v>
      </c>
      <c r="BK26" s="323">
        <v>12.022019999999999</v>
      </c>
      <c r="BL26" s="323">
        <v>12.43976</v>
      </c>
      <c r="BM26" s="323">
        <v>12.24624</v>
      </c>
      <c r="BN26" s="323">
        <v>12.41465</v>
      </c>
      <c r="BO26" s="323">
        <v>12.542730000000001</v>
      </c>
      <c r="BP26" s="323">
        <v>13.25408</v>
      </c>
      <c r="BQ26" s="323">
        <v>13.41807</v>
      </c>
      <c r="BR26" s="323">
        <v>13.74048</v>
      </c>
      <c r="BS26" s="323">
        <v>13.54806</v>
      </c>
      <c r="BT26" s="323">
        <v>13.054510000000001</v>
      </c>
      <c r="BU26" s="323">
        <v>12.056509999999999</v>
      </c>
      <c r="BV26" s="323">
        <v>11.76538</v>
      </c>
    </row>
    <row r="27" spans="1:74" ht="11.15" customHeight="1" x14ac:dyDescent="0.25">
      <c r="A27" s="118"/>
      <c r="B27" s="121" t="s">
        <v>29</v>
      </c>
      <c r="C27" s="440"/>
      <c r="D27" s="440"/>
      <c r="E27" s="440"/>
      <c r="F27" s="440"/>
      <c r="G27" s="440"/>
      <c r="H27" s="440"/>
      <c r="I27" s="440"/>
      <c r="J27" s="440"/>
      <c r="K27" s="440"/>
      <c r="L27" s="440"/>
      <c r="M27" s="440"/>
      <c r="N27" s="440"/>
      <c r="O27" s="440"/>
      <c r="P27" s="440"/>
      <c r="Q27" s="440"/>
      <c r="R27" s="440"/>
      <c r="S27" s="440"/>
      <c r="T27" s="440"/>
      <c r="U27" s="440"/>
      <c r="V27" s="440"/>
      <c r="W27" s="440"/>
      <c r="X27" s="440"/>
      <c r="Y27" s="440"/>
      <c r="Z27" s="440"/>
      <c r="AA27" s="440"/>
      <c r="AB27" s="440"/>
      <c r="AC27" s="440"/>
      <c r="AD27" s="440"/>
      <c r="AE27" s="440"/>
      <c r="AF27" s="440"/>
      <c r="AG27" s="440"/>
      <c r="AH27" s="440"/>
      <c r="AI27" s="440"/>
      <c r="AJ27" s="440"/>
      <c r="AK27" s="440"/>
      <c r="AL27" s="440"/>
      <c r="AM27" s="440"/>
      <c r="AN27" s="440"/>
      <c r="AO27" s="440"/>
      <c r="AP27" s="440"/>
      <c r="AQ27" s="440"/>
      <c r="AR27" s="440"/>
      <c r="AS27" s="440"/>
      <c r="AT27" s="440"/>
      <c r="AU27" s="440"/>
      <c r="AV27" s="440"/>
      <c r="AW27" s="440"/>
      <c r="AX27" s="440"/>
      <c r="AY27" s="441"/>
      <c r="AZ27" s="441"/>
      <c r="BA27" s="441"/>
      <c r="BB27" s="441"/>
      <c r="BC27" s="441"/>
      <c r="BD27" s="441"/>
      <c r="BE27" s="441"/>
      <c r="BF27" s="441"/>
      <c r="BG27" s="441"/>
      <c r="BH27" s="441"/>
      <c r="BI27" s="441"/>
      <c r="BJ27" s="441"/>
      <c r="BK27" s="441"/>
      <c r="BL27" s="441"/>
      <c r="BM27" s="441"/>
      <c r="BN27" s="441"/>
      <c r="BO27" s="441"/>
      <c r="BP27" s="441"/>
      <c r="BQ27" s="441"/>
      <c r="BR27" s="441"/>
      <c r="BS27" s="441"/>
      <c r="BT27" s="441"/>
      <c r="BU27" s="441"/>
      <c r="BV27" s="441"/>
    </row>
    <row r="28" spans="1:74" ht="11.15" customHeight="1" x14ac:dyDescent="0.25">
      <c r="A28" s="118" t="s">
        <v>628</v>
      </c>
      <c r="B28" s="198" t="s">
        <v>426</v>
      </c>
      <c r="C28" s="207">
        <v>13.439342194</v>
      </c>
      <c r="D28" s="207">
        <v>14.068303342</v>
      </c>
      <c r="E28" s="207">
        <v>13.454841027000001</v>
      </c>
      <c r="F28" s="207">
        <v>13.185185892</v>
      </c>
      <c r="G28" s="207">
        <v>12.584726184999999</v>
      </c>
      <c r="H28" s="207">
        <v>13.152950235</v>
      </c>
      <c r="I28" s="207">
        <v>12.77394</v>
      </c>
      <c r="J28" s="207">
        <v>12.716706287999999</v>
      </c>
      <c r="K28" s="207">
        <v>12.923197577</v>
      </c>
      <c r="L28" s="207">
        <v>12.512631208</v>
      </c>
      <c r="M28" s="207">
        <v>13.181720771</v>
      </c>
      <c r="N28" s="207">
        <v>13.055725718</v>
      </c>
      <c r="O28" s="207">
        <v>13.217267387</v>
      </c>
      <c r="P28" s="207">
        <v>13.096735646000001</v>
      </c>
      <c r="Q28" s="207">
        <v>12.847841194000001</v>
      </c>
      <c r="R28" s="207">
        <v>12.859046425000001</v>
      </c>
      <c r="S28" s="207">
        <v>13.03534368</v>
      </c>
      <c r="T28" s="207">
        <v>12.823530775</v>
      </c>
      <c r="U28" s="207">
        <v>13.087591976000001</v>
      </c>
      <c r="V28" s="207">
        <v>13.040714662999999</v>
      </c>
      <c r="W28" s="207">
        <v>12.802897241</v>
      </c>
      <c r="X28" s="207">
        <v>12.516286856000001</v>
      </c>
      <c r="Y28" s="207">
        <v>12.562359388999999</v>
      </c>
      <c r="Z28" s="207">
        <v>12.713910773</v>
      </c>
      <c r="AA28" s="207">
        <v>12.42</v>
      </c>
      <c r="AB28" s="207">
        <v>13.23</v>
      </c>
      <c r="AC28" s="207">
        <v>12.75</v>
      </c>
      <c r="AD28" s="207">
        <v>11.91</v>
      </c>
      <c r="AE28" s="207">
        <v>12.06</v>
      </c>
      <c r="AF28" s="207">
        <v>12.65</v>
      </c>
      <c r="AG28" s="207">
        <v>12.86</v>
      </c>
      <c r="AH28" s="207">
        <v>12.71</v>
      </c>
      <c r="AI28" s="207">
        <v>13.05</v>
      </c>
      <c r="AJ28" s="207">
        <v>13.08</v>
      </c>
      <c r="AK28" s="207">
        <v>13.41</v>
      </c>
      <c r="AL28" s="207">
        <v>13.47</v>
      </c>
      <c r="AM28" s="207">
        <v>15.27</v>
      </c>
      <c r="AN28" s="207">
        <v>15.27</v>
      </c>
      <c r="AO28" s="207">
        <v>14.83</v>
      </c>
      <c r="AP28" s="207">
        <v>14.77</v>
      </c>
      <c r="AQ28" s="207">
        <v>15.04</v>
      </c>
      <c r="AR28" s="207">
        <v>15.67</v>
      </c>
      <c r="AS28" s="207">
        <v>15.79</v>
      </c>
      <c r="AT28" s="207">
        <v>16.16</v>
      </c>
      <c r="AU28" s="207">
        <v>15.83</v>
      </c>
      <c r="AV28" s="207">
        <v>14.95</v>
      </c>
      <c r="AW28" s="207">
        <v>14.934150000000001</v>
      </c>
      <c r="AX28" s="207">
        <v>14.72221</v>
      </c>
      <c r="AY28" s="323">
        <v>16.423349999999999</v>
      </c>
      <c r="AZ28" s="323">
        <v>16.224620000000002</v>
      </c>
      <c r="BA28" s="323">
        <v>15.615769999999999</v>
      </c>
      <c r="BB28" s="323">
        <v>15.436299999999999</v>
      </c>
      <c r="BC28" s="323">
        <v>15.619730000000001</v>
      </c>
      <c r="BD28" s="323">
        <v>16.185600000000001</v>
      </c>
      <c r="BE28" s="323">
        <v>16.21649</v>
      </c>
      <c r="BF28" s="323">
        <v>16.509979999999999</v>
      </c>
      <c r="BG28" s="323">
        <v>16.096229999999998</v>
      </c>
      <c r="BH28" s="323">
        <v>15.14137</v>
      </c>
      <c r="BI28" s="323">
        <v>15.081</v>
      </c>
      <c r="BJ28" s="323">
        <v>14.83924</v>
      </c>
      <c r="BK28" s="323">
        <v>16.533560000000001</v>
      </c>
      <c r="BL28" s="323">
        <v>16.32038</v>
      </c>
      <c r="BM28" s="323">
        <v>15.694089999999999</v>
      </c>
      <c r="BN28" s="323">
        <v>15.50647</v>
      </c>
      <c r="BO28" s="323">
        <v>15.68793</v>
      </c>
      <c r="BP28" s="323">
        <v>16.257850000000001</v>
      </c>
      <c r="BQ28" s="323">
        <v>16.301919999999999</v>
      </c>
      <c r="BR28" s="323">
        <v>16.61741</v>
      </c>
      <c r="BS28" s="323">
        <v>16.222090000000001</v>
      </c>
      <c r="BT28" s="323">
        <v>15.280530000000001</v>
      </c>
      <c r="BU28" s="323">
        <v>15.235189999999999</v>
      </c>
      <c r="BV28" s="323">
        <v>14.99728</v>
      </c>
    </row>
    <row r="29" spans="1:74" ht="11.15" customHeight="1" x14ac:dyDescent="0.25">
      <c r="A29" s="118" t="s">
        <v>629</v>
      </c>
      <c r="B29" s="183" t="s">
        <v>458</v>
      </c>
      <c r="C29" s="207">
        <v>6.8247028936999996</v>
      </c>
      <c r="D29" s="207">
        <v>6.7358529864000003</v>
      </c>
      <c r="E29" s="207">
        <v>6.6847739223999998</v>
      </c>
      <c r="F29" s="207">
        <v>6.5749873887000003</v>
      </c>
      <c r="G29" s="207">
        <v>6.6665550702000003</v>
      </c>
      <c r="H29" s="207">
        <v>6.3772597325999998</v>
      </c>
      <c r="I29" s="207">
        <v>6.5736319956999996</v>
      </c>
      <c r="J29" s="207">
        <v>6.6527027404999997</v>
      </c>
      <c r="K29" s="207">
        <v>6.4761132020999996</v>
      </c>
      <c r="L29" s="207">
        <v>6.4504799661999996</v>
      </c>
      <c r="M29" s="207">
        <v>6.4040350673999997</v>
      </c>
      <c r="N29" s="207">
        <v>6.4378547831999997</v>
      </c>
      <c r="O29" s="207">
        <v>6.4270655356999997</v>
      </c>
      <c r="P29" s="207">
        <v>6.4813402352000002</v>
      </c>
      <c r="Q29" s="207">
        <v>6.3032138796000003</v>
      </c>
      <c r="R29" s="207">
        <v>6.3328181225</v>
      </c>
      <c r="S29" s="207">
        <v>6.3648522463999999</v>
      </c>
      <c r="T29" s="207">
        <v>6.4174307717000003</v>
      </c>
      <c r="U29" s="207">
        <v>6.4847160788</v>
      </c>
      <c r="V29" s="207">
        <v>6.4197455364999998</v>
      </c>
      <c r="W29" s="207">
        <v>6.3974225639000002</v>
      </c>
      <c r="X29" s="207">
        <v>6.2597208706999998</v>
      </c>
      <c r="Y29" s="207">
        <v>6.2859094853000004</v>
      </c>
      <c r="Z29" s="207">
        <v>6.3420104778999997</v>
      </c>
      <c r="AA29" s="207">
        <v>6.34</v>
      </c>
      <c r="AB29" s="207">
        <v>6.74</v>
      </c>
      <c r="AC29" s="207">
        <v>6.49</v>
      </c>
      <c r="AD29" s="207">
        <v>6.36</v>
      </c>
      <c r="AE29" s="207">
        <v>6.48</v>
      </c>
      <c r="AF29" s="207">
        <v>6.83</v>
      </c>
      <c r="AG29" s="207">
        <v>7</v>
      </c>
      <c r="AH29" s="207">
        <v>7.08</v>
      </c>
      <c r="AI29" s="207">
        <v>7.11</v>
      </c>
      <c r="AJ29" s="207">
        <v>7.25</v>
      </c>
      <c r="AK29" s="207">
        <v>7.47</v>
      </c>
      <c r="AL29" s="207">
        <v>7.18</v>
      </c>
      <c r="AM29" s="207">
        <v>7.96</v>
      </c>
      <c r="AN29" s="207">
        <v>7.98</v>
      </c>
      <c r="AO29" s="207">
        <v>7.67</v>
      </c>
      <c r="AP29" s="207">
        <v>7.81</v>
      </c>
      <c r="AQ29" s="207">
        <v>8.26</v>
      </c>
      <c r="AR29" s="207">
        <v>8.76</v>
      </c>
      <c r="AS29" s="207">
        <v>9.24</v>
      </c>
      <c r="AT29" s="207">
        <v>9.57</v>
      </c>
      <c r="AU29" s="207">
        <v>10.66</v>
      </c>
      <c r="AV29" s="207">
        <v>8.33</v>
      </c>
      <c r="AW29" s="207">
        <v>7.6995120000000004</v>
      </c>
      <c r="AX29" s="207">
        <v>7.6078679999999999</v>
      </c>
      <c r="AY29" s="323">
        <v>7.7660289999999996</v>
      </c>
      <c r="AZ29" s="323">
        <v>7.8894640000000003</v>
      </c>
      <c r="BA29" s="323">
        <v>7.7661749999999996</v>
      </c>
      <c r="BB29" s="323">
        <v>7.4786960000000002</v>
      </c>
      <c r="BC29" s="323">
        <v>7.7473289999999997</v>
      </c>
      <c r="BD29" s="323">
        <v>8.1950830000000003</v>
      </c>
      <c r="BE29" s="323">
        <v>8.6222349999999999</v>
      </c>
      <c r="BF29" s="323">
        <v>8.8923269999999999</v>
      </c>
      <c r="BG29" s="323">
        <v>9.914282</v>
      </c>
      <c r="BH29" s="323">
        <v>7.8866360000000002</v>
      </c>
      <c r="BI29" s="323">
        <v>7.5568980000000003</v>
      </c>
      <c r="BJ29" s="323">
        <v>7.4095409999999999</v>
      </c>
      <c r="BK29" s="323">
        <v>7.7736229999999997</v>
      </c>
      <c r="BL29" s="323">
        <v>7.8851269999999998</v>
      </c>
      <c r="BM29" s="323">
        <v>7.5186089999999997</v>
      </c>
      <c r="BN29" s="323">
        <v>7.2859660000000002</v>
      </c>
      <c r="BO29" s="323">
        <v>7.507028</v>
      </c>
      <c r="BP29" s="323">
        <v>7.9542289999999998</v>
      </c>
      <c r="BQ29" s="323">
        <v>8.3874189999999995</v>
      </c>
      <c r="BR29" s="323">
        <v>8.6672989999999999</v>
      </c>
      <c r="BS29" s="323">
        <v>9.6622990000000009</v>
      </c>
      <c r="BT29" s="323">
        <v>7.6973900000000004</v>
      </c>
      <c r="BU29" s="323">
        <v>7.3574250000000001</v>
      </c>
      <c r="BV29" s="323">
        <v>7.2739589999999996</v>
      </c>
    </row>
    <row r="30" spans="1:74" ht="11.15" customHeight="1" x14ac:dyDescent="0.25">
      <c r="A30" s="118" t="s">
        <v>630</v>
      </c>
      <c r="B30" s="198" t="s">
        <v>427</v>
      </c>
      <c r="C30" s="207">
        <v>7.0625762889999999</v>
      </c>
      <c r="D30" s="207">
        <v>7.1329968091999998</v>
      </c>
      <c r="E30" s="207">
        <v>7.1024958488000003</v>
      </c>
      <c r="F30" s="207">
        <v>7.0157824004</v>
      </c>
      <c r="G30" s="207">
        <v>6.8490332557000002</v>
      </c>
      <c r="H30" s="207">
        <v>6.8851072340000004</v>
      </c>
      <c r="I30" s="207">
        <v>6.9438229576000001</v>
      </c>
      <c r="J30" s="207">
        <v>6.8705991872999999</v>
      </c>
      <c r="K30" s="207">
        <v>6.7406217714999999</v>
      </c>
      <c r="L30" s="207">
        <v>6.8926803061999999</v>
      </c>
      <c r="M30" s="207">
        <v>6.8160542882000001</v>
      </c>
      <c r="N30" s="207">
        <v>6.6069096498000004</v>
      </c>
      <c r="O30" s="207">
        <v>6.6578068922</v>
      </c>
      <c r="P30" s="207">
        <v>6.6908738697999999</v>
      </c>
      <c r="Q30" s="207">
        <v>6.5287158402000003</v>
      </c>
      <c r="R30" s="207">
        <v>6.7975839215000002</v>
      </c>
      <c r="S30" s="207">
        <v>6.8242303160000004</v>
      </c>
      <c r="T30" s="207">
        <v>6.9815446275999999</v>
      </c>
      <c r="U30" s="207">
        <v>6.9892020386000002</v>
      </c>
      <c r="V30" s="207">
        <v>6.8269002636999998</v>
      </c>
      <c r="W30" s="207">
        <v>6.8003334860000004</v>
      </c>
      <c r="X30" s="207">
        <v>6.7730877098000004</v>
      </c>
      <c r="Y30" s="207">
        <v>6.6938937074</v>
      </c>
      <c r="Z30" s="207">
        <v>6.7527188794999997</v>
      </c>
      <c r="AA30" s="207">
        <v>6.59</v>
      </c>
      <c r="AB30" s="207">
        <v>7.35</v>
      </c>
      <c r="AC30" s="207">
        <v>6.83</v>
      </c>
      <c r="AD30" s="207">
        <v>6.74</v>
      </c>
      <c r="AE30" s="207">
        <v>6.85</v>
      </c>
      <c r="AF30" s="207">
        <v>7.17</v>
      </c>
      <c r="AG30" s="207">
        <v>7.3</v>
      </c>
      <c r="AH30" s="207">
        <v>7.33</v>
      </c>
      <c r="AI30" s="207">
        <v>7.45</v>
      </c>
      <c r="AJ30" s="207">
        <v>7.68</v>
      </c>
      <c r="AK30" s="207">
        <v>7.79</v>
      </c>
      <c r="AL30" s="207">
        <v>7.5</v>
      </c>
      <c r="AM30" s="207">
        <v>7.62</v>
      </c>
      <c r="AN30" s="207">
        <v>7.85</v>
      </c>
      <c r="AO30" s="207">
        <v>7.72</v>
      </c>
      <c r="AP30" s="207">
        <v>8.08</v>
      </c>
      <c r="AQ30" s="207">
        <v>8.6300000000000008</v>
      </c>
      <c r="AR30" s="207">
        <v>8.93</v>
      </c>
      <c r="AS30" s="207">
        <v>9.02</v>
      </c>
      <c r="AT30" s="207">
        <v>9.18</v>
      </c>
      <c r="AU30" s="207">
        <v>8.82</v>
      </c>
      <c r="AV30" s="207">
        <v>8.69</v>
      </c>
      <c r="AW30" s="207">
        <v>8.3119329999999998</v>
      </c>
      <c r="AX30" s="207">
        <v>8.0989210000000007</v>
      </c>
      <c r="AY30" s="323">
        <v>7.855289</v>
      </c>
      <c r="AZ30" s="323">
        <v>8.0345010000000006</v>
      </c>
      <c r="BA30" s="323">
        <v>7.9818189999999998</v>
      </c>
      <c r="BB30" s="323">
        <v>8.0324880000000007</v>
      </c>
      <c r="BC30" s="323">
        <v>8.4065390000000004</v>
      </c>
      <c r="BD30" s="323">
        <v>8.6455289999999998</v>
      </c>
      <c r="BE30" s="323">
        <v>8.775226</v>
      </c>
      <c r="BF30" s="323">
        <v>8.9271550000000008</v>
      </c>
      <c r="BG30" s="323">
        <v>8.5666630000000001</v>
      </c>
      <c r="BH30" s="323">
        <v>8.5923970000000001</v>
      </c>
      <c r="BI30" s="323">
        <v>8.3624519999999993</v>
      </c>
      <c r="BJ30" s="323">
        <v>8.1444779999999994</v>
      </c>
      <c r="BK30" s="323">
        <v>8.0489909999999991</v>
      </c>
      <c r="BL30" s="323">
        <v>8.2031220000000005</v>
      </c>
      <c r="BM30" s="323">
        <v>8.0124250000000004</v>
      </c>
      <c r="BN30" s="323">
        <v>8.0595929999999996</v>
      </c>
      <c r="BO30" s="323">
        <v>8.4569270000000003</v>
      </c>
      <c r="BP30" s="323">
        <v>8.6928239999999999</v>
      </c>
      <c r="BQ30" s="323">
        <v>8.8256960000000007</v>
      </c>
      <c r="BR30" s="323">
        <v>8.9813840000000003</v>
      </c>
      <c r="BS30" s="323">
        <v>8.623659</v>
      </c>
      <c r="BT30" s="323">
        <v>8.6507290000000001</v>
      </c>
      <c r="BU30" s="323">
        <v>8.418431</v>
      </c>
      <c r="BV30" s="323">
        <v>8.2260810000000006</v>
      </c>
    </row>
    <row r="31" spans="1:74" ht="11.15" customHeight="1" x14ac:dyDescent="0.25">
      <c r="A31" s="118" t="s">
        <v>631</v>
      </c>
      <c r="B31" s="198" t="s">
        <v>428</v>
      </c>
      <c r="C31" s="207">
        <v>6.7848683479999998</v>
      </c>
      <c r="D31" s="207">
        <v>7.1597665146000002</v>
      </c>
      <c r="E31" s="207">
        <v>7.2357136223999996</v>
      </c>
      <c r="F31" s="207">
        <v>6.7911945580999999</v>
      </c>
      <c r="G31" s="207">
        <v>7.0706599115</v>
      </c>
      <c r="H31" s="207">
        <v>7.8203868977999997</v>
      </c>
      <c r="I31" s="207">
        <v>8.024391026</v>
      </c>
      <c r="J31" s="207">
        <v>8.0607112675000003</v>
      </c>
      <c r="K31" s="207">
        <v>7.7760219996000002</v>
      </c>
      <c r="L31" s="207">
        <v>6.9746376640000003</v>
      </c>
      <c r="M31" s="207">
        <v>6.7401846263999996</v>
      </c>
      <c r="N31" s="207">
        <v>6.6376029024000003</v>
      </c>
      <c r="O31" s="207">
        <v>6.7198545871000004</v>
      </c>
      <c r="P31" s="207">
        <v>6.8608327616000002</v>
      </c>
      <c r="Q31" s="207">
        <v>7.0266901168000002</v>
      </c>
      <c r="R31" s="207">
        <v>6.9402286843000001</v>
      </c>
      <c r="S31" s="207">
        <v>7.0957065009000004</v>
      </c>
      <c r="T31" s="207">
        <v>7.5854529225</v>
      </c>
      <c r="U31" s="207">
        <v>7.9831805633000004</v>
      </c>
      <c r="V31" s="207">
        <v>7.7860921724000001</v>
      </c>
      <c r="W31" s="207">
        <v>7.4948935853999998</v>
      </c>
      <c r="X31" s="207">
        <v>6.7182768771000001</v>
      </c>
      <c r="Y31" s="207">
        <v>6.5305261128999996</v>
      </c>
      <c r="Z31" s="207">
        <v>6.4075210440000001</v>
      </c>
      <c r="AA31" s="207">
        <v>6.54</v>
      </c>
      <c r="AB31" s="207">
        <v>7.69</v>
      </c>
      <c r="AC31" s="207">
        <v>6.71</v>
      </c>
      <c r="AD31" s="207">
        <v>7</v>
      </c>
      <c r="AE31" s="207">
        <v>6.86</v>
      </c>
      <c r="AF31" s="207">
        <v>8.01</v>
      </c>
      <c r="AG31" s="207">
        <v>8.02</v>
      </c>
      <c r="AH31" s="207">
        <v>7.97</v>
      </c>
      <c r="AI31" s="207">
        <v>7.98</v>
      </c>
      <c r="AJ31" s="207">
        <v>7.15</v>
      </c>
      <c r="AK31" s="207">
        <v>7.08</v>
      </c>
      <c r="AL31" s="207">
        <v>6.95</v>
      </c>
      <c r="AM31" s="207">
        <v>7.13</v>
      </c>
      <c r="AN31" s="207">
        <v>7.25</v>
      </c>
      <c r="AO31" s="207">
        <v>7.12</v>
      </c>
      <c r="AP31" s="207">
        <v>7.42</v>
      </c>
      <c r="AQ31" s="207">
        <v>7.72</v>
      </c>
      <c r="AR31" s="207">
        <v>8.77</v>
      </c>
      <c r="AS31" s="207">
        <v>8.77</v>
      </c>
      <c r="AT31" s="207">
        <v>8.76</v>
      </c>
      <c r="AU31" s="207">
        <v>8.5500000000000007</v>
      </c>
      <c r="AV31" s="207">
        <v>7.62</v>
      </c>
      <c r="AW31" s="207">
        <v>7.2251279999999998</v>
      </c>
      <c r="AX31" s="207">
        <v>7.2454539999999996</v>
      </c>
      <c r="AY31" s="323">
        <v>7.2731880000000002</v>
      </c>
      <c r="AZ31" s="323">
        <v>7.3822700000000001</v>
      </c>
      <c r="BA31" s="323">
        <v>7.3353229999999998</v>
      </c>
      <c r="BB31" s="323">
        <v>7.5009410000000001</v>
      </c>
      <c r="BC31" s="323">
        <v>7.6866950000000003</v>
      </c>
      <c r="BD31" s="323">
        <v>8.6985659999999996</v>
      </c>
      <c r="BE31" s="323">
        <v>8.7161150000000003</v>
      </c>
      <c r="BF31" s="323">
        <v>8.7196739999999995</v>
      </c>
      <c r="BG31" s="323">
        <v>8.508229</v>
      </c>
      <c r="BH31" s="323">
        <v>7.6811670000000003</v>
      </c>
      <c r="BI31" s="323">
        <v>7.3362990000000003</v>
      </c>
      <c r="BJ31" s="323">
        <v>7.3799279999999996</v>
      </c>
      <c r="BK31" s="323">
        <v>7.4824799999999998</v>
      </c>
      <c r="BL31" s="323">
        <v>7.5651320000000002</v>
      </c>
      <c r="BM31" s="323">
        <v>7.4487100000000002</v>
      </c>
      <c r="BN31" s="323">
        <v>7.6145800000000001</v>
      </c>
      <c r="BO31" s="323">
        <v>7.8195870000000003</v>
      </c>
      <c r="BP31" s="323">
        <v>8.8458400000000008</v>
      </c>
      <c r="BQ31" s="323">
        <v>8.8599829999999997</v>
      </c>
      <c r="BR31" s="323">
        <v>8.8609270000000002</v>
      </c>
      <c r="BS31" s="323">
        <v>8.6462129999999995</v>
      </c>
      <c r="BT31" s="323">
        <v>7.797174</v>
      </c>
      <c r="BU31" s="323">
        <v>7.4426439999999996</v>
      </c>
      <c r="BV31" s="323">
        <v>7.4956079999999998</v>
      </c>
    </row>
    <row r="32" spans="1:74" ht="11.15" customHeight="1" x14ac:dyDescent="0.25">
      <c r="A32" s="118" t="s">
        <v>632</v>
      </c>
      <c r="B32" s="198" t="s">
        <v>429</v>
      </c>
      <c r="C32" s="207">
        <v>6.3210427455999998</v>
      </c>
      <c r="D32" s="207">
        <v>6.3504755503999997</v>
      </c>
      <c r="E32" s="207">
        <v>6.4437087755000002</v>
      </c>
      <c r="F32" s="207">
        <v>6.1866098025999996</v>
      </c>
      <c r="G32" s="207">
        <v>6.4082874784000001</v>
      </c>
      <c r="H32" s="207">
        <v>6.5961273636</v>
      </c>
      <c r="I32" s="207">
        <v>6.9676986352999997</v>
      </c>
      <c r="J32" s="207">
        <v>6.8968676036999996</v>
      </c>
      <c r="K32" s="207">
        <v>6.7181707455000002</v>
      </c>
      <c r="L32" s="207">
        <v>6.4200288328999999</v>
      </c>
      <c r="M32" s="207">
        <v>6.3989092447000004</v>
      </c>
      <c r="N32" s="207">
        <v>6.1347557003000004</v>
      </c>
      <c r="O32" s="207">
        <v>6.0515661856999996</v>
      </c>
      <c r="P32" s="207">
        <v>6.1468225091999997</v>
      </c>
      <c r="Q32" s="207">
        <v>5.9809495596</v>
      </c>
      <c r="R32" s="207">
        <v>6.2340350358999999</v>
      </c>
      <c r="S32" s="207">
        <v>5.9003762639000001</v>
      </c>
      <c r="T32" s="207">
        <v>6.3737728657000003</v>
      </c>
      <c r="U32" s="207">
        <v>6.6941014761000002</v>
      </c>
      <c r="V32" s="207">
        <v>6.4365569173999999</v>
      </c>
      <c r="W32" s="207">
        <v>6.5947067642999997</v>
      </c>
      <c r="X32" s="207">
        <v>6.1771795300000001</v>
      </c>
      <c r="Y32" s="207">
        <v>6.0052619374000002</v>
      </c>
      <c r="Z32" s="207">
        <v>6.3695819271999996</v>
      </c>
      <c r="AA32" s="207">
        <v>5.89</v>
      </c>
      <c r="AB32" s="207">
        <v>6.44</v>
      </c>
      <c r="AC32" s="207">
        <v>6.05</v>
      </c>
      <c r="AD32" s="207">
        <v>5.97</v>
      </c>
      <c r="AE32" s="207">
        <v>6.19</v>
      </c>
      <c r="AF32" s="207">
        <v>6.37</v>
      </c>
      <c r="AG32" s="207">
        <v>6.81</v>
      </c>
      <c r="AH32" s="207">
        <v>6.96</v>
      </c>
      <c r="AI32" s="207">
        <v>7</v>
      </c>
      <c r="AJ32" s="207">
        <v>6.79</v>
      </c>
      <c r="AK32" s="207">
        <v>6.71</v>
      </c>
      <c r="AL32" s="207">
        <v>6.72</v>
      </c>
      <c r="AM32" s="207">
        <v>6.68</v>
      </c>
      <c r="AN32" s="207">
        <v>6.87</v>
      </c>
      <c r="AO32" s="207">
        <v>7</v>
      </c>
      <c r="AP32" s="207">
        <v>7.27</v>
      </c>
      <c r="AQ32" s="207">
        <v>7.91</v>
      </c>
      <c r="AR32" s="207">
        <v>9.0500000000000007</v>
      </c>
      <c r="AS32" s="207">
        <v>9.16</v>
      </c>
      <c r="AT32" s="207">
        <v>9.3699999999999992</v>
      </c>
      <c r="AU32" s="207">
        <v>8.77</v>
      </c>
      <c r="AV32" s="207">
        <v>7.99</v>
      </c>
      <c r="AW32" s="207">
        <v>6.8730460000000004</v>
      </c>
      <c r="AX32" s="207">
        <v>6.928299</v>
      </c>
      <c r="AY32" s="323">
        <v>6.8377920000000003</v>
      </c>
      <c r="AZ32" s="323">
        <v>6.988677</v>
      </c>
      <c r="BA32" s="323">
        <v>7.1125619999999996</v>
      </c>
      <c r="BB32" s="323">
        <v>7.125108</v>
      </c>
      <c r="BC32" s="323">
        <v>7.6046839999999998</v>
      </c>
      <c r="BD32" s="323">
        <v>8.5392170000000007</v>
      </c>
      <c r="BE32" s="323">
        <v>8.7176740000000006</v>
      </c>
      <c r="BF32" s="323">
        <v>8.9286290000000008</v>
      </c>
      <c r="BG32" s="323">
        <v>8.3226060000000004</v>
      </c>
      <c r="BH32" s="323">
        <v>7.8365580000000001</v>
      </c>
      <c r="BI32" s="323">
        <v>6.757987</v>
      </c>
      <c r="BJ32" s="323">
        <v>6.834759</v>
      </c>
      <c r="BK32" s="323">
        <v>6.8728470000000002</v>
      </c>
      <c r="BL32" s="323">
        <v>6.9974970000000001</v>
      </c>
      <c r="BM32" s="323">
        <v>7.0466569999999997</v>
      </c>
      <c r="BN32" s="323">
        <v>7.0649179999999996</v>
      </c>
      <c r="BO32" s="323">
        <v>7.5520750000000003</v>
      </c>
      <c r="BP32" s="323">
        <v>8.4760220000000004</v>
      </c>
      <c r="BQ32" s="323">
        <v>8.6621070000000007</v>
      </c>
      <c r="BR32" s="323">
        <v>8.8603120000000004</v>
      </c>
      <c r="BS32" s="323">
        <v>8.2775580000000009</v>
      </c>
      <c r="BT32" s="323">
        <v>7.7981319999999998</v>
      </c>
      <c r="BU32" s="323">
        <v>6.7346360000000001</v>
      </c>
      <c r="BV32" s="323">
        <v>6.8369260000000001</v>
      </c>
    </row>
    <row r="33" spans="1:74" ht="11.15" customHeight="1" x14ac:dyDescent="0.25">
      <c r="A33" s="118" t="s">
        <v>633</v>
      </c>
      <c r="B33" s="198" t="s">
        <v>430</v>
      </c>
      <c r="C33" s="207">
        <v>5.7369947410000002</v>
      </c>
      <c r="D33" s="207">
        <v>5.7219653925999996</v>
      </c>
      <c r="E33" s="207">
        <v>5.6788642458999998</v>
      </c>
      <c r="F33" s="207">
        <v>5.7103132232</v>
      </c>
      <c r="G33" s="207">
        <v>5.7924228678</v>
      </c>
      <c r="H33" s="207">
        <v>5.8076737531999996</v>
      </c>
      <c r="I33" s="207">
        <v>6.0072749763999997</v>
      </c>
      <c r="J33" s="207">
        <v>5.8904760664999998</v>
      </c>
      <c r="K33" s="207">
        <v>5.9641374778999996</v>
      </c>
      <c r="L33" s="207">
        <v>5.5687278280000001</v>
      </c>
      <c r="M33" s="207">
        <v>5.8293621641</v>
      </c>
      <c r="N33" s="207">
        <v>5.4312056590999997</v>
      </c>
      <c r="O33" s="207">
        <v>5.5101687882999997</v>
      </c>
      <c r="P33" s="207">
        <v>5.4980937828999998</v>
      </c>
      <c r="Q33" s="207">
        <v>5.3987681709000004</v>
      </c>
      <c r="R33" s="207">
        <v>5.4344095648000001</v>
      </c>
      <c r="S33" s="207">
        <v>5.4730875518</v>
      </c>
      <c r="T33" s="207">
        <v>5.6226452120000001</v>
      </c>
      <c r="U33" s="207">
        <v>5.7348069328999998</v>
      </c>
      <c r="V33" s="207">
        <v>5.7361492156000002</v>
      </c>
      <c r="W33" s="207">
        <v>5.6414426132999997</v>
      </c>
      <c r="X33" s="207">
        <v>5.5569668345999998</v>
      </c>
      <c r="Y33" s="207">
        <v>5.5865003027000002</v>
      </c>
      <c r="Z33" s="207">
        <v>5.4116147912999999</v>
      </c>
      <c r="AA33" s="207">
        <v>5.42</v>
      </c>
      <c r="AB33" s="207">
        <v>6.07</v>
      </c>
      <c r="AC33" s="207">
        <v>5.58</v>
      </c>
      <c r="AD33" s="207">
        <v>5.75</v>
      </c>
      <c r="AE33" s="207">
        <v>5.67</v>
      </c>
      <c r="AF33" s="207">
        <v>5.97</v>
      </c>
      <c r="AG33" s="207">
        <v>6.22</v>
      </c>
      <c r="AH33" s="207">
        <v>6.2</v>
      </c>
      <c r="AI33" s="207">
        <v>6.19</v>
      </c>
      <c r="AJ33" s="207">
        <v>6.22</v>
      </c>
      <c r="AK33" s="207">
        <v>6.45</v>
      </c>
      <c r="AL33" s="207">
        <v>5.88</v>
      </c>
      <c r="AM33" s="207">
        <v>6.63</v>
      </c>
      <c r="AN33" s="207">
        <v>6.26</v>
      </c>
      <c r="AO33" s="207">
        <v>6.16</v>
      </c>
      <c r="AP33" s="207">
        <v>6.83</v>
      </c>
      <c r="AQ33" s="207">
        <v>7.2</v>
      </c>
      <c r="AR33" s="207">
        <v>8.02</v>
      </c>
      <c r="AS33" s="207">
        <v>8.2799999999999994</v>
      </c>
      <c r="AT33" s="207">
        <v>8.85</v>
      </c>
      <c r="AU33" s="207">
        <v>8.07</v>
      </c>
      <c r="AV33" s="207">
        <v>7.42</v>
      </c>
      <c r="AW33" s="207">
        <v>7.23332</v>
      </c>
      <c r="AX33" s="207">
        <v>6.438542</v>
      </c>
      <c r="AY33" s="323">
        <v>7.0266710000000003</v>
      </c>
      <c r="AZ33" s="323">
        <v>6.4885910000000004</v>
      </c>
      <c r="BA33" s="323">
        <v>6.3316359999999996</v>
      </c>
      <c r="BB33" s="323">
        <v>6.7831080000000004</v>
      </c>
      <c r="BC33" s="323">
        <v>7.0044320000000004</v>
      </c>
      <c r="BD33" s="323">
        <v>7.6952379999999998</v>
      </c>
      <c r="BE33" s="323">
        <v>8.0128550000000001</v>
      </c>
      <c r="BF33" s="323">
        <v>8.5725890000000007</v>
      </c>
      <c r="BG33" s="323">
        <v>7.7783689999999996</v>
      </c>
      <c r="BH33" s="323">
        <v>7.3062820000000004</v>
      </c>
      <c r="BI33" s="323">
        <v>7.1476230000000003</v>
      </c>
      <c r="BJ33" s="323">
        <v>6.3980360000000003</v>
      </c>
      <c r="BK33" s="323">
        <v>7.1023880000000004</v>
      </c>
      <c r="BL33" s="323">
        <v>6.5211759999999996</v>
      </c>
      <c r="BM33" s="323">
        <v>6.2894949999999996</v>
      </c>
      <c r="BN33" s="323">
        <v>6.7390020000000002</v>
      </c>
      <c r="BO33" s="323">
        <v>6.977862</v>
      </c>
      <c r="BP33" s="323">
        <v>7.659179</v>
      </c>
      <c r="BQ33" s="323">
        <v>7.9768140000000001</v>
      </c>
      <c r="BR33" s="323">
        <v>8.532686</v>
      </c>
      <c r="BS33" s="323">
        <v>7.7499549999999999</v>
      </c>
      <c r="BT33" s="323">
        <v>7.273002</v>
      </c>
      <c r="BU33" s="323">
        <v>7.1253140000000004</v>
      </c>
      <c r="BV33" s="323">
        <v>6.3901139999999996</v>
      </c>
    </row>
    <row r="34" spans="1:74" ht="11.15" customHeight="1" x14ac:dyDescent="0.25">
      <c r="A34" s="118" t="s">
        <v>634</v>
      </c>
      <c r="B34" s="198" t="s">
        <v>431</v>
      </c>
      <c r="C34" s="207">
        <v>5.1752777771999998</v>
      </c>
      <c r="D34" s="207">
        <v>5.1546977637999998</v>
      </c>
      <c r="E34" s="207">
        <v>5.3718017819000003</v>
      </c>
      <c r="F34" s="207">
        <v>5.1336193306000002</v>
      </c>
      <c r="G34" s="207">
        <v>5.2902203368</v>
      </c>
      <c r="H34" s="207">
        <v>5.192562809</v>
      </c>
      <c r="I34" s="207">
        <v>5.4366847326999999</v>
      </c>
      <c r="J34" s="207">
        <v>6.6705051606000003</v>
      </c>
      <c r="K34" s="207">
        <v>5.6338573353000001</v>
      </c>
      <c r="L34" s="207">
        <v>5.4758772202000001</v>
      </c>
      <c r="M34" s="207">
        <v>5.4414879082000001</v>
      </c>
      <c r="N34" s="207">
        <v>4.9716944022999998</v>
      </c>
      <c r="O34" s="207">
        <v>4.9433925716999996</v>
      </c>
      <c r="P34" s="207">
        <v>5.0818534786000003</v>
      </c>
      <c r="Q34" s="207">
        <v>5.0546900494999996</v>
      </c>
      <c r="R34" s="207">
        <v>4.8845273050999998</v>
      </c>
      <c r="S34" s="207">
        <v>4.9542533906999999</v>
      </c>
      <c r="T34" s="207">
        <v>5.0658255270000003</v>
      </c>
      <c r="U34" s="207">
        <v>5.1760920513000004</v>
      </c>
      <c r="V34" s="207">
        <v>5.2973032121000001</v>
      </c>
      <c r="W34" s="207">
        <v>5.1359848263999996</v>
      </c>
      <c r="X34" s="207">
        <v>5.1576133975999996</v>
      </c>
      <c r="Y34" s="207">
        <v>4.972241135</v>
      </c>
      <c r="Z34" s="207">
        <v>4.9312789848999996</v>
      </c>
      <c r="AA34" s="207">
        <v>4.97</v>
      </c>
      <c r="AB34" s="207">
        <v>9.42</v>
      </c>
      <c r="AC34" s="207">
        <v>7.17</v>
      </c>
      <c r="AD34" s="207">
        <v>5.97</v>
      </c>
      <c r="AE34" s="207">
        <v>5.03</v>
      </c>
      <c r="AF34" s="207">
        <v>5.59</v>
      </c>
      <c r="AG34" s="207">
        <v>5.57</v>
      </c>
      <c r="AH34" s="207">
        <v>6.08</v>
      </c>
      <c r="AI34" s="207">
        <v>6.19</v>
      </c>
      <c r="AJ34" s="207">
        <v>6.22</v>
      </c>
      <c r="AK34" s="207">
        <v>6.18</v>
      </c>
      <c r="AL34" s="207">
        <v>5.8</v>
      </c>
      <c r="AM34" s="207">
        <v>5.98</v>
      </c>
      <c r="AN34" s="207">
        <v>6.29</v>
      </c>
      <c r="AO34" s="207">
        <v>6.32</v>
      </c>
      <c r="AP34" s="207">
        <v>6.68</v>
      </c>
      <c r="AQ34" s="207">
        <v>7.57</v>
      </c>
      <c r="AR34" s="207">
        <v>7.55</v>
      </c>
      <c r="AS34" s="207">
        <v>8.4700000000000006</v>
      </c>
      <c r="AT34" s="207">
        <v>7.97</v>
      </c>
      <c r="AU34" s="207">
        <v>7.82</v>
      </c>
      <c r="AV34" s="207">
        <v>7.43</v>
      </c>
      <c r="AW34" s="207">
        <v>6.9226760000000001</v>
      </c>
      <c r="AX34" s="207">
        <v>6.4635340000000001</v>
      </c>
      <c r="AY34" s="323">
        <v>6.3580519999999998</v>
      </c>
      <c r="AZ34" s="323">
        <v>6.475117</v>
      </c>
      <c r="BA34" s="323">
        <v>6.3516029999999999</v>
      </c>
      <c r="BB34" s="323">
        <v>6.5281750000000001</v>
      </c>
      <c r="BC34" s="323">
        <v>7.0963469999999997</v>
      </c>
      <c r="BD34" s="323">
        <v>7.0672139999999999</v>
      </c>
      <c r="BE34" s="323">
        <v>7.6285780000000001</v>
      </c>
      <c r="BF34" s="323">
        <v>7.4211229999999997</v>
      </c>
      <c r="BG34" s="323">
        <v>7.3191680000000003</v>
      </c>
      <c r="BH34" s="323">
        <v>7.0620260000000004</v>
      </c>
      <c r="BI34" s="323">
        <v>6.6301180000000004</v>
      </c>
      <c r="BJ34" s="323">
        <v>6.2105899999999998</v>
      </c>
      <c r="BK34" s="323">
        <v>6.2453620000000001</v>
      </c>
      <c r="BL34" s="323">
        <v>6.2795120000000004</v>
      </c>
      <c r="BM34" s="323">
        <v>6.1119839999999996</v>
      </c>
      <c r="BN34" s="323">
        <v>6.2968489999999999</v>
      </c>
      <c r="BO34" s="323">
        <v>6.8300359999999998</v>
      </c>
      <c r="BP34" s="323">
        <v>6.801984</v>
      </c>
      <c r="BQ34" s="323">
        <v>7.3322979999999998</v>
      </c>
      <c r="BR34" s="323">
        <v>7.1030030000000002</v>
      </c>
      <c r="BS34" s="323">
        <v>7.0557489999999996</v>
      </c>
      <c r="BT34" s="323">
        <v>6.7655969999999996</v>
      </c>
      <c r="BU34" s="323">
        <v>6.3323850000000004</v>
      </c>
      <c r="BV34" s="323">
        <v>6.0051240000000004</v>
      </c>
    </row>
    <row r="35" spans="1:74" s="119" customFormat="1" ht="11.15" customHeight="1" x14ac:dyDescent="0.25">
      <c r="A35" s="118" t="s">
        <v>635</v>
      </c>
      <c r="B35" s="198" t="s">
        <v>432</v>
      </c>
      <c r="C35" s="207">
        <v>5.8880153435000002</v>
      </c>
      <c r="D35" s="207">
        <v>6.3659077994000004</v>
      </c>
      <c r="E35" s="207">
        <v>6.2774081980999998</v>
      </c>
      <c r="F35" s="207">
        <v>6.0109385051000004</v>
      </c>
      <c r="G35" s="207">
        <v>6.1416921605999999</v>
      </c>
      <c r="H35" s="207">
        <v>6.6858146671999998</v>
      </c>
      <c r="I35" s="207">
        <v>6.8151364583999996</v>
      </c>
      <c r="J35" s="207">
        <v>6.9726710946999999</v>
      </c>
      <c r="K35" s="207">
        <v>6.6758535013999998</v>
      </c>
      <c r="L35" s="207">
        <v>6.1389153822000004</v>
      </c>
      <c r="M35" s="207">
        <v>5.9403901545000002</v>
      </c>
      <c r="N35" s="207">
        <v>5.7753492462000002</v>
      </c>
      <c r="O35" s="207">
        <v>5.7414928578</v>
      </c>
      <c r="P35" s="207">
        <v>5.8256922607000003</v>
      </c>
      <c r="Q35" s="207">
        <v>5.8031350261999997</v>
      </c>
      <c r="R35" s="207">
        <v>5.7898191174000004</v>
      </c>
      <c r="S35" s="207">
        <v>6.1498845028</v>
      </c>
      <c r="T35" s="207">
        <v>6.6190566754000004</v>
      </c>
      <c r="U35" s="207">
        <v>6.9272708892999999</v>
      </c>
      <c r="V35" s="207">
        <v>7.0843920176999999</v>
      </c>
      <c r="W35" s="207">
        <v>6.7846341619999997</v>
      </c>
      <c r="X35" s="207">
        <v>6.155094761</v>
      </c>
      <c r="Y35" s="207">
        <v>5.9581445738000003</v>
      </c>
      <c r="Z35" s="207">
        <v>5.8354317780000002</v>
      </c>
      <c r="AA35" s="207">
        <v>5.88</v>
      </c>
      <c r="AB35" s="207">
        <v>6.5</v>
      </c>
      <c r="AC35" s="207">
        <v>6.24</v>
      </c>
      <c r="AD35" s="207">
        <v>6.19</v>
      </c>
      <c r="AE35" s="207">
        <v>6.43</v>
      </c>
      <c r="AF35" s="207">
        <v>7.09</v>
      </c>
      <c r="AG35" s="207">
        <v>7.43</v>
      </c>
      <c r="AH35" s="207">
        <v>7.32</v>
      </c>
      <c r="AI35" s="207">
        <v>7.27</v>
      </c>
      <c r="AJ35" s="207">
        <v>6.63</v>
      </c>
      <c r="AK35" s="207">
        <v>6.46</v>
      </c>
      <c r="AL35" s="207">
        <v>6.34</v>
      </c>
      <c r="AM35" s="207">
        <v>6.5</v>
      </c>
      <c r="AN35" s="207">
        <v>6.59</v>
      </c>
      <c r="AO35" s="207">
        <v>6.63</v>
      </c>
      <c r="AP35" s="207">
        <v>6.98</v>
      </c>
      <c r="AQ35" s="207">
        <v>7.11</v>
      </c>
      <c r="AR35" s="207">
        <v>7.68</v>
      </c>
      <c r="AS35" s="207">
        <v>8.14</v>
      </c>
      <c r="AT35" s="207">
        <v>8.41</v>
      </c>
      <c r="AU35" s="207">
        <v>8.7200000000000006</v>
      </c>
      <c r="AV35" s="207">
        <v>7.56</v>
      </c>
      <c r="AW35" s="207">
        <v>7.1530719999999999</v>
      </c>
      <c r="AX35" s="207">
        <v>7.0486389999999997</v>
      </c>
      <c r="AY35" s="323">
        <v>7.1539979999999996</v>
      </c>
      <c r="AZ35" s="323">
        <v>6.9957310000000001</v>
      </c>
      <c r="BA35" s="323">
        <v>6.9161570000000001</v>
      </c>
      <c r="BB35" s="323">
        <v>7.1907959999999997</v>
      </c>
      <c r="BC35" s="323">
        <v>7.2717470000000004</v>
      </c>
      <c r="BD35" s="323">
        <v>7.7606149999999996</v>
      </c>
      <c r="BE35" s="323">
        <v>8.2463370000000005</v>
      </c>
      <c r="BF35" s="323">
        <v>8.5288950000000003</v>
      </c>
      <c r="BG35" s="323">
        <v>8.6770329999999998</v>
      </c>
      <c r="BH35" s="323">
        <v>7.5835790000000003</v>
      </c>
      <c r="BI35" s="323">
        <v>7.1502990000000004</v>
      </c>
      <c r="BJ35" s="323">
        <v>6.8512019999999998</v>
      </c>
      <c r="BK35" s="323">
        <v>7.0466990000000003</v>
      </c>
      <c r="BL35" s="323">
        <v>6.8487369999999999</v>
      </c>
      <c r="BM35" s="323">
        <v>6.844347</v>
      </c>
      <c r="BN35" s="323">
        <v>7.0509329999999997</v>
      </c>
      <c r="BO35" s="323">
        <v>7.1964540000000001</v>
      </c>
      <c r="BP35" s="323">
        <v>7.7187250000000001</v>
      </c>
      <c r="BQ35" s="323">
        <v>8.1838510000000007</v>
      </c>
      <c r="BR35" s="323">
        <v>8.4998620000000003</v>
      </c>
      <c r="BS35" s="323">
        <v>8.6486230000000006</v>
      </c>
      <c r="BT35" s="323">
        <v>7.5733730000000001</v>
      </c>
      <c r="BU35" s="323">
        <v>7.1901039999999998</v>
      </c>
      <c r="BV35" s="323">
        <v>6.8774639999999998</v>
      </c>
    </row>
    <row r="36" spans="1:74" s="119" customFormat="1" ht="11.15" customHeight="1" x14ac:dyDescent="0.25">
      <c r="A36" s="118" t="s">
        <v>636</v>
      </c>
      <c r="B36" s="200" t="s">
        <v>433</v>
      </c>
      <c r="C36" s="207">
        <v>8.1047412639999994</v>
      </c>
      <c r="D36" s="207">
        <v>8.6968128806999996</v>
      </c>
      <c r="E36" s="207">
        <v>8.5040314928999994</v>
      </c>
      <c r="F36" s="207">
        <v>8.0975032883000004</v>
      </c>
      <c r="G36" s="207">
        <v>9.2003238803999992</v>
      </c>
      <c r="H36" s="207">
        <v>10.235392575000001</v>
      </c>
      <c r="I36" s="207">
        <v>10.784812506</v>
      </c>
      <c r="J36" s="207">
        <v>11.011780913000001</v>
      </c>
      <c r="K36" s="207">
        <v>10.940953629999999</v>
      </c>
      <c r="L36" s="207">
        <v>10.785451071000001</v>
      </c>
      <c r="M36" s="207">
        <v>9.9896994537000001</v>
      </c>
      <c r="N36" s="207">
        <v>8.7568280947999995</v>
      </c>
      <c r="O36" s="207">
        <v>8.4731726019</v>
      </c>
      <c r="P36" s="207">
        <v>8.5888088719999995</v>
      </c>
      <c r="Q36" s="207">
        <v>8.8763051477000001</v>
      </c>
      <c r="R36" s="207">
        <v>8.5583037653999998</v>
      </c>
      <c r="S36" s="207">
        <v>9.7189108121000007</v>
      </c>
      <c r="T36" s="207">
        <v>11.414875153000001</v>
      </c>
      <c r="U36" s="207">
        <v>11.96020785</v>
      </c>
      <c r="V36" s="207">
        <v>11.677496781</v>
      </c>
      <c r="W36" s="207">
        <v>11.998098976</v>
      </c>
      <c r="X36" s="207">
        <v>11.503539882</v>
      </c>
      <c r="Y36" s="207">
        <v>10.503197554</v>
      </c>
      <c r="Z36" s="207">
        <v>9.3845863570999999</v>
      </c>
      <c r="AA36" s="207">
        <v>9.2200000000000006</v>
      </c>
      <c r="AB36" s="207">
        <v>9.5500000000000007</v>
      </c>
      <c r="AC36" s="207">
        <v>9.57</v>
      </c>
      <c r="AD36" s="207">
        <v>9.5399999999999991</v>
      </c>
      <c r="AE36" s="207">
        <v>10.1</v>
      </c>
      <c r="AF36" s="207">
        <v>11.44</v>
      </c>
      <c r="AG36" s="207">
        <v>12.34</v>
      </c>
      <c r="AH36" s="207">
        <v>12.12</v>
      </c>
      <c r="AI36" s="207">
        <v>12.33</v>
      </c>
      <c r="AJ36" s="207">
        <v>11.66</v>
      </c>
      <c r="AK36" s="207">
        <v>10.68</v>
      </c>
      <c r="AL36" s="207">
        <v>9.8699999999999992</v>
      </c>
      <c r="AM36" s="207">
        <v>9.86</v>
      </c>
      <c r="AN36" s="207">
        <v>10.210000000000001</v>
      </c>
      <c r="AO36" s="207">
        <v>10.97</v>
      </c>
      <c r="AP36" s="207">
        <v>11.3</v>
      </c>
      <c r="AQ36" s="207">
        <v>11.78</v>
      </c>
      <c r="AR36" s="207">
        <v>12.74</v>
      </c>
      <c r="AS36" s="207">
        <v>14</v>
      </c>
      <c r="AT36" s="207">
        <v>14.16</v>
      </c>
      <c r="AU36" s="207">
        <v>14.31</v>
      </c>
      <c r="AV36" s="207">
        <v>13.53</v>
      </c>
      <c r="AW36" s="207">
        <v>11.933719999999999</v>
      </c>
      <c r="AX36" s="207">
        <v>11.08215</v>
      </c>
      <c r="AY36" s="323">
        <v>10.94619</v>
      </c>
      <c r="AZ36" s="323">
        <v>10.961919999999999</v>
      </c>
      <c r="BA36" s="323">
        <v>11.58043</v>
      </c>
      <c r="BB36" s="323">
        <v>11.800840000000001</v>
      </c>
      <c r="BC36" s="323">
        <v>12.22715</v>
      </c>
      <c r="BD36" s="323">
        <v>13.086830000000001</v>
      </c>
      <c r="BE36" s="323">
        <v>14.44918</v>
      </c>
      <c r="BF36" s="323">
        <v>14.65452</v>
      </c>
      <c r="BG36" s="323">
        <v>14.53458</v>
      </c>
      <c r="BH36" s="323">
        <v>13.869260000000001</v>
      </c>
      <c r="BI36" s="323">
        <v>12.189690000000001</v>
      </c>
      <c r="BJ36" s="323">
        <v>10.987399999999999</v>
      </c>
      <c r="BK36" s="323">
        <v>11.012169999999999</v>
      </c>
      <c r="BL36" s="323">
        <v>10.961779999999999</v>
      </c>
      <c r="BM36" s="323">
        <v>11.73352</v>
      </c>
      <c r="BN36" s="323">
        <v>11.8377</v>
      </c>
      <c r="BO36" s="323">
        <v>12.394299999999999</v>
      </c>
      <c r="BP36" s="323">
        <v>13.34238</v>
      </c>
      <c r="BQ36" s="323">
        <v>14.69706</v>
      </c>
      <c r="BR36" s="323">
        <v>14.980399999999999</v>
      </c>
      <c r="BS36" s="323">
        <v>14.863849999999999</v>
      </c>
      <c r="BT36" s="323">
        <v>14.20308</v>
      </c>
      <c r="BU36" s="323">
        <v>12.579219999999999</v>
      </c>
      <c r="BV36" s="323">
        <v>11.31681</v>
      </c>
    </row>
    <row r="37" spans="1:74" s="119" customFormat="1" ht="11.15" customHeight="1" x14ac:dyDescent="0.25">
      <c r="A37" s="118" t="s">
        <v>637</v>
      </c>
      <c r="B37" s="200" t="s">
        <v>407</v>
      </c>
      <c r="C37" s="207">
        <v>6.58</v>
      </c>
      <c r="D37" s="207">
        <v>6.69</v>
      </c>
      <c r="E37" s="207">
        <v>6.73</v>
      </c>
      <c r="F37" s="207">
        <v>6.51</v>
      </c>
      <c r="G37" s="207">
        <v>6.69</v>
      </c>
      <c r="H37" s="207">
        <v>6.87</v>
      </c>
      <c r="I37" s="207">
        <v>7.14</v>
      </c>
      <c r="J37" s="207">
        <v>7.4</v>
      </c>
      <c r="K37" s="207">
        <v>7.06</v>
      </c>
      <c r="L37" s="207">
        <v>6.84</v>
      </c>
      <c r="M37" s="207">
        <v>6.72</v>
      </c>
      <c r="N37" s="207">
        <v>6.38</v>
      </c>
      <c r="O37" s="207">
        <v>6.37</v>
      </c>
      <c r="P37" s="207">
        <v>6.44</v>
      </c>
      <c r="Q37" s="207">
        <v>6.39</v>
      </c>
      <c r="R37" s="207">
        <v>6.39</v>
      </c>
      <c r="S37" s="207">
        <v>6.54</v>
      </c>
      <c r="T37" s="207">
        <v>6.94</v>
      </c>
      <c r="U37" s="207">
        <v>7.16</v>
      </c>
      <c r="V37" s="207">
        <v>7.07</v>
      </c>
      <c r="W37" s="207">
        <v>7</v>
      </c>
      <c r="X37" s="207">
        <v>6.72</v>
      </c>
      <c r="Y37" s="207">
        <v>6.49</v>
      </c>
      <c r="Z37" s="207">
        <v>6.41</v>
      </c>
      <c r="AA37" s="207">
        <v>6.32</v>
      </c>
      <c r="AB37" s="207">
        <v>7.75</v>
      </c>
      <c r="AC37" s="207">
        <v>6.98</v>
      </c>
      <c r="AD37" s="207">
        <v>6.7</v>
      </c>
      <c r="AE37" s="207">
        <v>6.65</v>
      </c>
      <c r="AF37" s="207">
        <v>7.22</v>
      </c>
      <c r="AG37" s="207">
        <v>7.42</v>
      </c>
      <c r="AH37" s="207">
        <v>7.54</v>
      </c>
      <c r="AI37" s="207">
        <v>7.61</v>
      </c>
      <c r="AJ37" s="207">
        <v>7.44</v>
      </c>
      <c r="AK37" s="207">
        <v>7.37</v>
      </c>
      <c r="AL37" s="207">
        <v>7.06</v>
      </c>
      <c r="AM37" s="207">
        <v>7.3</v>
      </c>
      <c r="AN37" s="207">
        <v>7.47</v>
      </c>
      <c r="AO37" s="207">
        <v>7.5</v>
      </c>
      <c r="AP37" s="207">
        <v>7.84</v>
      </c>
      <c r="AQ37" s="207">
        <v>8.3699999999999992</v>
      </c>
      <c r="AR37" s="207">
        <v>8.9600000000000009</v>
      </c>
      <c r="AS37" s="207">
        <v>9.41</v>
      </c>
      <c r="AT37" s="207">
        <v>9.51</v>
      </c>
      <c r="AU37" s="207">
        <v>9.34</v>
      </c>
      <c r="AV37" s="207">
        <v>8.61</v>
      </c>
      <c r="AW37" s="207">
        <v>7.9632880000000004</v>
      </c>
      <c r="AX37" s="207">
        <v>7.6595940000000002</v>
      </c>
      <c r="AY37" s="323">
        <v>7.6517169999999997</v>
      </c>
      <c r="AZ37" s="323">
        <v>7.714512</v>
      </c>
      <c r="BA37" s="323">
        <v>7.711741</v>
      </c>
      <c r="BB37" s="323">
        <v>7.8275399999999999</v>
      </c>
      <c r="BC37" s="323">
        <v>8.1905230000000007</v>
      </c>
      <c r="BD37" s="323">
        <v>8.6951160000000005</v>
      </c>
      <c r="BE37" s="323">
        <v>9.1126400000000007</v>
      </c>
      <c r="BF37" s="323">
        <v>9.2662490000000002</v>
      </c>
      <c r="BG37" s="323">
        <v>9.0631020000000007</v>
      </c>
      <c r="BH37" s="323">
        <v>8.4855129999999992</v>
      </c>
      <c r="BI37" s="323">
        <v>7.9061279999999998</v>
      </c>
      <c r="BJ37" s="323">
        <v>7.5716979999999996</v>
      </c>
      <c r="BK37" s="323">
        <v>7.6964819999999996</v>
      </c>
      <c r="BL37" s="323">
        <v>7.718426</v>
      </c>
      <c r="BM37" s="323">
        <v>7.6542589999999997</v>
      </c>
      <c r="BN37" s="323">
        <v>7.757066</v>
      </c>
      <c r="BO37" s="323">
        <v>8.1364619999999999</v>
      </c>
      <c r="BP37" s="323">
        <v>8.6448859999999996</v>
      </c>
      <c r="BQ37" s="323">
        <v>9.0585869999999993</v>
      </c>
      <c r="BR37" s="323">
        <v>9.2109950000000005</v>
      </c>
      <c r="BS37" s="323">
        <v>9.0238680000000002</v>
      </c>
      <c r="BT37" s="323">
        <v>8.4441210000000009</v>
      </c>
      <c r="BU37" s="323">
        <v>7.8701999999999996</v>
      </c>
      <c r="BV37" s="323">
        <v>7.5667260000000001</v>
      </c>
    </row>
    <row r="38" spans="1:74" ht="11.15" customHeight="1" x14ac:dyDescent="0.25">
      <c r="A38" s="118"/>
      <c r="B38" s="121" t="s">
        <v>241</v>
      </c>
      <c r="C38" s="440"/>
      <c r="D38" s="440"/>
      <c r="E38" s="440"/>
      <c r="F38" s="440"/>
      <c r="G38" s="440"/>
      <c r="H38" s="440"/>
      <c r="I38" s="440"/>
      <c r="J38" s="440"/>
      <c r="K38" s="440"/>
      <c r="L38" s="440"/>
      <c r="M38" s="440"/>
      <c r="N38" s="440"/>
      <c r="O38" s="440"/>
      <c r="P38" s="440"/>
      <c r="Q38" s="440"/>
      <c r="R38" s="440"/>
      <c r="S38" s="440"/>
      <c r="T38" s="440"/>
      <c r="U38" s="440"/>
      <c r="V38" s="440"/>
      <c r="W38" s="440"/>
      <c r="X38" s="440"/>
      <c r="Y38" s="440"/>
      <c r="Z38" s="440"/>
      <c r="AA38" s="440"/>
      <c r="AB38" s="440"/>
      <c r="AC38" s="440"/>
      <c r="AD38" s="440"/>
      <c r="AE38" s="440"/>
      <c r="AF38" s="440"/>
      <c r="AG38" s="440"/>
      <c r="AH38" s="440"/>
      <c r="AI38" s="440"/>
      <c r="AJ38" s="440"/>
      <c r="AK38" s="440"/>
      <c r="AL38" s="440"/>
      <c r="AM38" s="440"/>
      <c r="AN38" s="440"/>
      <c r="AO38" s="440"/>
      <c r="AP38" s="440"/>
      <c r="AQ38" s="440"/>
      <c r="AR38" s="440"/>
      <c r="AS38" s="440"/>
      <c r="AT38" s="440"/>
      <c r="AU38" s="440"/>
      <c r="AV38" s="440"/>
      <c r="AW38" s="440"/>
      <c r="AX38" s="440"/>
      <c r="AY38" s="441"/>
      <c r="AZ38" s="441"/>
      <c r="BA38" s="441"/>
      <c r="BB38" s="441"/>
      <c r="BC38" s="441"/>
      <c r="BD38" s="441"/>
      <c r="BE38" s="441"/>
      <c r="BF38" s="441"/>
      <c r="BG38" s="441"/>
      <c r="BH38" s="441"/>
      <c r="BI38" s="441"/>
      <c r="BJ38" s="441"/>
      <c r="BK38" s="441"/>
      <c r="BL38" s="441"/>
      <c r="BM38" s="441"/>
      <c r="BN38" s="441"/>
      <c r="BO38" s="441"/>
      <c r="BP38" s="441"/>
      <c r="BQ38" s="441"/>
      <c r="BR38" s="441"/>
      <c r="BS38" s="441"/>
      <c r="BT38" s="441"/>
      <c r="BU38" s="441"/>
      <c r="BV38" s="441"/>
    </row>
    <row r="39" spans="1:74" ht="11.15" customHeight="1" x14ac:dyDescent="0.25">
      <c r="A39" s="255" t="s">
        <v>185</v>
      </c>
      <c r="B39" s="198" t="s">
        <v>426</v>
      </c>
      <c r="C39" s="252">
        <v>18.149331998000001</v>
      </c>
      <c r="D39" s="252">
        <v>18.510865759000001</v>
      </c>
      <c r="E39" s="252">
        <v>18.301195443000001</v>
      </c>
      <c r="F39" s="252">
        <v>17.940163477999999</v>
      </c>
      <c r="G39" s="252">
        <v>17.605542550999999</v>
      </c>
      <c r="H39" s="252">
        <v>17.680526696000001</v>
      </c>
      <c r="I39" s="252">
        <v>17.379248355000001</v>
      </c>
      <c r="J39" s="252">
        <v>17.681273834999999</v>
      </c>
      <c r="K39" s="252">
        <v>17.563305836000001</v>
      </c>
      <c r="L39" s="252">
        <v>17.173686779000001</v>
      </c>
      <c r="M39" s="252">
        <v>17.363076144000001</v>
      </c>
      <c r="N39" s="252">
        <v>17.737104516999999</v>
      </c>
      <c r="O39" s="252">
        <v>18.151293880000001</v>
      </c>
      <c r="P39" s="252">
        <v>18.235879573999998</v>
      </c>
      <c r="Q39" s="252">
        <v>17.847663726</v>
      </c>
      <c r="R39" s="252">
        <v>18.227605297</v>
      </c>
      <c r="S39" s="252">
        <v>17.659461226000001</v>
      </c>
      <c r="T39" s="252">
        <v>17.217496116</v>
      </c>
      <c r="U39" s="252">
        <v>17.778044477000002</v>
      </c>
      <c r="V39" s="252">
        <v>18.064607379000002</v>
      </c>
      <c r="W39" s="252">
        <v>17.600412343999999</v>
      </c>
      <c r="X39" s="252">
        <v>17.281480264999999</v>
      </c>
      <c r="Y39" s="252">
        <v>17.295956379</v>
      </c>
      <c r="Z39" s="252">
        <v>17.335335887999999</v>
      </c>
      <c r="AA39" s="252">
        <v>17.77</v>
      </c>
      <c r="AB39" s="252">
        <v>18.329999999999998</v>
      </c>
      <c r="AC39" s="252">
        <v>18.04</v>
      </c>
      <c r="AD39" s="252">
        <v>17.690000000000001</v>
      </c>
      <c r="AE39" s="252">
        <v>17.22</v>
      </c>
      <c r="AF39" s="252">
        <v>17.53</v>
      </c>
      <c r="AG39" s="252">
        <v>18.3</v>
      </c>
      <c r="AH39" s="252">
        <v>17.72</v>
      </c>
      <c r="AI39" s="252">
        <v>18.670000000000002</v>
      </c>
      <c r="AJ39" s="252">
        <v>18.13</v>
      </c>
      <c r="AK39" s="252">
        <v>18.170000000000002</v>
      </c>
      <c r="AL39" s="252">
        <v>18.71</v>
      </c>
      <c r="AM39" s="252">
        <v>19.97</v>
      </c>
      <c r="AN39" s="252">
        <v>21.17</v>
      </c>
      <c r="AO39" s="252">
        <v>20.28</v>
      </c>
      <c r="AP39" s="252">
        <v>19.91</v>
      </c>
      <c r="AQ39" s="252">
        <v>19.38</v>
      </c>
      <c r="AR39" s="252">
        <v>20.18</v>
      </c>
      <c r="AS39" s="252">
        <v>18.96</v>
      </c>
      <c r="AT39" s="252">
        <v>21.52</v>
      </c>
      <c r="AU39" s="252">
        <v>22.1</v>
      </c>
      <c r="AV39" s="252">
        <v>20.58</v>
      </c>
      <c r="AW39" s="252">
        <v>20.497330000000002</v>
      </c>
      <c r="AX39" s="252">
        <v>21.074839999999998</v>
      </c>
      <c r="AY39" s="347">
        <v>22.396879999999999</v>
      </c>
      <c r="AZ39" s="347">
        <v>23.676300000000001</v>
      </c>
      <c r="BA39" s="347">
        <v>22.65944</v>
      </c>
      <c r="BB39" s="347">
        <v>22.109770000000001</v>
      </c>
      <c r="BC39" s="347">
        <v>21.405629999999999</v>
      </c>
      <c r="BD39" s="347">
        <v>22.176860000000001</v>
      </c>
      <c r="BE39" s="347">
        <v>20.684190000000001</v>
      </c>
      <c r="BF39" s="347">
        <v>23.235109999999999</v>
      </c>
      <c r="BG39" s="347">
        <v>23.642890000000001</v>
      </c>
      <c r="BH39" s="347">
        <v>21.932210000000001</v>
      </c>
      <c r="BI39" s="347">
        <v>21.702660000000002</v>
      </c>
      <c r="BJ39" s="347">
        <v>22.262360000000001</v>
      </c>
      <c r="BK39" s="347">
        <v>23.534479999999999</v>
      </c>
      <c r="BL39" s="347">
        <v>24.728899999999999</v>
      </c>
      <c r="BM39" s="347">
        <v>23.5063</v>
      </c>
      <c r="BN39" s="347">
        <v>22.829190000000001</v>
      </c>
      <c r="BO39" s="347">
        <v>21.984359999999999</v>
      </c>
      <c r="BP39" s="347">
        <v>22.699539999999999</v>
      </c>
      <c r="BQ39" s="347">
        <v>21.122170000000001</v>
      </c>
      <c r="BR39" s="347">
        <v>23.738230000000001</v>
      </c>
      <c r="BS39" s="347">
        <v>24.138159999999999</v>
      </c>
      <c r="BT39" s="347">
        <v>22.36542</v>
      </c>
      <c r="BU39" s="347">
        <v>22.148430000000001</v>
      </c>
      <c r="BV39" s="347">
        <v>22.738379999999999</v>
      </c>
    </row>
    <row r="40" spans="1:74" ht="11.15" customHeight="1" x14ac:dyDescent="0.25">
      <c r="A40" s="255" t="s">
        <v>186</v>
      </c>
      <c r="B40" s="183" t="s">
        <v>458</v>
      </c>
      <c r="C40" s="252">
        <v>11.862801253000001</v>
      </c>
      <c r="D40" s="252">
        <v>12.219363463000001</v>
      </c>
      <c r="E40" s="252">
        <v>11.920696275999999</v>
      </c>
      <c r="F40" s="252">
        <v>11.981400376</v>
      </c>
      <c r="G40" s="252">
        <v>12.09228753</v>
      </c>
      <c r="H40" s="252">
        <v>12.606440640000001</v>
      </c>
      <c r="I40" s="252">
        <v>13.111894194</v>
      </c>
      <c r="J40" s="252">
        <v>12.975597919</v>
      </c>
      <c r="K40" s="252">
        <v>12.791058173</v>
      </c>
      <c r="L40" s="252">
        <v>12.189709969000001</v>
      </c>
      <c r="M40" s="252">
        <v>11.979892089</v>
      </c>
      <c r="N40" s="252">
        <v>12.082169699</v>
      </c>
      <c r="O40" s="252">
        <v>11.998824128000001</v>
      </c>
      <c r="P40" s="252">
        <v>11.941091981</v>
      </c>
      <c r="Q40" s="252">
        <v>11.943497695</v>
      </c>
      <c r="R40" s="252">
        <v>12.062476918</v>
      </c>
      <c r="S40" s="252">
        <v>12.431506477999999</v>
      </c>
      <c r="T40" s="252">
        <v>13.083899672999999</v>
      </c>
      <c r="U40" s="252">
        <v>13.341087238</v>
      </c>
      <c r="V40" s="252">
        <v>13.178905598</v>
      </c>
      <c r="W40" s="252">
        <v>13.088005725</v>
      </c>
      <c r="X40" s="252">
        <v>12.556513152000001</v>
      </c>
      <c r="Y40" s="252">
        <v>12.381100903</v>
      </c>
      <c r="Z40" s="252">
        <v>12.287772523999999</v>
      </c>
      <c r="AA40" s="252">
        <v>12.43</v>
      </c>
      <c r="AB40" s="252">
        <v>12.74</v>
      </c>
      <c r="AC40" s="252">
        <v>12.46</v>
      </c>
      <c r="AD40" s="252">
        <v>12.27</v>
      </c>
      <c r="AE40" s="252">
        <v>12.75</v>
      </c>
      <c r="AF40" s="252">
        <v>13.65</v>
      </c>
      <c r="AG40" s="252">
        <v>13.9</v>
      </c>
      <c r="AH40" s="252">
        <v>13.99</v>
      </c>
      <c r="AI40" s="252">
        <v>13.95</v>
      </c>
      <c r="AJ40" s="252">
        <v>13.55</v>
      </c>
      <c r="AK40" s="252">
        <v>13.27</v>
      </c>
      <c r="AL40" s="252">
        <v>13.2</v>
      </c>
      <c r="AM40" s="252">
        <v>14.01</v>
      </c>
      <c r="AN40" s="252">
        <v>14.34</v>
      </c>
      <c r="AO40" s="252">
        <v>13.84</v>
      </c>
      <c r="AP40" s="252">
        <v>13.87</v>
      </c>
      <c r="AQ40" s="252">
        <v>14.41</v>
      </c>
      <c r="AR40" s="252">
        <v>15.57</v>
      </c>
      <c r="AS40" s="252">
        <v>16.02</v>
      </c>
      <c r="AT40" s="252">
        <v>16.170000000000002</v>
      </c>
      <c r="AU40" s="252">
        <v>16.7</v>
      </c>
      <c r="AV40" s="252">
        <v>15.29</v>
      </c>
      <c r="AW40" s="252">
        <v>14.337389999999999</v>
      </c>
      <c r="AX40" s="252">
        <v>14.15978</v>
      </c>
      <c r="AY40" s="347">
        <v>14.599170000000001</v>
      </c>
      <c r="AZ40" s="347">
        <v>14.858470000000001</v>
      </c>
      <c r="BA40" s="347">
        <v>14.212820000000001</v>
      </c>
      <c r="BB40" s="347">
        <v>13.9785</v>
      </c>
      <c r="BC40" s="347">
        <v>14.344620000000001</v>
      </c>
      <c r="BD40" s="347">
        <v>15.335000000000001</v>
      </c>
      <c r="BE40" s="347">
        <v>15.648770000000001</v>
      </c>
      <c r="BF40" s="347">
        <v>15.68886</v>
      </c>
      <c r="BG40" s="347">
        <v>16.171869999999998</v>
      </c>
      <c r="BH40" s="347">
        <v>14.86192</v>
      </c>
      <c r="BI40" s="347">
        <v>14.00334</v>
      </c>
      <c r="BJ40" s="347">
        <v>13.830539999999999</v>
      </c>
      <c r="BK40" s="347">
        <v>14.461880000000001</v>
      </c>
      <c r="BL40" s="347">
        <v>14.743840000000001</v>
      </c>
      <c r="BM40" s="347">
        <v>14.093959999999999</v>
      </c>
      <c r="BN40" s="347">
        <v>13.910869999999999</v>
      </c>
      <c r="BO40" s="347">
        <v>14.261799999999999</v>
      </c>
      <c r="BP40" s="347">
        <v>15.24436</v>
      </c>
      <c r="BQ40" s="347">
        <v>15.5709</v>
      </c>
      <c r="BR40" s="347">
        <v>15.583920000000001</v>
      </c>
      <c r="BS40" s="347">
        <v>16.032609999999998</v>
      </c>
      <c r="BT40" s="347">
        <v>14.71785</v>
      </c>
      <c r="BU40" s="347">
        <v>13.85623</v>
      </c>
      <c r="BV40" s="347">
        <v>13.739520000000001</v>
      </c>
    </row>
    <row r="41" spans="1:74" ht="11.15" customHeight="1" x14ac:dyDescent="0.25">
      <c r="A41" s="255" t="s">
        <v>187</v>
      </c>
      <c r="B41" s="198" t="s">
        <v>427</v>
      </c>
      <c r="C41" s="252">
        <v>10.089276071</v>
      </c>
      <c r="D41" s="252">
        <v>10.185242538000001</v>
      </c>
      <c r="E41" s="252">
        <v>10.150038372999999</v>
      </c>
      <c r="F41" s="252">
        <v>10.110744102</v>
      </c>
      <c r="G41" s="252">
        <v>10.07052577</v>
      </c>
      <c r="H41" s="252">
        <v>10.205822357000001</v>
      </c>
      <c r="I41" s="252">
        <v>10.377333671000001</v>
      </c>
      <c r="J41" s="252">
        <v>10.232573851</v>
      </c>
      <c r="K41" s="252">
        <v>9.9739770460999999</v>
      </c>
      <c r="L41" s="252">
        <v>10.012338755</v>
      </c>
      <c r="M41" s="252">
        <v>10.106851986000001</v>
      </c>
      <c r="N41" s="252">
        <v>9.9196807823000004</v>
      </c>
      <c r="O41" s="252">
        <v>9.9737473689999998</v>
      </c>
      <c r="P41" s="252">
        <v>9.9371537633999996</v>
      </c>
      <c r="Q41" s="252">
        <v>9.9400268509000007</v>
      </c>
      <c r="R41" s="252">
        <v>10.394726446</v>
      </c>
      <c r="S41" s="252">
        <v>10.44491921</v>
      </c>
      <c r="T41" s="252">
        <v>10.603651782</v>
      </c>
      <c r="U41" s="252">
        <v>10.529563536</v>
      </c>
      <c r="V41" s="252">
        <v>10.357260096999999</v>
      </c>
      <c r="W41" s="252">
        <v>10.291185819000001</v>
      </c>
      <c r="X41" s="252">
        <v>10.281987669999999</v>
      </c>
      <c r="Y41" s="252">
        <v>10.255142497</v>
      </c>
      <c r="Z41" s="252">
        <v>10.274998577</v>
      </c>
      <c r="AA41" s="252">
        <v>10.14</v>
      </c>
      <c r="AB41" s="252">
        <v>10.48</v>
      </c>
      <c r="AC41" s="252">
        <v>10.41</v>
      </c>
      <c r="AD41" s="252">
        <v>10.37</v>
      </c>
      <c r="AE41" s="252">
        <v>10.51</v>
      </c>
      <c r="AF41" s="252">
        <v>10.85</v>
      </c>
      <c r="AG41" s="252">
        <v>10.86</v>
      </c>
      <c r="AH41" s="252">
        <v>10.97</v>
      </c>
      <c r="AI41" s="252">
        <v>10.8</v>
      </c>
      <c r="AJ41" s="252">
        <v>10.92</v>
      </c>
      <c r="AK41" s="252">
        <v>11.06</v>
      </c>
      <c r="AL41" s="252">
        <v>10.84</v>
      </c>
      <c r="AM41" s="252">
        <v>10.98</v>
      </c>
      <c r="AN41" s="252">
        <v>11.23</v>
      </c>
      <c r="AO41" s="252">
        <v>11.11</v>
      </c>
      <c r="AP41" s="252">
        <v>11.34</v>
      </c>
      <c r="AQ41" s="252">
        <v>11.83</v>
      </c>
      <c r="AR41" s="252">
        <v>12.39</v>
      </c>
      <c r="AS41" s="252">
        <v>12.65</v>
      </c>
      <c r="AT41" s="252">
        <v>12.73</v>
      </c>
      <c r="AU41" s="252">
        <v>12.39</v>
      </c>
      <c r="AV41" s="252">
        <v>12.16</v>
      </c>
      <c r="AW41" s="252">
        <v>11.93501</v>
      </c>
      <c r="AX41" s="252">
        <v>11.65259</v>
      </c>
      <c r="AY41" s="347">
        <v>11.513030000000001</v>
      </c>
      <c r="AZ41" s="347">
        <v>11.721120000000001</v>
      </c>
      <c r="BA41" s="347">
        <v>11.569699999999999</v>
      </c>
      <c r="BB41" s="347">
        <v>11.574590000000001</v>
      </c>
      <c r="BC41" s="347">
        <v>11.95246</v>
      </c>
      <c r="BD41" s="347">
        <v>12.458310000000001</v>
      </c>
      <c r="BE41" s="347">
        <v>12.69805</v>
      </c>
      <c r="BF41" s="347">
        <v>12.726800000000001</v>
      </c>
      <c r="BG41" s="347">
        <v>12.291119999999999</v>
      </c>
      <c r="BH41" s="347">
        <v>12.054970000000001</v>
      </c>
      <c r="BI41" s="347">
        <v>11.85486</v>
      </c>
      <c r="BJ41" s="347">
        <v>11.53933</v>
      </c>
      <c r="BK41" s="347">
        <v>11.492889999999999</v>
      </c>
      <c r="BL41" s="347">
        <v>11.6873</v>
      </c>
      <c r="BM41" s="347">
        <v>11.529070000000001</v>
      </c>
      <c r="BN41" s="347">
        <v>11.59465</v>
      </c>
      <c r="BO41" s="347">
        <v>12.015090000000001</v>
      </c>
      <c r="BP41" s="347">
        <v>12.549020000000001</v>
      </c>
      <c r="BQ41" s="347">
        <v>12.82297</v>
      </c>
      <c r="BR41" s="347">
        <v>12.87429</v>
      </c>
      <c r="BS41" s="347">
        <v>12.44472</v>
      </c>
      <c r="BT41" s="347">
        <v>12.209989999999999</v>
      </c>
      <c r="BU41" s="347">
        <v>12.0053</v>
      </c>
      <c r="BV41" s="347">
        <v>11.7021</v>
      </c>
    </row>
    <row r="42" spans="1:74" ht="11.15" customHeight="1" x14ac:dyDescent="0.25">
      <c r="A42" s="255" t="s">
        <v>188</v>
      </c>
      <c r="B42" s="198" t="s">
        <v>428</v>
      </c>
      <c r="C42" s="252">
        <v>8.8829420254000002</v>
      </c>
      <c r="D42" s="252">
        <v>9.1418435559999995</v>
      </c>
      <c r="E42" s="252">
        <v>9.2513079513999994</v>
      </c>
      <c r="F42" s="252">
        <v>9.2649863457000006</v>
      </c>
      <c r="G42" s="252">
        <v>9.8607936997000003</v>
      </c>
      <c r="H42" s="252">
        <v>10.659363417</v>
      </c>
      <c r="I42" s="252">
        <v>10.781232076</v>
      </c>
      <c r="J42" s="252">
        <v>10.731649103000001</v>
      </c>
      <c r="K42" s="252">
        <v>10.173892124</v>
      </c>
      <c r="L42" s="252">
        <v>9.3284452096999999</v>
      </c>
      <c r="M42" s="252">
        <v>9.0589062139000003</v>
      </c>
      <c r="N42" s="252">
        <v>8.9539406953</v>
      </c>
      <c r="O42" s="252">
        <v>8.9760171273000005</v>
      </c>
      <c r="P42" s="252">
        <v>9.0638984741000002</v>
      </c>
      <c r="Q42" s="252">
        <v>9.2397012995000001</v>
      </c>
      <c r="R42" s="252">
        <v>9.4101001378000007</v>
      </c>
      <c r="S42" s="252">
        <v>10.034203178</v>
      </c>
      <c r="T42" s="252">
        <v>10.611095621</v>
      </c>
      <c r="U42" s="252">
        <v>10.799472160000001</v>
      </c>
      <c r="V42" s="252">
        <v>10.618192684</v>
      </c>
      <c r="W42" s="252">
        <v>9.9738065749999993</v>
      </c>
      <c r="X42" s="252">
        <v>9.2968527483999992</v>
      </c>
      <c r="Y42" s="252">
        <v>9.0428865331000008</v>
      </c>
      <c r="Z42" s="252">
        <v>8.8859715579999996</v>
      </c>
      <c r="AA42" s="252">
        <v>8.84</v>
      </c>
      <c r="AB42" s="252">
        <v>9.41</v>
      </c>
      <c r="AC42" s="252">
        <v>9.16</v>
      </c>
      <c r="AD42" s="252">
        <v>9.44</v>
      </c>
      <c r="AE42" s="252">
        <v>9.61</v>
      </c>
      <c r="AF42" s="252">
        <v>10.91</v>
      </c>
      <c r="AG42" s="252">
        <v>10.94</v>
      </c>
      <c r="AH42" s="252">
        <v>10.89</v>
      </c>
      <c r="AI42" s="252">
        <v>10.68</v>
      </c>
      <c r="AJ42" s="252">
        <v>9.61</v>
      </c>
      <c r="AK42" s="252">
        <v>9.52</v>
      </c>
      <c r="AL42" s="252">
        <v>9.33</v>
      </c>
      <c r="AM42" s="252">
        <v>9.42</v>
      </c>
      <c r="AN42" s="252">
        <v>9.5299999999999994</v>
      </c>
      <c r="AO42" s="252">
        <v>9.64</v>
      </c>
      <c r="AP42" s="252">
        <v>9.8699999999999992</v>
      </c>
      <c r="AQ42" s="252">
        <v>10.3</v>
      </c>
      <c r="AR42" s="252">
        <v>11.62</v>
      </c>
      <c r="AS42" s="252">
        <v>11.87</v>
      </c>
      <c r="AT42" s="252">
        <v>11.86</v>
      </c>
      <c r="AU42" s="252">
        <v>11.42</v>
      </c>
      <c r="AV42" s="252">
        <v>10.28</v>
      </c>
      <c r="AW42" s="252">
        <v>9.6409870000000009</v>
      </c>
      <c r="AX42" s="252">
        <v>9.4807249999999996</v>
      </c>
      <c r="AY42" s="347">
        <v>9.4261300000000006</v>
      </c>
      <c r="AZ42" s="347">
        <v>9.5379000000000005</v>
      </c>
      <c r="BA42" s="347">
        <v>9.4740300000000008</v>
      </c>
      <c r="BB42" s="347">
        <v>9.6500129999999995</v>
      </c>
      <c r="BC42" s="347">
        <v>10.0786</v>
      </c>
      <c r="BD42" s="347">
        <v>11.40226</v>
      </c>
      <c r="BE42" s="347">
        <v>11.7117</v>
      </c>
      <c r="BF42" s="347">
        <v>11.748570000000001</v>
      </c>
      <c r="BG42" s="347">
        <v>11.29828</v>
      </c>
      <c r="BH42" s="347">
        <v>10.246880000000001</v>
      </c>
      <c r="BI42" s="347">
        <v>9.5646740000000001</v>
      </c>
      <c r="BJ42" s="347">
        <v>9.3744359999999993</v>
      </c>
      <c r="BK42" s="347">
        <v>9.4315909999999992</v>
      </c>
      <c r="BL42" s="347">
        <v>9.6172149999999998</v>
      </c>
      <c r="BM42" s="347">
        <v>9.6091619999999995</v>
      </c>
      <c r="BN42" s="347">
        <v>9.929074</v>
      </c>
      <c r="BO42" s="347">
        <v>10.41689</v>
      </c>
      <c r="BP42" s="347">
        <v>11.73814</v>
      </c>
      <c r="BQ42" s="347">
        <v>11.993830000000001</v>
      </c>
      <c r="BR42" s="347">
        <v>12.000260000000001</v>
      </c>
      <c r="BS42" s="347">
        <v>11.49775</v>
      </c>
      <c r="BT42" s="347">
        <v>10.35493</v>
      </c>
      <c r="BU42" s="347">
        <v>9.6451550000000008</v>
      </c>
      <c r="BV42" s="347">
        <v>9.4590560000000004</v>
      </c>
    </row>
    <row r="43" spans="1:74" ht="11.15" customHeight="1" x14ac:dyDescent="0.25">
      <c r="A43" s="255" t="s">
        <v>189</v>
      </c>
      <c r="B43" s="198" t="s">
        <v>429</v>
      </c>
      <c r="C43" s="252">
        <v>9.8336723757000009</v>
      </c>
      <c r="D43" s="252">
        <v>10.009126934999999</v>
      </c>
      <c r="E43" s="252">
        <v>9.9189052676999996</v>
      </c>
      <c r="F43" s="252">
        <v>9.9118950931000001</v>
      </c>
      <c r="G43" s="252">
        <v>9.8818616728999995</v>
      </c>
      <c r="H43" s="252">
        <v>10.169758901</v>
      </c>
      <c r="I43" s="252">
        <v>10.287556037</v>
      </c>
      <c r="J43" s="252">
        <v>10.231360708</v>
      </c>
      <c r="K43" s="252">
        <v>10.155747177</v>
      </c>
      <c r="L43" s="252">
        <v>9.9418437299000004</v>
      </c>
      <c r="M43" s="252">
        <v>9.9979287084999999</v>
      </c>
      <c r="N43" s="252">
        <v>9.6839922009000006</v>
      </c>
      <c r="O43" s="252">
        <v>9.6679691789</v>
      </c>
      <c r="P43" s="252">
        <v>9.7919136199000008</v>
      </c>
      <c r="Q43" s="252">
        <v>9.7325726427999992</v>
      </c>
      <c r="R43" s="252">
        <v>9.9117437052999993</v>
      </c>
      <c r="S43" s="252">
        <v>9.2932570579</v>
      </c>
      <c r="T43" s="252">
        <v>10.005103653000001</v>
      </c>
      <c r="U43" s="252">
        <v>10.075236072999999</v>
      </c>
      <c r="V43" s="252">
        <v>10.074701875000001</v>
      </c>
      <c r="W43" s="252">
        <v>10.093977214000001</v>
      </c>
      <c r="X43" s="252">
        <v>9.7907542500000009</v>
      </c>
      <c r="Y43" s="252">
        <v>9.6353303122000007</v>
      </c>
      <c r="Z43" s="252">
        <v>9.8213343988999995</v>
      </c>
      <c r="AA43" s="252">
        <v>9.5399999999999991</v>
      </c>
      <c r="AB43" s="252">
        <v>10.01</v>
      </c>
      <c r="AC43" s="252">
        <v>9.84</v>
      </c>
      <c r="AD43" s="252">
        <v>9.61</v>
      </c>
      <c r="AE43" s="252">
        <v>9.8800000000000008</v>
      </c>
      <c r="AF43" s="252">
        <v>10.16</v>
      </c>
      <c r="AG43" s="252">
        <v>10.3</v>
      </c>
      <c r="AH43" s="252">
        <v>10.38</v>
      </c>
      <c r="AI43" s="252">
        <v>10.49</v>
      </c>
      <c r="AJ43" s="252">
        <v>10.38</v>
      </c>
      <c r="AK43" s="252">
        <v>10.35</v>
      </c>
      <c r="AL43" s="252">
        <v>10.32</v>
      </c>
      <c r="AM43" s="252">
        <v>10.55</v>
      </c>
      <c r="AN43" s="252">
        <v>10.9</v>
      </c>
      <c r="AO43" s="252">
        <v>10.96</v>
      </c>
      <c r="AP43" s="252">
        <v>11</v>
      </c>
      <c r="AQ43" s="252">
        <v>11.48</v>
      </c>
      <c r="AR43" s="252">
        <v>12.08</v>
      </c>
      <c r="AS43" s="252">
        <v>12.34</v>
      </c>
      <c r="AT43" s="252">
        <v>12.53</v>
      </c>
      <c r="AU43" s="252">
        <v>12.43</v>
      </c>
      <c r="AV43" s="252">
        <v>11.92</v>
      </c>
      <c r="AW43" s="252">
        <v>11.212630000000001</v>
      </c>
      <c r="AX43" s="252">
        <v>11.00418</v>
      </c>
      <c r="AY43" s="347">
        <v>11.115629999999999</v>
      </c>
      <c r="AZ43" s="347">
        <v>11.378579999999999</v>
      </c>
      <c r="BA43" s="347">
        <v>11.36857</v>
      </c>
      <c r="BB43" s="347">
        <v>11.28036</v>
      </c>
      <c r="BC43" s="347">
        <v>11.69191</v>
      </c>
      <c r="BD43" s="347">
        <v>12.215719999999999</v>
      </c>
      <c r="BE43" s="347">
        <v>12.431789999999999</v>
      </c>
      <c r="BF43" s="347">
        <v>12.523720000000001</v>
      </c>
      <c r="BG43" s="347">
        <v>12.25529</v>
      </c>
      <c r="BH43" s="347">
        <v>11.705970000000001</v>
      </c>
      <c r="BI43" s="347">
        <v>10.939679999999999</v>
      </c>
      <c r="BJ43" s="347">
        <v>10.705450000000001</v>
      </c>
      <c r="BK43" s="347">
        <v>10.874079999999999</v>
      </c>
      <c r="BL43" s="347">
        <v>11.16574</v>
      </c>
      <c r="BM43" s="347">
        <v>11.191520000000001</v>
      </c>
      <c r="BN43" s="347">
        <v>11.165660000000001</v>
      </c>
      <c r="BO43" s="347">
        <v>11.599299999999999</v>
      </c>
      <c r="BP43" s="347">
        <v>12.137779999999999</v>
      </c>
      <c r="BQ43" s="347">
        <v>12.36431</v>
      </c>
      <c r="BR43" s="347">
        <v>12.47752</v>
      </c>
      <c r="BS43" s="347">
        <v>12.233320000000001</v>
      </c>
      <c r="BT43" s="347">
        <v>11.70284</v>
      </c>
      <c r="BU43" s="347">
        <v>10.96959</v>
      </c>
      <c r="BV43" s="347">
        <v>10.76216</v>
      </c>
    </row>
    <row r="44" spans="1:74" ht="11.15" customHeight="1" x14ac:dyDescent="0.25">
      <c r="A44" s="255" t="s">
        <v>190</v>
      </c>
      <c r="B44" s="198" t="s">
        <v>430</v>
      </c>
      <c r="C44" s="252">
        <v>9.2685112172000004</v>
      </c>
      <c r="D44" s="252">
        <v>9.3589470057999993</v>
      </c>
      <c r="E44" s="252">
        <v>9.2304978584999997</v>
      </c>
      <c r="F44" s="252">
        <v>9.2557051998999995</v>
      </c>
      <c r="G44" s="252">
        <v>9.3379007414000004</v>
      </c>
      <c r="H44" s="252">
        <v>9.5792881630999993</v>
      </c>
      <c r="I44" s="252">
        <v>9.7265755998000003</v>
      </c>
      <c r="J44" s="252">
        <v>9.6176581816999995</v>
      </c>
      <c r="K44" s="252">
        <v>9.5450700349000002</v>
      </c>
      <c r="L44" s="252">
        <v>9.2361580307000004</v>
      </c>
      <c r="M44" s="252">
        <v>9.4469656129999997</v>
      </c>
      <c r="N44" s="252">
        <v>9.0909998677000008</v>
      </c>
      <c r="O44" s="252">
        <v>9.2855445152999998</v>
      </c>
      <c r="P44" s="252">
        <v>9.1794590982000006</v>
      </c>
      <c r="Q44" s="252">
        <v>9.1491224299000002</v>
      </c>
      <c r="R44" s="252">
        <v>9.1974724250000008</v>
      </c>
      <c r="S44" s="252">
        <v>9.2800521980999999</v>
      </c>
      <c r="T44" s="252">
        <v>9.5169813238999996</v>
      </c>
      <c r="U44" s="252">
        <v>9.5492360419000004</v>
      </c>
      <c r="V44" s="252">
        <v>9.4735658263999998</v>
      </c>
      <c r="W44" s="252">
        <v>9.4605195927000008</v>
      </c>
      <c r="X44" s="252">
        <v>9.2638047297000004</v>
      </c>
      <c r="Y44" s="252">
        <v>9.3343055802000006</v>
      </c>
      <c r="Z44" s="252">
        <v>9.0508807972999996</v>
      </c>
      <c r="AA44" s="252">
        <v>9.1999999999999993</v>
      </c>
      <c r="AB44" s="252">
        <v>9.6</v>
      </c>
      <c r="AC44" s="252">
        <v>9.3699999999999992</v>
      </c>
      <c r="AD44" s="252">
        <v>9.56</v>
      </c>
      <c r="AE44" s="252">
        <v>9.49</v>
      </c>
      <c r="AF44" s="252">
        <v>9.81</v>
      </c>
      <c r="AG44" s="252">
        <v>9.98</v>
      </c>
      <c r="AH44" s="252">
        <v>10.01</v>
      </c>
      <c r="AI44" s="252">
        <v>9.9600000000000009</v>
      </c>
      <c r="AJ44" s="252">
        <v>9.82</v>
      </c>
      <c r="AK44" s="252">
        <v>10.029999999999999</v>
      </c>
      <c r="AL44" s="252">
        <v>9.2799999999999994</v>
      </c>
      <c r="AM44" s="252">
        <v>10.28</v>
      </c>
      <c r="AN44" s="252">
        <v>10.039999999999999</v>
      </c>
      <c r="AO44" s="252">
        <v>10.029999999999999</v>
      </c>
      <c r="AP44" s="252">
        <v>10.39</v>
      </c>
      <c r="AQ44" s="252">
        <v>10.68</v>
      </c>
      <c r="AR44" s="252">
        <v>11.43</v>
      </c>
      <c r="AS44" s="252">
        <v>11.85</v>
      </c>
      <c r="AT44" s="252">
        <v>12.37</v>
      </c>
      <c r="AU44" s="252">
        <v>11.83</v>
      </c>
      <c r="AV44" s="252">
        <v>11.25</v>
      </c>
      <c r="AW44" s="252">
        <v>11.049670000000001</v>
      </c>
      <c r="AX44" s="252">
        <v>9.9462309999999992</v>
      </c>
      <c r="AY44" s="347">
        <v>10.873100000000001</v>
      </c>
      <c r="AZ44" s="347">
        <v>10.56644</v>
      </c>
      <c r="BA44" s="347">
        <v>10.44323</v>
      </c>
      <c r="BB44" s="347">
        <v>10.63608</v>
      </c>
      <c r="BC44" s="347">
        <v>10.781879999999999</v>
      </c>
      <c r="BD44" s="347">
        <v>11.393509999999999</v>
      </c>
      <c r="BE44" s="347">
        <v>11.77234</v>
      </c>
      <c r="BF44" s="347">
        <v>12.22786</v>
      </c>
      <c r="BG44" s="347">
        <v>11.661250000000001</v>
      </c>
      <c r="BH44" s="347">
        <v>11.17376</v>
      </c>
      <c r="BI44" s="347">
        <v>10.99872</v>
      </c>
      <c r="BJ44" s="347">
        <v>9.9389900000000004</v>
      </c>
      <c r="BK44" s="347">
        <v>10.93582</v>
      </c>
      <c r="BL44" s="347">
        <v>10.678229999999999</v>
      </c>
      <c r="BM44" s="347">
        <v>10.554130000000001</v>
      </c>
      <c r="BN44" s="347">
        <v>10.739649999999999</v>
      </c>
      <c r="BO44" s="347">
        <v>10.89542</v>
      </c>
      <c r="BP44" s="347">
        <v>11.523350000000001</v>
      </c>
      <c r="BQ44" s="347">
        <v>11.911989999999999</v>
      </c>
      <c r="BR44" s="347">
        <v>12.37044</v>
      </c>
      <c r="BS44" s="347">
        <v>11.79894</v>
      </c>
      <c r="BT44" s="347">
        <v>11.287330000000001</v>
      </c>
      <c r="BU44" s="347">
        <v>11.10833</v>
      </c>
      <c r="BV44" s="347">
        <v>10.044449999999999</v>
      </c>
    </row>
    <row r="45" spans="1:74" ht="11.15" customHeight="1" x14ac:dyDescent="0.25">
      <c r="A45" s="255" t="s">
        <v>191</v>
      </c>
      <c r="B45" s="198" t="s">
        <v>431</v>
      </c>
      <c r="C45" s="252">
        <v>8.0633995055999996</v>
      </c>
      <c r="D45" s="252">
        <v>8.1029276007999993</v>
      </c>
      <c r="E45" s="252">
        <v>8.1630944702000008</v>
      </c>
      <c r="F45" s="252">
        <v>7.9922442395999997</v>
      </c>
      <c r="G45" s="252">
        <v>8.1839106761</v>
      </c>
      <c r="H45" s="252">
        <v>8.3560908915999992</v>
      </c>
      <c r="I45" s="252">
        <v>8.5513765079000006</v>
      </c>
      <c r="J45" s="252">
        <v>9.0806455885999995</v>
      </c>
      <c r="K45" s="252">
        <v>8.7883473616999996</v>
      </c>
      <c r="L45" s="252">
        <v>8.4323564192999996</v>
      </c>
      <c r="M45" s="252">
        <v>8.2099847824999994</v>
      </c>
      <c r="N45" s="252">
        <v>7.9422804251999999</v>
      </c>
      <c r="O45" s="252">
        <v>7.8467659756000003</v>
      </c>
      <c r="P45" s="252">
        <v>7.9934838592000004</v>
      </c>
      <c r="Q45" s="252">
        <v>7.9048222523999998</v>
      </c>
      <c r="R45" s="252">
        <v>7.9492574305000003</v>
      </c>
      <c r="S45" s="252">
        <v>8.0873061345000004</v>
      </c>
      <c r="T45" s="252">
        <v>8.3841000936000007</v>
      </c>
      <c r="U45" s="252">
        <v>8.4712213503000005</v>
      </c>
      <c r="V45" s="252">
        <v>8.5251086039999997</v>
      </c>
      <c r="W45" s="252">
        <v>8.5179021139</v>
      </c>
      <c r="X45" s="252">
        <v>8.1230622444999998</v>
      </c>
      <c r="Y45" s="252">
        <v>7.9787959294000004</v>
      </c>
      <c r="Z45" s="252">
        <v>7.8921249232999999</v>
      </c>
      <c r="AA45" s="252">
        <v>7.97</v>
      </c>
      <c r="AB45" s="252">
        <v>11.38</v>
      </c>
      <c r="AC45" s="252">
        <v>9.5399999999999991</v>
      </c>
      <c r="AD45" s="252">
        <v>9.0500000000000007</v>
      </c>
      <c r="AE45" s="252">
        <v>8.3800000000000008</v>
      </c>
      <c r="AF45" s="252">
        <v>8.68</v>
      </c>
      <c r="AG45" s="252">
        <v>8.76</v>
      </c>
      <c r="AH45" s="252">
        <v>9.1</v>
      </c>
      <c r="AI45" s="252">
        <v>9.2200000000000006</v>
      </c>
      <c r="AJ45" s="252">
        <v>9.0299999999999994</v>
      </c>
      <c r="AK45" s="252">
        <v>8.8699999999999992</v>
      </c>
      <c r="AL45" s="252">
        <v>8.59</v>
      </c>
      <c r="AM45" s="252">
        <v>8.82</v>
      </c>
      <c r="AN45" s="252">
        <v>9.17</v>
      </c>
      <c r="AO45" s="252">
        <v>9.1300000000000008</v>
      </c>
      <c r="AP45" s="252">
        <v>9.27</v>
      </c>
      <c r="AQ45" s="252">
        <v>10.1</v>
      </c>
      <c r="AR45" s="252">
        <v>10.6</v>
      </c>
      <c r="AS45" s="252">
        <v>11.26</v>
      </c>
      <c r="AT45" s="252">
        <v>11.22</v>
      </c>
      <c r="AU45" s="252">
        <v>11.1</v>
      </c>
      <c r="AV45" s="252">
        <v>10.64</v>
      </c>
      <c r="AW45" s="252">
        <v>9.6307500000000008</v>
      </c>
      <c r="AX45" s="252">
        <v>9.3854199999999999</v>
      </c>
      <c r="AY45" s="347">
        <v>9.3879570000000001</v>
      </c>
      <c r="AZ45" s="347">
        <v>9.5940750000000001</v>
      </c>
      <c r="BA45" s="347">
        <v>9.2981309999999997</v>
      </c>
      <c r="BB45" s="347">
        <v>9.3288659999999997</v>
      </c>
      <c r="BC45" s="347">
        <v>10.006349999999999</v>
      </c>
      <c r="BD45" s="347">
        <v>10.501469999999999</v>
      </c>
      <c r="BE45" s="347">
        <v>11.047980000000001</v>
      </c>
      <c r="BF45" s="347">
        <v>11.04372</v>
      </c>
      <c r="BG45" s="347">
        <v>10.91465</v>
      </c>
      <c r="BH45" s="347">
        <v>10.46496</v>
      </c>
      <c r="BI45" s="347">
        <v>9.4678039999999992</v>
      </c>
      <c r="BJ45" s="347">
        <v>9.2451469999999993</v>
      </c>
      <c r="BK45" s="347">
        <v>9.3544140000000002</v>
      </c>
      <c r="BL45" s="347">
        <v>9.5757650000000005</v>
      </c>
      <c r="BM45" s="347">
        <v>9.3049920000000004</v>
      </c>
      <c r="BN45" s="347">
        <v>9.3591759999999997</v>
      </c>
      <c r="BO45" s="347">
        <v>10.04101</v>
      </c>
      <c r="BP45" s="347">
        <v>10.545260000000001</v>
      </c>
      <c r="BQ45" s="347">
        <v>11.09685</v>
      </c>
      <c r="BR45" s="347">
        <v>11.04936</v>
      </c>
      <c r="BS45" s="347">
        <v>10.924569999999999</v>
      </c>
      <c r="BT45" s="347">
        <v>10.42891</v>
      </c>
      <c r="BU45" s="347">
        <v>9.4128270000000001</v>
      </c>
      <c r="BV45" s="347">
        <v>9.2210149999999995</v>
      </c>
    </row>
    <row r="46" spans="1:74" s="119" customFormat="1" ht="11.15" customHeight="1" x14ac:dyDescent="0.25">
      <c r="A46" s="255" t="s">
        <v>192</v>
      </c>
      <c r="B46" s="198" t="s">
        <v>432</v>
      </c>
      <c r="C46" s="252">
        <v>8.9713247226000004</v>
      </c>
      <c r="D46" s="252">
        <v>9.2124322126999996</v>
      </c>
      <c r="E46" s="252">
        <v>9.0748713024000001</v>
      </c>
      <c r="F46" s="252">
        <v>9.0582297756999992</v>
      </c>
      <c r="G46" s="252">
        <v>9.2795512364999997</v>
      </c>
      <c r="H46" s="252">
        <v>9.8313350713999998</v>
      </c>
      <c r="I46" s="252">
        <v>10.027770654999999</v>
      </c>
      <c r="J46" s="252">
        <v>10.014735215</v>
      </c>
      <c r="K46" s="252">
        <v>9.7370709574000003</v>
      </c>
      <c r="L46" s="252">
        <v>9.2427614102</v>
      </c>
      <c r="M46" s="252">
        <v>8.8582261505000002</v>
      </c>
      <c r="N46" s="252">
        <v>8.8026720843999993</v>
      </c>
      <c r="O46" s="252">
        <v>8.7518389771000002</v>
      </c>
      <c r="P46" s="252">
        <v>8.7997615044999993</v>
      </c>
      <c r="Q46" s="252">
        <v>8.7692576326000005</v>
      </c>
      <c r="R46" s="252">
        <v>9.0023418258000003</v>
      </c>
      <c r="S46" s="252">
        <v>9.4647547615000001</v>
      </c>
      <c r="T46" s="252">
        <v>9.9316442268999996</v>
      </c>
      <c r="U46" s="252">
        <v>10.101440029000001</v>
      </c>
      <c r="V46" s="252">
        <v>10.066548757</v>
      </c>
      <c r="W46" s="252">
        <v>9.9401290021000008</v>
      </c>
      <c r="X46" s="252">
        <v>9.2594995219000005</v>
      </c>
      <c r="Y46" s="252">
        <v>8.9745514885999995</v>
      </c>
      <c r="Z46" s="252">
        <v>8.9776761427</v>
      </c>
      <c r="AA46" s="252">
        <v>8.98</v>
      </c>
      <c r="AB46" s="252">
        <v>9.2799999999999994</v>
      </c>
      <c r="AC46" s="252">
        <v>9.1300000000000008</v>
      </c>
      <c r="AD46" s="252">
        <v>9.2100000000000009</v>
      </c>
      <c r="AE46" s="252">
        <v>9.52</v>
      </c>
      <c r="AF46" s="252">
        <v>10.14</v>
      </c>
      <c r="AG46" s="252">
        <v>10.35</v>
      </c>
      <c r="AH46" s="252">
        <v>10.29</v>
      </c>
      <c r="AI46" s="252">
        <v>10.23</v>
      </c>
      <c r="AJ46" s="252">
        <v>9.69</v>
      </c>
      <c r="AK46" s="252">
        <v>9.42</v>
      </c>
      <c r="AL46" s="252">
        <v>9.4700000000000006</v>
      </c>
      <c r="AM46" s="252">
        <v>9.56</v>
      </c>
      <c r="AN46" s="252">
        <v>9.65</v>
      </c>
      <c r="AO46" s="252">
        <v>9.6</v>
      </c>
      <c r="AP46" s="252">
        <v>9.8800000000000008</v>
      </c>
      <c r="AQ46" s="252">
        <v>10.14</v>
      </c>
      <c r="AR46" s="252">
        <v>10.83</v>
      </c>
      <c r="AS46" s="252">
        <v>11.15</v>
      </c>
      <c r="AT46" s="252">
        <v>11.12</v>
      </c>
      <c r="AU46" s="252">
        <v>11.33</v>
      </c>
      <c r="AV46" s="252">
        <v>10.59</v>
      </c>
      <c r="AW46" s="252">
        <v>10.16553</v>
      </c>
      <c r="AX46" s="252">
        <v>10.21466</v>
      </c>
      <c r="AY46" s="347">
        <v>10.1958</v>
      </c>
      <c r="AZ46" s="347">
        <v>10.17571</v>
      </c>
      <c r="BA46" s="347">
        <v>10.059950000000001</v>
      </c>
      <c r="BB46" s="347">
        <v>10.32611</v>
      </c>
      <c r="BC46" s="347">
        <v>10.593669999999999</v>
      </c>
      <c r="BD46" s="347">
        <v>11.22762</v>
      </c>
      <c r="BE46" s="347">
        <v>11.558059999999999</v>
      </c>
      <c r="BF46" s="347">
        <v>11.52098</v>
      </c>
      <c r="BG46" s="347">
        <v>11.639889999999999</v>
      </c>
      <c r="BH46" s="347">
        <v>10.898300000000001</v>
      </c>
      <c r="BI46" s="347">
        <v>10.394130000000001</v>
      </c>
      <c r="BJ46" s="347">
        <v>10.33065</v>
      </c>
      <c r="BK46" s="347">
        <v>10.291589999999999</v>
      </c>
      <c r="BL46" s="347">
        <v>10.205349999999999</v>
      </c>
      <c r="BM46" s="347">
        <v>10.060180000000001</v>
      </c>
      <c r="BN46" s="347">
        <v>10.226430000000001</v>
      </c>
      <c r="BO46" s="347">
        <v>10.421010000000001</v>
      </c>
      <c r="BP46" s="347">
        <v>10.982559999999999</v>
      </c>
      <c r="BQ46" s="347">
        <v>11.27042</v>
      </c>
      <c r="BR46" s="347">
        <v>11.20322</v>
      </c>
      <c r="BS46" s="347">
        <v>11.29575</v>
      </c>
      <c r="BT46" s="347">
        <v>10.60595</v>
      </c>
      <c r="BU46" s="347">
        <v>10.16879</v>
      </c>
      <c r="BV46" s="347">
        <v>10.12622</v>
      </c>
    </row>
    <row r="47" spans="1:74" s="119" customFormat="1" ht="11.15" customHeight="1" x14ac:dyDescent="0.25">
      <c r="A47" s="255" t="s">
        <v>193</v>
      </c>
      <c r="B47" s="200" t="s">
        <v>433</v>
      </c>
      <c r="C47" s="252">
        <v>12.649967021</v>
      </c>
      <c r="D47" s="252">
        <v>12.889412603</v>
      </c>
      <c r="E47" s="252">
        <v>12.73103706</v>
      </c>
      <c r="F47" s="252">
        <v>12.360639086000001</v>
      </c>
      <c r="G47" s="252">
        <v>13.268198739000001</v>
      </c>
      <c r="H47" s="252">
        <v>14.752997595</v>
      </c>
      <c r="I47" s="252">
        <v>15.198322189000001</v>
      </c>
      <c r="J47" s="252">
        <v>15.304648684</v>
      </c>
      <c r="K47" s="252">
        <v>15.500759367000001</v>
      </c>
      <c r="L47" s="252">
        <v>13.557717094999999</v>
      </c>
      <c r="M47" s="252">
        <v>13.714150425</v>
      </c>
      <c r="N47" s="252">
        <v>13.113817546</v>
      </c>
      <c r="O47" s="252">
        <v>13.238500602</v>
      </c>
      <c r="P47" s="252">
        <v>13.244130651000001</v>
      </c>
      <c r="Q47" s="252">
        <v>13.180752954000001</v>
      </c>
      <c r="R47" s="252">
        <v>13.050612762</v>
      </c>
      <c r="S47" s="252">
        <v>13.832249626999999</v>
      </c>
      <c r="T47" s="252">
        <v>15.320399731</v>
      </c>
      <c r="U47" s="252">
        <v>15.927494217</v>
      </c>
      <c r="V47" s="252">
        <v>16.252640761999999</v>
      </c>
      <c r="W47" s="252">
        <v>16.437216918000001</v>
      </c>
      <c r="X47" s="252">
        <v>15.663639570999999</v>
      </c>
      <c r="Y47" s="252">
        <v>14.498665976</v>
      </c>
      <c r="Z47" s="252">
        <v>14.062828640999999</v>
      </c>
      <c r="AA47" s="252">
        <v>14.13</v>
      </c>
      <c r="AB47" s="252">
        <v>14.37</v>
      </c>
      <c r="AC47" s="252">
        <v>14.5</v>
      </c>
      <c r="AD47" s="252">
        <v>14.7</v>
      </c>
      <c r="AE47" s="252">
        <v>14.98</v>
      </c>
      <c r="AF47" s="252">
        <v>16.29</v>
      </c>
      <c r="AG47" s="252">
        <v>17.100000000000001</v>
      </c>
      <c r="AH47" s="252">
        <v>17.34</v>
      </c>
      <c r="AI47" s="252">
        <v>17.55</v>
      </c>
      <c r="AJ47" s="252">
        <v>16.11</v>
      </c>
      <c r="AK47" s="252">
        <v>15.08</v>
      </c>
      <c r="AL47" s="252">
        <v>15.15</v>
      </c>
      <c r="AM47" s="252">
        <v>15.4</v>
      </c>
      <c r="AN47" s="252">
        <v>15.64</v>
      </c>
      <c r="AO47" s="252">
        <v>16.260000000000002</v>
      </c>
      <c r="AP47" s="252">
        <v>16.36</v>
      </c>
      <c r="AQ47" s="252">
        <v>16.89</v>
      </c>
      <c r="AR47" s="252">
        <v>18.86</v>
      </c>
      <c r="AS47" s="252">
        <v>19.2</v>
      </c>
      <c r="AT47" s="252">
        <v>19.91</v>
      </c>
      <c r="AU47" s="252">
        <v>19.899999999999999</v>
      </c>
      <c r="AV47" s="252">
        <v>18.47</v>
      </c>
      <c r="AW47" s="252">
        <v>16.710460000000001</v>
      </c>
      <c r="AX47" s="252">
        <v>16.50282</v>
      </c>
      <c r="AY47" s="347">
        <v>16.80716</v>
      </c>
      <c r="AZ47" s="347">
        <v>17.18751</v>
      </c>
      <c r="BA47" s="347">
        <v>17.847390000000001</v>
      </c>
      <c r="BB47" s="347">
        <v>18.30247</v>
      </c>
      <c r="BC47" s="347">
        <v>18.417549999999999</v>
      </c>
      <c r="BD47" s="347">
        <v>20.378730000000001</v>
      </c>
      <c r="BE47" s="347">
        <v>20.604320000000001</v>
      </c>
      <c r="BF47" s="347">
        <v>21.237179999999999</v>
      </c>
      <c r="BG47" s="347">
        <v>20.91873</v>
      </c>
      <c r="BH47" s="347">
        <v>19.203279999999999</v>
      </c>
      <c r="BI47" s="347">
        <v>17.52993</v>
      </c>
      <c r="BJ47" s="347">
        <v>17.204129999999999</v>
      </c>
      <c r="BK47" s="347">
        <v>17.381250000000001</v>
      </c>
      <c r="BL47" s="347">
        <v>17.552849999999999</v>
      </c>
      <c r="BM47" s="347">
        <v>18.126249999999999</v>
      </c>
      <c r="BN47" s="347">
        <v>18.76755</v>
      </c>
      <c r="BO47" s="347">
        <v>18.393650000000001</v>
      </c>
      <c r="BP47" s="347">
        <v>20.233460000000001</v>
      </c>
      <c r="BQ47" s="347">
        <v>20.434259999999998</v>
      </c>
      <c r="BR47" s="347">
        <v>21.156680000000001</v>
      </c>
      <c r="BS47" s="347">
        <v>20.871880000000001</v>
      </c>
      <c r="BT47" s="347">
        <v>18.848269999999999</v>
      </c>
      <c r="BU47" s="347">
        <v>17.557870000000001</v>
      </c>
      <c r="BV47" s="347">
        <v>17.269680000000001</v>
      </c>
    </row>
    <row r="48" spans="1:74" s="119" customFormat="1" ht="11.15" customHeight="1" x14ac:dyDescent="0.25">
      <c r="A48" s="255" t="s">
        <v>194</v>
      </c>
      <c r="B48" s="201" t="s">
        <v>407</v>
      </c>
      <c r="C48" s="208">
        <v>10.24</v>
      </c>
      <c r="D48" s="208">
        <v>10.4</v>
      </c>
      <c r="E48" s="208">
        <v>10.34</v>
      </c>
      <c r="F48" s="208">
        <v>10.24</v>
      </c>
      <c r="G48" s="208">
        <v>10.38</v>
      </c>
      <c r="H48" s="208">
        <v>10.74</v>
      </c>
      <c r="I48" s="208">
        <v>11</v>
      </c>
      <c r="J48" s="208">
        <v>11.05</v>
      </c>
      <c r="K48" s="208">
        <v>10.82</v>
      </c>
      <c r="L48" s="208">
        <v>10.39</v>
      </c>
      <c r="M48" s="208">
        <v>10.38</v>
      </c>
      <c r="N48" s="208">
        <v>10.220000000000001</v>
      </c>
      <c r="O48" s="208">
        <v>10.220000000000001</v>
      </c>
      <c r="P48" s="208">
        <v>10.220000000000001</v>
      </c>
      <c r="Q48" s="208">
        <v>10.210000000000001</v>
      </c>
      <c r="R48" s="208">
        <v>10.34</v>
      </c>
      <c r="S48" s="208">
        <v>10.39</v>
      </c>
      <c r="T48" s="208">
        <v>10.88</v>
      </c>
      <c r="U48" s="208">
        <v>11.06</v>
      </c>
      <c r="V48" s="208">
        <v>11.02</v>
      </c>
      <c r="W48" s="208">
        <v>10.99</v>
      </c>
      <c r="X48" s="208">
        <v>10.65</v>
      </c>
      <c r="Y48" s="208">
        <v>10.38</v>
      </c>
      <c r="Z48" s="208">
        <v>10.37</v>
      </c>
      <c r="AA48" s="208">
        <v>10.29</v>
      </c>
      <c r="AB48" s="208">
        <v>11.16</v>
      </c>
      <c r="AC48" s="208">
        <v>10.84</v>
      </c>
      <c r="AD48" s="208">
        <v>10.63</v>
      </c>
      <c r="AE48" s="208">
        <v>10.69</v>
      </c>
      <c r="AF48" s="208">
        <v>11.25</v>
      </c>
      <c r="AG48" s="208">
        <v>11.45</v>
      </c>
      <c r="AH48" s="208">
        <v>11.55</v>
      </c>
      <c r="AI48" s="208">
        <v>11.59</v>
      </c>
      <c r="AJ48" s="208">
        <v>11.24</v>
      </c>
      <c r="AK48" s="208">
        <v>11.14</v>
      </c>
      <c r="AL48" s="208">
        <v>11.03</v>
      </c>
      <c r="AM48" s="208">
        <v>11.34</v>
      </c>
      <c r="AN48" s="208">
        <v>11.56</v>
      </c>
      <c r="AO48" s="208">
        <v>11.59</v>
      </c>
      <c r="AP48" s="208">
        <v>11.72</v>
      </c>
      <c r="AQ48" s="208">
        <v>12.11</v>
      </c>
      <c r="AR48" s="208">
        <v>12.88</v>
      </c>
      <c r="AS48" s="208">
        <v>13.25</v>
      </c>
      <c r="AT48" s="208">
        <v>13.58</v>
      </c>
      <c r="AU48" s="208">
        <v>13.52</v>
      </c>
      <c r="AV48" s="208">
        <v>12.81</v>
      </c>
      <c r="AW48" s="208">
        <v>12.07206</v>
      </c>
      <c r="AX48" s="208">
        <v>11.832789999999999</v>
      </c>
      <c r="AY48" s="349">
        <v>12.00244</v>
      </c>
      <c r="AZ48" s="349">
        <v>12.195510000000001</v>
      </c>
      <c r="BA48" s="349">
        <v>12.118</v>
      </c>
      <c r="BB48" s="349">
        <v>12.14476</v>
      </c>
      <c r="BC48" s="349">
        <v>12.389559999999999</v>
      </c>
      <c r="BD48" s="349">
        <v>13.110670000000001</v>
      </c>
      <c r="BE48" s="349">
        <v>13.39777</v>
      </c>
      <c r="BF48" s="349">
        <v>13.64038</v>
      </c>
      <c r="BG48" s="349">
        <v>13.46852</v>
      </c>
      <c r="BH48" s="349">
        <v>12.775309999999999</v>
      </c>
      <c r="BI48" s="349">
        <v>12.04663</v>
      </c>
      <c r="BJ48" s="349">
        <v>11.78511</v>
      </c>
      <c r="BK48" s="349">
        <v>11.99588</v>
      </c>
      <c r="BL48" s="349">
        <v>12.182729999999999</v>
      </c>
      <c r="BM48" s="349">
        <v>12.11322</v>
      </c>
      <c r="BN48" s="349">
        <v>12.19415</v>
      </c>
      <c r="BO48" s="349">
        <v>12.39893</v>
      </c>
      <c r="BP48" s="349">
        <v>13.10688</v>
      </c>
      <c r="BQ48" s="349">
        <v>13.392770000000001</v>
      </c>
      <c r="BR48" s="349">
        <v>13.63538</v>
      </c>
      <c r="BS48" s="349">
        <v>13.46369</v>
      </c>
      <c r="BT48" s="349">
        <v>12.731529999999999</v>
      </c>
      <c r="BU48" s="349">
        <v>12.050459999999999</v>
      </c>
      <c r="BV48" s="349">
        <v>11.81555</v>
      </c>
    </row>
    <row r="49" spans="1:74" s="421" customFormat="1" ht="12" customHeight="1" x14ac:dyDescent="0.25">
      <c r="A49" s="420"/>
      <c r="B49" s="810" t="s">
        <v>862</v>
      </c>
      <c r="C49" s="752"/>
      <c r="D49" s="752"/>
      <c r="E49" s="752"/>
      <c r="F49" s="752"/>
      <c r="G49" s="752"/>
      <c r="H49" s="752"/>
      <c r="I49" s="752"/>
      <c r="J49" s="752"/>
      <c r="K49" s="752"/>
      <c r="L49" s="752"/>
      <c r="M49" s="752"/>
      <c r="N49" s="752"/>
      <c r="O49" s="752"/>
      <c r="P49" s="752"/>
      <c r="Q49" s="752"/>
      <c r="AY49" s="462"/>
      <c r="AZ49" s="462"/>
      <c r="BA49" s="462"/>
      <c r="BB49" s="462"/>
      <c r="BC49" s="462"/>
      <c r="BD49" s="604"/>
      <c r="BE49" s="604"/>
      <c r="BF49" s="604"/>
      <c r="BG49" s="462"/>
      <c r="BH49" s="462"/>
      <c r="BI49" s="462"/>
      <c r="BJ49" s="462"/>
    </row>
    <row r="50" spans="1:74" s="421" customFormat="1" ht="12" customHeight="1" x14ac:dyDescent="0.25">
      <c r="A50" s="420"/>
      <c r="B50" s="745" t="s">
        <v>801</v>
      </c>
      <c r="C50" s="737"/>
      <c r="D50" s="737"/>
      <c r="E50" s="737"/>
      <c r="F50" s="737"/>
      <c r="G50" s="737"/>
      <c r="H50" s="737"/>
      <c r="I50" s="737"/>
      <c r="J50" s="737"/>
      <c r="K50" s="737"/>
      <c r="L50" s="737"/>
      <c r="M50" s="737"/>
      <c r="N50" s="737"/>
      <c r="O50" s="737"/>
      <c r="P50" s="737"/>
      <c r="Q50" s="737"/>
      <c r="AY50" s="462"/>
      <c r="AZ50" s="462"/>
      <c r="BA50" s="462"/>
      <c r="BB50" s="462"/>
      <c r="BC50" s="462"/>
      <c r="BD50" s="604"/>
      <c r="BE50" s="604"/>
      <c r="BF50" s="604"/>
      <c r="BG50" s="462"/>
      <c r="BH50" s="462"/>
      <c r="BI50" s="462"/>
      <c r="BJ50" s="462"/>
    </row>
    <row r="51" spans="1:74" s="421" customFormat="1" ht="12" customHeight="1" x14ac:dyDescent="0.25">
      <c r="A51" s="422"/>
      <c r="B51" s="773" t="str">
        <f>"Notes: "&amp;"EIA completed modeling and analysis for this report on " &amp;Dates!D2&amp;"."</f>
        <v>Notes: EIA completed modeling and analysis for this report on Thursday January 5, 2023.</v>
      </c>
      <c r="C51" s="796"/>
      <c r="D51" s="796"/>
      <c r="E51" s="796"/>
      <c r="F51" s="796"/>
      <c r="G51" s="796"/>
      <c r="H51" s="796"/>
      <c r="I51" s="796"/>
      <c r="J51" s="796"/>
      <c r="K51" s="796"/>
      <c r="L51" s="796"/>
      <c r="M51" s="796"/>
      <c r="N51" s="796"/>
      <c r="O51" s="796"/>
      <c r="P51" s="796"/>
      <c r="Q51" s="774"/>
      <c r="AY51" s="462"/>
      <c r="AZ51" s="462"/>
      <c r="BA51" s="462"/>
      <c r="BB51" s="462"/>
      <c r="BC51" s="462"/>
      <c r="BD51" s="604"/>
      <c r="BE51" s="604"/>
      <c r="BF51" s="604"/>
      <c r="BG51" s="462"/>
      <c r="BH51" s="462"/>
      <c r="BI51" s="462"/>
      <c r="BJ51" s="462"/>
    </row>
    <row r="52" spans="1:74" s="421" customFormat="1" ht="12" customHeight="1" x14ac:dyDescent="0.25">
      <c r="A52" s="422"/>
      <c r="B52" s="763" t="s">
        <v>346</v>
      </c>
      <c r="C52" s="762"/>
      <c r="D52" s="762"/>
      <c r="E52" s="762"/>
      <c r="F52" s="762"/>
      <c r="G52" s="762"/>
      <c r="H52" s="762"/>
      <c r="I52" s="762"/>
      <c r="J52" s="762"/>
      <c r="K52" s="762"/>
      <c r="L52" s="762"/>
      <c r="M52" s="762"/>
      <c r="N52" s="762"/>
      <c r="O52" s="762"/>
      <c r="P52" s="762"/>
      <c r="Q52" s="762"/>
      <c r="AY52" s="462"/>
      <c r="AZ52" s="462"/>
      <c r="BA52" s="462"/>
      <c r="BB52" s="462"/>
      <c r="BC52" s="462"/>
      <c r="BD52" s="604"/>
      <c r="BE52" s="604"/>
      <c r="BF52" s="604"/>
      <c r="BG52" s="462"/>
      <c r="BH52" s="462"/>
      <c r="BI52" s="462"/>
      <c r="BJ52" s="462"/>
    </row>
    <row r="53" spans="1:74" s="421" customFormat="1" ht="12" customHeight="1" x14ac:dyDescent="0.25">
      <c r="A53" s="422"/>
      <c r="B53" s="746" t="s">
        <v>126</v>
      </c>
      <c r="C53" s="737"/>
      <c r="D53" s="737"/>
      <c r="E53" s="737"/>
      <c r="F53" s="737"/>
      <c r="G53" s="737"/>
      <c r="H53" s="737"/>
      <c r="I53" s="737"/>
      <c r="J53" s="737"/>
      <c r="K53" s="737"/>
      <c r="L53" s="737"/>
      <c r="M53" s="737"/>
      <c r="N53" s="737"/>
      <c r="O53" s="737"/>
      <c r="P53" s="737"/>
      <c r="Q53" s="737"/>
      <c r="AY53" s="462"/>
      <c r="AZ53" s="462"/>
      <c r="BA53" s="462"/>
      <c r="BB53" s="462"/>
      <c r="BC53" s="462"/>
      <c r="BD53" s="604"/>
      <c r="BE53" s="604"/>
      <c r="BF53" s="604"/>
      <c r="BG53" s="462"/>
      <c r="BH53" s="462"/>
      <c r="BI53" s="462"/>
      <c r="BJ53" s="462"/>
    </row>
    <row r="54" spans="1:74" s="421" customFormat="1" ht="12" customHeight="1" x14ac:dyDescent="0.25">
      <c r="A54" s="422"/>
      <c r="B54" s="758" t="s">
        <v>851</v>
      </c>
      <c r="C54" s="755"/>
      <c r="D54" s="755"/>
      <c r="E54" s="755"/>
      <c r="F54" s="755"/>
      <c r="G54" s="755"/>
      <c r="H54" s="755"/>
      <c r="I54" s="755"/>
      <c r="J54" s="755"/>
      <c r="K54" s="755"/>
      <c r="L54" s="755"/>
      <c r="M54" s="755"/>
      <c r="N54" s="755"/>
      <c r="O54" s="755"/>
      <c r="P54" s="755"/>
      <c r="Q54" s="752"/>
      <c r="AY54" s="462"/>
      <c r="AZ54" s="462"/>
      <c r="BA54" s="462"/>
      <c r="BB54" s="462"/>
      <c r="BC54" s="462"/>
      <c r="BD54" s="604"/>
      <c r="BE54" s="604"/>
      <c r="BF54" s="604"/>
      <c r="BG54" s="462"/>
      <c r="BH54" s="462"/>
      <c r="BI54" s="462"/>
      <c r="BJ54" s="462"/>
    </row>
    <row r="55" spans="1:74" s="421" customFormat="1" ht="12" customHeight="1" x14ac:dyDescent="0.25">
      <c r="A55" s="422"/>
      <c r="B55" s="793" t="s">
        <v>852</v>
      </c>
      <c r="C55" s="752"/>
      <c r="D55" s="752"/>
      <c r="E55" s="752"/>
      <c r="F55" s="752"/>
      <c r="G55" s="752"/>
      <c r="H55" s="752"/>
      <c r="I55" s="752"/>
      <c r="J55" s="752"/>
      <c r="K55" s="752"/>
      <c r="L55" s="752"/>
      <c r="M55" s="752"/>
      <c r="N55" s="752"/>
      <c r="O55" s="752"/>
      <c r="P55" s="752"/>
      <c r="Q55" s="752"/>
      <c r="AY55" s="462"/>
      <c r="AZ55" s="462"/>
      <c r="BA55" s="462"/>
      <c r="BB55" s="462"/>
      <c r="BC55" s="462"/>
      <c r="BD55" s="604"/>
      <c r="BE55" s="604"/>
      <c r="BF55" s="604"/>
      <c r="BG55" s="462"/>
      <c r="BH55" s="462"/>
      <c r="BI55" s="462"/>
      <c r="BJ55" s="462"/>
    </row>
    <row r="56" spans="1:74" s="421" customFormat="1" ht="12" customHeight="1" x14ac:dyDescent="0.25">
      <c r="A56" s="422"/>
      <c r="B56" s="756" t="s">
        <v>858</v>
      </c>
      <c r="C56" s="755"/>
      <c r="D56" s="755"/>
      <c r="E56" s="755"/>
      <c r="F56" s="755"/>
      <c r="G56" s="755"/>
      <c r="H56" s="755"/>
      <c r="I56" s="755"/>
      <c r="J56" s="755"/>
      <c r="K56" s="755"/>
      <c r="L56" s="755"/>
      <c r="M56" s="755"/>
      <c r="N56" s="755"/>
      <c r="O56" s="755"/>
      <c r="P56" s="755"/>
      <c r="Q56" s="752"/>
      <c r="AY56" s="462"/>
      <c r="AZ56" s="462"/>
      <c r="BA56" s="462"/>
      <c r="BB56" s="462"/>
      <c r="BC56" s="462"/>
      <c r="BD56" s="604"/>
      <c r="BE56" s="604"/>
      <c r="BF56" s="604"/>
      <c r="BG56" s="462"/>
      <c r="BH56" s="462"/>
      <c r="BI56" s="462"/>
      <c r="BJ56" s="462"/>
    </row>
    <row r="57" spans="1:74" s="421" customFormat="1" ht="12" customHeight="1" x14ac:dyDescent="0.25">
      <c r="A57" s="422"/>
      <c r="B57" s="758" t="s">
        <v>824</v>
      </c>
      <c r="C57" s="759"/>
      <c r="D57" s="759"/>
      <c r="E57" s="759"/>
      <c r="F57" s="759"/>
      <c r="G57" s="759"/>
      <c r="H57" s="759"/>
      <c r="I57" s="759"/>
      <c r="J57" s="759"/>
      <c r="K57" s="759"/>
      <c r="L57" s="759"/>
      <c r="M57" s="759"/>
      <c r="N57" s="759"/>
      <c r="O57" s="759"/>
      <c r="P57" s="759"/>
      <c r="Q57" s="752"/>
      <c r="AY57" s="462"/>
      <c r="AZ57" s="462"/>
      <c r="BA57" s="462"/>
      <c r="BB57" s="462"/>
      <c r="BC57" s="462"/>
      <c r="BD57" s="604"/>
      <c r="BE57" s="604"/>
      <c r="BF57" s="604"/>
      <c r="BG57" s="462"/>
      <c r="BH57" s="462"/>
      <c r="BI57" s="462"/>
      <c r="BJ57" s="462"/>
    </row>
    <row r="58" spans="1:74" s="417" customFormat="1" ht="12" customHeight="1" x14ac:dyDescent="0.25">
      <c r="A58" s="392"/>
      <c r="B58" s="764" t="s">
        <v>1349</v>
      </c>
      <c r="C58" s="752"/>
      <c r="D58" s="752"/>
      <c r="E58" s="752"/>
      <c r="F58" s="752"/>
      <c r="G58" s="752"/>
      <c r="H58" s="752"/>
      <c r="I58" s="752"/>
      <c r="J58" s="752"/>
      <c r="K58" s="752"/>
      <c r="L58" s="752"/>
      <c r="M58" s="752"/>
      <c r="N58" s="752"/>
      <c r="O58" s="752"/>
      <c r="P58" s="752"/>
      <c r="Q58" s="752"/>
      <c r="AY58" s="461"/>
      <c r="AZ58" s="461"/>
      <c r="BA58" s="461"/>
      <c r="BB58" s="461"/>
      <c r="BC58" s="461"/>
      <c r="BD58" s="600"/>
      <c r="BE58" s="600"/>
      <c r="BF58" s="600"/>
      <c r="BG58" s="461"/>
      <c r="BH58" s="461"/>
      <c r="BI58" s="461"/>
      <c r="BJ58" s="461"/>
    </row>
    <row r="59" spans="1:74" x14ac:dyDescent="0.25">
      <c r="A59" s="123"/>
      <c r="C59" s="124"/>
      <c r="D59" s="124"/>
      <c r="E59" s="124"/>
      <c r="F59" s="124"/>
      <c r="G59" s="124"/>
      <c r="H59" s="124"/>
      <c r="I59" s="124"/>
      <c r="J59" s="124"/>
      <c r="K59" s="124"/>
      <c r="L59" s="124"/>
      <c r="M59" s="124"/>
      <c r="N59" s="124"/>
      <c r="O59" s="124"/>
      <c r="P59" s="124"/>
      <c r="Q59" s="124"/>
      <c r="R59" s="124"/>
      <c r="S59" s="124"/>
      <c r="T59" s="124"/>
      <c r="U59" s="124"/>
      <c r="V59" s="124"/>
      <c r="W59" s="124"/>
      <c r="X59" s="124"/>
      <c r="Y59" s="124"/>
      <c r="Z59" s="124"/>
      <c r="AA59" s="124"/>
      <c r="AB59" s="124"/>
      <c r="AC59" s="124"/>
      <c r="AD59" s="124"/>
      <c r="AE59" s="124"/>
      <c r="AF59" s="124"/>
      <c r="AG59" s="124"/>
      <c r="AH59" s="124"/>
      <c r="AI59" s="124"/>
      <c r="AJ59" s="124"/>
      <c r="AK59" s="124"/>
      <c r="AL59" s="124"/>
      <c r="AM59" s="124"/>
      <c r="AN59" s="124"/>
      <c r="AO59" s="124"/>
      <c r="AP59" s="124"/>
      <c r="AQ59" s="124"/>
      <c r="AR59" s="124"/>
      <c r="AS59" s="124"/>
      <c r="AT59" s="124"/>
      <c r="AU59" s="124"/>
      <c r="AV59" s="124"/>
      <c r="AW59" s="124"/>
      <c r="AX59" s="124"/>
      <c r="AY59" s="334"/>
      <c r="AZ59" s="334"/>
      <c r="BA59" s="334"/>
      <c r="BB59" s="334"/>
      <c r="BC59" s="334"/>
      <c r="BD59" s="605"/>
      <c r="BE59" s="605"/>
      <c r="BF59" s="605"/>
      <c r="BG59" s="334"/>
      <c r="BH59" s="334"/>
      <c r="BI59" s="334"/>
      <c r="BJ59" s="334"/>
      <c r="BK59" s="334"/>
      <c r="BL59" s="334"/>
      <c r="BM59" s="334"/>
      <c r="BN59" s="334"/>
      <c r="BO59" s="334"/>
      <c r="BP59" s="334"/>
      <c r="BQ59" s="334"/>
      <c r="BR59" s="334"/>
      <c r="BS59" s="334"/>
      <c r="BT59" s="334"/>
      <c r="BU59" s="334"/>
      <c r="BV59" s="334"/>
    </row>
    <row r="60" spans="1:74" x14ac:dyDescent="0.25">
      <c r="A60" s="123"/>
      <c r="C60" s="124"/>
      <c r="D60" s="124"/>
      <c r="E60" s="124"/>
      <c r="F60" s="124"/>
      <c r="G60" s="124"/>
      <c r="H60" s="124"/>
      <c r="I60" s="124"/>
      <c r="J60" s="124"/>
      <c r="K60" s="124"/>
      <c r="L60" s="124"/>
      <c r="M60" s="124"/>
      <c r="N60" s="124"/>
      <c r="O60" s="124"/>
      <c r="P60" s="124"/>
      <c r="Q60" s="124"/>
      <c r="R60" s="124"/>
      <c r="S60" s="124"/>
      <c r="T60" s="124"/>
      <c r="U60" s="124"/>
      <c r="V60" s="124"/>
      <c r="W60" s="124"/>
      <c r="X60" s="124"/>
      <c r="Y60" s="124"/>
      <c r="Z60" s="124"/>
      <c r="AA60" s="124"/>
      <c r="AB60" s="124"/>
      <c r="AC60" s="124"/>
      <c r="AD60" s="124"/>
      <c r="AE60" s="124"/>
      <c r="AF60" s="124"/>
      <c r="AG60" s="124"/>
      <c r="AH60" s="124"/>
      <c r="AI60" s="124"/>
      <c r="AJ60" s="124"/>
      <c r="AK60" s="124"/>
      <c r="AL60" s="124"/>
      <c r="AM60" s="124"/>
      <c r="AN60" s="124"/>
      <c r="AO60" s="124"/>
      <c r="AP60" s="124"/>
      <c r="AQ60" s="124"/>
      <c r="AR60" s="124"/>
      <c r="AS60" s="124"/>
      <c r="AT60" s="124"/>
      <c r="AU60" s="124"/>
      <c r="AV60" s="124"/>
      <c r="AW60" s="124"/>
      <c r="AX60" s="124"/>
      <c r="AY60" s="334"/>
      <c r="AZ60" s="334"/>
      <c r="BA60" s="334"/>
      <c r="BB60" s="334"/>
      <c r="BC60" s="334"/>
      <c r="BD60" s="605"/>
      <c r="BE60" s="605"/>
      <c r="BF60" s="605"/>
      <c r="BG60" s="334"/>
      <c r="BH60" s="334"/>
      <c r="BI60" s="334"/>
      <c r="BJ60" s="334"/>
      <c r="BK60" s="334"/>
      <c r="BL60" s="334"/>
      <c r="BM60" s="334"/>
      <c r="BN60" s="334"/>
      <c r="BO60" s="334"/>
      <c r="BP60" s="334"/>
      <c r="BQ60" s="334"/>
      <c r="BR60" s="334"/>
      <c r="BS60" s="334"/>
      <c r="BT60" s="334"/>
      <c r="BU60" s="334"/>
      <c r="BV60" s="334"/>
    </row>
    <row r="61" spans="1:74" x14ac:dyDescent="0.25">
      <c r="A61" s="123"/>
      <c r="C61" s="124"/>
      <c r="D61" s="124"/>
      <c r="E61" s="124"/>
      <c r="F61" s="124"/>
      <c r="G61" s="124"/>
      <c r="H61" s="124"/>
      <c r="I61" s="124"/>
      <c r="J61" s="124"/>
      <c r="K61" s="124"/>
      <c r="L61" s="124"/>
      <c r="M61" s="124"/>
      <c r="N61" s="124"/>
      <c r="O61" s="124"/>
      <c r="P61" s="124"/>
      <c r="Q61" s="124"/>
      <c r="R61" s="124"/>
      <c r="S61" s="124"/>
      <c r="T61" s="124"/>
      <c r="U61" s="124"/>
      <c r="V61" s="124"/>
      <c r="W61" s="124"/>
      <c r="X61" s="124"/>
      <c r="Y61" s="124"/>
      <c r="Z61" s="124"/>
      <c r="AA61" s="124"/>
      <c r="AB61" s="124"/>
      <c r="AC61" s="124"/>
      <c r="AD61" s="124"/>
      <c r="AE61" s="124"/>
      <c r="AF61" s="124"/>
      <c r="AG61" s="124"/>
      <c r="AH61" s="124"/>
      <c r="AI61" s="124"/>
      <c r="AJ61" s="124"/>
      <c r="AK61" s="124"/>
      <c r="AL61" s="124"/>
      <c r="AM61" s="124"/>
      <c r="AN61" s="124"/>
      <c r="AO61" s="124"/>
      <c r="AP61" s="124"/>
      <c r="AQ61" s="124"/>
      <c r="AR61" s="124"/>
      <c r="AS61" s="124"/>
      <c r="AT61" s="124"/>
      <c r="AU61" s="124"/>
      <c r="AV61" s="124"/>
      <c r="AW61" s="124"/>
      <c r="AX61" s="124"/>
      <c r="AY61" s="334"/>
      <c r="AZ61" s="334"/>
      <c r="BA61" s="334"/>
      <c r="BB61" s="334"/>
      <c r="BC61" s="334"/>
      <c r="BD61" s="605"/>
      <c r="BE61" s="605"/>
      <c r="BF61" s="605"/>
      <c r="BG61" s="334"/>
      <c r="BH61" s="334"/>
      <c r="BI61" s="334"/>
      <c r="BJ61" s="334"/>
      <c r="BK61" s="334"/>
      <c r="BL61" s="334"/>
      <c r="BM61" s="334"/>
      <c r="BN61" s="334"/>
      <c r="BO61" s="334"/>
      <c r="BP61" s="334"/>
      <c r="BQ61" s="334"/>
      <c r="BR61" s="334"/>
      <c r="BS61" s="334"/>
      <c r="BT61" s="334"/>
      <c r="BU61" s="334"/>
      <c r="BV61" s="334"/>
    </row>
    <row r="62" spans="1:74" x14ac:dyDescent="0.25">
      <c r="A62" s="123"/>
      <c r="C62" s="124"/>
      <c r="D62" s="124"/>
      <c r="E62" s="124"/>
      <c r="F62" s="124"/>
      <c r="G62" s="124"/>
      <c r="H62" s="124"/>
      <c r="I62" s="124"/>
      <c r="J62" s="124"/>
      <c r="K62" s="124"/>
      <c r="L62" s="124"/>
      <c r="M62" s="124"/>
      <c r="N62" s="124"/>
      <c r="O62" s="124"/>
      <c r="P62" s="124"/>
      <c r="Q62" s="124"/>
      <c r="R62" s="124"/>
      <c r="S62" s="124"/>
      <c r="T62" s="124"/>
      <c r="U62" s="124"/>
      <c r="V62" s="124"/>
      <c r="W62" s="124"/>
      <c r="X62" s="124"/>
      <c r="Y62" s="124"/>
      <c r="Z62" s="124"/>
      <c r="AA62" s="124"/>
      <c r="AB62" s="124"/>
      <c r="AC62" s="124"/>
      <c r="AD62" s="124"/>
      <c r="AE62" s="124"/>
      <c r="AF62" s="124"/>
      <c r="AG62" s="124"/>
      <c r="AH62" s="124"/>
      <c r="AI62" s="124"/>
      <c r="AJ62" s="124"/>
      <c r="AK62" s="124"/>
      <c r="AL62" s="124"/>
      <c r="AM62" s="124"/>
      <c r="AN62" s="124"/>
      <c r="AO62" s="124"/>
      <c r="AP62" s="124"/>
      <c r="AQ62" s="124"/>
      <c r="AR62" s="124"/>
      <c r="AS62" s="124"/>
      <c r="AT62" s="124"/>
      <c r="AU62" s="124"/>
      <c r="AV62" s="124"/>
      <c r="AW62" s="124"/>
      <c r="AX62" s="124"/>
      <c r="AY62" s="334"/>
      <c r="AZ62" s="334"/>
      <c r="BA62" s="334"/>
      <c r="BB62" s="334"/>
      <c r="BC62" s="334"/>
      <c r="BD62" s="605"/>
      <c r="BE62" s="605"/>
      <c r="BF62" s="605"/>
      <c r="BG62" s="334"/>
      <c r="BH62" s="334"/>
      <c r="BI62" s="334"/>
      <c r="BJ62" s="334"/>
      <c r="BK62" s="334"/>
      <c r="BL62" s="334"/>
      <c r="BM62" s="334"/>
      <c r="BN62" s="334"/>
      <c r="BO62" s="334"/>
      <c r="BP62" s="334"/>
      <c r="BQ62" s="334"/>
      <c r="BR62" s="334"/>
      <c r="BS62" s="334"/>
      <c r="BT62" s="334"/>
      <c r="BU62" s="334"/>
      <c r="BV62" s="334"/>
    </row>
    <row r="63" spans="1:74" x14ac:dyDescent="0.25">
      <c r="A63" s="123"/>
      <c r="C63" s="124"/>
      <c r="D63" s="124"/>
      <c r="E63" s="124"/>
      <c r="F63" s="124"/>
      <c r="G63" s="124"/>
      <c r="H63" s="124"/>
      <c r="I63" s="124"/>
      <c r="J63" s="124"/>
      <c r="K63" s="124"/>
      <c r="L63" s="124"/>
      <c r="M63" s="124"/>
      <c r="N63" s="124"/>
      <c r="O63" s="124"/>
      <c r="P63" s="124"/>
      <c r="Q63" s="124"/>
      <c r="R63" s="124"/>
      <c r="S63" s="124"/>
      <c r="T63" s="124"/>
      <c r="U63" s="124"/>
      <c r="V63" s="124"/>
      <c r="W63" s="124"/>
      <c r="X63" s="124"/>
      <c r="Y63" s="124"/>
      <c r="Z63" s="124"/>
      <c r="AA63" s="124"/>
      <c r="AB63" s="124"/>
      <c r="AC63" s="124"/>
      <c r="AD63" s="124"/>
      <c r="AE63" s="124"/>
      <c r="AF63" s="124"/>
      <c r="AG63" s="124"/>
      <c r="AH63" s="124"/>
      <c r="AI63" s="124"/>
      <c r="AJ63" s="124"/>
      <c r="AK63" s="124"/>
      <c r="AL63" s="124"/>
      <c r="AM63" s="124"/>
      <c r="AN63" s="124"/>
      <c r="AO63" s="124"/>
      <c r="AP63" s="124"/>
      <c r="AQ63" s="124"/>
      <c r="AR63" s="124"/>
      <c r="AS63" s="124"/>
      <c r="AT63" s="124"/>
      <c r="AU63" s="124"/>
      <c r="AV63" s="124"/>
      <c r="AW63" s="124"/>
      <c r="AX63" s="124"/>
      <c r="AY63" s="334"/>
      <c r="AZ63" s="334"/>
      <c r="BA63" s="334"/>
      <c r="BB63" s="334"/>
      <c r="BC63" s="334"/>
      <c r="BD63" s="605"/>
      <c r="BE63" s="605"/>
      <c r="BF63" s="605"/>
      <c r="BG63" s="334"/>
      <c r="BH63" s="334"/>
      <c r="BI63" s="334"/>
      <c r="BJ63" s="334"/>
      <c r="BK63" s="334"/>
      <c r="BL63" s="334"/>
      <c r="BM63" s="334"/>
      <c r="BN63" s="334"/>
      <c r="BO63" s="334"/>
      <c r="BP63" s="334"/>
      <c r="BQ63" s="334"/>
      <c r="BR63" s="334"/>
      <c r="BS63" s="334"/>
      <c r="BT63" s="334"/>
      <c r="BU63" s="334"/>
      <c r="BV63" s="334"/>
    </row>
    <row r="64" spans="1:74" x14ac:dyDescent="0.25">
      <c r="A64" s="123"/>
      <c r="C64" s="124"/>
      <c r="D64" s="124"/>
      <c r="E64" s="124"/>
      <c r="F64" s="124"/>
      <c r="G64" s="124"/>
      <c r="H64" s="124"/>
      <c r="I64" s="124"/>
      <c r="J64" s="124"/>
      <c r="K64" s="124"/>
      <c r="L64" s="124"/>
      <c r="M64" s="124"/>
      <c r="N64" s="124"/>
      <c r="O64" s="124"/>
      <c r="P64" s="124"/>
      <c r="Q64" s="124"/>
      <c r="R64" s="124"/>
      <c r="S64" s="124"/>
      <c r="T64" s="124"/>
      <c r="U64" s="124"/>
      <c r="V64" s="124"/>
      <c r="W64" s="124"/>
      <c r="X64" s="124"/>
      <c r="Y64" s="124"/>
      <c r="Z64" s="124"/>
      <c r="AA64" s="124"/>
      <c r="AB64" s="124"/>
      <c r="AC64" s="124"/>
      <c r="AD64" s="124"/>
      <c r="AE64" s="124"/>
      <c r="AF64" s="124"/>
      <c r="AG64" s="124"/>
      <c r="AH64" s="124"/>
      <c r="AI64" s="124"/>
      <c r="AJ64" s="124"/>
      <c r="AK64" s="124"/>
      <c r="AL64" s="124"/>
      <c r="AM64" s="124"/>
      <c r="AN64" s="124"/>
      <c r="AO64" s="124"/>
      <c r="AP64" s="124"/>
      <c r="AQ64" s="124"/>
      <c r="AR64" s="124"/>
      <c r="AS64" s="124"/>
      <c r="AT64" s="124"/>
      <c r="AU64" s="124"/>
      <c r="AV64" s="124"/>
      <c r="AW64" s="124"/>
      <c r="AX64" s="124"/>
      <c r="AY64" s="334"/>
      <c r="AZ64" s="334"/>
      <c r="BA64" s="334"/>
      <c r="BB64" s="334"/>
      <c r="BC64" s="334"/>
      <c r="BD64" s="605"/>
      <c r="BE64" s="605"/>
      <c r="BF64" s="605"/>
      <c r="BG64" s="334"/>
      <c r="BH64" s="334"/>
      <c r="BI64" s="334"/>
      <c r="BJ64" s="334"/>
      <c r="BK64" s="334"/>
      <c r="BL64" s="334"/>
      <c r="BM64" s="334"/>
      <c r="BN64" s="334"/>
      <c r="BO64" s="334"/>
      <c r="BP64" s="334"/>
      <c r="BQ64" s="334"/>
      <c r="BR64" s="334"/>
      <c r="BS64" s="334"/>
      <c r="BT64" s="334"/>
      <c r="BU64" s="334"/>
      <c r="BV64" s="334"/>
    </row>
    <row r="65" spans="1:74" x14ac:dyDescent="0.25">
      <c r="A65" s="123"/>
      <c r="C65" s="124"/>
      <c r="D65" s="124"/>
      <c r="E65" s="124"/>
      <c r="F65" s="124"/>
      <c r="G65" s="124"/>
      <c r="H65" s="124"/>
      <c r="I65" s="124"/>
      <c r="J65" s="124"/>
      <c r="K65" s="124"/>
      <c r="L65" s="124"/>
      <c r="M65" s="124"/>
      <c r="N65" s="124"/>
      <c r="O65" s="124"/>
      <c r="P65" s="124"/>
      <c r="Q65" s="124"/>
      <c r="R65" s="124"/>
      <c r="S65" s="124"/>
      <c r="T65" s="124"/>
      <c r="U65" s="124"/>
      <c r="V65" s="124"/>
      <c r="W65" s="124"/>
      <c r="X65" s="124"/>
      <c r="Y65" s="124"/>
      <c r="Z65" s="124"/>
      <c r="AA65" s="124"/>
      <c r="AB65" s="124"/>
      <c r="AC65" s="124"/>
      <c r="AD65" s="124"/>
      <c r="AE65" s="124"/>
      <c r="AF65" s="124"/>
      <c r="AG65" s="124"/>
      <c r="AH65" s="124"/>
      <c r="AI65" s="124"/>
      <c r="AJ65" s="124"/>
      <c r="AK65" s="124"/>
      <c r="AL65" s="124"/>
      <c r="AM65" s="124"/>
      <c r="AN65" s="124"/>
      <c r="AO65" s="124"/>
      <c r="AP65" s="124"/>
      <c r="AQ65" s="124"/>
      <c r="AR65" s="124"/>
      <c r="AS65" s="124"/>
      <c r="AT65" s="124"/>
      <c r="AU65" s="124"/>
      <c r="AV65" s="124"/>
      <c r="AW65" s="124"/>
      <c r="AX65" s="124"/>
      <c r="AY65" s="334"/>
      <c r="AZ65" s="334"/>
      <c r="BA65" s="334"/>
      <c r="BB65" s="334"/>
      <c r="BC65" s="334"/>
      <c r="BD65" s="605"/>
      <c r="BE65" s="605"/>
      <c r="BF65" s="605"/>
      <c r="BG65" s="334"/>
      <c r="BH65" s="334"/>
      <c r="BI65" s="334"/>
      <c r="BJ65" s="334"/>
      <c r="BK65" s="334"/>
      <c r="BL65" s="334"/>
      <c r="BM65" s="334"/>
      <c r="BN65" s="334"/>
      <c r="BO65" s="334"/>
      <c r="BP65" s="334"/>
      <c r="BQ65" s="334"/>
      <c r="BR65" s="334"/>
      <c r="BS65" s="334"/>
      <c r="BT65" s="334"/>
      <c r="BU65" s="334"/>
      <c r="BV65" s="334"/>
    </row>
    <row r="66" spans="1:74" x14ac:dyDescent="0.25">
      <c r="A66" s="123"/>
      <c r="C66" s="124"/>
      <c r="D66" s="124"/>
      <c r="E66" s="124"/>
      <c r="F66" s="124"/>
      <c r="G66" s="124"/>
      <c r="H66" s="124"/>
      <c r="I66" s="124"/>
      <c r="J66" s="124"/>
      <c r="K66" s="124"/>
      <c r="L66" s="124"/>
      <c r="M66" s="124"/>
      <c r="N66" s="124"/>
      <c r="O66" s="124"/>
      <c r="P66" s="124"/>
      <c r="Q66" s="124"/>
      <c r="R66" s="124"/>
      <c r="S66" s="124"/>
      <c r="T66" s="124"/>
      <c r="U66" s="124"/>
      <c r="V66" s="124"/>
      <c r="W66" s="124"/>
      <c r="X66" s="124"/>
      <c r="Y66" s="124"/>
      <c r="Z66" s="124"/>
      <c r="AA66" s="124"/>
      <c r="AB66" s="124"/>
      <c r="AC66" s="124"/>
      <c r="AD66" s="124"/>
      <c r="AE66" s="124"/>
      <c r="AF66" s="124"/>
      <c r="AG66" s="124"/>
      <c r="AH66" s="124"/>
      <c r="AI66" s="124"/>
      <c r="AJ66" s="124"/>
      <c r="AK66" s="124"/>
      <c r="AL66" s="124"/>
      <c r="AM66" s="124"/>
      <c r="AN66" s="124"/>
      <c r="AO66" s="124"/>
      <c r="AP66" s="124"/>
      <c r="AQ66" s="124"/>
      <c r="AR66" s="124"/>
      <c r="AS66" s="124"/>
      <c r="AT66" s="124"/>
      <c r="AU66" s="124"/>
      <c r="AV66" s="124"/>
      <c r="AW66" s="124"/>
      <c r="AX66" s="124"/>
      <c r="AY66" s="334"/>
      <c r="AZ66" s="334"/>
      <c r="BA66" s="334"/>
      <c r="BB66" s="334"/>
      <c r="BC66" s="334"/>
      <c r="BD66" s="605"/>
      <c r="BE66" s="605"/>
      <c r="BF66" s="605"/>
      <c r="BG66" s="334"/>
      <c r="BH66" s="334"/>
      <c r="BI66" s="334"/>
      <c r="BJ66" s="334"/>
      <c r="BK66" s="334"/>
      <c r="BL66" s="334"/>
      <c r="BM66" s="334"/>
      <c r="BN66" s="334"/>
      <c r="BO66" s="334"/>
      <c r="BP66" s="334"/>
      <c r="BQ66" s="334"/>
      <c r="BR66" s="334"/>
      <c r="BS66" s="334"/>
      <c r="BT66" s="334"/>
      <c r="BU66" s="334"/>
      <c r="BV66" s="334"/>
    </row>
    <row r="67" spans="1:74" x14ac:dyDescent="0.25">
      <c r="A67" s="123"/>
      <c r="C67" s="124"/>
      <c r="D67" s="124"/>
      <c r="E67" s="124"/>
      <c r="F67" s="124"/>
      <c r="G67" s="124"/>
      <c r="H67" s="124"/>
      <c r="I67" s="124"/>
      <c r="J67" s="124"/>
      <c r="K67" s="124"/>
      <c r="L67" s="124"/>
      <c r="M67" s="124"/>
      <c r="N67" s="124"/>
      <c r="O67" s="124"/>
      <c r="P67" s="124"/>
      <c r="Q67" s="124"/>
      <c r="R67" s="124"/>
      <c r="S67" s="124"/>
      <c r="T67" s="124"/>
      <c r="U67" s="124"/>
      <c r="V67" s="124"/>
      <c r="W67" s="124"/>
      <c r="X67" s="124"/>
      <c r="Y67" s="124"/>
      <c r="Z67" s="124"/>
      <c r="AA67" s="124"/>
      <c r="AB67" s="124"/>
      <c r="AC67" s="124"/>
      <c r="AD67" s="124"/>
      <c r="AE67" s="124"/>
      <c r="AF67" s="124"/>
      <c r="AG67" s="124"/>
      <c r="AH67" s="124"/>
      <c r="AI67" s="124"/>
      <c r="AJ67" s="124"/>
      <c r="AK67" s="124"/>
      <c r="AL67" s="124"/>
      <c r="AM67" s="124"/>
      <c r="AN67" s="124"/>
      <c r="AO67" s="124"/>
      <c r="AP67" s="124"/>
      <c r="AQ67" s="124"/>
      <c r="AR67" s="124"/>
      <c r="AS67" s="124"/>
      <c r="AT67" s="124"/>
      <c r="AU67" s="124"/>
      <c r="AV67" s="124"/>
      <c r="AW67" s="124"/>
      <c r="AX67" s="124"/>
      <c r="AY67" s="334"/>
      <c r="AZ67" s="334"/>
      <c r="BA67" s="334"/>
      <c r="BB67" s="334"/>
      <c r="BC67" s="334"/>
      <c r="BD67" s="605"/>
      <c r="BE67" s="605"/>
      <c r="BF67" s="605"/>
      <c r="BG67" s="334"/>
      <c r="BH67" s="334"/>
      <c r="BI67" s="334"/>
      <c r="BJ67" s="334"/>
      <c r="BK67" s="334"/>
      <c r="BL67" s="334"/>
      <c r="BM67" s="334"/>
      <c r="BN67" s="334"/>
      <c r="BO67" s="334"/>
      <c r="BP67" s="334"/>
      <c r="BQ67" s="334"/>
      <c r="BR67" s="334"/>
      <c r="BS67" s="334"/>
      <c r="BT67" s="334"/>
      <c r="BU67" s="334"/>
      <c r="BV67" s="334"/>
    </row>
    <row r="68" spans="1:74" x14ac:dyDescent="0.25">
      <c r="BK68" s="335"/>
      <c r="BL68" s="335"/>
      <c r="BM68" s="335"/>
      <c r="BN68" s="335"/>
      <c r="BO68" s="335"/>
      <c r="BP68" s="335"/>
      <c r="BQ68" s="335"/>
      <c r="BR68" s="335"/>
      <c r="BS68" s="335"/>
      <c r="BT68" s="335"/>
      <c r="BU68" s="335"/>
      <c r="BV68" s="335"/>
    </row>
    <row r="69" spans="1:74" x14ac:dyDescent="0.25">
      <c r="A69" s="123"/>
      <c r="C69" s="124"/>
      <c r="D69" s="124"/>
      <c r="E69" s="124"/>
      <c r="F69" s="124"/>
      <c r="G69" s="124"/>
      <c r="H69" s="124"/>
      <c r="I69" s="124"/>
      <c r="J69" s="124"/>
      <c r="K69" s="124"/>
      <c r="L69" s="124"/>
      <c r="M69" s="124"/>
      <c r="N69" s="124"/>
      <c r="O69" s="124"/>
      <c r="P69" s="124"/>
      <c r="Q69" s="124"/>
      <c r="R69" s="124"/>
      <c r="S69" s="124"/>
      <c r="T69" s="124"/>
      <c r="U69" s="124"/>
      <c r="V69" s="124"/>
      <c r="W69" s="124"/>
      <c r="X69" s="124"/>
      <c r="Y69" s="124"/>
      <c r="Z69" s="124"/>
      <c r="AA69" s="124"/>
      <c r="AB69" s="124"/>
      <c r="AC69" s="124"/>
      <c r="AD69" s="124"/>
      <c r="AE69" s="124"/>
      <c r="AF69" s="124"/>
      <c r="AG69" s="124"/>
      <c r="AH69" s="124"/>
      <c r="AI69" s="124"/>
      <c r="AJ69" s="124"/>
      <c r="AK69" s="124"/>
      <c r="AL69" s="124"/>
      <c r="AM69" s="124"/>
      <c r="AN69" s="124"/>
      <c r="AO69" s="124"/>
      <c r="AP69" s="124"/>
      <c r="AQ69" s="124"/>
      <c r="AR69" s="124"/>
      <c r="AS69" s="124"/>
      <c r="AT69" s="124"/>
      <c r="AU69" s="124"/>
      <c r="AV69" s="124"/>
      <c r="AW69" s="124"/>
      <c r="AX69" s="124"/>
      <c r="AY69" s="334"/>
      <c r="AZ69" s="334"/>
      <c r="BA69" s="334"/>
      <c r="BB69" s="334"/>
      <c r="BC69" s="334"/>
      <c r="BD69" s="605"/>
      <c r="BE69" s="605"/>
      <c r="BF69" s="605"/>
      <c r="BG69" s="334"/>
      <c r="BH69" s="334"/>
      <c r="BI69" s="334"/>
      <c r="BJ69" s="334"/>
      <c r="BK69" s="334"/>
      <c r="BL69" s="334"/>
      <c r="BM69" s="334"/>
      <c r="BN69" s="334"/>
      <c r="BO69" s="334"/>
      <c r="BP69" s="334"/>
      <c r="BQ69" s="334"/>
      <c r="BR69" s="334"/>
      <c r="BS69" s="334"/>
      <c r="BT69" s="334"/>
      <c r="BU69" s="334"/>
      <c r="BV69" s="334"/>
    </row>
    <row r="70" spans="1:74" x14ac:dyDescent="0.25">
      <c r="A70" s="123"/>
      <c r="C70" s="124"/>
      <c r="D70" s="124"/>
      <c r="E70" s="124"/>
      <c r="F70" s="124"/>
      <c r="G70" s="124"/>
      <c r="H70" s="124"/>
      <c r="I70" s="124"/>
      <c r="J70" s="124"/>
      <c r="K70" s="124"/>
      <c r="L70" s="124"/>
      <c r="M70" s="124"/>
      <c r="N70" s="124"/>
      <c r="O70" s="124"/>
      <c r="P70" s="124"/>
      <c r="Q70" s="124"/>
      <c r="R70" s="124"/>
      <c r="S70" s="124"/>
      <c r="T70" s="124"/>
      <c r="U70" s="124"/>
      <c r="V70" s="124"/>
      <c r="W70" s="124"/>
      <c r="X70" s="124"/>
      <c r="Y70" s="124"/>
      <c r="Z70" s="124"/>
      <c r="AA70" s="124"/>
      <c r="AB70" s="124"/>
      <c r="AC70" s="124"/>
      <c r="AD70" s="124"/>
      <c r="AE70" s="124"/>
      <c r="AF70" s="124"/>
      <c r="AG70" s="124"/>
      <c r="AH70" s="124"/>
      <c r="AI70" s="124"/>
      <c r="AJ70" s="124"/>
      <c r="AK70" s="124"/>
      <c r="AL70" s="124"/>
      <c r="AM70" s="124"/>
      <c r="AN70" s="124"/>
      <c r="AO70" s="124"/>
      <c r="AP70" s="124"/>
      <c r="AQ70" s="124"/>
      <c r="AR70" s="124"/>
      <c r="AS70" s="124"/>
      <c r="AT70" s="124"/>
      <c r="AU70" s="124"/>
      <c r="AV70" s="124"/>
      <c r="AW70" s="124"/>
      <c r="AX70" s="124"/>
      <c r="AY70" s="334"/>
      <c r="AZ70" s="334"/>
      <c r="BA70" s="334"/>
      <c r="BB70" s="334"/>
      <c r="BC70" s="334"/>
      <c r="BD70" s="605"/>
      <c r="BE70" s="605"/>
      <c r="BF70" s="605"/>
      <c r="BG70" s="334"/>
      <c r="BH70" s="334"/>
      <c r="BI70" s="334"/>
      <c r="BJ70" s="334"/>
      <c r="BK70" s="334"/>
      <c r="BL70" s="334"/>
      <c r="BM70" s="334"/>
      <c r="BN70" s="334"/>
      <c r="BO70" s="334"/>
      <c r="BP70" s="334"/>
      <c r="BQ70" s="334"/>
      <c r="BR70" s="334"/>
      <c r="BS70" s="334"/>
      <c r="BT70" s="334"/>
      <c r="BU70" s="334"/>
      <c r="BV70" s="334"/>
    </row>
    <row r="71" spans="1:74" x14ac:dyDescent="0.25">
      <c r="A71" s="123"/>
      <c r="C71" s="124"/>
      <c r="D71" s="124"/>
      <c r="E71" s="124"/>
      <c r="F71" s="124"/>
      <c r="G71" s="124"/>
      <c r="H71" s="124"/>
      <c r="I71" s="124"/>
      <c r="J71" s="124"/>
      <c r="K71" s="124"/>
      <c r="L71" s="124"/>
      <c r="M71" s="124"/>
      <c r="N71" s="124"/>
      <c r="O71" s="124"/>
      <c r="P71" s="124"/>
      <c r="Q71" s="124"/>
      <c r="R71" s="124"/>
      <c r="S71" s="124"/>
      <c r="T71" s="124"/>
      <c r="U71" s="124"/>
      <c r="V71" s="124"/>
      <c r="W71" s="124"/>
      <c r="X71" s="124"/>
      <c r="Y71" s="124"/>
      <c r="Z71" s="124"/>
      <c r="AA71" s="124"/>
      <c r="AB71" s="124"/>
      <c r="AC71" s="124"/>
      <c r="AD71" s="124"/>
      <c r="AE71" s="124"/>
      <c r="AF71" s="124"/>
      <c r="AG71" s="124"/>
      <c r="AH71" s="124"/>
      <c r="AI71" s="124"/>
      <c r="AJ71" s="124"/>
      <c r="AK71" s="124"/>
      <c r="AL71" s="124"/>
      <c r="AM71" s="124"/>
      <c r="AN71" s="124"/>
      <c r="AO71" s="124"/>
      <c r="AP71" s="124"/>
      <c r="AQ71" s="124"/>
      <c r="AR71" s="124"/>
      <c r="AS71" s="124"/>
      <c r="AT71" s="124"/>
      <c r="AU71" s="124"/>
      <c r="AV71" s="124"/>
      <c r="AW71" s="124"/>
      <c r="AX71" s="124"/>
      <c r="AY71" s="334"/>
      <c r="AZ71" s="334"/>
      <c r="BA71" s="334"/>
      <c r="BB71" s="334"/>
      <c r="BC71" s="334"/>
      <c r="BD71" s="605"/>
      <c r="BE71" s="605"/>
      <c r="BF71" s="605"/>
      <c r="BG71" s="334"/>
      <c r="BH71" s="334"/>
      <c r="BI71" s="334"/>
      <c r="BJ71" s="334"/>
      <c r="BK71" s="334"/>
      <c r="BL71" s="334"/>
      <c r="BM71" s="334"/>
      <c r="BN71" s="334"/>
      <c r="BO71" s="334"/>
      <c r="BP71" s="334"/>
      <c r="BQ71" s="334"/>
      <c r="BR71" s="334"/>
      <c r="BS71" s="334"/>
      <c r="BT71" s="334"/>
      <c r="BU71" s="334"/>
      <c r="BV71" s="334"/>
    </row>
    <row r="72" spans="1:74" x14ac:dyDescent="0.25">
      <c r="A72" s="123"/>
      <c r="C72" s="124"/>
      <c r="D72" s="124"/>
      <c r="E72" s="124"/>
      <c r="F72" s="124"/>
      <c r="G72" s="124"/>
      <c r="H72" s="124"/>
      <c r="I72" s="124"/>
      <c r="J72" s="124"/>
      <c r="K72" s="124"/>
      <c r="L72" s="124"/>
      <c r="M72" s="124"/>
      <c r="N72" s="124"/>
      <c r="O72" s="124"/>
      <c r="P72" s="124"/>
      <c r="Q72" s="124"/>
      <c r="R72" s="124"/>
      <c r="S72" s="124"/>
      <c r="T72" s="124"/>
      <c r="U72" s="124"/>
      <c r="V72" s="124"/>
      <c r="W72" s="124"/>
      <c r="X72" s="124"/>
      <c r="Y72" s="124"/>
      <c r="Z72" s="124"/>
      <c r="AA72" s="124"/>
      <c r="AB72" s="124"/>
      <c r="AC72" s="124"/>
      <c r="AD72" s="124"/>
      <c r="AE72" s="124"/>
      <c r="AF72" s="124"/>
      <c r="AG72" s="124"/>
      <c r="AH72" s="124"/>
      <c r="AI72" s="124"/>
      <c r="AJ72" s="124"/>
      <c r="AK72" s="124"/>
      <c r="AL72" s="124"/>
      <c r="AM72" s="124"/>
      <c r="AN72" s="124"/>
      <c r="AO72" s="124"/>
      <c r="AP72" s="124"/>
      <c r="AQ72" s="124"/>
      <c r="AR72" s="124"/>
      <c r="AS72" s="124"/>
      <c r="AT72" s="124"/>
      <c r="AU72" s="124"/>
      <c r="AV72" s="124"/>
      <c r="AW72" s="124"/>
      <c r="AX72" s="124"/>
      <c r="AY72" s="334"/>
      <c r="AZ72" s="334"/>
      <c r="BA72" s="334"/>
      <c r="BB72" s="334"/>
      <c r="BC72" s="334"/>
      <c r="BD72" s="605"/>
      <c r="BE72" s="605"/>
      <c r="BF72" s="605"/>
      <c r="BG72" s="334"/>
      <c r="BH72" s="334"/>
      <c r="BI72" s="334"/>
      <c r="BJ72" s="334"/>
      <c r="BK72" s="334"/>
      <c r="BL72" s="334"/>
      <c r="BM72" s="334"/>
      <c r="BN72" s="334"/>
      <c r="BO72" s="334"/>
      <c r="BP72" s="334"/>
      <c r="BQ72" s="334"/>
      <c r="BR72" s="334"/>
      <c r="BS72" s="334"/>
      <c r="BT72" s="334"/>
      <c r="BU72" s="334"/>
      <c r="BV72" s="334"/>
    </row>
    <row r="73" spans="1:74" x14ac:dyDescent="0.25">
      <c r="A73" s="123"/>
      <c r="C73" s="124"/>
      <c r="D73" s="124"/>
      <c r="E73" s="124"/>
      <c r="F73" s="124"/>
      <c r="G73" s="124"/>
      <c r="H73" s="124"/>
      <c r="I73" s="124"/>
      <c r="J73" s="124"/>
      <c r="K73" s="124"/>
      <c r="L73" s="124"/>
      <c r="M73" s="124"/>
      <c r="N73" s="124"/>
      <c r="O73" s="124"/>
      <c r="P73" s="124"/>
      <c r="Q73" s="124"/>
      <c r="R73" s="124"/>
      <c r="S73" s="124"/>
      <c r="T73" s="124"/>
      <c r="U73" s="124"/>
      <c r="V73" s="124"/>
      <c r="W73" s="124"/>
      <c r="X73" s="124"/>
      <c r="Y73" s="124"/>
      <c r="Z73" s="124"/>
      <c r="AA73" s="124"/>
      <c r="AB73" s="124"/>
      <c r="AC73" s="124"/>
      <c r="AD73" s="124"/>
      <c r="AE73" s="124"/>
      <c r="AF73" s="124"/>
      <c r="AG73" s="124"/>
      <c r="AH73" s="124"/>
      <c r="AI73" s="124"/>
      <c r="AJ73" s="124"/>
      <c r="AK73" s="124"/>
      <c r="AL73" s="124"/>
      <c r="AM73" s="124"/>
      <c r="AN73" s="124"/>
      <c r="AO73" s="124"/>
      <c r="AP73" s="124"/>
      <c r="AQ73" s="124"/>
      <c r="AR73" s="124"/>
      <c r="AS73" s="124"/>
      <c r="AT73" s="124"/>
      <c r="AU73" s="124"/>
      <c r="AV73" s="124"/>
      <c r="AW73" s="124"/>
      <c r="AX73" s="124"/>
      <c r="AY73" s="334"/>
      <c r="AZ73" s="334"/>
      <c r="BA73" s="334"/>
      <c r="BB73" s="334"/>
      <c r="BC73" s="334"/>
      <c r="BD73" s="605"/>
      <c r="BE73" s="605"/>
      <c r="BF73" s="605"/>
      <c r="BG73" s="334"/>
      <c r="BH73" s="334"/>
      <c r="BI73" s="334"/>
      <c r="BJ73" s="334"/>
      <c r="BK73" s="334"/>
      <c r="BL73" s="334"/>
      <c r="BM73" s="334"/>
      <c r="BN73" s="334"/>
      <c r="BO73" s="334"/>
      <c r="BP73" s="334"/>
      <c r="BQ73" s="334"/>
      <c r="BR73" s="334"/>
      <c r="BS73" s="334"/>
      <c r="BT73" s="334"/>
      <c r="BU73" s="334"/>
      <c r="BV73" s="334"/>
    </row>
    <row r="74" spans="1:74" x14ac:dyDescent="0.25">
      <c r="A74" s="123"/>
      <c r="C74" s="124"/>
      <c r="D74" s="124"/>
      <c r="E74" s="124"/>
      <c r="F74" s="124"/>
      <c r="G74" s="124"/>
      <c r="H74" s="124"/>
      <c r="I74" s="124"/>
      <c r="J74" s="124"/>
      <c r="K74" s="124"/>
      <c r="L74" s="124"/>
      <c r="M74" s="124"/>
      <c r="N74" s="124"/>
      <c r="O74" s="124"/>
      <c r="P74" s="124"/>
      <c r="Q74" s="124"/>
      <c r="R74" s="124"/>
      <c r="S74" s="124"/>
      <c r="T74" s="124"/>
      <c r="U74" s="124"/>
      <c r="V74" s="124"/>
      <c r="W74" s="124"/>
      <c r="X74" s="124"/>
      <c r="Y74" s="124"/>
      <c r="Z74" s="124"/>
      <c r="AA74" s="124"/>
      <c r="AB74" s="124"/>
      <c r="AC74" s="124"/>
      <c r="AD74" s="124"/>
      <c r="AE74" s="124"/>
      <c r="AF74" s="124"/>
      <c r="AG74" s="124"/>
      <c r="AH74" s="124"/>
      <c r="AI74" s="124"/>
      <c r="AJ74" s="124"/>
      <c r="AK74" s="124"/>
      <c r="AL74" s="124"/>
      <c r="AM74" s="124"/>
      <c r="AN74" s="124"/>
      <c r="AO74" s="124"/>
      <c r="AP74" s="124"/>
      <c r="AQ74" s="124"/>
      <c r="AR74" s="124"/>
      <c r="AS74" s="124"/>
      <c r="AT74" s="124"/>
      <c r="AU74" s="124"/>
      <c r="AV74" s="124"/>
      <c r="AW74" s="124"/>
      <c r="AX74" s="124"/>
      <c r="AY74" s="334"/>
      <c r="AZ74" s="334"/>
      <c r="BA74" s="334"/>
      <c r="BB74" s="334"/>
      <c r="BC74" s="334"/>
      <c r="BD74" s="605"/>
      <c r="BE74" s="605"/>
      <c r="BF74" s="605"/>
      <c r="BG74" s="334"/>
      <c r="BH74" s="334"/>
      <c r="BI74" s="334"/>
      <c r="BJ74" s="334"/>
      <c r="BK74" s="334"/>
      <c r="BL74" s="334"/>
      <c r="BM74" s="334"/>
      <c r="BN74" s="334"/>
      <c r="BO74" s="334"/>
      <c r="BP74" s="334"/>
      <c r="BQ74" s="334"/>
      <c r="BR74" s="334"/>
      <c r="BS74" s="334"/>
      <c r="BT74" s="334"/>
      <c r="BU74" s="334"/>
      <c r="BV74" s="334"/>
    </row>
    <row r="75" spans="1:74" x14ac:dyDescent="0.25">
      <c r="A75" s="123"/>
      <c r="C75" s="124"/>
      <c r="D75" s="124"/>
      <c r="E75" s="124"/>
      <c r="F75" s="124"/>
      <c r="G75" s="124"/>
      <c r="H75" s="124"/>
      <c r="I75" s="124"/>
      <c r="J75" s="124"/>
      <c r="K75" s="124"/>
      <c r="L75" s="124"/>
      <c r="M75" s="124"/>
      <c r="N75" s="124"/>
      <c r="O75" s="124"/>
      <c r="P75" s="124"/>
      <c r="Q75" s="124"/>
      <c r="R75" s="124"/>
      <c r="S75" s="124"/>
      <c r="T75" s="124"/>
      <c r="U75" s="124"/>
      <c r="V75" s="124"/>
      <c r="W75" s="124"/>
      <c r="X75" s="124"/>
      <c r="Y75" s="124"/>
      <c r="Z75" s="124"/>
      <c r="AA75" s="124"/>
      <c r="AB75" s="124"/>
      <c r="AC75" s="124"/>
      <c r="AD75" s="124"/>
      <c r="AE75" s="124"/>
      <c r="AF75" s="124"/>
      <c r="AG75" s="124"/>
      <c r="AH75" s="124"/>
      <c r="AI75" s="124"/>
      <c r="AJ75" s="124"/>
      <c r="AK75" s="124"/>
      <c r="AL75" s="124"/>
      <c r="AM75" s="124"/>
      <c r="AN75" s="124"/>
      <c r="AO75" s="124"/>
      <c r="AP75" s="124"/>
      <c r="AQ75" s="124"/>
      <c r="AR75" s="124"/>
      <c r="AS75" s="124"/>
      <c r="AT75" s="124"/>
      <c r="AU75" s="124"/>
      <c r="AV75" s="124"/>
      <c r="AW75" s="124"/>
      <c r="AX75" s="124"/>
      <c r="AY75" s="334"/>
      <c r="AZ75" s="334"/>
      <c r="BA75" s="334"/>
      <c r="BB75" s="334"/>
      <c r="BC75" s="334"/>
      <c r="BD75" s="605"/>
      <c r="BE75" s="605"/>
      <c r="BF75" s="605"/>
      <c r="BG75" s="334"/>
      <c r="BH75" s="334"/>
      <c r="BI75" s="334"/>
      <c r="BJ75" s="334"/>
      <c r="BK75" s="334"/>
      <c r="BL75" s="334"/>
      <c r="BM75" s="334"/>
      <c r="BN75" s="334"/>
      <c r="BO75" s="334"/>
      <c r="BP75" s="334"/>
      <c r="BQ75" s="334"/>
      <c r="BR75" s="334"/>
      <c r="BS75" s="334"/>
      <c r="BT75" s="334"/>
      <c r="BU75" s="334"/>
      <c r="BV75" s="334"/>
    </row>
    <row r="76" spans="1:74" x14ac:dyDescent="0.25">
      <c r="A76" s="123"/>
      <c r="C76" s="124"/>
      <c r="D76" s="124"/>
      <c r="E76" s="124"/>
      <c r="F76" s="124"/>
      <c r="G76" s="124"/>
      <c r="H76" s="124"/>
      <c r="I76" s="124"/>
      <c r="J76" s="124"/>
      <c r="K76" s="124"/>
      <c r="L76" s="124"/>
      <c r="M76" s="124"/>
      <c r="N76" s="124"/>
      <c r="O76" s="124"/>
      <c r="P76" s="124"/>
      <c r="Q76" s="124"/>
      <c r="R76" s="124"/>
      <c r="S76" s="124"/>
      <c r="T76" s="124"/>
      <c r="U76" s="124"/>
      <c r="V76" s="124"/>
      <c r="W76" s="124"/>
      <c r="X76" s="124"/>
      <c r="Y76" s="124"/>
      <c r="Z76" s="124"/>
      <c r="AA76" s="124"/>
      <c r="AB76" s="124"/>
      <c r="AC76" s="124"/>
      <c r="AD76" s="124"/>
      <c r="AE76" s="124"/>
      <c r="AF76" s="124"/>
      <c r="AG76" s="124"/>
      <c r="AH76" s="124"/>
      <c r="AI76" s="124"/>
      <c r="AJ76" s="124"/>
      <c r="AK76" s="124"/>
      <c r="AL76" s="124"/>
      <c r="AM76" s="124"/>
      <c r="AN76" s="124"/>
      <c r="AO76" s="124"/>
      <c r="AP76" s="124"/>
      <c r="AQ76" s="124"/>
      <c r="AR76" s="124"/>
      <c r="AS76" s="124"/>
      <c r="AT76" s="124"/>
      <c r="AU76" s="124"/>
      <c r="AV76" s="124"/>
      <c r="AW76" s="124"/>
      <c r="AX76" s="124"/>
      <c r="AY76" s="334"/>
      <c r="AZ76" s="334"/>
      <c r="BA76" s="334"/>
      <c r="BB76" s="334"/>
      <c r="BC76" s="334"/>
      <c r="BD76" s="605"/>
      <c r="BE76" s="605"/>
      <c r="BF76" s="605"/>
      <c r="BG76" s="334"/>
      <c r="BH76" s="334"/>
      <c r="BI76" s="334"/>
      <c r="BJ76" s="334"/>
      <c r="BK76" s="334"/>
      <c r="BL76" s="334"/>
      <c r="BM76" s="334"/>
      <c r="BN76" s="334"/>
      <c r="BO76" s="334"/>
      <c r="BP76" s="334"/>
      <c r="BQ76" s="334"/>
      <c r="BR76" s="334"/>
      <c r="BS76" s="334"/>
      <c r="BT76" s="334"/>
      <c r="BU76" s="334"/>
      <c r="BV76" s="334"/>
    </row>
    <row r="77" spans="1:74" x14ac:dyDescent="0.25">
      <c r="A77" s="123"/>
      <c r="C77" s="124"/>
      <c r="D77" s="124"/>
      <c r="E77" s="124"/>
      <c r="F77" s="124"/>
      <c r="G77" s="124"/>
      <c r="H77" s="124"/>
      <c r="I77" s="124"/>
      <c r="J77" s="124"/>
      <c r="K77" s="124"/>
      <c r="L77" s="124"/>
      <c r="M77" s="124"/>
      <c r="N77" s="124"/>
      <c r="O77" s="124"/>
      <c r="P77" s="124"/>
      <c r="Q77" s="124"/>
      <c r="R77" s="124"/>
      <c r="S77" s="124"/>
      <c r="T77" s="124"/>
      <c r="U77" s="124"/>
      <c r="V77" s="124"/>
      <c r="W77" s="124"/>
      <c r="X77" s="124"/>
      <c r="Y77" s="124"/>
      <c r="Z77" s="124"/>
      <c r="AA77" s="124"/>
      <c r="AB77" s="124"/>
      <c r="AC77" s="124"/>
      <c r="AD77" s="124"/>
      <c r="AE77" s="124"/>
      <c r="AF77" s="124"/>
      <c r="AG77" s="124"/>
      <c r="AH77" s="124"/>
      <c r="AI77" s="124"/>
      <c r="AJ77" s="124"/>
      <c r="AK77" s="124"/>
      <c r="AL77" s="124"/>
      <c r="AM77" s="124"/>
      <c r="AN77" s="124"/>
      <c r="AO77" s="124"/>
      <c r="AP77" s="124"/>
      <c r="AQ77" s="124"/>
      <c r="AR77" s="124"/>
      <c r="AS77" s="124"/>
      <c r="AT77" s="124"/>
      <c r="AU77" s="124"/>
      <c r="AV77" s="124"/>
      <c r="AW77" s="124"/>
      <c r="AX77" s="124"/>
      <c r="AY77" s="334"/>
      <c r="AZ77" s="334"/>
      <c r="BA77" s="334"/>
      <c r="BB77" s="334"/>
      <c r="BC77" s="334"/>
      <c r="BD77" s="605"/>
      <c r="BE77" s="605"/>
      <c r="BF77" s="605"/>
      <c r="BG77" s="334"/>
      <c r="BH77" s="334"/>
      <c r="BI77" s="334"/>
      <c r="BJ77" s="334"/>
      <c r="BK77" s="334"/>
      <c r="BL77" s="334"/>
      <c r="BM77" s="334"/>
      <c r="BN77" s="334"/>
      <c r="BO77" s="334"/>
      <c r="BP77" s="334"/>
      <c r="BQ77" s="334"/>
      <c r="BR77" s="334"/>
      <c r="BS77" s="334"/>
      <c r="BT77" s="334"/>
      <c r="BU77" s="334"/>
      <c r="BV77" s="334"/>
    </row>
    <row r="78" spans="1:74" x14ac:dyDescent="0.25">
      <c r="BK78" s="335"/>
      <c r="BL78" s="335"/>
      <c r="BM78" s="335"/>
      <c r="BN78" s="335"/>
      <c r="BO78" s="335"/>
      <c r="BP78" s="335"/>
      <c r="BQ78" s="335"/>
      <c r="BR78" s="335"/>
      <c r="BS78" s="335"/>
      <c r="BT78" s="335"/>
      <c r="BU78" s="335"/>
      <c r="BV78" s="335"/>
    </row>
    <row r="79" spans="1:74" x14ac:dyDescent="0.25">
      <c r="BK79" s="335"/>
      <c r="BL79" s="335"/>
      <c r="BM79" s="335"/>
      <c r="BN79" s="335"/>
      <c r="BO79" s="335"/>
      <c r="BP79" s="335"/>
      <c r="BQ79" s="335"/>
      <c r="BR79" s="335"/>
      <c r="BS79" s="335"/>
      <c r="BT79" s="335"/>
      <c r="BU79" s="335"/>
      <c r="BV79" s="335"/>
    </row>
    <row r="80" spans="1:74" x14ac:dyDescent="0.25">
      <c r="C80" s="125"/>
      <c r="D80" s="125"/>
      <c r="E80" s="125"/>
      <c r="F80" s="125"/>
      <c r="G80" s="125"/>
      <c r="H80" s="125"/>
      <c r="I80" s="125"/>
      <c r="J80" s="125"/>
      <c r="K80" s="125"/>
      <c r="L80" s="125"/>
      <c r="M80" s="125"/>
      <c r="N80" s="125"/>
      <c r="O80" s="125"/>
      <c r="P80" s="125"/>
      <c r="Q80" s="125"/>
      <c r="R80" s="125"/>
      <c r="S80" s="125"/>
      <c r="T80" s="125"/>
      <c r="U80" s="125"/>
      <c r="V80" s="125"/>
      <c r="W80" s="125"/>
      <c r="X80" s="125"/>
      <c r="Y80" s="125"/>
      <c r="Z80" s="125"/>
      <c r="AA80" s="125"/>
      <c r="AB80" s="125"/>
      <c r="AC80" s="125"/>
      <c r="AD80" s="125"/>
      <c r="AE80" s="125"/>
      <c r="AF80" s="125"/>
      <c r="AG80" s="125"/>
      <c r="AH80" s="125"/>
      <c r="AI80" s="125"/>
      <c r="AJ80" s="125"/>
      <c r="AK80" s="125"/>
      <c r="AL80" s="125"/>
      <c r="AM80" s="125"/>
      <c r="AN80" s="125"/>
      <c r="AO80" s="125"/>
      <c r="AP80" s="125"/>
      <c r="AQ80" s="125"/>
      <c r="AR80" s="125"/>
      <c r="AS80" s="125"/>
      <c r="AT80" s="125"/>
      <c r="AU80" s="125"/>
      <c r="AV80" s="125"/>
      <c r="AW80" s="125"/>
      <c r="AX80" s="125"/>
      <c r="AY80" s="336"/>
      <c r="AZ80" s="336"/>
      <c r="BA80" s="336"/>
      <c r="BB80" s="336"/>
      <c r="BC80" s="336"/>
      <c r="BD80" s="606"/>
      <c r="BE80" s="606"/>
      <c r="BF80" s="606"/>
      <c r="BG80" s="336"/>
      <c r="BH80" s="336"/>
      <c r="BI80" s="336"/>
      <c r="BJ80" s="336"/>
      <c r="BK80" s="336"/>
      <c r="BL80" s="336"/>
      <c r="BM80" s="336"/>
      <c r="BN80" s="336"/>
      <c r="BO80" s="336"/>
      <c r="BP80" s="336"/>
      <c r="BQ80" s="336"/>
      <c r="BR80" s="336"/>
      <c r="BS80" s="336"/>
      <c r="BT80" s="336"/>
      <c r="BU80" s="336"/>
      <c r="BV80" s="336"/>
    </row>
    <row r="81" spans="3:74" x14ac:dyDescent="0.25">
      <c r="BK81" s="335"/>
      <c r="BL81" s="335"/>
      <c r="BM81" s="335"/>
      <c r="BN81" s="335"/>
      <c r="BO81" s="335"/>
      <c r="BP81" s="335"/>
      <c r="BQ81" s="335"/>
      <c r="BR81" s="335"/>
      <c r="BS81" s="335"/>
      <c r="BT81" s="335"/>
      <c r="BU81" s="335"/>
      <c r="BV81" s="335"/>
    </row>
    <row r="82" spans="3:74" x14ac:dyDescent="0.25">
      <c r="BK82" s="335"/>
      <c r="BL82" s="335"/>
      <c r="BM82" s="335"/>
      <c r="BN82" s="335"/>
      <c r="BO82" s="335"/>
      <c r="BP82" s="335"/>
      <c r="BQ82" s="335"/>
      <c r="BR82" s="335"/>
      <c r="BS82" s="335"/>
      <c r="BT82" s="335"/>
      <c r="BU82" s="335"/>
      <c r="BV82" s="335"/>
    </row>
    <row r="83" spans="3:74" x14ac:dyDescent="0.25">
      <c r="BK83" s="335"/>
      <c r="BL83" s="335"/>
      <c r="BM83" s="335"/>
      <c r="BN83" s="335"/>
      <c r="BO83" s="335"/>
      <c r="BP83" s="335"/>
      <c r="BQ83" s="335"/>
      <c r="BR83" s="335"/>
      <c r="BS83" s="335"/>
      <c r="BT83" s="335"/>
      <c r="BU83" s="335"/>
      <c r="BV83" s="335"/>
    </row>
    <row r="84" spans="3:74" x14ac:dyDescent="0.25">
      <c r="BK84" s="335"/>
      <c r="BL84" s="335"/>
      <c r="BM84" s="335"/>
      <c r="BN84" s="335"/>
      <c r="BO84" s="335"/>
      <c r="BP84" s="335"/>
      <c r="BQ84" s="335"/>
      <c r="BR84" s="335"/>
      <c r="BS84" s="335"/>
      <c r="BT84" s="335"/>
      <c r="BU84" s="335"/>
      <c r="BV84" s="335"/>
    </row>
    <row r="85" spans="3:74" x14ac:dyDescent="0.25">
      <c r="BK85" s="335"/>
      <c r="BL85" s="335"/>
      <c r="BM85" s="335"/>
      <c r="BN85" s="335"/>
      <c r="BO85" s="335"/>
      <c r="BP85" s="335"/>
      <c r="BQ85" s="335"/>
      <c r="BR85" s="335"/>
      <c r="BS85" s="335"/>
      <c r="BT85" s="335"/>
      <c r="BU85" s="335"/>
      <c r="BV85" s="335"/>
    </row>
    <row r="86" spans="3:74" x14ac:dyDescent="0.25">
      <c r="BK86" s="335"/>
      <c r="BL86" s="335"/>
      <c r="BM86" s="335"/>
      <c r="BN86" s="335"/>
      <c r="BO86" s="335"/>
      <c r="BP86" s="335"/>
      <c r="BQ86" s="335"/>
      <c r="BR86" s="335"/>
      <c r="BS86" s="335"/>
      <c r="BT86" s="335"/>
      <c r="BU86" s="335"/>
      <c r="BV86" s="335"/>
    </row>
    <row r="87" spans="3:74" x14ac:dyDescent="0.25">
      <c r="BK87" s="335"/>
      <c r="BL87" s="335"/>
      <c r="BM87" s="335"/>
      <c r="BN87" s="335"/>
      <c r="BO87" s="335"/>
      <c r="BP87" s="335"/>
      <c r="BQ87" s="335"/>
      <c r="BR87" s="335"/>
      <c r="BS87" s="335"/>
      <c r="BT87" s="335"/>
      <c r="BU87" s="335"/>
      <c r="BV87" s="335"/>
    </row>
    <row r="88" spans="3:74" x14ac:dyDescent="0.25">
      <c r="BK88" s="335"/>
      <c r="BL88" s="335"/>
      <c r="BM88" s="335"/>
      <c r="BN88" s="335"/>
      <c r="BO88" s="335"/>
      <c r="BP88" s="335"/>
      <c r="BQ88" s="335"/>
      <c r="BR88" s="335"/>
      <c r="BS88" s="335"/>
      <c r="BT88" s="335"/>
      <c r="BU88" s="335"/>
      <c r="BV88" s="335"/>
    </row>
    <row r="89" spans="3:74" x14ac:dyDescent="0.25">
      <c r="BK89" s="335"/>
      <c r="BL89" s="335"/>
      <c r="BM89" s="335"/>
      <c r="BN89" s="335"/>
      <c r="BO89" s="335"/>
      <c r="BP89" s="335"/>
      <c r="BQ89" s="335"/>
      <c r="BR89" s="335"/>
      <c r="BS89" s="335"/>
      <c r="BT89" s="335"/>
      <c r="BU89" s="335"/>
      <c r="BV89" s="335"/>
    </row>
    <row r="90" spans="3:74" x14ac:dyDescent="0.25">
      <c r="C90" s="126"/>
      <c r="D90" s="126"/>
      <c r="E90" s="126"/>
      <c r="F90" s="126"/>
      <c r="G90" s="126"/>
      <c r="H90" s="126"/>
      <c r="I90" s="126"/>
      <c r="J90" s="126"/>
      <c r="K90" s="126"/>
      <c r="L90" s="126"/>
      <c r="M90" s="126"/>
      <c r="N90" s="126"/>
      <c r="O90" s="126"/>
      <c r="P90" s="126"/>
      <c r="Q90" s="126"/>
      <c r="R90" s="126"/>
      <c r="S90" s="126"/>
      <c r="T90" s="126"/>
      <c r="U90" s="126"/>
      <c r="V90" s="126"/>
      <c r="W90" s="126"/>
      <c r="X90" s="126"/>
      <c r="Y90" s="126"/>
      <c r="Z90" s="126"/>
      <c r="AA90" s="126"/>
      <c r="AB90" s="126"/>
      <c r="AC90" s="126"/>
      <c r="AD90" s="126"/>
      <c r="AE90" s="126"/>
      <c r="AF90" s="126"/>
      <c r="AG90" s="126"/>
      <c r="AH90" s="126"/>
      <c r="AI90" s="126"/>
      <c r="AJ90" s="126"/>
      <c r="AK90" s="126"/>
      <c r="AL90" s="126"/>
      <c r="AM90" s="126"/>
      <c r="AN90" s="126"/>
      <c r="AO90" s="126"/>
      <c r="AP90" s="126"/>
      <c r="AQ90" s="126"/>
      <c r="AR90" s="126"/>
      <c r="AS90" s="126"/>
      <c r="AT90" s="126"/>
      <c r="AU90" s="126"/>
      <c r="AV90" s="126"/>
      <c r="AW90" s="126"/>
      <c r="AX90" s="126"/>
      <c r="AY90" s="337"/>
      <c r="AZ90" s="337"/>
      <c r="BA90" s="337"/>
      <c r="BB90" s="337"/>
      <c r="BC90" s="337"/>
      <c r="BD90" s="607"/>
      <c r="BE90" s="607"/>
      <c r="BF90" s="607"/>
      <c r="BG90" s="337"/>
      <c r="BH90" s="337"/>
      <c r="BI90" s="337"/>
      <c r="BJ90" s="337"/>
      <c r="BK90" s="337"/>
      <c r="BL90" s="337"/>
      <c r="BM90" s="337"/>
      <c r="BN90" s="337"/>
      <c r="BO90" s="337"/>
      <c r="BP90" s="337"/>
      <c r="BQ90" s="337"/>
      <c r="BR90" s="337"/>
      <c r="BS90" s="337"/>
      <c r="BT90" s="337"/>
      <c r="BU90" s="337"/>
      <c r="BV90" s="337"/>
    </row>
    <row r="91" spans="3:74" x14ac:dyDescent="0.25">
      <c r="C91" s="126"/>
      <c r="D91" s="126"/>
      <c r="E91" s="126"/>
      <c r="F91" s="126"/>
      <c r="G91" s="126"/>
      <c r="H91" s="126"/>
      <c r="I91" s="126"/>
      <c r="J91" s="126"/>
      <c r="K91" s="126"/>
      <c r="L91" s="126"/>
      <c r="M91" s="126"/>
      <c r="N91" s="126"/>
      <c r="O91" s="126"/>
      <c r="P91" s="126"/>
      <c r="Q91" s="126"/>
      <c r="R91" s="126"/>
      <c r="S91" s="126"/>
      <c r="T91" s="126"/>
      <c r="U91" s="126"/>
      <c r="V91" s="126"/>
      <c r="W91" s="126"/>
      <c r="X91" s="126"/>
      <c r="Y91" s="126"/>
      <c r="Z91" s="126"/>
      <c r="AA91" s="126"/>
      <c r="AB91" s="126"/>
      <c r="AC91" s="126"/>
      <c r="AD91" s="126"/>
      <c r="AE91" s="126"/>
      <c r="AF91" s="126"/>
      <c r="AG91" s="126"/>
      <c r="AH91" s="126"/>
      <c r="AI91" s="126"/>
      <c r="AJ91" s="126"/>
      <c r="AK91" s="126"/>
      <c r="AL91" s="126"/>
      <c r="AM91" s="126"/>
      <c r="AN91" s="126"/>
      <c r="AO91" s="126"/>
      <c r="AP91" s="126"/>
      <c r="AQ91" s="126"/>
      <c r="AR91" s="126"/>
      <c r="AS91" s="126"/>
      <c r="AT91" s="126"/>
      <c r="AU91" s="126"/>
      <c r="AV91" s="126"/>
      <c r="AW91" s="126"/>
      <c r="AX91" s="126"/>
      <c r="AY91" s="337"/>
      <c r="AZ91" s="337"/>
      <c r="BA91" s="337"/>
      <c r="BB91" s="337"/>
      <c r="BC91" s="337"/>
      <c r="BD91" s="607"/>
      <c r="BE91" s="607"/>
      <c r="BF91" s="607"/>
      <c r="BG91" s="337"/>
      <c r="BH91" s="337"/>
      <c r="BI91" s="337"/>
      <c r="BJ91" s="337"/>
      <c r="BK91" s="337"/>
      <c r="BL91" s="337"/>
      <c r="BM91" s="337"/>
      <c r="BN91" s="337"/>
      <c r="BO91" s="337"/>
      <c r="BP91" s="337"/>
      <c r="BQ91" s="337"/>
      <c r="BR91" s="337"/>
      <c r="BS91" s="337"/>
      <c r="BT91" s="337"/>
      <c r="BU91" s="337"/>
      <c r="BV91" s="337"/>
    </row>
    <row r="92" spans="3:74" x14ac:dyDescent="0.25">
      <c r="C92" s="126"/>
      <c r="D92" s="126"/>
      <c r="E92" s="126"/>
      <c r="F92" s="126"/>
      <c r="G92" s="126"/>
      <c r="H92" s="126"/>
      <c r="I92" s="126"/>
      <c r="J92" s="126"/>
      <c r="K92" s="126"/>
      <c r="L92" s="126"/>
      <c r="M92" s="126"/>
      <c r="N92" s="126"/>
      <c r="O92" s="126"/>
      <c r="P92" s="126"/>
      <c r="Q92" s="126"/>
      <c r="R92" s="126"/>
      <c r="S92" s="126"/>
      <c r="T92" s="126"/>
      <c r="U92" s="126"/>
      <c r="V92" s="126"/>
      <c r="W92" s="126"/>
      <c r="X92" s="126"/>
      <c r="Y92" s="126"/>
      <c r="Z92" s="126"/>
      <c r="AA92" s="126"/>
      <c r="AB92" s="126"/>
      <c r="AC92" s="126"/>
      <c r="AD92" s="126"/>
      <c r="AE92" s="126"/>
      <c r="AF92" s="126"/>
      <c r="AG92" s="126"/>
      <c r="AH92" s="126"/>
      <c r="AI92" s="126"/>
      <c r="AJ92" s="126"/>
      <c r="AK92" s="126"/>
      <c r="AL92" s="126"/>
      <c r="AM92" s="126"/>
      <c r="AN92" s="126"/>
      <c r="AO92" s="126"/>
      <c r="AP92" s="126"/>
      <c r="AQ92" s="126"/>
      <c r="AR92" s="126"/>
      <c r="AS92" s="126"/>
      <c r="AT92" s="126"/>
      <c r="AU92" s="126"/>
      <c r="AV92" s="126"/>
      <c r="AW92" s="126"/>
      <c r="AX92" s="126"/>
      <c r="AY92" s="337"/>
      <c r="AZ92" s="337"/>
      <c r="BA92" s="337"/>
      <c r="BB92" s="337"/>
      <c r="BC92" s="337"/>
      <c r="BD92" s="607"/>
      <c r="BE92" s="607"/>
      <c r="BF92" s="607"/>
      <c r="BG92" s="337"/>
      <c r="BH92" s="337"/>
      <c r="BI92" s="337"/>
      <c r="BJ92" s="337"/>
      <c r="BK92" s="337"/>
      <c r="BL92" s="337"/>
      <c r="BM92" s="337"/>
      <c r="BN92" s="337"/>
      <c r="BO92" s="337"/>
      <c r="BP92" s="337"/>
      <c r="BQ92" s="337"/>
      <c r="BR92" s="337"/>
      <c r="BS92" s="337"/>
      <c r="BT92" s="337"/>
      <c r="BU92" s="337"/>
      <c r="BV92" s="337"/>
    </row>
    <row r="93" spans="3:74" x14ac:dyDescent="0.25">
      <c r="C93" s="126"/>
      <c r="D93" s="126"/>
      <c r="E93" s="126"/>
      <c r="F93" s="126"/>
      <c r="G93" s="126"/>
      <c r="H93" s="126"/>
      <c r="I93" s="126"/>
      <c r="J93" s="126"/>
      <c r="K93" s="126"/>
      <c r="L93" s="126"/>
      <c r="M93" s="126"/>
      <c r="N93" s="126"/>
      <c r="O93" s="126"/>
      <c r="P93" s="126"/>
      <c r="Q93" s="126"/>
      <c r="R93" s="126"/>
      <c r="S93" s="126"/>
      <c r="T93" s="126"/>
      <c r="U93" s="126"/>
      <c r="V93" s="126"/>
      <c r="W93" s="126"/>
      <c r="X93" s="126"/>
      <c r="Y93" s="126"/>
      <c r="Z93" s="126"/>
      <c r="AA93" s="126"/>
      <c r="AB93" s="126"/>
      <c r="AC93" s="126"/>
      <c r="AD93" s="126"/>
      <c r="AE93" s="126"/>
      <c r="AF93" s="126"/>
      <c r="AG93" s="126"/>
      <c r="AH93" s="126"/>
      <c r="AI93" s="126"/>
      <c r="AJ93" s="126"/>
      <c r="AK93" s="126"/>
      <c r="AL93" s="126"/>
      <c r="AM93" s="126"/>
      <c r="AN93" s="126"/>
      <c r="AO93" s="126"/>
      <c r="AP93" s="126"/>
      <c r="AQ93" s="126"/>
      <c r="AR93" s="126"/>
      <c r="AS93" s="126"/>
      <c r="AT93" s="126"/>
      <c r="AU93" s="126"/>
      <c r="AV93" s="126"/>
      <c r="AW93" s="126"/>
      <c r="AX93" s="126"/>
      <c r="AY93" s="337"/>
      <c r="AZ93" s="337"/>
      <c r="BA93" s="337"/>
      <c r="BB93" s="337"/>
      <c r="BC93" s="337"/>
      <c r="BD93" s="607"/>
      <c r="BE93" s="607"/>
      <c r="BF93" s="607"/>
      <c r="BG93" s="337"/>
      <c r="BH93" s="337"/>
      <c r="BI93" s="337"/>
      <c r="BJ93" s="337"/>
      <c r="BK93" s="337"/>
      <c r="BL93" s="337"/>
      <c r="BM93" s="337"/>
      <c r="BN93" s="337"/>
      <c r="BO93" s="337"/>
      <c r="BP93" s="337"/>
      <c r="BQ93" s="337"/>
      <c r="BR93" s="337"/>
      <c r="BS93" s="337"/>
      <c r="BT93" s="337"/>
      <c r="BU93" s="337"/>
      <c r="BV93" s="337"/>
    </row>
    <row r="94" spans="3:74" x14ac:dyDescent="0.25">
      <c r="C94" s="126"/>
      <c r="D94" s="126"/>
      <c r="E94" s="126"/>
      <c r="F94" s="126"/>
      <c r="G94" s="126"/>
      <c r="H94" s="126"/>
      <c r="I94" s="126"/>
      <c r="J94" s="126"/>
      <c r="K94" s="126"/>
      <c r="L94" s="126"/>
      <c r="M94" s="126"/>
      <c r="N94" s="126"/>
      <c r="O94" s="126"/>
      <c r="P94" s="126"/>
      <c r="Q94" s="126"/>
      <c r="R94" s="126"/>
      <c r="S94" s="126"/>
      <c r="T94" s="126"/>
      <c r="U94" s="126"/>
      <c r="V94" s="126"/>
      <c r="W94" s="126"/>
      <c r="X94" s="126"/>
      <c r="Y94" s="126"/>
      <c r="Z94" s="126"/>
      <c r="AA94" s="126"/>
      <c r="AB94" s="126"/>
      <c r="AC94" s="126"/>
      <c r="AD94" s="126"/>
      <c r="AE94" s="126"/>
      <c r="AF94" s="126"/>
      <c r="AG94" s="126"/>
      <c r="AH94" s="126"/>
      <c r="AI94" s="126"/>
      <c r="AJ94" s="126"/>
      <c r="AK94" s="126"/>
      <c r="AL94" s="126"/>
      <c r="AM94" s="126"/>
      <c r="AN94" s="126"/>
      <c r="AO94" s="126"/>
      <c r="AP94" s="126"/>
      <c r="AQ94" s="126"/>
      <c r="AR94" s="126"/>
      <c r="AS94" s="126"/>
      <c r="AT94" s="126"/>
      <c r="AU94" s="126"/>
      <c r="AV94" s="126"/>
      <c r="AW94" s="126"/>
      <c r="AX94" s="126"/>
      <c r="AY94" s="337"/>
      <c r="AZ94" s="337"/>
      <c r="BA94" s="337"/>
      <c r="BB94" s="337"/>
      <c r="BC94" s="337"/>
      <c r="BD94" s="607"/>
      <c r="BE94" s="607"/>
      <c r="BF94" s="607"/>
      <c r="BG94" s="337"/>
      <c r="BH94" s="337"/>
      <c r="BI94" s="337"/>
      <c r="BJ94" s="337"/>
      <c r="BK94" s="337"/>
      <c r="BL94" s="337"/>
      <c r="BM94" s="337"/>
      <c r="BN94" s="337"/>
      <c r="BO94" s="337"/>
      <c r="BP94" s="337"/>
      <c r="BQ94" s="337"/>
      <c r="BR94" s="337"/>
      <c r="BS94" s="337"/>
      <c r="BT94" s="337"/>
      <c r="BU94" s="337"/>
      <c r="BV94" s="337"/>
    </row>
    <row r="95" spans="3:74" x14ac:dyDescent="0.25">
      <c r="C95" s="126"/>
      <c r="D95" s="126"/>
      <c r="E95" s="126"/>
      <c r="F95" s="126"/>
      <c r="G95" s="126"/>
      <c r="H95" s="126"/>
      <c r="I95" s="126"/>
      <c r="J95" s="126"/>
      <c r="K95" s="126"/>
      <c r="L95" s="126"/>
      <c r="M95" s="126"/>
      <c r="N95" s="126"/>
      <c r="O95" s="126"/>
      <c r="P95" s="126"/>
      <c r="Q95" s="126"/>
      <c r="R95" s="126"/>
      <c r="S95" s="126"/>
      <c r="T95" s="126"/>
      <c r="U95" s="126"/>
      <c r="V95" s="126"/>
      <c r="W95" s="126"/>
      <c r="X95" s="126"/>
      <c r="Y95" s="126"/>
      <c r="Z95" s="126"/>
      <c r="AA95" s="126"/>
      <c r="AB95" s="126"/>
      <c r="AC95" s="126"/>
      <c r="AD95" s="126"/>
      <c r="AE95" s="126"/>
      <c r="AF95" s="126"/>
      <c r="AG95" s="126"/>
      <c r="AH95" s="126"/>
      <c r="AI95" s="126"/>
      <c r="AJ95" s="126"/>
      <c r="AK95" s="126"/>
      <c r="AL95" s="126"/>
      <c r="AM95" s="126"/>
      <c r="AN95" s="126"/>
      <c r="AO95" s="126"/>
      <c r="AP95" s="126"/>
      <c r="AQ95" s="126"/>
      <c r="AR95" s="126"/>
      <c r="AS95" s="126"/>
      <c r="AT95" s="126"/>
      <c r="AU95" s="126"/>
      <c r="AV95" s="126"/>
      <c r="AW95" s="126"/>
      <c r="AX95" s="126"/>
      <c r="AY95" s="337"/>
      <c r="AZ95" s="337"/>
      <c r="BA95" s="337"/>
      <c r="BB95" s="337"/>
      <c r="BC95" s="337"/>
      <c r="BD95" s="607"/>
      <c r="BE95" s="607"/>
      <c r="BF95" s="607"/>
      <c r="BG95" s="337"/>
      <c r="BH95" s="337"/>
      <c r="BI95" s="337"/>
      <c r="BJ95" s="337"/>
      <c r="BK95" s="337"/>
      <c r="BL95" s="337"/>
      <c r="BM95" s="337"/>
      <c r="BN95" s="337"/>
      <c r="BO95" s="337"/>
      <c r="BP95" s="337"/>
      <c r="BQ95" s="337"/>
      <c r="BR95" s="337"/>
      <c r="BS95" s="337"/>
      <c r="BT95" s="337"/>
      <c r="BU95" s="337"/>
      <c r="BV95" s="337"/>
    </row>
    <row r="96" spans="3:74" x14ac:dyDescent="0.25">
      <c r="C96" s="126"/>
      <c r="D96" s="126"/>
      <c r="E96" s="126"/>
      <c r="F96" s="126"/>
      <c r="G96" s="126"/>
      <c r="H96" s="126"/>
      <c r="I96" s="126"/>
      <c r="J96" s="126"/>
      <c r="K96" s="126"/>
      <c r="L96" s="126"/>
      <c r="M96" s="126"/>
      <c r="N96" s="126"/>
      <c r="O96" s="126"/>
      <c r="P96" s="126"/>
      <c r="Q96" s="126"/>
      <c r="R96" s="126"/>
      <c r="S96" s="126"/>
      <c r="T96" s="126"/>
      <c r="U96" s="126"/>
      <c r="V96" s="126"/>
      <c r="W96" s="126"/>
      <c r="X96" s="126"/>
      <c r="Y96" s="126"/>
      <c r="Z96" s="126"/>
      <c r="AA96" s="126"/>
      <c r="AB96" s="126"/>
      <c r="AC96" s="126"/>
      <c r="AD96" s="126"/>
      <c r="AE96" s="126"/>
      <c r="AF96" s="126"/>
      <c r="AG96" s="126"/>
      <c r="AH96" s="126"/>
      <c r="AI96" s="126"/>
      <c r="AJ96" s="126"/>
      <c r="AK96" s="126"/>
      <c r="AL96" s="126"/>
      <c r="AM96" s="126"/>
      <c r="AN96" s="126"/>
      <c r="AO96" s="126"/>
      <c r="AP96" s="126"/>
      <c r="AQ96" s="126"/>
      <c r="AR96" s="126"/>
      <c r="AS96" s="126"/>
      <c r="AT96" s="126"/>
      <c r="AU96" s="126"/>
      <c r="AV96" s="126"/>
      <c r="AW96" s="126"/>
      <c r="AX96" s="126"/>
      <c r="AY96" s="337"/>
      <c r="AZ96" s="337"/>
      <c r="BA96" s="337"/>
      <c r="BB96" s="337"/>
      <c r="BC96" s="337"/>
      <c r="BD96" s="607"/>
      <c r="BE96" s="607"/>
      <c r="BF96" s="607"/>
      <c r="BG96" s="337"/>
      <c r="BH96" s="337"/>
      <c r="BI96" s="337"/>
      <c r="BJ96" s="337"/>
      <c r="BK96" s="337"/>
      <c r="BL96" s="337"/>
      <c r="BM96" s="337"/>
      <c r="BN96" s="337"/>
      <c r="BO96" s="337"/>
      <c r="BP96" s="337"/>
      <c r="BQ96" s="337"/>
      <c r="BR96" s="337"/>
      <c r="BS96" s="337"/>
      <c r="BT96" s="337"/>
      <c r="BU96" s="337"/>
      <c r="BV96" s="337"/>
    </row>
    <row r="97" spans="3:74" x14ac:dyDescent="0.25">
      <c r="C97" s="126"/>
      <c r="D97" s="126"/>
      <c r="E97" s="126"/>
      <c r="F97" s="126"/>
      <c r="G97" s="126"/>
      <c r="H97" s="126"/>
      <c r="I97" s="126"/>
      <c r="J97" s="126"/>
      <c r="K97" s="126"/>
      <c r="L97" s="126"/>
      <c r="M97" s="126"/>
      <c r="N97" s="126"/>
      <c r="O97" s="126"/>
      <c r="P97" s="126"/>
      <c r="Q97" s="126"/>
      <c r="R97" s="126"/>
      <c r="S97" s="126"/>
      <c r="T97" s="126"/>
      <c r="U97" s="126"/>
      <c r="V97" s="126"/>
      <c r="W97" s="126"/>
      <c r="X97" s="126"/>
      <c r="Y97" s="126"/>
      <c r="Z97" s="126"/>
      <c r="AA97" s="126"/>
      <c r="AB97" s="126"/>
      <c r="AC97" s="126"/>
      <c r="AD97" s="126"/>
      <c r="AE97" s="126"/>
      <c r="AF97" s="126"/>
      <c r="AG97" s="126"/>
      <c r="AH97" s="126"/>
      <c r="AI97" s="126"/>
      <c r="AJ97" s="126"/>
      <c r="AK97" s="126"/>
      <c r="AL97" s="126"/>
      <c r="AM97" s="126"/>
      <c r="AN97" s="126"/>
      <c r="AO97" s="126"/>
      <c r="AP97" s="126"/>
      <c r="AQ97" s="126"/>
      <c r="AR97" s="126"/>
      <c r="AS97" s="126"/>
      <c r="AT97" s="126"/>
      <c r="AU97" s="126"/>
      <c r="AV97" s="126"/>
      <c r="AW97" s="126"/>
      <c r="AX97" s="126"/>
      <c r="AY97" s="337"/>
      <c r="AZ97" s="337"/>
      <c r="BA97" s="337"/>
      <c r="BB97" s="337"/>
      <c r="BC97" s="337"/>
      <c r="BD97" s="607"/>
      <c r="BE97" s="607"/>
      <c r="BF97" s="607"/>
      <c r="BG97" s="337"/>
      <c r="BH97" s="337"/>
      <c r="BI97" s="337"/>
      <c r="BJ97" s="337"/>
      <c r="BK97" s="337"/>
      <c r="BL97" s="337"/>
      <c r="BM97" s="337"/>
      <c r="BN97" s="337"/>
      <c r="BO97" s="337"/>
      <c r="BP97" s="337"/>
      <c r="BQ97" s="337"/>
      <c r="BR97" s="337"/>
      <c r="BS97" s="337"/>
      <c r="BT97" s="337"/>
      <c r="BU97" s="337"/>
      <c r="BV97" s="337"/>
    </row>
    <row r="98" spans="3:74" x14ac:dyDescent="0.25">
      <c r="C98" s="126"/>
      <c r="D98" s="126"/>
      <c r="E98" s="126"/>
      <c r="F98" s="126"/>
      <c r="G98" s="126"/>
      <c r="H98" s="126"/>
      <c r="I98" s="126"/>
      <c r="J98" s="126"/>
      <c r="K98" s="126"/>
      <c r="L98" s="126"/>
      <c r="M98" s="126"/>
      <c r="N98" s="126"/>
      <c r="O98" s="126"/>
      <c r="P98" s="126"/>
      <c r="Q98" s="126"/>
      <c r="R98" s="126"/>
      <c r="S98" s="126"/>
      <c r="T98" s="126"/>
      <c r="U98" s="126"/>
      <c r="V98" s="126"/>
      <c r="W98" s="126"/>
      <c r="X98" s="126"/>
      <c r="Y98" s="126"/>
      <c r="Z98" s="126"/>
      <c r="AA98" s="126"/>
      <c r="AB98" s="126"/>
      <c r="AC98" s="126"/>
      <c r="AD98" s="126"/>
      <c r="AE98" s="126"/>
      <c r="AF98" s="126"/>
      <c r="AG98" s="126"/>
      <c r="AH98" s="126"/>
      <c r="AI98" s="126"/>
      <c r="AJ98" s="126"/>
      <c r="AK98" s="126"/>
      <c r="AL98" s="126"/>
      <c r="AM98" s="126"/>
      <c r="AN98" s="126"/>
      <c r="AO98" s="126"/>
      <c r="AP98" s="126"/>
      <c r="AQ98" s="126"/>
      <c r="AR98" s="126"/>
      <c r="AS98" s="126"/>
      <c r="AT98" s="126"/>
      <c r="AU98" s="126"/>
      <c r="AV98" s="126"/>
      <c r="AW98" s="126"/>
      <c r="AX98" s="126"/>
      <c r="AY98" s="337"/>
      <c r="AZ98" s="337"/>
      <c r="BA98" s="337"/>
      <c r="BB98" s="337"/>
      <c r="BC98" s="337"/>
      <c r="BD98" s="607"/>
      <c r="BE98" s="607"/>
      <c r="BF98" s="607"/>
      <c r="BG98" s="337"/>
      <c r="BH98" s="337"/>
      <c r="BI98" s="337"/>
      <c r="BJ98" s="337"/>
      <c r="BK98" s="337"/>
      <c r="BL98" s="337"/>
      <c r="BM98" s="337"/>
      <c r="BN98" s="337"/>
      <c r="BO98" s="337"/>
      <c r="BP98" s="337"/>
      <c r="BQ98" s="337"/>
      <c r="BR98" s="337"/>
      <c r="BS98" s="337"/>
      <c r="BT98" s="337"/>
      <c r="BU98" s="337"/>
      <c r="BV98" s="337"/>
    </row>
    <row r="99" spans="3:74" x14ac:dyDescent="0.25">
      <c r="BK99" s="335"/>
      <c r="BL99" s="335"/>
      <c r="BM99" s="335"/>
      <c r="BN99" s="335"/>
      <c r="BO99" s="335"/>
      <c r="BP99" s="335"/>
      <c r="BQ99" s="335"/>
      <c r="BR99" s="335"/>
      <c r="BS99" s="335"/>
      <c r="BT99" s="335"/>
      <c r="BU99" s="335"/>
      <c r="BV99" s="335"/>
    </row>
    <row r="100" spans="3:74" x14ac:dyDescent="0.25">
      <c r="C100" s="127"/>
      <c r="D100" s="127"/>
      <c r="E100" s="127"/>
      <c r="F100" s="127"/>
      <c r="G100" s="127"/>
      <c r="H100" s="127"/>
      <c r="I100" s="127"/>
      <c r="J100" s="127"/>
      <c r="K100" s="127"/>
      <c r="L100" s="127"/>
      <c r="M100" s="127"/>
      <c r="N100" s="127"/>
      <c r="O100" s="127"/>
      <c r="P100" s="127"/>
      <c r="Q100" s="127"/>
      <c r="R100" s="127"/>
      <c r="S100" s="127"/>
      <c r="T100" s="127"/>
      <c r="U100" s="127"/>
      <c r="V100" s="127"/>
      <c r="W100" s="127"/>
      <c r="X100" s="127"/>
      <c r="Y100" s="127"/>
      <c r="Z100" s="127"/>
      <c r="AA100" s="127"/>
      <c r="AB100" s="127"/>
      <c r="AC100" s="127"/>
      <c r="AD100" s="127"/>
      <c r="AE100" s="127"/>
      <c r="AF100" s="127"/>
      <c r="AG100" s="127"/>
      <c r="AH100" s="127"/>
      <c r="AI100" s="127"/>
      <c r="AJ100" s="127"/>
      <c r="AK100" s="127"/>
      <c r="AL100" s="127"/>
      <c r="AM100" s="127"/>
      <c r="AN100" s="127"/>
      <c r="AO100" s="127"/>
      <c r="AP100" s="127"/>
      <c r="AQ100" s="127"/>
      <c r="AR100" s="127"/>
      <c r="AS100" s="127"/>
      <c r="AT100" s="127"/>
      <c r="AU100" s="127"/>
      <c r="AV100" s="127"/>
      <c r="AW100" s="127"/>
      <c r="AX100" s="127"/>
      <c r="AY100" s="338"/>
      <c r="AZ100" s="338"/>
      <c r="BA100" s="338"/>
      <c r="BB100" s="338"/>
      <c r="BC100" s="338"/>
      <c r="BD100" s="608"/>
      <c r="BE100" s="608"/>
      <c r="BF100" s="608"/>
      <c r="BG100" s="338"/>
      <c r="BH100" s="338"/>
      <c r="BI100" s="338"/>
      <c r="BJ100" s="338"/>
      <c r="BK100" s="338"/>
      <c r="BL100" s="338"/>
      <c r="BM100" s="338"/>
      <c r="BN100" s="338"/>
      <c r="BO100" s="338"/>
      <c r="BP100" s="338"/>
      <c r="BQ100" s="338"/>
      <c r="BR100" s="338"/>
      <c r="BS100" s="338"/>
      <c r="BT100" s="338"/>
      <c r="BU100" s="338"/>
      <c r="BV100" s="338"/>
    </row>
    <row r="101" spans="3:74" x14ac:dyDescent="0.25">
      <c r="BK101" s="335"/>
      <c r="BL101" s="335"/>
      <c r="BM101" s="335"/>
      <c r="BN101" s="335"/>
      <c r="BO101" s="335"/>
      <c r="BP101" s="335"/>
      <c r="BQ101" s="335"/>
      <c r="BR101" s="335"/>
      <c r="BS101" s="335"/>
      <c r="BT101" s="335"/>
      <c r="BU101" s="335"/>
      <c r="BV101" s="335"/>
    </row>
    <row r="102" spans="3:74" x14ac:dyDescent="0.25">
      <c r="BK102" s="335"/>
      <c r="BL102" s="335"/>
      <c r="BM102" s="335"/>
      <c r="BN102" s="335"/>
      <c r="BO102" s="335"/>
      <c r="BP102" s="335"/>
      <c r="BQ102" s="335"/>
      <c r="BR102" s="335"/>
      <c r="BS102" s="335"/>
      <c r="BT102" s="335"/>
      <c r="BU102" s="335"/>
      <c r="BV102" s="335"/>
    </row>
    <row r="103" spans="3:74" x14ac:dyDescent="0.25">
      <c r="BK103" s="335"/>
      <c r="BL103" s="335"/>
      <c r="BM103" s="335"/>
      <c r="BN103" s="335"/>
      <c r="BO103" s="335"/>
      <c r="BP103" s="335"/>
      <c r="BQ103" s="335"/>
      <c r="BR103" s="335"/>
      <c r="BS103" s="335"/>
      <c r="BT103" s="335"/>
      <c r="BU103" s="335"/>
      <c r="BV103" s="335"/>
    </row>
    <row r="104" spans="3:74" x14ac:dyDescent="0.25">
      <c r="BK104" s="335"/>
      <c r="BL104" s="335"/>
      <c r="BM104" s="335"/>
      <c r="BN104" s="335"/>
      <c r="BO104" s="335"/>
      <c r="BP104" s="335"/>
      <c r="BQ104" s="335"/>
      <c r="BR104" s="335"/>
      <c r="BS104" s="335"/>
      <c r="BT104" s="335"/>
      <c r="BU104" s="335"/>
      <c r="BV104" s="335"/>
    </row>
    <row r="105" spans="3:74" x14ac:dyDescent="0.25">
      <c r="BK105" s="335"/>
      <c r="BL105" s="335"/>
      <c r="BM105" s="335"/>
      <c r="BN105" s="335"/>
      <c r="BO105" s="335"/>
      <c r="BP105" s="335"/>
      <c r="BQ105" s="335"/>
      <c r="BR105" s="335"/>
      <c r="BS105" s="335"/>
      <c r="BT105" s="335"/>
      <c r="BU105" s="335"/>
      <c r="BV105" s="335"/>
    </row>
    <row r="106" spans="3:74" x14ac:dyDescent="0.25">
      <c r="BK106" s="335"/>
      <c r="BL106" s="335"/>
      <c r="BM106" s="335"/>
      <c r="BN106" s="335"/>
      <c r="BO106" s="335"/>
      <c r="BP106" s="335"/>
      <c r="BQ106" s="335"/>
      <c r="BR106" s="335"/>
      <c r="BS106" s="335"/>
      <c r="BT106" s="335"/>
      <c r="BU106" s="335"/>
      <c r="BV106" s="335"/>
    </row>
    <row r="107" spans="3:74" x14ac:dyDescent="0.25">
      <c r="BK107" s="335"/>
      <c r="BL107" s="335"/>
      <c r="BM107" s="335"/>
      <c r="BN107" s="335"/>
      <c r="BO107" s="335"/>
      <c r="BP107" s="335"/>
      <c r="BQ107" s="335"/>
      <c r="BR107" s="335"/>
      <c r="BS107" s="335"/>
      <c r="BT107" s="335"/>
      <c r="BU107" s="335"/>
      <c r="BV107" s="335"/>
    </row>
    <row r="108" spans="3:74" x14ac:dyDescent="0.25">
      <c r="BK108" s="335"/>
      <c r="BL108" s="335"/>
      <c r="BM108" s="335"/>
      <c r="BN108" s="335"/>
      <c r="BO108" s="335"/>
      <c r="BP108" s="335"/>
      <c r="BQ108" s="335"/>
      <c r="BR108" s="335"/>
      <c r="BS108" s="335"/>
      <c r="BT108" s="335"/>
      <c r="BU108" s="335"/>
      <c r="BV108" s="335"/>
    </row>
    <row r="109" spans="3:74" x14ac:dyDescent="0.25">
      <c r="BK109" s="335"/>
      <c r="BL109" s="335"/>
      <c r="BM109" s="335"/>
      <c r="BN109" s="335"/>
      <c r="BO109" s="335"/>
      <c r="BP109" s="335"/>
      <c r="BQ109" s="335"/>
      <c r="BR109" s="335"/>
      <c r="BS109" s="335"/>
      <c r="BT109" s="335"/>
      <c r="BU109" s="335"/>
      <c r="BV109" s="335"/>
    </row>
    <row r="110" spans="3:74" x14ac:dyDescent="0.25">
      <c r="BK110" s="335"/>
      <c r="BL110" s="335"/>
      <c r="BM110" s="335"/>
      <c r="BN110" s="335"/>
      <c r="BO110" s="335"/>
      <c r="BP110" s="335"/>
      <c r="BQ110" s="335"/>
      <c r="BR110" s="335"/>
      <c r="BS110" s="335"/>
      <c r="BT110" s="335"/>
      <c r="BU110" s="335"/>
      <c r="BV110" s="335"/>
    </row>
    <row r="111" spans="3:74" x14ac:dyDescent="0.25">
      <c r="BK111" s="335"/>
      <c r="BL111" s="335"/>
      <c r="BM111" s="335"/>
      <c r="BN111" s="335"/>
      <c r="BO111" s="335"/>
      <c r="BP111" s="335"/>
      <c r="BQ111" s="335"/>
      <c r="BR111" s="335"/>
      <c r="BS111" s="335"/>
      <c r="BT111" s="335"/>
      <c r="BU111" s="335"/>
      <c r="BV111" s="335"/>
    </row>
    <row r="112" spans="3:74" x14ac:dyDescent="0.25">
      <c r="BK112" s="335"/>
      <c r="BL112" s="335"/>
      <c r="BM112" s="335"/>
      <c r="BN112" s="335"/>
      <c r="BO112" s="335"/>
      <c r="BP112" s="335"/>
      <c r="BQ112" s="335"/>
      <c r="BR112" s="335"/>
      <c r="BS112" s="335"/>
      <c r="BT112" s="335"/>
      <c r="BU112" s="335"/>
      <c r="BV112" s="335"/>
    </row>
    <row r="113" spans="63:74" x14ac:dyDescent="0.25">
      <c r="BK113" s="335"/>
      <c r="BL113" s="335"/>
      <c r="BM113" s="335"/>
      <c r="BN113" s="335"/>
      <c r="BO113" s="335"/>
      <c r="BP113" s="335"/>
      <c r="BQ113" s="335"/>
      <c r="BR113" s="335"/>
      <c r="BS113" s="335"/>
      <c r="BT113" s="335"/>
      <c r="BU113" s="335"/>
      <c r="BV113" s="335"/>
    </row>
    <row r="114" spans="63:74" x14ac:dyDescent="0.25">
      <c r="BK114" s="335"/>
      <c r="BL114" s="335"/>
      <c r="BM114" s="335"/>
      <c r="BN114" s="335"/>
      <c r="BO114" s="335"/>
      <c r="BP114" s="335"/>
      <c r="BQ114" s="335"/>
      <c r="BR114" s="335"/>
      <c r="BS114" s="335"/>
      <c r="BT114" s="335"/>
      <c r="BU114" s="335"/>
      <c r="BV114" s="335"/>
    </row>
    <row r="115" spans="63:74" x14ac:dyDescent="0.25">
      <c r="BK115" s="335"/>
      <c r="BL115" s="335"/>
      <c r="BM115" s="335"/>
      <c r="BN115" s="335"/>
      <c r="BO115" s="335"/>
      <c r="BP115" s="335"/>
      <c r="BQ115" s="335"/>
      <c r="BR115" s="335"/>
      <c r="BS115" s="335"/>
      <c r="BT115" s="335"/>
      <c r="BU115" s="335"/>
      <c r="BV115" s="335"/>
    </row>
    <row r="116" spans="63:74" x14ac:dyDescent="0.25">
      <c r="BK116" s="335"/>
      <c r="BL116" s="335"/>
      <c r="BM116" s="335"/>
      <c r="BN116" s="335"/>
      <c r="BO116" s="335"/>
      <c r="BP116" s="335"/>
      <c r="BQ116" s="335"/>
      <c r="BR116" s="335"/>
      <c r="BS116" s="335"/>
      <c r="BT116" s="335"/>
      <c r="BU116" s="335"/>
      <c r="BV116" s="335"/>
    </row>
    <row r="117" spans="63:74" x14ac:dyDescent="0.25">
      <c r="BK117" s="335"/>
      <c r="BL117" s="335"/>
      <c r="BM117" s="335"/>
      <c r="BN117" s="335"/>
      <c r="BO117" s="335"/>
      <c r="BP117" s="335"/>
      <c r="BQ117" s="335"/>
      <c r="BR117" s="335"/>
      <c r="BS117" s="335"/>
      <c r="BT117" s="335"/>
      <c r="BU117" s="335"/>
      <c r="BV117" s="335"/>
    </row>
    <row r="118" spans="63:74" x14ac:dyDescent="0.25">
      <c r="BK118" s="335"/>
      <c r="BL118" s="335"/>
      <c r="BM118" s="335"/>
      <c r="BN118" s="335"/>
      <c r="BO118" s="335"/>
      <c r="BP118" s="335"/>
      <c r="BQ118" s="335"/>
      <c r="BR118" s="335"/>
      <c r="BS118" s="335"/>
      <c r="BT118" s="335"/>
      <c r="BU118" s="335"/>
      <c r="BV118" s="335"/>
    </row>
    <row r="119" spans="63:74" x14ac:dyDescent="0.25">
      <c r="BK119" s="335"/>
      <c r="BL119" s="335"/>
      <c r="BM119" s="335"/>
      <c r="BN119" s="335"/>
      <c r="BO119" s="335"/>
      <c r="BP119" s="335"/>
      <c r="BQ119" s="335"/>
      <c r="BR119" s="335"/>
      <c r="BS119" s="335"/>
      <c r="BT119" s="335"/>
      <c r="BU119" s="335"/>
      <c r="BV119" s="335"/>
    </row>
    <row r="120" spans="63:74" x14ac:dyDescent="0.25">
      <c r="BK120" s="335"/>
      <c r="BL120" s="335"/>
      <c r="BM120" s="335"/>
      <c r="BN120" s="335"/>
      <c r="BO120" s="335"/>
      <c r="BP120" s="335"/>
      <c r="BQ120" s="335"/>
      <c r="BR120" s="335"/>
      <c r="BS120" s="335"/>
      <c r="BT120" s="335"/>
      <c r="BU120" s="335"/>
      <c r="BV120" s="335"/>
    </row>
    <row r="121" spans="63:74" x14ac:dyDescent="0.25">
      <c r="BK121" s="335"/>
      <c r="BL121" s="335"/>
      <c r="BM121" s="335"/>
      <c r="BN121" s="335"/>
      <c r="BO121" s="335"/>
      <c r="BP121" s="335"/>
      <c r="BQ121" s="335"/>
      <c r="BR121" s="335"/>
      <c r="BS121" s="335"/>
      <c r="BT121" s="335"/>
      <c r="BU121" s="335"/>
      <c r="BV121" s="335"/>
    </row>
    <row r="122" spans="63:74" x14ac:dyDescent="0.25">
      <c r="BK122" s="335"/>
      <c r="BL122" s="335"/>
      <c r="BM122" s="335"/>
      <c r="BN122" s="335"/>
      <c r="BO122" s="335"/>
      <c r="BP122" s="335"/>
      <c r="BQ122" s="335"/>
      <c r="BR122" s="335"/>
      <c r="BS122" s="335"/>
      <c r="BT122" s="335"/>
      <c r="BU122" s="335"/>
      <c r="BV122" s="335"/>
    </row>
    <row r="123" spans="63:74" x14ac:dyDescent="0.25">
      <c r="BK123" s="335"/>
      <c r="BL123" s="335"/>
      <c r="BM123" s="335"/>
      <c r="BN123" s="335"/>
      <c r="BO123" s="335"/>
      <c r="BP123" s="335"/>
      <c r="BQ123" s="335"/>
      <c r="BR123" s="335"/>
      <c r="BS123" s="335"/>
      <c r="BT123" s="335"/>
      <c r="BU123" s="335"/>
      <c r="BV123" s="335"/>
    </row>
    <row r="124" spans="63:74" x14ac:dyDescent="0.25">
      <c r="BK124" s="335"/>
      <c r="BL124" s="335"/>
      <c r="BM124" s="335"/>
      <c r="BN124" s="335"/>
      <c r="BO124" s="335"/>
      <c r="BP124" s="335"/>
      <c r="BQ124" s="335"/>
      <c r="BR124" s="335"/>
      <c r="BS124" s="335"/>
      <c r="BT124" s="335"/>
      <c r="BU124" s="335"/>
      <c r="BV124" s="335"/>
    </row>
    <row r="125" spans="63:74" x14ac:dyDescent="0.25">
      <c r="BK125" s="335"/>
      <c r="BL125" s="335"/>
      <c r="BM125" s="335"/>
      <c r="BN125" s="335"/>
      <c r="BO125" s="335"/>
      <c r="BP125" s="335"/>
      <c r="BQ125" s="335"/>
      <c r="BR125" s="335"/>
      <c r="BS125" s="335"/>
      <c r="BT125" s="335"/>
      <c r="BU125" s="335"/>
      <c r="BV125" s="335"/>
    </row>
    <row r="126" spans="63:74" x14ac:dyDescent="0.25">
      <c r="BK126" s="335"/>
      <c r="BL126" s="335"/>
      <c r="BM126" s="335"/>
      <c r="BN126" s="335"/>
      <c r="BO126" s="335"/>
      <c r="BP126" s="335"/>
      <c r="BQ126" s="335"/>
      <c r="BR126" s="335"/>
      <c r="BS126" s="335"/>
      <c r="BT126" s="335"/>
      <c r="BU126" s="335"/>
      <c r="BV126" s="335"/>
    </row>
    <row r="127" spans="63:74" x14ac:dyDescent="0.25">
      <c r="BK127" s="335"/>
      <c r="BL127" s="335"/>
      <c r="BM127" s="335"/>
      <c r="BN127" s="335"/>
      <c r="BO127" s="335"/>
      <c r="BP127" s="335"/>
      <c r="BQ127" s="335"/>
      <c r="BR127" s="335"/>
      <c r="BS127" s="335"/>
      <c r="BT127" s="335"/>
      <c r="BU127" s="335"/>
      <c r="BV127" s="335"/>
    </row>
    <row r="128" spans="63:74" x14ac:dyDescent="0.25">
      <c r="BK128" s="335"/>
      <c r="BL128" s="335"/>
      <c r="BM128" s="335"/>
      <c r="BN128" s="335"/>
      <c r="BO128" s="335"/>
      <c r="BP128" s="335"/>
      <c r="BQ128" s="335"/>
      <c r="BR128" s="335"/>
      <c r="BS128" s="335"/>
      <c r="BT128" s="335"/>
      <c r="BU128" s="335"/>
      <c r="BV128" s="335"/>
    </row>
    <row r="129" spans="63:74" x14ac:dyDescent="0.25">
      <c r="BK129" s="335"/>
      <c r="BL129" s="335"/>
      <c r="BM129" s="335"/>
      <c r="BN129" s="335"/>
      <c r="BO129" s="335"/>
      <c r="BP129" s="335"/>
      <c r="BQ129" s="335"/>
      <c r="BR129" s="335"/>
      <c r="BS129" s="335"/>
      <c r="BT129" s="335"/>
      <c r="BU129" s="335"/>
      <c r="BV129" s="335"/>
    </row>
    <row r="130" spans="63:74" x14ac:dyDescent="0.25">
      <c r="BK130" s="335"/>
      <c r="BL130" s="335"/>
      <c r="BM130" s="335"/>
      <c r="BN130" s="335"/>
      <c r="BO130" s="335"/>
      <c r="BP130" s="335"/>
      <c r="BQ130" s="335"/>
      <c r="BR130" s="335"/>
      <c r="BS130" s="335"/>
      <c r="BT130" s="335"/>
      <c r="BU130" s="335"/>
      <c r="BV130" s="335"/>
    </row>
    <row r="131" spans="63:74" x14ac:dyDescent="0.25">
      <c r="BK131" s="335"/>
      <c r="BL131" s="335"/>
      <c r="BM131" s="335"/>
      <c r="BN131" s="335"/>
      <c r="BO131" s="335"/>
      <c r="BP131" s="335"/>
      <c r="BQ131" s="335"/>
      <c r="BR131" s="335"/>
      <c r="BS131" s="335"/>
      <c r="BT131" s="335"/>
      <c r="BU131" s="335"/>
      <c r="BV131" s="335"/>
    </row>
    <row r="132" spans="63:74" x14ac:dyDescent="0.25">
      <c r="BK132" s="335"/>
      <c r="BL132" s="335"/>
      <c r="BM132" s="335"/>
      <c r="BN132" s="335"/>
      <c r="BO132" s="335"/>
      <c r="BP132" s="335"/>
      <c r="BQ132" s="335"/>
      <c r="BR132" s="335"/>
      <c r="BS132" s="335"/>
      <c r="BT132" s="335"/>
      <c r="BU132" s="335"/>
      <c r="BV132" s="335"/>
    </row>
    <row r="133" spans="63:74" x14ac:dyDescent="0.25">
      <c r="BK133" s="335"/>
      <c r="BL133" s="335"/>
      <c r="BM133" s="335"/>
      <c r="BN133" s="335"/>
      <c r="BO133" s="335"/>
      <c r="BP133" s="335"/>
      <c r="BQ133" s="335"/>
      <c r="BR133" s="335"/>
      <c r="BS133" s="335"/>
      <c r="BT133" s="335"/>
      <c r="BU133" s="335"/>
      <c r="BV133" s="335"/>
    </row>
    <row r="134" spans="63:74" x14ac:dyDescent="0.25">
      <c r="BK134" s="335"/>
      <c r="BL134" s="335"/>
      <c r="BM134" s="335"/>
      <c r="BN134" s="335"/>
      <c r="BO134" s="335"/>
      <c r="BP134" s="335"/>
      <c r="BQ134" s="335"/>
      <c r="BR134" s="335"/>
      <c r="BS134" s="335"/>
      <c r="BT134" s="335"/>
      <c r="BU134" s="335"/>
      <c r="BV134" s="335"/>
    </row>
    <row r="135" spans="63:74" x14ac:dyDescent="0.25">
      <c r="BK135" s="335"/>
      <c r="BL135" s="335"/>
      <c r="BM135" s="335"/>
      <c r="BN135" s="335"/>
      <c r="BO135" s="335"/>
      <c r="BP135" s="335"/>
      <c r="BQ135" s="335"/>
      <c r="BR135" s="335"/>
      <c r="BS135" s="335"/>
      <c r="BT135" s="335"/>
      <c r="BU135" s="335"/>
      <c r="BV135" s="335"/>
    </row>
    <row r="136" spans="63:74" x14ac:dyDescent="0.25">
      <c r="BK136" s="335"/>
      <c r="BL136" s="335"/>
      <c r="BM136" s="335"/>
      <c r="BN136" s="335"/>
      <c r="BO136" s="335"/>
      <c r="BP136" s="335"/>
      <c r="BQ136" s="335"/>
      <c r="BR136" s="335"/>
      <c r="BS136" s="335"/>
      <c r="BT136" s="335"/>
      <c r="BU136" s="335"/>
      <c r="BV136" s="335"/>
    </row>
    <row r="137" spans="63:74" x14ac:dyDescent="0.25">
      <c r="BK137" s="335"/>
      <c r="BL137" s="335"/>
      <c r="BM137" s="335"/>
      <c r="BN137" s="335"/>
      <c r="BO137" s="335"/>
      <c r="BP137" s="335"/>
      <c r="BQ137" s="335"/>
      <c r="BR137" s="335"/>
      <c r="BS137" s="335"/>
      <c r="BT137" s="335"/>
      <c r="BU137" s="335"/>
      <c r="BV137" s="335"/>
    </row>
    <row r="138" spans="63:74" x14ac:dyDescent="0.25">
      <c r="BK138" s="335"/>
      <c r="BL138" s="335"/>
      <c r="BM138" s="335"/>
      <c r="BN138" s="335"/>
      <c r="BO138" s="335"/>
      <c r="BP138" s="335"/>
      <c r="BQ138" s="335"/>
      <c r="BR138" s="335"/>
      <c r="BS138" s="335"/>
      <c r="BT138" s="335"/>
      <c r="BU138" s="335"/>
      <c r="BV138" s="335"/>
    </row>
    <row r="139" spans="63:74" x14ac:dyDescent="0.25">
      <c r="BK139" s="335"/>
      <c r="BL139" s="335"/>
      <c r="BM139" s="335"/>
      <c r="BN139" s="335"/>
      <c r="BO139" s="335"/>
      <c r="BP139" s="335"/>
      <c r="BQ139" s="335"/>
      <c r="BR139" s="335"/>
      <c r="BS139" s="335"/>
      <c r="BT139" s="335"/>
      <c r="BU139" s="335"/>
      <c r="BV139" s="335"/>
    </row>
    <row r="140" spans="63:74" x14ac:dyDescent="0.25">
      <c r="BK140" s="335"/>
      <c r="BL140" s="335"/>
      <c r="BM140" s="335"/>
      <c r="BN140" s="335"/>
      <c r="BO140" s="335"/>
      <c r="BP140" s="335"/>
      <c r="BQ140" s="335"/>
      <c r="BR140" s="335"/>
      <c r="BS140" s="335"/>
      <c r="BT140" s="335"/>
      <c r="BU140" s="335"/>
      <c r="BV140" s="335"/>
    </row>
    <row r="141" spans="63:74" x14ac:dyDescent="0.25">
      <c r="BK141" s="335"/>
      <c r="BL141" s="335"/>
      <c r="BM141" s="335"/>
      <c r="BN141" s="335"/>
      <c r="BO141" s="335"/>
      <c r="BP141" s="335"/>
      <c r="BQ141" s="335"/>
      <c r="BR141" s="335"/>
      <c r="BS141" s="335"/>
      <c r="BT141" s="335"/>
      <c r="BU141" s="335"/>
      <c r="BV141" s="335"/>
    </row>
    <row r="142" spans="63:74" x14ac:dyDescent="0.25">
      <c r="BK142" s="335"/>
      <c r="BL142" s="335"/>
      <c r="BM142" s="335"/>
      <c r="BN142" s="335"/>
      <c r="BO142" s="335"/>
      <c r="BP142" s="335"/>
      <c r="BQ142" s="335"/>
      <c r="BR142" s="335"/>
      <c r="BS142" s="335"/>
      <c r="BT142" s="335"/>
      <c r="BU142" s="335"/>
      <c r="BV142" s="335"/>
    </row>
    <row r="143" spans="63:74" x14ac:dyDescent="0.25">
      <c r="BK143" s="335"/>
      <c r="BL143" s="335"/>
      <c r="BM143" s="335"/>
      <c r="BN143" s="335"/>
      <c r="BO143" s="335"/>
      <c r="BP143" s="335"/>
      <c r="BQ143" s="335"/>
      <c r="BR143" s="335"/>
      <c r="BS143" s="335"/>
      <c r="BT143" s="335"/>
      <c r="BU143" s="335"/>
      <c r="BV143" s="335"/>
    </row>
    <row r="144" spans="63:74" x14ac:dyDescent="0.25">
      <c r="BK144" s="335"/>
      <c r="BL144" s="335"/>
      <c r="BM144" s="335"/>
      <c r="BN144" s="335"/>
      <c r="BO144" s="335"/>
      <c r="BP144" s="335"/>
      <c r="BQ144" s="335"/>
      <c r="BR144" s="335"/>
      <c r="BS144" s="335"/>
      <c r="BT144" s="335"/>
      <c r="BU144" s="335"/>
      <c r="BV144" s="335"/>
    </row>
  </sheetData>
  <mergeCells count="18">
    <mergeCell ref="BK3:BV3"/>
    <mergeCell ref="B1:AL1"/>
    <mergeCell ref="C3:N3"/>
    <mergeCell ref="O3:Z3"/>
    <mergeCell ref="AA3:AL3"/>
    <mergeCell ref="AM3:AX3"/>
    <mergeCell ref="AY3:BJ3"/>
    <mergeCell ref="B56:Q56"/>
    <mergeCell ref="B57:Q57"/>
    <mergeCell ref="B58:Q58"/>
    <mergeCell ref="A1:A2"/>
    <mergeCell ref="B50:Q50"/>
    <mergeCell ref="B49:Q49"/>
    <mergeCell ref="B51:Q51"/>
    <mergeCell ref="B54:Q54"/>
    <mergeCell ref="B53:Q53"/>
    <mergeCell ref="B55:Q55"/>
    <mergeCell ref="B52:Q52"/>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0">
    <pageSetUpPr fitToPage="1"/>
  </sheetPr>
  <dimension ref="A1:BV99"/>
  <sheetViews>
    <sheetView showGridLines="0" workbookViewId="0">
      <pane xSplit="2" ySplit="4" topLeftCell="AN5" activePane="bottomRight" state="frozen"/>
      <selection activeCell="BF63" sqref="BF63"/>
      <selection pane="topRight" activeCell="BF63" sqref="BF63"/>
      <selection pane="bottomLeft" activeCell="BF63" sqref="BF63"/>
      <selection pane="bottomRight" activeCell="B1" sqref="B1"/>
    </sheetView>
  </sheetViews>
  <sheetFormatPr defaultColWidth="11" defaultRowHeight="10.5" x14ac:dyDescent="0.25"/>
  <cols>
    <col min="1" max="1" width="10.54296875" style="490" customWidth="1"/>
    <col min="2" max="2" width="27" style="490" customWidth="1"/>
    <col min="3" max="55" width="6.54296875" style="490" customWidth="1"/>
    <col min="56" max="58" width="6.54296875" style="617" customWidth="1"/>
    <col min="59" max="74" width="6.54296875" style="490" customWidth="1"/>
    <col min="75" max="238" width="11" style="490"/>
    <col min="239" max="239" width="1.54296875" style="490" customWidth="1"/>
    <col min="240" max="16384" width="11" style="490"/>
  </cols>
  <sheetData>
    <row r="1" spans="1:74" ht="12.75" customHeight="1" x14ac:dyDescent="0.3">
      <c r="A1" s="734" t="s">
        <v>785</v>
      </c>
      <c r="B1" s="489" t="s">
        <v>1300</v>
      </c>
      <c r="C1" s="489"/>
      <c r="D1" s="489"/>
      <c r="E1" s="489"/>
      <c r="F1" s="489"/>
      <c r="G1" s="489"/>
      <c r="H1" s="489"/>
      <c r="I1" s="489"/>
      <c r="J1" s="489"/>
      <c r="K1" s="489"/>
      <c r="L1" s="489"/>
      <c r="M1" s="489"/>
      <c r="N1" s="489"/>
      <c r="O1" s="489"/>
      <c r="P1" s="489"/>
      <c r="Q1" s="489"/>
      <c r="R1" s="489"/>
      <c r="S1" s="489"/>
      <c r="T1" s="489"/>
      <c r="U1" s="489"/>
      <c r="V1" s="489"/>
      <c r="W1" s="489"/>
      <c r="X1" s="489"/>
      <c r="Y1" s="489"/>
      <c r="Z1" s="489"/>
      <c r="AA1" s="489"/>
      <c r="AB1" s="489"/>
      <c r="AC1" s="489"/>
      <c r="AD1" s="489"/>
      <c r="AE1" s="489"/>
      <c r="AF1" s="489"/>
      <c r="AG1" s="489"/>
      <c r="AH1" s="489"/>
      <c r="AI1" s="489"/>
      <c r="AJ1" s="489"/>
      <c r="AK1" s="489"/>
      <c r="AL1" s="489"/>
      <c r="AM1" s="489"/>
      <c r="AN1" s="489"/>
      <c r="AO1" s="489"/>
      <c r="AP1" s="489"/>
      <c r="AQ1" s="489"/>
      <c r="AR1" s="489"/>
      <c r="AS1" s="489"/>
      <c r="AT1" s="489"/>
      <c r="AU1" s="489"/>
      <c r="AV1" s="489"/>
      <c r="AW1" s="489"/>
      <c r="AX1" s="489"/>
      <c r="AY1" s="489"/>
      <c r="AZ1" s="489"/>
      <c r="BA1" s="489"/>
      <c r="BB1" s="489"/>
      <c r="BC1" s="489"/>
      <c r="BD1" s="489"/>
      <c r="BE1" s="489"/>
      <c r="BF1" s="489"/>
      <c r="BG1" s="489"/>
      <c r="BH1" s="489"/>
      <c r="BI1" s="489"/>
      <c r="BJ1" s="489"/>
      <c r="BK1" s="489"/>
      <c r="BL1" s="489"/>
      <c r="BM1" s="489"/>
      <c r="BN1" s="489"/>
      <c r="BO1" s="489"/>
      <c r="BP1" s="489"/>
      <c r="BQ1" s="489"/>
      <c r="BR1" s="489"/>
      <c r="BS1" s="489"/>
      <c r="BT1" s="489"/>
      <c r="BU1" s="489"/>
      <c r="BV1" s="489"/>
    </row>
    <row r="2" spans="1:74" ht="12.75" customHeight="1" x14ac:dyDescent="0.3">
      <c r="A2" s="735"/>
      <c r="B2" s="485" t="str">
        <f>"U.S. Energy Information Administration  |  Short-Term Energy Outlook  - "&amp;Dates!D1</f>
        <v>U.S. Energy Information Administration  |  Short-Term Energy Outlook  - January 2023</v>
      </c>
      <c r="C2" s="491"/>
      <c r="D2" s="491"/>
      <c r="E2" s="491"/>
      <c r="F2" s="491"/>
      <c r="G2" s="491"/>
      <c r="H2" s="491"/>
      <c r="I2" s="491"/>
      <c r="J2" s="491"/>
      <c r="K2" s="491"/>
      <c r="L2" s="491"/>
      <c r="M2" s="491"/>
      <c r="N2" s="491"/>
      <c r="O2" s="491"/>
      <c r="P2" s="491"/>
      <c r="Q2" s="491"/>
      <c r="R2" s="491"/>
      <c r="S2" s="491"/>
      <c r="T2" s="491"/>
      <c r="U2" s="491"/>
      <c r="V2" s="491"/>
      <c r="W2" s="491"/>
      <c r="X2" s="491"/>
      <c r="Y2" s="491"/>
      <c r="Z2" s="491"/>
      <c r="AA2" s="491"/>
      <c r="AB2" s="491"/>
      <c r="AC2" s="491"/>
      <c r="AD2" s="491"/>
      <c r="AE2" s="491"/>
      <c r="AF2" s="491"/>
      <c r="AG2" s="491"/>
      <c r="AH2" s="491"/>
      <c r="AI2" s="491"/>
      <c r="AJ2" s="491"/>
      <c r="AK2" s="491"/>
      <c r="AL2" s="491"/>
      <c r="AM2" s="491"/>
      <c r="AN2" s="491"/>
      <c r="AO2" s="491"/>
      <c r="AP2" s="491"/>
      <c r="AQ2" s="491"/>
      <c r="AR2" s="491"/>
      <c r="AS2" s="491"/>
      <c r="AT2" s="491"/>
      <c r="AU2" s="491"/>
      <c r="AV2" s="491"/>
      <c r="AW2" s="491"/>
      <c r="AX2" s="491"/>
      <c r="AY2" s="491"/>
      <c r="AZ2" s="491"/>
      <c r="BA2" s="491"/>
      <c r="BB2" s="491"/>
      <c r="BC2" s="491"/>
      <c r="BD2" s="609"/>
      <c r="BE2" s="609"/>
      <c r="BF2" s="609"/>
      <c r="BG2" s="491"/>
      <c r="BH2" s="491"/>
      <c r="BI2" s="491"/>
      <c r="BJ2" s="491"/>
      <c r="BK2" s="491"/>
      <c r="BL2" s="491"/>
      <c r="BM2" s="491"/>
      <c r="BN2" s="491"/>
      <c r="BO2" s="491"/>
      <c r="BP2" s="491"/>
      <c r="BQ2" s="491"/>
      <c r="BR2" s="491"/>
      <c r="BS2" s="491"/>
      <c r="BT2" s="491"/>
      <c r="BU2" s="491"/>
      <c r="BV2" s="491"/>
    </row>
    <row r="3" spans="1:74" ht="12.75" customHeight="1" x14ac:dyDescent="0.25">
      <c r="A3" s="730" t="s">
        <v>1397</v>
      </c>
      <c r="B3" s="493"/>
      <c r="C3" s="738">
        <f>Dates!D3</f>
        <v>2019</v>
      </c>
      <c r="D3" s="741"/>
      <c r="E3" s="741"/>
      <c r="F3" s="741"/>
      <c r="G3" s="741"/>
      <c r="H3" s="741"/>
      <c r="I3" s="741"/>
      <c r="J3" s="741"/>
      <c r="K3" s="741"/>
      <c r="L3" s="741"/>
      <c r="M3" s="741"/>
      <c r="N3" s="812"/>
      <c r="O3" s="738">
        <f>C3+1</f>
        <v>2020</v>
      </c>
      <c r="P3" s="741"/>
      <c r="Q3" s="741"/>
      <c r="R3" s="741"/>
      <c r="S3" s="741"/>
      <c r="T3" s="741"/>
      <c r="U3" s="741"/>
      <c r="V3" s="741"/>
      <c r="W3" s="741"/>
      <c r="X3" s="741"/>
      <c r="Y3" s="741"/>
      <c r="Z3" s="812"/>
      <c r="AA3" s="738">
        <f>O3+1</f>
        <v>2021</v>
      </c>
      <c r="AB3" s="741"/>
      <c r="AC3" s="741"/>
      <c r="AD3" s="741"/>
      <c r="AE3" s="741"/>
      <c r="AF3" s="741"/>
      <c r="AG3" s="741"/>
      <c r="AH3" s="741"/>
      <c r="AI3" s="741"/>
      <c r="AJ3" s="741"/>
      <c r="AK3" s="741"/>
      <c r="AL3" s="812"/>
      <c r="AM3" s="738">
        <f>AA3+1</f>
        <v>2022</v>
      </c>
      <c r="AN3" s="741"/>
      <c r="AO3" s="741"/>
      <c r="AP3" s="741"/>
      <c r="AQ3" s="741"/>
      <c r="AR3" s="741"/>
      <c r="AS3" s="741"/>
      <c r="AT3" s="741"/>
      <c r="AU3" s="741"/>
      <c r="AV3" s="741"/>
      <c r="AW3" s="741"/>
      <c r="AX3" s="812"/>
      <c r="AY3" s="738">
        <f>AM3+1</f>
        <v>2023</v>
      </c>
      <c r="AZ3" s="741"/>
      <c r="BA3" s="741"/>
      <c r="BB3" s="741"/>
      <c r="BC3" s="741"/>
      <c r="BD3" s="741"/>
      <c r="BE3" s="741"/>
      <c r="BF3" s="741"/>
      <c r="BG3" s="741"/>
      <c r="BH3" s="741"/>
      <c r="BI3" s="741"/>
      <c r="BJ3" s="812"/>
      <c r="BK3" s="738">
        <f>AY3+1</f>
        <v>2024</v>
      </c>
      <c r="BL3" s="741"/>
      <c r="BM3" s="741"/>
      <c r="BN3" s="741"/>
      <c r="BO3" s="741"/>
      <c r="BP3" s="741"/>
      <c r="BQ3" s="741"/>
      <c r="BR3" s="741"/>
      <c r="BS3" s="741"/>
      <c r="BT3" s="741"/>
      <c r="BU3" s="741"/>
      <c r="BV3" s="812"/>
    </row>
    <row r="4" spans="1:74" ht="12.75" customHeight="1" x14ac:dyDescent="0.25">
      <c r="A4" s="731" t="str">
        <f>Dates!$D$2</f>
        <v>Thursday January 5, 2023</v>
      </c>
      <c r="B4" s="494"/>
      <c r="C4" s="17" t="s">
        <v>463</v>
      </c>
      <c r="D4" s="17" t="s">
        <v>464</v>
      </c>
      <c r="E4" s="17" t="s">
        <v>465</v>
      </c>
      <c r="F4" s="17" t="s">
        <v>466</v>
      </c>
      <c r="G4" s="17" t="s">
        <v>467</v>
      </c>
      <c r="H4" s="17" t="s">
        <v>468</v>
      </c>
      <c r="I4" s="17" t="s">
        <v>469</v>
      </c>
      <c r="J4" s="17" t="s">
        <v>470</v>
      </c>
      <c r="K4" s="17" t="s">
        <v>471</v>
      </c>
      <c r="L4" s="17" t="s">
        <v>472</v>
      </c>
      <c r="M4" s="17" t="s">
        <v>473</v>
      </c>
      <c r="N4" s="17" t="s">
        <v>474</v>
      </c>
      <c r="O4" s="17" t="s">
        <v>463</v>
      </c>
      <c r="P4" s="17" t="s">
        <v>464</v>
      </c>
      <c r="Q4" s="17" t="s">
        <v>465</v>
      </c>
      <c r="R4" s="17" t="s">
        <v>466</v>
      </c>
      <c r="S4" s="17" t="s">
        <v>467</v>
      </c>
      <c r="T4" s="17" t="s">
        <v>468</v>
      </c>
      <c r="U4" s="17" t="s">
        <v>469</v>
      </c>
      <c r="V4" s="17" t="s">
        <v>470</v>
      </c>
      <c r="W4" s="17" t="s">
        <v>471</v>
      </c>
      <c r="X4" s="17" t="s">
        <v>472</v>
      </c>
      <c r="Y4" s="17" t="s">
        <v>473</v>
      </c>
      <c r="Z4" s="17" t="s">
        <v>474</v>
      </c>
      <c r="AA4" s="17" t="s">
        <v>463</v>
      </c>
      <c r="AB4" s="17" t="s">
        <v>464</v>
      </c>
      <c r="AC4" s="17" t="s">
        <v>465</v>
      </c>
      <c r="AD4" s="17" t="s">
        <v>466</v>
      </c>
      <c r="AE4" s="17" t="s">
        <v>467</v>
      </c>
      <c r="AF4" s="17" t="s">
        <v>468</v>
      </c>
      <c r="AG4" s="17" t="s">
        <v>469</v>
      </c>
      <c r="AH4" s="17" t="s">
        <v>470</v>
      </c>
      <c r="AI4" s="17" t="s">
        <v>471</v>
      </c>
      <c r="AJ4" s="17" t="s">
        <v>472</v>
      </c>
      <c r="AK4" s="17" t="s">
        <v>473</v>
      </c>
      <c r="AL4" s="17" t="s">
        <v>474</v>
      </c>
      <c r="AM4" s="17" t="s">
        <v>463</v>
      </c>
      <c r="AN4" s="17" t="s">
        <v>464</v>
      </c>
      <c r="AO4" s="17" t="s">
        <v>465</v>
      </c>
      <c r="AP4" s="17" t="s">
        <v>466</v>
      </c>
      <c r="AQ4" s="17" t="s">
        <v>467</v>
      </c>
      <c r="AR4" s="17" t="s">
        <v>468</v>
      </c>
      <c r="AS4" s="17" t="s">
        <v>469</v>
      </c>
      <c r="AT4" s="17" t="s">
        <v>470</v>
      </c>
      <c r="AU4" s="17" t="s">
        <v>471</v>
      </c>
      <c r="AV4" s="17" t="s">
        <v>472</v>
      </c>
      <c r="AW4" s="17" t="s">
        <v>473</v>
      </c>
      <c r="AX4" s="17" t="s">
        <v>474</v>
      </c>
      <c r="AY4" s="17" t="s">
        <v>463</v>
      </c>
      <c r="AZ4" s="17" t="s">
        <v>464</v>
      </c>
      <c r="BA4" s="17" t="s">
        <v>465</v>
      </c>
      <c r="BB4" s="17" t="s">
        <v>466</v>
      </c>
      <c r="BC4" s="17" t="s">
        <v>467</v>
      </c>
      <c r="BD4" s="17" t="s">
        <v>468</v>
      </c>
      <c r="BE4" s="17" t="s">
        <v>469</v>
      </c>
      <c r="BF4" s="17" t="s">
        <v>470</v>
      </c>
      <c r="BG4" s="17" t="s">
        <v>471</v>
      </c>
      <c r="BH4" s="17" t="s">
        <v>472</v>
      </c>
      <c r="BI4" s="17" t="s">
        <v>473</v>
      </c>
      <c r="BJ4" s="17" t="s">
        <v>474</v>
      </c>
      <c r="BK4" s="17" t="s">
        <v>463</v>
      </c>
      <c r="BL4" s="17" t="s">
        <v>464</v>
      </c>
      <c r="BM4" s="17" t="s">
        <v>465</v>
      </c>
      <c r="BN4" s="17" t="s">
        <v>466</v>
      </c>
      <c r="BO4" s="17" t="s">
        <v>467</v>
      </c>
      <c r="BP4" s="17" t="s">
        <v>468</v>
      </c>
      <c r="BQ4" s="17" t="s">
        <v>469</v>
      </c>
      <c r="BR4" s="17" t="s">
        <v>470</v>
      </c>
      <c r="BS4" s="17" t="s">
        <v>471</v>
      </c>
      <c r="BT4" s="17" t="s">
        <v>472</v>
      </c>
      <c r="BU4" s="17" t="s">
        <v>473</v>
      </c>
      <c r="BV4" s="17" t="s">
        <v>474</v>
      </c>
    </row>
    <row r="5" spans="1:74" ht="11.15" customHeight="1" x14ac:dyDescent="0.25">
      <c r="A5" s="492"/>
      <c r="B5" s="128" t="s">
        <v>334</v>
      </c>
      <c r="C5" s="495"/>
      <c r="D5" s="496"/>
      <c r="E5" s="496"/>
      <c r="F5" s="496"/>
      <c r="G5" s="496"/>
      <c r="H5" s="496"/>
      <c r="I5" s="496"/>
      <c r="J5" s="496"/>
      <c r="K5" s="496"/>
      <c r="L5" s="496"/>
      <c r="M5" s="496"/>
      <c r="N5" s="497"/>
      <c r="O5" s="495"/>
      <c r="P5" s="496"/>
      <c r="Q5" s="496"/>
      <c r="R5" s="496"/>
      <c r="S5" s="496"/>
      <c r="T5" s="496"/>
      <c r="U5" s="496"/>
      <c r="V5" s="496"/>
      <c r="W5" s="496"/>
      <c r="X5" s="496"/>
      <c r="Y5" s="496"/>
      <c r="Z5" s="497"/>
      <c r="AA5" s="495"/>
      <c r="AB5" s="496"/>
      <c r="AC5" s="496"/>
      <c r="AD5" s="496"/>
      <c r="AE5" s="496"/>
      <c r="AF5" s="496"/>
      <c r="AG5" s="496"/>
      <c r="AH5" s="496"/>
      <c r="AI5" s="496"/>
      <c r="AJ5" s="496"/>
      <c r="AK5" s="496"/>
      <c r="AL5" s="497"/>
      <c r="AM5" s="495"/>
      <c r="AN5" s="496"/>
      <c r="AO5" s="496"/>
      <c r="AP5" s="496"/>
      <c r="AQ5" s="496"/>
      <c r="AR5" s="496"/>
      <c r="AS5" s="496"/>
      <c r="AT5" s="496"/>
      <c r="AU5" s="496"/>
      <c r="AV5" s="496"/>
      <c r="AW5" s="496"/>
      <c r="AX5" s="497"/>
      <c r="AY5" s="495"/>
      <c r="AZ5" s="496"/>
      <c r="BA5" s="496"/>
      <c r="BB5" s="496"/>
      <c r="BC5" s="496"/>
      <c r="BD5" s="496"/>
      <c r="BE5" s="496"/>
      <c r="BF5" s="496"/>
      <c r="BG5" s="496"/>
      <c r="BH5" s="496"/>
      <c r="BI5" s="496"/>
      <c r="BJ5" s="497"/>
      <c r="BK5" s="495"/>
      <c r="BL5" s="496"/>
      <c r="BM5" s="496"/>
      <c r="BN5" s="496"/>
      <c r="BO5" s="496"/>
      <c r="BP5" s="496"/>
      <c r="BQ5" s="496"/>
      <c r="BR5" s="496"/>
      <c r="BS5" s="496"/>
      <c r="BT5" s="496"/>
      <c r="BU5" s="496"/>
      <c r="BV5" s="497"/>
    </row>
    <row r="6" spans="1:74" ht="11.15" customHeight="1" x14ac:dyDescent="0.25">
      <c r="A6" s="498" t="s">
        <v>1174</v>
      </c>
      <c r="B6" s="499" t="s">
        <v>81</v>
      </c>
      <c r="C6" s="689">
        <v>112.14362267999999</v>
      </c>
      <c r="D6" s="689">
        <v>103.94932439</v>
      </c>
      <c r="E6" s="689">
        <v>107.124385</v>
      </c>
      <c r="F6" s="689">
        <v>95.860548606999998</v>
      </c>
      <c r="G6" s="689">
        <v>108.44487992000001</v>
      </c>
      <c r="H6" s="689">
        <v>128.92958418000001</v>
      </c>
      <c r="I6" s="689">
        <v>162.24936177000001</v>
      </c>
      <c r="J6" s="689">
        <v>165.14040041999999</v>
      </c>
      <c r="K6" s="689">
        <v>140.48253201</v>
      </c>
      <c r="L6" s="689">
        <v>121.93402791</v>
      </c>
      <c r="M6" s="689">
        <v>108.68300562</v>
      </c>
      <c r="N6" s="689">
        <v>122.19755222000001</v>
      </c>
      <c r="O6" s="689">
        <v>126.25650424</v>
      </c>
      <c r="P6" s="689">
        <v>119.04781773000001</v>
      </c>
      <c r="Q6" s="689">
        <v>117.05947457000001</v>
      </c>
      <c r="R6" s="689">
        <v>102.38126719</v>
      </c>
      <c r="S6" s="689">
        <v>108.91838454000001</v>
      </c>
      <c r="T6" s="689">
        <v>134.23975368000001</v>
      </c>
      <c r="U6" s="689">
        <v>171.97088640000001</v>
      </c>
      <c r="V6" s="689">
        <v>164.07358886</v>
      </c>
      <c r="W6" s="689">
        <v>132.78554051</v>
      </c>
      <c r="X6" s="689">
        <v>123.08867028</v>
      </c>
      <c r="Y6" s="689">
        <v>101.45832052</v>
      </c>
      <c r="Z6" s="689">
        <v>118.39610107</v>
      </c>
      <c r="AA6" s="689">
        <v>117.22491388</v>
      </c>
      <c r="AB6" s="689">
        <v>103.85528754000001</v>
      </c>
      <c r="AC6" s="689">
        <v>99.264940335999995</v>
      </c>
      <c r="AD6" s="689">
        <v>99.839849998999995</v>
      </c>
      <c r="AE6" s="689">
        <v>106.66170207</v>
      </c>
      <c r="AF6" s="689">
        <v>140.56700803000001</v>
      </c>
      <c r="AG6" s="689">
        <v>160.61696208000001</v>
      </c>
      <c r="AH6" s="689">
        <v>163.23286763999999</v>
      </c>
      <c r="AI6" s="689">
        <v>129.83928872999999</v>
      </c>
      <c r="AJ6" s="689">
        <v>123.32480653</v>
      </c>
      <c r="AK6" s="689">
        <v>113.77023133</v>
      </c>
      <c r="AL6" s="689">
        <v>118.57662117</v>
      </c>
      <c r="AM6" s="689">
        <v>126.24220461</v>
      </c>
      <c r="AN6" s="689">
        <v>107.37567229</v>
      </c>
      <c r="AO6" s="689">
        <v>103.34230681</v>
      </c>
      <c r="AP6" s="689">
        <v>98.028943373000004</v>
      </c>
      <c r="AQ6" s="689">
        <v>119.53080396</v>
      </c>
      <c r="AR6" s="689">
        <v>147.98443595000001</v>
      </c>
      <c r="AS6" s="689">
        <v>181.22622706000001</v>
      </c>
      <c r="AT6" s="689">
        <v>179.98274655</v>
      </c>
      <c r="AU6" s="689">
        <v>148.22215459</v>
      </c>
      <c r="AV6" s="689">
        <v>124.64100895</v>
      </c>
      <c r="AW6" s="689">
        <v>118.70650000000001</v>
      </c>
      <c r="AX6" s="689">
        <v>135.1876</v>
      </c>
      <c r="AY6" s="690">
        <v>121.45910000000001</v>
      </c>
      <c r="AZ6" s="690">
        <v>108.32340000000001</v>
      </c>
      <c r="BA6" s="690">
        <v>110.0057</v>
      </c>
      <c r="BB6" s="690">
        <v>101.9205</v>
      </c>
      <c r="BC6" s="690">
        <v>116.502</v>
      </c>
      <c r="BD6" s="690">
        <v>138.53200000000001</v>
      </c>
      <c r="BE6" s="690">
        <v>164.98320000000001</v>
      </c>
      <c r="BF6" s="690">
        <v>171.5086</v>
      </c>
      <c r="BG6" s="690">
        <v>141.0487</v>
      </c>
      <c r="BH6" s="690">
        <v>119.67489999999999</v>
      </c>
      <c r="BI6" s="690">
        <v>109.7886</v>
      </c>
      <c r="BJ6" s="690">
        <v>129.6491</v>
      </c>
      <c r="BK6" s="690">
        <v>129.83330000000001</v>
      </c>
      <c r="BL6" s="690">
        <v>107.0498</v>
      </c>
      <c r="BM6" s="690">
        <v>105.45059999999999</v>
      </c>
      <c r="BN6" s="690">
        <v>95.334710000000001</v>
      </c>
      <c r="BO6" s="690">
        <v>109.7589</v>
      </c>
      <c r="BP6" s="690">
        <v>131.99350000000001</v>
      </c>
      <c r="BQ6" s="690">
        <v>159.6223</v>
      </c>
      <c r="BR6" s="690">
        <v>168.22120000000001</v>
      </c>
      <c r="BS6" s="690">
        <v>138.7158</v>
      </c>
      <c r="BT6" s="690">
        <v>120.2109</v>
      </c>
      <c r="BU6" s="690">
        <v>107.99079999999999</v>
      </c>
      <c r="BV6" s="690">
        <v>131.565</v>
      </c>
    </row>
    <row r="7" spans="1:74" ht="11.15" customHeight="1" x14ac:dyDescent="0.25">
      <c r="A7" s="498" t="s">
        <v>1175</v>
      </c>
      <c r="B7" s="499" t="s">
        <v>80</v>
      </c>
      <c r="C7" s="689">
        <v>100.29441031</v>
      </c>
      <c r="D7" s="689">
        <v>79.381749474000003</v>
      </c>
      <c r="E7" s="689">
        <v>77.819348923999996</v>
      </c>
      <c r="F7" s="689">
        <v>59.426201405</v>
      </c>
      <c r="G7" s="689">
        <v>71.387602418</v>
      </c>
      <c r="H7" s="689">
        <v>78.042789175999999</v>
      </c>
      <c r="I7" s="689">
        <v>100.22471278</v>
      </c>
      <c r="J7" s="689">
        <v>93.516602250999995</v>
      </c>
      <c r="K7" s="689">
        <v>85.215956883999993</v>
      </c>
      <c r="L7" s="689">
        <v>66.311207828999997</v>
      </c>
      <c r="M7" s="689">
        <v>75.046173737999993</v>
      </c>
      <c r="N7" s="689">
        <v>72.065240101000001</v>
      </c>
      <c r="O7" s="689">
        <v>64.563948737000004</v>
      </c>
      <c r="P7" s="689">
        <v>55.665121610999996</v>
      </c>
      <c r="Q7" s="689">
        <v>50.230395651999999</v>
      </c>
      <c r="R7" s="689">
        <v>40.233843508</v>
      </c>
      <c r="S7" s="689">
        <v>46.090292931</v>
      </c>
      <c r="T7" s="689">
        <v>64.863443848000003</v>
      </c>
      <c r="U7" s="689">
        <v>89.245923423999997</v>
      </c>
      <c r="V7" s="689">
        <v>90.695629866999994</v>
      </c>
      <c r="W7" s="689">
        <v>67.924857051000004</v>
      </c>
      <c r="X7" s="689">
        <v>59.338810713000001</v>
      </c>
      <c r="Y7" s="689">
        <v>60.748456773999997</v>
      </c>
      <c r="Z7" s="689">
        <v>78.100861441000006</v>
      </c>
      <c r="AA7" s="689">
        <v>80.764682875999995</v>
      </c>
      <c r="AB7" s="689">
        <v>87.026807962999996</v>
      </c>
      <c r="AC7" s="689">
        <v>61.446816099999999</v>
      </c>
      <c r="AD7" s="689">
        <v>53.538657024000003</v>
      </c>
      <c r="AE7" s="689">
        <v>63.416494448000002</v>
      </c>
      <c r="AF7" s="689">
        <v>86.786683714999995</v>
      </c>
      <c r="AG7" s="689">
        <v>101.05787642</v>
      </c>
      <c r="AH7" s="689">
        <v>101.38283946999999</v>
      </c>
      <c r="AI7" s="689">
        <v>78.387802363999995</v>
      </c>
      <c r="AJ7" s="689">
        <v>62.124099671000003</v>
      </c>
      <c r="AK7" s="689">
        <v>56.828166392</v>
      </c>
      <c r="AL7" s="689">
        <v>59.565573475999997</v>
      </c>
      <c r="AM7" s="689">
        <v>86.985841970999999</v>
      </c>
      <c r="AN7" s="689">
        <v>70.291180545000003</v>
      </c>
      <c r="AO7" s="689">
        <v>60.240250805999999</v>
      </c>
      <c r="AP7" s="689">
        <v>54.588203919000001</v>
      </c>
      <c r="AQ7" s="689">
        <v>61.723228763000002</v>
      </c>
      <c r="AR7" s="689">
        <v>72.812598545</v>
      </c>
      <c r="AS7" s="689">
        <v>85.742129559999995</v>
      </c>
      <c r="AT7" s="689">
        <v>84.476115082000007</v>
      </c>
      <c r="AU7" s="689">
        <v>64.358365871000004</v>
      </c>
      <c r="AV7" s="689">
        <v>53.620144416999999</v>
      </c>
      <c r="AW7" s="689">
        <v>58.592350000000003</v>
      </c>
      <c r="AX7" s="689">
        <v>73.855649999999997</v>
      </c>
      <c r="AY7" s="690">
        <v>76.164709999999999</v>
      </c>
      <c r="AZ7" s="690">
        <v>58.095759999999999</v>
      </c>
      <c r="BA7" s="690">
        <v>53.546439999999997</v>
      </c>
      <c r="BB7" s="690">
        <v>42.139420000000001</v>
      </c>
      <c r="BC7" s="690">
        <v>49.717010000000002</v>
      </c>
      <c r="BD7" s="690">
        <v>66.308859999999996</v>
      </c>
      <c r="BE7" s="690">
        <v>80.483639999999994</v>
      </c>
      <c r="BF7" s="690">
        <v>80.91422</v>
      </c>
      <c r="BG7" s="690">
        <v>57.440130000000003</v>
      </c>
      <c r="BH7" s="690">
        <v>45.745330000000003</v>
      </c>
      <c r="BI7" s="690">
        <v>53.600259999999999</v>
      </c>
      <c r="BJ7" s="690">
        <v>64.558369999999996</v>
      </c>
      <c r="BK7" s="690">
        <v>73.044799999999995</v>
      </c>
      <c r="BL7" s="690">
        <v>60.842779999999998</v>
      </c>
      <c r="BM7" s="690">
        <v>49.990079999999999</v>
      </c>
      <c r="BN7" s="690">
        <v>40.212060000000001</v>
      </c>
      <c r="BO7" s="690">
        <v>46.628610000000002</v>
      </c>
      <c r="BP7" s="690">
        <v>62.872920000000001</v>
      </c>
      <c r="BQ7" s="690">
        <v>77.086690000000004</v>
      </c>
      <c r="BR7" s="690">
        <v>77.585880000000003</v>
      </c>
      <c r="BS7" s="690">
        <v>55.151710000000001</v>
      </c>
      <c r="BT7" s="690">
        <v>44.513710000000003</v>
      </c>
      <c r="BU7" s="690">
        <v>52.023580000000003</v>
      </c>
      <c r="BV7" s="690">
        <v>63.566830000000003</v>
      </c>
    </row>
    <row r="8" spans="1:74" ht="11.15" customHeight="1" x14ac:dyDescent="0.25">
      <c r="A8" s="500" t="s">
        <v>1176</v>
      </c>
      <c r="B8" s="501" t="s">
        <v>83</v>
      </c>
      <c r="C8" s="689">
        <v>73.700844000000004</v>
      </c>
      <c r="D8" s="689">
        <v>64.714894000000001</v>
      </c>
      <c r="E8" s="689">
        <v>65.079690999999997</v>
      </c>
      <c r="F8" s="689">
        <v>60.580927000000003</v>
      </c>
      <c r="G8" s="689">
        <v>67.123546000000005</v>
      </c>
      <c r="H8" s="689">
        <v>68.804879</v>
      </c>
      <c r="I8" s="689">
        <v>72.198594999999997</v>
      </c>
      <c r="J8" s="689">
        <v>71.910684000000003</v>
      </c>
      <c r="K8" s="689">
        <v>66.063580000000002</v>
      </c>
      <c r="L8" s="689">
        <v>62.032622000000003</v>
      </c>
      <c r="M8" s="689">
        <v>64.125425000000007</v>
      </c>
      <c r="N8" s="689">
        <v>73.073575000000005</v>
      </c>
      <c r="O8" s="689">
        <v>74.169646</v>
      </c>
      <c r="P8" s="689">
        <v>65.910573999999997</v>
      </c>
      <c r="Q8" s="689">
        <v>63.997210000000003</v>
      </c>
      <c r="R8" s="689">
        <v>59.170015999999997</v>
      </c>
      <c r="S8" s="689">
        <v>64.337969999999999</v>
      </c>
      <c r="T8" s="689">
        <v>67.205083000000002</v>
      </c>
      <c r="U8" s="689">
        <v>69.385440000000003</v>
      </c>
      <c r="V8" s="689">
        <v>68.982186999999996</v>
      </c>
      <c r="W8" s="689">
        <v>65.727316999999999</v>
      </c>
      <c r="X8" s="689">
        <v>59.362465</v>
      </c>
      <c r="Y8" s="689">
        <v>61.759976999999999</v>
      </c>
      <c r="Z8" s="689">
        <v>69.870977999999994</v>
      </c>
      <c r="AA8" s="689">
        <v>71.732462999999996</v>
      </c>
      <c r="AB8" s="689">
        <v>62.954160000000002</v>
      </c>
      <c r="AC8" s="689">
        <v>63.708238000000001</v>
      </c>
      <c r="AD8" s="689">
        <v>57.092024000000002</v>
      </c>
      <c r="AE8" s="689">
        <v>63.394114999999999</v>
      </c>
      <c r="AF8" s="689">
        <v>66.070373000000004</v>
      </c>
      <c r="AG8" s="689">
        <v>68.831592999999998</v>
      </c>
      <c r="AH8" s="689">
        <v>69.471331000000006</v>
      </c>
      <c r="AI8" s="689">
        <v>64.520031000000003</v>
      </c>
      <c r="AJ8" s="689">
        <v>56.944504999999999</v>
      </c>
      <c r="AK8" s="689">
        <v>62.749318000000002</v>
      </c>
      <c r="AL8" s="689">
        <v>70.719836999999998</v>
      </c>
      <c r="AM8" s="689">
        <v>70.576875000000001</v>
      </c>
      <c r="AN8" s="689">
        <v>61.852176999999998</v>
      </c>
      <c r="AO8" s="689">
        <v>63.153700999999998</v>
      </c>
      <c r="AP8" s="689">
        <v>55.289540000000002</v>
      </c>
      <c r="AQ8" s="689">
        <v>63.38162449</v>
      </c>
      <c r="AR8" s="689">
        <v>65.715419999999995</v>
      </c>
      <c r="AS8" s="689">
        <v>68.856919000000005</v>
      </c>
      <c r="AT8" s="689">
        <v>68.896917000000002</v>
      </c>
      <c r="AU8" s="689">
        <v>63.733186000000003</v>
      </c>
      <c r="AV8" s="689">
        <v>58.945383</v>
      </c>
      <c r="AW8" s="689">
        <v>62.136159999999997</v>
      </c>
      <c r="AX8" s="689">
        <v>69.131140000000002</v>
      </c>
      <c r="AY8" s="690">
        <v>69.635109999999997</v>
      </c>
      <c r="AZ8" s="690">
        <v>61.842120000000001</v>
      </c>
      <c r="BA8" s="690">
        <v>62.390230000000003</v>
      </c>
      <c r="BB8" s="690">
        <v>55.412820000000004</v>
      </c>
      <c r="BC8" s="690">
        <v>64.703940000000003</v>
      </c>
      <c r="BD8" s="690">
        <v>67.539829999999995</v>
      </c>
      <c r="BE8" s="690">
        <v>70.445549999999997</v>
      </c>
      <c r="BF8" s="690">
        <v>70.452399999999997</v>
      </c>
      <c r="BG8" s="690">
        <v>65.529110000000003</v>
      </c>
      <c r="BH8" s="690">
        <v>61.073239999999998</v>
      </c>
      <c r="BI8" s="690">
        <v>64.03295</v>
      </c>
      <c r="BJ8" s="690">
        <v>71.111270000000005</v>
      </c>
      <c r="BK8" s="690">
        <v>70.543319999999994</v>
      </c>
      <c r="BL8" s="690">
        <v>65.113500000000002</v>
      </c>
      <c r="BM8" s="690">
        <v>64.724339999999998</v>
      </c>
      <c r="BN8" s="690">
        <v>57.600929999999998</v>
      </c>
      <c r="BO8" s="690">
        <v>66.44717</v>
      </c>
      <c r="BP8" s="690">
        <v>68.794970000000006</v>
      </c>
      <c r="BQ8" s="690">
        <v>71.292019999999994</v>
      </c>
      <c r="BR8" s="690">
        <v>71.163449999999997</v>
      </c>
      <c r="BS8" s="690">
        <v>64.924359999999993</v>
      </c>
      <c r="BT8" s="690">
        <v>57.379350000000002</v>
      </c>
      <c r="BU8" s="690">
        <v>63.561100000000003</v>
      </c>
      <c r="BV8" s="690">
        <v>69.802940000000007</v>
      </c>
    </row>
    <row r="9" spans="1:74" ht="11.15" customHeight="1" x14ac:dyDescent="0.25">
      <c r="A9" s="500" t="s">
        <v>1177</v>
      </c>
      <c r="B9" s="501" t="s">
        <v>342</v>
      </c>
      <c r="C9" s="689">
        <v>56.377086194</v>
      </c>
      <c r="D9" s="689">
        <v>52.632515523999999</v>
      </c>
      <c r="E9" s="689">
        <v>61.476279128000002</v>
      </c>
      <c r="F9" s="689">
        <v>66.545574664</v>
      </c>
      <c r="G9" s="689">
        <v>68.324300437999995</v>
      </c>
      <c r="H9" s="689">
        <v>61.904381397999998</v>
      </c>
      <c r="I9" s="689">
        <v>58.801177152999998</v>
      </c>
      <c r="J9" s="689">
        <v>54.198077822000002</v>
      </c>
      <c r="K9" s="689">
        <v>53.395862393999998</v>
      </c>
      <c r="L9" s="689">
        <v>55.206970798</v>
      </c>
      <c r="M9" s="689">
        <v>52.807539712000001</v>
      </c>
      <c r="N9" s="689">
        <v>54.993731965999999</v>
      </c>
      <c r="O9" s="689">
        <v>60.458993206000002</v>
      </c>
      <c r="P9" s="689">
        <v>63.771547431999998</v>
      </c>
      <c r="Q9" s="689">
        <v>63.025730893999999</v>
      </c>
      <c r="R9" s="689">
        <v>64.074704686999993</v>
      </c>
      <c r="S9" s="689">
        <v>71.287911554000004</v>
      </c>
      <c r="T9" s="689">
        <v>70.944862358999998</v>
      </c>
      <c r="U9" s="689">
        <v>63.583396364999999</v>
      </c>
      <c r="V9" s="689">
        <v>59.122898124000002</v>
      </c>
      <c r="W9" s="689">
        <v>52.804779717000002</v>
      </c>
      <c r="X9" s="689">
        <v>57.833716844000001</v>
      </c>
      <c r="Y9" s="689">
        <v>63.065824614999997</v>
      </c>
      <c r="Z9" s="689">
        <v>62.026754752000002</v>
      </c>
      <c r="AA9" s="689">
        <v>63.722426153999997</v>
      </c>
      <c r="AB9" s="689">
        <v>56.488658993000001</v>
      </c>
      <c r="AC9" s="689">
        <v>73.022173237000004</v>
      </c>
      <c r="AD9" s="689">
        <v>69.475377863000006</v>
      </c>
      <c r="AE9" s="689">
        <v>72.817655122000005</v>
      </c>
      <c r="AF9" s="689">
        <v>65.659984195000007</v>
      </c>
      <c r="AG9" s="689">
        <v>59.516289645999997</v>
      </c>
      <c r="AH9" s="689">
        <v>62.858161578999997</v>
      </c>
      <c r="AI9" s="689">
        <v>60.508115322999998</v>
      </c>
      <c r="AJ9" s="689">
        <v>61.774477910000002</v>
      </c>
      <c r="AK9" s="689">
        <v>66.118194919999993</v>
      </c>
      <c r="AL9" s="689">
        <v>73.074078115000006</v>
      </c>
      <c r="AM9" s="689">
        <v>76.056385577</v>
      </c>
      <c r="AN9" s="689">
        <v>73.525947826999996</v>
      </c>
      <c r="AO9" s="689">
        <v>83.645385742000002</v>
      </c>
      <c r="AP9" s="689">
        <v>81.923183203999997</v>
      </c>
      <c r="AQ9" s="689">
        <v>83.209172120000005</v>
      </c>
      <c r="AR9" s="689">
        <v>79.759310888000002</v>
      </c>
      <c r="AS9" s="689">
        <v>72.773281862999994</v>
      </c>
      <c r="AT9" s="689">
        <v>63.946901691999997</v>
      </c>
      <c r="AU9" s="689">
        <v>60.631780331000002</v>
      </c>
      <c r="AV9" s="689">
        <v>62.876924078999998</v>
      </c>
      <c r="AW9" s="689">
        <v>68.665120000000002</v>
      </c>
      <c r="AX9" s="689">
        <v>71.658190000000005</v>
      </c>
      <c r="AY9" s="690">
        <v>77.358419999999995</v>
      </c>
      <c r="AZ9" s="690">
        <v>76.688919999999996</v>
      </c>
      <c r="BA9" s="690">
        <v>89.009969999999996</v>
      </c>
      <c r="BB9" s="690">
        <v>91.166889999999995</v>
      </c>
      <c r="BC9" s="690">
        <v>93.943629999999999</v>
      </c>
      <c r="BD9" s="690">
        <v>86.058139999999995</v>
      </c>
      <c r="BE9" s="690">
        <v>79.238730000000004</v>
      </c>
      <c r="BF9" s="690">
        <v>69.708889999999997</v>
      </c>
      <c r="BG9" s="690">
        <v>67.277339999999995</v>
      </c>
      <c r="BH9" s="690">
        <v>71.294079999999994</v>
      </c>
      <c r="BI9" s="690">
        <v>75.144360000000006</v>
      </c>
      <c r="BJ9" s="690">
        <v>79.307100000000005</v>
      </c>
      <c r="BK9" s="690">
        <v>83.758420000000001</v>
      </c>
      <c r="BL9" s="690">
        <v>86.67465</v>
      </c>
      <c r="BM9" s="690">
        <v>97.336330000000004</v>
      </c>
      <c r="BN9" s="690">
        <v>98.622500000000002</v>
      </c>
      <c r="BO9" s="690">
        <v>103.5295</v>
      </c>
      <c r="BP9" s="690">
        <v>96.794910000000002</v>
      </c>
      <c r="BQ9" s="690">
        <v>90.012240000000006</v>
      </c>
      <c r="BR9" s="690">
        <v>78.814059999999998</v>
      </c>
      <c r="BS9" s="690">
        <v>75.375969999999995</v>
      </c>
      <c r="BT9" s="690">
        <v>78.622479999999996</v>
      </c>
      <c r="BU9" s="690">
        <v>82.130260000000007</v>
      </c>
      <c r="BV9" s="690">
        <v>83.292540000000002</v>
      </c>
    </row>
    <row r="10" spans="1:74" ht="11.15" customHeight="1" x14ac:dyDescent="0.25">
      <c r="A10" s="500" t="s">
        <v>1178</v>
      </c>
      <c r="B10" s="501" t="s">
        <v>344</v>
      </c>
      <c r="C10" s="689">
        <v>24.657851542</v>
      </c>
      <c r="D10" s="689">
        <v>22.772000198000001</v>
      </c>
      <c r="E10" s="689">
        <v>26.207664605000002</v>
      </c>
      <c r="F10" s="689">
        <v>27.695002240000001</v>
      </c>
      <c r="G10" s="689">
        <v>31.856523539000001</v>
      </c>
      <c r="H10" s="689">
        <v>27.964864186</v>
      </c>
      <c r="I10" s="689">
        <v>24.787959910000001</v>
      </c>
      <c r="J10" s="689">
        <v>22.504343480999999</v>
      </c>
      <c r="K10" s="689">
        <v>18.461390473000002</v>
      </c>
      <c r="L10" s="689">
        <v>18.232079965</v>
      </c>
      <c r="M10" s="689">
        <v>20.138658313000001</v>
      </c>
      <c r="N10" s="689">
        <v>21.373703252999999</v>
      </c>
      <c r="O10" s="689">
        <v>24.378466810999999</v>
      </c>
      <c r="P10" s="689">
        <v>25.741441330000001</v>
      </c>
      <c r="Q10" s="689">
        <v>23.683213074000001</v>
      </c>
      <c r="R10" s="689">
        <v>23.066096221999999</v>
      </c>
      <c r="S10" s="689">
        <v>29.851186449</v>
      </c>
      <c r="T10" s="689">
        <v>27.904505568000001</v>
      </c>
      <c r="U10" s="689">
        <v>26.657362586000001</v>
      </c>
      <c r="V10" s="689">
        <v>23.203464775</v>
      </c>
      <c r="W10" s="689">
        <v>18.610584712000001</v>
      </c>
      <c r="X10" s="689">
        <v>18.74334953</v>
      </c>
      <c r="Y10" s="689">
        <v>20.810550576000001</v>
      </c>
      <c r="Z10" s="689">
        <v>21.409093505000001</v>
      </c>
      <c r="AA10" s="689">
        <v>24.448920998999998</v>
      </c>
      <c r="AB10" s="689">
        <v>20.052882066999999</v>
      </c>
      <c r="AC10" s="689">
        <v>21.094884235999999</v>
      </c>
      <c r="AD10" s="689">
        <v>19.278212421999999</v>
      </c>
      <c r="AE10" s="689">
        <v>23.201466285999999</v>
      </c>
      <c r="AF10" s="689">
        <v>23.37008127</v>
      </c>
      <c r="AG10" s="689">
        <v>21.998534331999998</v>
      </c>
      <c r="AH10" s="689">
        <v>20.237112074999999</v>
      </c>
      <c r="AI10" s="689">
        <v>16.928291253000001</v>
      </c>
      <c r="AJ10" s="689">
        <v>17.039286529000002</v>
      </c>
      <c r="AK10" s="689">
        <v>19.272142154000001</v>
      </c>
      <c r="AL10" s="689">
        <v>23.469163508000001</v>
      </c>
      <c r="AM10" s="689">
        <v>26.176039136</v>
      </c>
      <c r="AN10" s="689">
        <v>22.871366993999999</v>
      </c>
      <c r="AO10" s="689">
        <v>25.351075202000001</v>
      </c>
      <c r="AP10" s="689">
        <v>19.462665238</v>
      </c>
      <c r="AQ10" s="689">
        <v>22.985916200999998</v>
      </c>
      <c r="AR10" s="689">
        <v>26.776239185000001</v>
      </c>
      <c r="AS10" s="689">
        <v>24.011516923999999</v>
      </c>
      <c r="AT10" s="689">
        <v>21.517546725999999</v>
      </c>
      <c r="AU10" s="689">
        <v>16.746191925000002</v>
      </c>
      <c r="AV10" s="689">
        <v>14.565050541</v>
      </c>
      <c r="AW10" s="689">
        <v>18.494669999999999</v>
      </c>
      <c r="AX10" s="689">
        <v>19.823689999999999</v>
      </c>
      <c r="AY10" s="690">
        <v>22.93366</v>
      </c>
      <c r="AZ10" s="690">
        <v>20.752800000000001</v>
      </c>
      <c r="BA10" s="690">
        <v>23.339870000000001</v>
      </c>
      <c r="BB10" s="690">
        <v>22.930109999999999</v>
      </c>
      <c r="BC10" s="690">
        <v>26.635950000000001</v>
      </c>
      <c r="BD10" s="690">
        <v>26.42942</v>
      </c>
      <c r="BE10" s="690">
        <v>23.981770000000001</v>
      </c>
      <c r="BF10" s="690">
        <v>21.029949999999999</v>
      </c>
      <c r="BG10" s="690">
        <v>17.48865</v>
      </c>
      <c r="BH10" s="690">
        <v>17.43638</v>
      </c>
      <c r="BI10" s="690">
        <v>19.446200000000001</v>
      </c>
      <c r="BJ10" s="690">
        <v>21.71396</v>
      </c>
      <c r="BK10" s="690">
        <v>24.36683</v>
      </c>
      <c r="BL10" s="690">
        <v>22.676570000000002</v>
      </c>
      <c r="BM10" s="690">
        <v>24.63185</v>
      </c>
      <c r="BN10" s="690">
        <v>24.587350000000001</v>
      </c>
      <c r="BO10" s="690">
        <v>27.97662</v>
      </c>
      <c r="BP10" s="690">
        <v>27.37689</v>
      </c>
      <c r="BQ10" s="690">
        <v>25.22486</v>
      </c>
      <c r="BR10" s="690">
        <v>21.498519999999999</v>
      </c>
      <c r="BS10" s="690">
        <v>17.84337</v>
      </c>
      <c r="BT10" s="690">
        <v>17.775870000000001</v>
      </c>
      <c r="BU10" s="690">
        <v>19.695250000000001</v>
      </c>
      <c r="BV10" s="690">
        <v>22.086410000000001</v>
      </c>
    </row>
    <row r="11" spans="1:74" ht="11.15" customHeight="1" x14ac:dyDescent="0.25">
      <c r="A11" s="498" t="s">
        <v>1179</v>
      </c>
      <c r="B11" s="502" t="s">
        <v>85</v>
      </c>
      <c r="C11" s="689">
        <v>24.273044141</v>
      </c>
      <c r="D11" s="689">
        <v>22.598255909999999</v>
      </c>
      <c r="E11" s="689">
        <v>25.745924749</v>
      </c>
      <c r="F11" s="689">
        <v>28.887737320999999</v>
      </c>
      <c r="G11" s="689">
        <v>25.756669664</v>
      </c>
      <c r="H11" s="689">
        <v>22.426099435000001</v>
      </c>
      <c r="I11" s="689">
        <v>22.084403556000002</v>
      </c>
      <c r="J11" s="689">
        <v>19.963513459000001</v>
      </c>
      <c r="K11" s="689">
        <v>24.494216560000002</v>
      </c>
      <c r="L11" s="689">
        <v>27.598531194</v>
      </c>
      <c r="M11" s="689">
        <v>25.159643384999999</v>
      </c>
      <c r="N11" s="689">
        <v>26.615985436999999</v>
      </c>
      <c r="O11" s="689">
        <v>28.097183625</v>
      </c>
      <c r="P11" s="689">
        <v>29.085602094999999</v>
      </c>
      <c r="Q11" s="689">
        <v>29.294104785999998</v>
      </c>
      <c r="R11" s="689">
        <v>29.726316482000001</v>
      </c>
      <c r="S11" s="689">
        <v>28.354006102</v>
      </c>
      <c r="T11" s="689">
        <v>30.137789464000001</v>
      </c>
      <c r="U11" s="689">
        <v>22.787481359000001</v>
      </c>
      <c r="V11" s="689">
        <v>22.962044226</v>
      </c>
      <c r="W11" s="689">
        <v>23.101733179</v>
      </c>
      <c r="X11" s="689">
        <v>28.716803453000001</v>
      </c>
      <c r="Y11" s="689">
        <v>33.010522897999998</v>
      </c>
      <c r="Z11" s="689">
        <v>31.879334530000001</v>
      </c>
      <c r="AA11" s="689">
        <v>30.038048778</v>
      </c>
      <c r="AB11" s="689">
        <v>26.693027287</v>
      </c>
      <c r="AC11" s="689">
        <v>39.173066294999998</v>
      </c>
      <c r="AD11" s="689">
        <v>36.131132196999999</v>
      </c>
      <c r="AE11" s="689">
        <v>33.764240327000003</v>
      </c>
      <c r="AF11" s="689">
        <v>26.651511631999998</v>
      </c>
      <c r="AG11" s="689">
        <v>21.701575486999999</v>
      </c>
      <c r="AH11" s="689">
        <v>27.054356126999998</v>
      </c>
      <c r="AI11" s="689">
        <v>28.975373717</v>
      </c>
      <c r="AJ11" s="689">
        <v>32.191491849999998</v>
      </c>
      <c r="AK11" s="689">
        <v>35.723277762000002</v>
      </c>
      <c r="AL11" s="689">
        <v>39.820225114000003</v>
      </c>
      <c r="AM11" s="689">
        <v>38.055403380999998</v>
      </c>
      <c r="AN11" s="689">
        <v>37.963505707000003</v>
      </c>
      <c r="AO11" s="689">
        <v>42.984206710999999</v>
      </c>
      <c r="AP11" s="689">
        <v>45.897973495999999</v>
      </c>
      <c r="AQ11" s="689">
        <v>41.617394243</v>
      </c>
      <c r="AR11" s="689">
        <v>33.457111173999998</v>
      </c>
      <c r="AS11" s="689">
        <v>29.250430353999999</v>
      </c>
      <c r="AT11" s="689">
        <v>24.329762135999999</v>
      </c>
      <c r="AU11" s="689">
        <v>27.007661330000001</v>
      </c>
      <c r="AV11" s="689">
        <v>32.802672219000002</v>
      </c>
      <c r="AW11" s="689">
        <v>36.954329999999999</v>
      </c>
      <c r="AX11" s="689">
        <v>40.319699999999997</v>
      </c>
      <c r="AY11" s="690">
        <v>40.110509999999998</v>
      </c>
      <c r="AZ11" s="690">
        <v>40.580280000000002</v>
      </c>
      <c r="BA11" s="690">
        <v>46.626510000000003</v>
      </c>
      <c r="BB11" s="690">
        <v>48.274250000000002</v>
      </c>
      <c r="BC11" s="690">
        <v>44.486379999999997</v>
      </c>
      <c r="BD11" s="690">
        <v>35.433280000000003</v>
      </c>
      <c r="BE11" s="690">
        <v>30.92343</v>
      </c>
      <c r="BF11" s="690">
        <v>25.846070000000001</v>
      </c>
      <c r="BG11" s="690">
        <v>28.462009999999999</v>
      </c>
      <c r="BH11" s="690">
        <v>34.242739999999998</v>
      </c>
      <c r="BI11" s="690">
        <v>38.681730000000002</v>
      </c>
      <c r="BJ11" s="690">
        <v>42.738239999999998</v>
      </c>
      <c r="BK11" s="690">
        <v>41.224829999999997</v>
      </c>
      <c r="BL11" s="690">
        <v>44.122120000000002</v>
      </c>
      <c r="BM11" s="690">
        <v>48.323599999999999</v>
      </c>
      <c r="BN11" s="690">
        <v>48.603409999999997</v>
      </c>
      <c r="BO11" s="690">
        <v>45.958240000000004</v>
      </c>
      <c r="BP11" s="690">
        <v>36.955869999999997</v>
      </c>
      <c r="BQ11" s="690">
        <v>31.831620000000001</v>
      </c>
      <c r="BR11" s="690">
        <v>26.799160000000001</v>
      </c>
      <c r="BS11" s="690">
        <v>29.344049999999999</v>
      </c>
      <c r="BT11" s="690">
        <v>35.346029999999999</v>
      </c>
      <c r="BU11" s="690">
        <v>41.475900000000003</v>
      </c>
      <c r="BV11" s="690">
        <v>44.364280000000001</v>
      </c>
    </row>
    <row r="12" spans="1:74" ht="11.15" customHeight="1" x14ac:dyDescent="0.25">
      <c r="A12" s="498" t="s">
        <v>1180</v>
      </c>
      <c r="B12" s="499" t="s">
        <v>1290</v>
      </c>
      <c r="C12" s="689">
        <v>3.5460793819999998</v>
      </c>
      <c r="D12" s="689">
        <v>3.7976078690000001</v>
      </c>
      <c r="E12" s="689">
        <v>5.8412723309999999</v>
      </c>
      <c r="F12" s="689">
        <v>6.6901811899999997</v>
      </c>
      <c r="G12" s="689">
        <v>7.0954023929999996</v>
      </c>
      <c r="H12" s="689">
        <v>7.8981032239999998</v>
      </c>
      <c r="I12" s="689">
        <v>8.0531010710000004</v>
      </c>
      <c r="J12" s="689">
        <v>7.8027319049999999</v>
      </c>
      <c r="K12" s="689">
        <v>6.7537196369999997</v>
      </c>
      <c r="L12" s="689">
        <v>6.0401778430000004</v>
      </c>
      <c r="M12" s="689">
        <v>4.3229624820000003</v>
      </c>
      <c r="N12" s="689">
        <v>3.4234071180000001</v>
      </c>
      <c r="O12" s="689">
        <v>4.4229060579999997</v>
      </c>
      <c r="P12" s="689">
        <v>5.5184411139999998</v>
      </c>
      <c r="Q12" s="689">
        <v>6.2971697119999996</v>
      </c>
      <c r="R12" s="689">
        <v>7.8583712969999997</v>
      </c>
      <c r="S12" s="689">
        <v>9.5755289730000008</v>
      </c>
      <c r="T12" s="689">
        <v>9.5756096119999992</v>
      </c>
      <c r="U12" s="689">
        <v>10.527688213999999</v>
      </c>
      <c r="V12" s="689">
        <v>9.2458384430000002</v>
      </c>
      <c r="W12" s="689">
        <v>7.6728804139999998</v>
      </c>
      <c r="X12" s="689">
        <v>7.0342844749999998</v>
      </c>
      <c r="Y12" s="689">
        <v>5.7245923249999997</v>
      </c>
      <c r="Z12" s="689">
        <v>5.0581372690000004</v>
      </c>
      <c r="AA12" s="689">
        <v>5.5230944280000003</v>
      </c>
      <c r="AB12" s="689">
        <v>6.2932611869999997</v>
      </c>
      <c r="AC12" s="689">
        <v>9.2328896940000007</v>
      </c>
      <c r="AD12" s="689">
        <v>10.817883456000001</v>
      </c>
      <c r="AE12" s="689">
        <v>12.377126006999999</v>
      </c>
      <c r="AF12" s="689">
        <v>12.119200482</v>
      </c>
      <c r="AG12" s="689">
        <v>12.113689357</v>
      </c>
      <c r="AH12" s="689">
        <v>11.890463284000001</v>
      </c>
      <c r="AI12" s="689">
        <v>11.144456363</v>
      </c>
      <c r="AJ12" s="689">
        <v>9.2108021339999997</v>
      </c>
      <c r="AK12" s="689">
        <v>7.7461598540000001</v>
      </c>
      <c r="AL12" s="689">
        <v>6.0542743190000001</v>
      </c>
      <c r="AM12" s="689">
        <v>8.1010842499999995</v>
      </c>
      <c r="AN12" s="689">
        <v>9.2483996790000003</v>
      </c>
      <c r="AO12" s="689">
        <v>11.788185346000001</v>
      </c>
      <c r="AP12" s="689">
        <v>13.348130527</v>
      </c>
      <c r="AQ12" s="689">
        <v>15.063472503</v>
      </c>
      <c r="AR12" s="689">
        <v>15.848809295000001</v>
      </c>
      <c r="AS12" s="689">
        <v>15.584653603</v>
      </c>
      <c r="AT12" s="689">
        <v>14.280340272</v>
      </c>
      <c r="AU12" s="689">
        <v>13.312591006</v>
      </c>
      <c r="AV12" s="689">
        <v>12.101424159</v>
      </c>
      <c r="AW12" s="689">
        <v>9.6419479999999993</v>
      </c>
      <c r="AX12" s="689">
        <v>7.5719240000000001</v>
      </c>
      <c r="AY12" s="690">
        <v>10.28429</v>
      </c>
      <c r="AZ12" s="690">
        <v>11.768129999999999</v>
      </c>
      <c r="BA12" s="690">
        <v>15.26618</v>
      </c>
      <c r="BB12" s="690">
        <v>16.893830000000001</v>
      </c>
      <c r="BC12" s="690">
        <v>19.41114</v>
      </c>
      <c r="BD12" s="690">
        <v>20.538509999999999</v>
      </c>
      <c r="BE12" s="690">
        <v>20.439900000000002</v>
      </c>
      <c r="BF12" s="690">
        <v>18.997350000000001</v>
      </c>
      <c r="BG12" s="690">
        <v>17.75093</v>
      </c>
      <c r="BH12" s="690">
        <v>16.331250000000001</v>
      </c>
      <c r="BI12" s="690">
        <v>13.42174</v>
      </c>
      <c r="BJ12" s="690">
        <v>10.84422</v>
      </c>
      <c r="BK12" s="690">
        <v>14.368510000000001</v>
      </c>
      <c r="BL12" s="690">
        <v>16.65166</v>
      </c>
      <c r="BM12" s="690">
        <v>21.090630000000001</v>
      </c>
      <c r="BN12" s="690">
        <v>22.824590000000001</v>
      </c>
      <c r="BO12" s="690">
        <v>26.547650000000001</v>
      </c>
      <c r="BP12" s="690">
        <v>29.020579999999999</v>
      </c>
      <c r="BQ12" s="690">
        <v>29.004439999999999</v>
      </c>
      <c r="BR12" s="690">
        <v>26.69397</v>
      </c>
      <c r="BS12" s="690">
        <v>24.623419999999999</v>
      </c>
      <c r="BT12" s="690">
        <v>22.416329999999999</v>
      </c>
      <c r="BU12" s="690">
        <v>17.494879999999998</v>
      </c>
      <c r="BV12" s="690">
        <v>12.880839999999999</v>
      </c>
    </row>
    <row r="13" spans="1:74" ht="11.15" customHeight="1" x14ac:dyDescent="0.25">
      <c r="A13" s="498" t="s">
        <v>1181</v>
      </c>
      <c r="B13" s="499" t="s">
        <v>1036</v>
      </c>
      <c r="C13" s="689">
        <v>2.5522215799999999</v>
      </c>
      <c r="D13" s="689">
        <v>2.2127163950000002</v>
      </c>
      <c r="E13" s="689">
        <v>2.3030809250000002</v>
      </c>
      <c r="F13" s="689">
        <v>2.0456035400000001</v>
      </c>
      <c r="G13" s="689">
        <v>2.3112592250000001</v>
      </c>
      <c r="H13" s="689">
        <v>2.3209862870000002</v>
      </c>
      <c r="I13" s="689">
        <v>2.5337459560000002</v>
      </c>
      <c r="J13" s="689">
        <v>2.5650765739999999</v>
      </c>
      <c r="K13" s="689">
        <v>2.3484427440000002</v>
      </c>
      <c r="L13" s="689">
        <v>2.2332982010000002</v>
      </c>
      <c r="M13" s="689">
        <v>2.2448919159999998</v>
      </c>
      <c r="N13" s="689">
        <v>2.4403968869999999</v>
      </c>
      <c r="O13" s="689">
        <v>2.448295313</v>
      </c>
      <c r="P13" s="689">
        <v>2.2369082109999998</v>
      </c>
      <c r="Q13" s="689">
        <v>2.3291789139999999</v>
      </c>
      <c r="R13" s="689">
        <v>2.0843933909999999</v>
      </c>
      <c r="S13" s="689">
        <v>2.1835995069999998</v>
      </c>
      <c r="T13" s="689">
        <v>2.0864692319999998</v>
      </c>
      <c r="U13" s="689">
        <v>2.310001298</v>
      </c>
      <c r="V13" s="689">
        <v>2.4187885819999999</v>
      </c>
      <c r="W13" s="689">
        <v>2.165280718</v>
      </c>
      <c r="X13" s="689">
        <v>2.0901303370000002</v>
      </c>
      <c r="Y13" s="689">
        <v>2.1621946749999998</v>
      </c>
      <c r="Z13" s="689">
        <v>2.3214391280000002</v>
      </c>
      <c r="AA13" s="689">
        <v>2.4095669329999998</v>
      </c>
      <c r="AB13" s="689">
        <v>2.201681915</v>
      </c>
      <c r="AC13" s="689">
        <v>2.2967008</v>
      </c>
      <c r="AD13" s="689">
        <v>1.9977380929999999</v>
      </c>
      <c r="AE13" s="689">
        <v>2.1913392209999998</v>
      </c>
      <c r="AF13" s="689">
        <v>2.2822311659999999</v>
      </c>
      <c r="AG13" s="689">
        <v>2.391169799</v>
      </c>
      <c r="AH13" s="689">
        <v>2.3807686970000002</v>
      </c>
      <c r="AI13" s="689">
        <v>2.1596034159999999</v>
      </c>
      <c r="AJ13" s="689">
        <v>2.0623767260000001</v>
      </c>
      <c r="AK13" s="689">
        <v>2.0550247740000001</v>
      </c>
      <c r="AL13" s="689">
        <v>2.3027232479999999</v>
      </c>
      <c r="AM13" s="689">
        <v>2.2143839609999998</v>
      </c>
      <c r="AN13" s="689">
        <v>2.1804277769999998</v>
      </c>
      <c r="AO13" s="689">
        <v>2.1919906870000001</v>
      </c>
      <c r="AP13" s="689">
        <v>1.9306283099999999</v>
      </c>
      <c r="AQ13" s="689">
        <v>2.2049099779999999</v>
      </c>
      <c r="AR13" s="689">
        <v>2.3473937079999998</v>
      </c>
      <c r="AS13" s="689">
        <v>2.5249026020000001</v>
      </c>
      <c r="AT13" s="689">
        <v>2.4161017450000002</v>
      </c>
      <c r="AU13" s="689">
        <v>2.1937160219999998</v>
      </c>
      <c r="AV13" s="689">
        <v>2.0952348019999998</v>
      </c>
      <c r="AW13" s="689">
        <v>2.0172059999999998</v>
      </c>
      <c r="AX13" s="689">
        <v>2.192558</v>
      </c>
      <c r="AY13" s="690">
        <v>2.2276579999999999</v>
      </c>
      <c r="AZ13" s="690">
        <v>2.0699459999999998</v>
      </c>
      <c r="BA13" s="690">
        <v>2.1686100000000001</v>
      </c>
      <c r="BB13" s="690">
        <v>1.9098949999999999</v>
      </c>
      <c r="BC13" s="690">
        <v>2.0936330000000001</v>
      </c>
      <c r="BD13" s="690">
        <v>2.154417</v>
      </c>
      <c r="BE13" s="690">
        <v>2.3287900000000001</v>
      </c>
      <c r="BF13" s="690">
        <v>2.3214389999999998</v>
      </c>
      <c r="BG13" s="690">
        <v>2.0941070000000002</v>
      </c>
      <c r="BH13" s="690">
        <v>2.0025590000000002</v>
      </c>
      <c r="BI13" s="690">
        <v>2.0002260000000001</v>
      </c>
      <c r="BJ13" s="690">
        <v>2.1863959999999998</v>
      </c>
      <c r="BK13" s="690">
        <v>2.228389</v>
      </c>
      <c r="BL13" s="690">
        <v>2.1741830000000002</v>
      </c>
      <c r="BM13" s="690">
        <v>2.1857030000000002</v>
      </c>
      <c r="BN13" s="690">
        <v>1.9162250000000001</v>
      </c>
      <c r="BO13" s="690">
        <v>2.131815</v>
      </c>
      <c r="BP13" s="690">
        <v>2.2280030000000002</v>
      </c>
      <c r="BQ13" s="690">
        <v>2.3888690000000001</v>
      </c>
      <c r="BR13" s="690">
        <v>2.3495270000000001</v>
      </c>
      <c r="BS13" s="690">
        <v>2.1297519999999999</v>
      </c>
      <c r="BT13" s="690">
        <v>2.031571</v>
      </c>
      <c r="BU13" s="690">
        <v>2.0047549999999998</v>
      </c>
      <c r="BV13" s="690">
        <v>2.211112</v>
      </c>
    </row>
    <row r="14" spans="1:74" ht="11.15" customHeight="1" x14ac:dyDescent="0.25">
      <c r="A14" s="498" t="s">
        <v>1182</v>
      </c>
      <c r="B14" s="499" t="s">
        <v>84</v>
      </c>
      <c r="C14" s="689">
        <v>1.347889549</v>
      </c>
      <c r="D14" s="689">
        <v>1.2519351519999999</v>
      </c>
      <c r="E14" s="689">
        <v>1.378336518</v>
      </c>
      <c r="F14" s="689">
        <v>1.227050373</v>
      </c>
      <c r="G14" s="689">
        <v>1.3044456170000001</v>
      </c>
      <c r="H14" s="689">
        <v>1.2943282659999999</v>
      </c>
      <c r="I14" s="689">
        <v>1.34196666</v>
      </c>
      <c r="J14" s="689">
        <v>1.362412403</v>
      </c>
      <c r="K14" s="689">
        <v>1.3380929800000001</v>
      </c>
      <c r="L14" s="689">
        <v>1.102883595</v>
      </c>
      <c r="M14" s="689">
        <v>0.94138361599999998</v>
      </c>
      <c r="N14" s="689">
        <v>1.140239271</v>
      </c>
      <c r="O14" s="689">
        <v>1.112141399</v>
      </c>
      <c r="P14" s="689">
        <v>1.1891546820000001</v>
      </c>
      <c r="Q14" s="689">
        <v>1.422064408</v>
      </c>
      <c r="R14" s="689">
        <v>1.3395272949999999</v>
      </c>
      <c r="S14" s="689">
        <v>1.323590523</v>
      </c>
      <c r="T14" s="689">
        <v>1.240488483</v>
      </c>
      <c r="U14" s="689">
        <v>1.300862908</v>
      </c>
      <c r="V14" s="689">
        <v>1.2927620980000001</v>
      </c>
      <c r="W14" s="689">
        <v>1.2543006940000001</v>
      </c>
      <c r="X14" s="689">
        <v>1.2491490489999999</v>
      </c>
      <c r="Y14" s="689">
        <v>1.3579641410000001</v>
      </c>
      <c r="Z14" s="689">
        <v>1.35875032</v>
      </c>
      <c r="AA14" s="689">
        <v>1.3027950159999999</v>
      </c>
      <c r="AB14" s="689">
        <v>1.247806537</v>
      </c>
      <c r="AC14" s="689">
        <v>1.2246322119999999</v>
      </c>
      <c r="AD14" s="689">
        <v>1.2504116949999999</v>
      </c>
      <c r="AE14" s="689">
        <v>1.2834832810000001</v>
      </c>
      <c r="AF14" s="689">
        <v>1.236959645</v>
      </c>
      <c r="AG14" s="689">
        <v>1.311320671</v>
      </c>
      <c r="AH14" s="689">
        <v>1.2954613960000001</v>
      </c>
      <c r="AI14" s="689">
        <v>1.3003905739999999</v>
      </c>
      <c r="AJ14" s="689">
        <v>1.2705206710000001</v>
      </c>
      <c r="AK14" s="689">
        <v>1.3215903760000001</v>
      </c>
      <c r="AL14" s="689">
        <v>1.4276919260000001</v>
      </c>
      <c r="AM14" s="689">
        <v>1.5094748490000001</v>
      </c>
      <c r="AN14" s="689">
        <v>1.26224767</v>
      </c>
      <c r="AO14" s="689">
        <v>1.329927796</v>
      </c>
      <c r="AP14" s="689">
        <v>1.2837856329999999</v>
      </c>
      <c r="AQ14" s="689">
        <v>1.337479195</v>
      </c>
      <c r="AR14" s="689">
        <v>1.3297575260000001</v>
      </c>
      <c r="AS14" s="689">
        <v>1.4017783800000001</v>
      </c>
      <c r="AT14" s="689">
        <v>1.4031508130000001</v>
      </c>
      <c r="AU14" s="689">
        <v>1.371620048</v>
      </c>
      <c r="AV14" s="689">
        <v>1.312542358</v>
      </c>
      <c r="AW14" s="689">
        <v>1.55697</v>
      </c>
      <c r="AX14" s="689">
        <v>1.75031</v>
      </c>
      <c r="AY14" s="690">
        <v>1.802308</v>
      </c>
      <c r="AZ14" s="690">
        <v>1.5177719999999999</v>
      </c>
      <c r="BA14" s="690">
        <v>1.608803</v>
      </c>
      <c r="BB14" s="690">
        <v>1.158806</v>
      </c>
      <c r="BC14" s="690">
        <v>1.316532</v>
      </c>
      <c r="BD14" s="690">
        <v>1.5025109999999999</v>
      </c>
      <c r="BE14" s="690">
        <v>1.5648439999999999</v>
      </c>
      <c r="BF14" s="690">
        <v>1.5140819999999999</v>
      </c>
      <c r="BG14" s="690">
        <v>1.4816450000000001</v>
      </c>
      <c r="BH14" s="690">
        <v>1.2811589999999999</v>
      </c>
      <c r="BI14" s="690">
        <v>1.59446</v>
      </c>
      <c r="BJ14" s="690">
        <v>1.824271</v>
      </c>
      <c r="BK14" s="690">
        <v>1.5698650000000001</v>
      </c>
      <c r="BL14" s="690">
        <v>1.0501210000000001</v>
      </c>
      <c r="BM14" s="690">
        <v>1.10456</v>
      </c>
      <c r="BN14" s="690">
        <v>0.69092629999999999</v>
      </c>
      <c r="BO14" s="690">
        <v>0.91521980000000003</v>
      </c>
      <c r="BP14" s="690">
        <v>1.2135769999999999</v>
      </c>
      <c r="BQ14" s="690">
        <v>1.5624420000000001</v>
      </c>
      <c r="BR14" s="690">
        <v>1.472877</v>
      </c>
      <c r="BS14" s="690">
        <v>1.4353769999999999</v>
      </c>
      <c r="BT14" s="690">
        <v>1.0526709999999999</v>
      </c>
      <c r="BU14" s="690">
        <v>1.459487</v>
      </c>
      <c r="BV14" s="690">
        <v>1.7499070000000001</v>
      </c>
    </row>
    <row r="15" spans="1:74" ht="11.15" customHeight="1" x14ac:dyDescent="0.25">
      <c r="A15" s="498" t="s">
        <v>1183</v>
      </c>
      <c r="B15" s="499" t="s">
        <v>345</v>
      </c>
      <c r="C15" s="689">
        <v>-0.32300899999999999</v>
      </c>
      <c r="D15" s="689">
        <v>-0.38871899999999998</v>
      </c>
      <c r="E15" s="689">
        <v>-0.40894200000000003</v>
      </c>
      <c r="F15" s="689">
        <v>-0.10322099999999999</v>
      </c>
      <c r="G15" s="689">
        <v>-0.36828100000000003</v>
      </c>
      <c r="H15" s="689">
        <v>-0.38529600000000003</v>
      </c>
      <c r="I15" s="689">
        <v>-0.62234699999999998</v>
      </c>
      <c r="J15" s="689">
        <v>-0.57901199999999997</v>
      </c>
      <c r="K15" s="689">
        <v>-0.67121399999999998</v>
      </c>
      <c r="L15" s="689">
        <v>-0.372614</v>
      </c>
      <c r="M15" s="689">
        <v>-0.50877499999999998</v>
      </c>
      <c r="N15" s="689">
        <v>-0.52931399999999995</v>
      </c>
      <c r="O15" s="689">
        <v>-0.37679099999999999</v>
      </c>
      <c r="P15" s="689">
        <v>-0.24667700000000001</v>
      </c>
      <c r="Q15" s="689">
        <v>-0.35306399999999999</v>
      </c>
      <c r="R15" s="689">
        <v>-0.32502999999999999</v>
      </c>
      <c r="S15" s="689">
        <v>-0.36673299999999998</v>
      </c>
      <c r="T15" s="689">
        <v>-0.49893100000000001</v>
      </c>
      <c r="U15" s="689">
        <v>-0.68562599999999996</v>
      </c>
      <c r="V15" s="689">
        <v>-0.78363799999999995</v>
      </c>
      <c r="W15" s="689">
        <v>-0.524729</v>
      </c>
      <c r="X15" s="689">
        <v>-0.42324299999999998</v>
      </c>
      <c r="Y15" s="689">
        <v>-0.36922199999999999</v>
      </c>
      <c r="Z15" s="689">
        <v>-0.36752099999999999</v>
      </c>
      <c r="AA15" s="689">
        <v>-0.424346</v>
      </c>
      <c r="AB15" s="689">
        <v>-0.42507</v>
      </c>
      <c r="AC15" s="689">
        <v>-0.23558100000000001</v>
      </c>
      <c r="AD15" s="689">
        <v>-0.19721900000000001</v>
      </c>
      <c r="AE15" s="689">
        <v>-0.416186</v>
      </c>
      <c r="AF15" s="689">
        <v>-0.37557000000000001</v>
      </c>
      <c r="AG15" s="689">
        <v>-0.68474999999999997</v>
      </c>
      <c r="AH15" s="689">
        <v>-0.66975099999999999</v>
      </c>
      <c r="AI15" s="689">
        <v>-0.43384299999999998</v>
      </c>
      <c r="AJ15" s="689">
        <v>-0.42677199999999998</v>
      </c>
      <c r="AK15" s="689">
        <v>-0.37747999999999998</v>
      </c>
      <c r="AL15" s="689">
        <v>-0.44511600000000001</v>
      </c>
      <c r="AM15" s="689">
        <v>-0.49331000000000003</v>
      </c>
      <c r="AN15" s="689">
        <v>-0.41225800000000001</v>
      </c>
      <c r="AO15" s="689">
        <v>-0.31750800000000001</v>
      </c>
      <c r="AP15" s="689">
        <v>-0.26522600000000002</v>
      </c>
      <c r="AQ15" s="689">
        <v>-0.46674599999999999</v>
      </c>
      <c r="AR15" s="689">
        <v>-0.58906499999999995</v>
      </c>
      <c r="AS15" s="689">
        <v>-0.76842200000000005</v>
      </c>
      <c r="AT15" s="689">
        <v>-0.63960899999999998</v>
      </c>
      <c r="AU15" s="689">
        <v>-0.597966</v>
      </c>
      <c r="AV15" s="689">
        <v>-0.43435200000000002</v>
      </c>
      <c r="AW15" s="689">
        <v>-0.44933580000000001</v>
      </c>
      <c r="AX15" s="689">
        <v>-0.49344759999999999</v>
      </c>
      <c r="AY15" s="690">
        <v>-0.55591959999999996</v>
      </c>
      <c r="AZ15" s="690">
        <v>-0.44965810000000001</v>
      </c>
      <c r="BA15" s="690">
        <v>-0.37403599999999998</v>
      </c>
      <c r="BB15" s="690">
        <v>-0.32073190000000001</v>
      </c>
      <c r="BC15" s="690">
        <v>-0.52773990000000004</v>
      </c>
      <c r="BD15" s="690">
        <v>-0.6717069</v>
      </c>
      <c r="BE15" s="690">
        <v>-0.77912599999999999</v>
      </c>
      <c r="BF15" s="690">
        <v>-0.64504980000000001</v>
      </c>
      <c r="BG15" s="690">
        <v>-0.63110829999999996</v>
      </c>
      <c r="BH15" s="690">
        <v>-0.4566289</v>
      </c>
      <c r="BI15" s="690">
        <v>-0.49267939999999999</v>
      </c>
      <c r="BJ15" s="690">
        <v>-0.5166461</v>
      </c>
      <c r="BK15" s="690">
        <v>-0.57511129999999999</v>
      </c>
      <c r="BL15" s="690">
        <v>-0.39630929999999998</v>
      </c>
      <c r="BM15" s="690">
        <v>-0.4136415</v>
      </c>
      <c r="BN15" s="690">
        <v>-0.28903990000000002</v>
      </c>
      <c r="BO15" s="690">
        <v>-0.54594750000000003</v>
      </c>
      <c r="BP15" s="690">
        <v>-0.68843460000000001</v>
      </c>
      <c r="BQ15" s="690">
        <v>-0.81303859999999994</v>
      </c>
      <c r="BR15" s="690">
        <v>-0.67203880000000005</v>
      </c>
      <c r="BS15" s="690">
        <v>-0.60612710000000003</v>
      </c>
      <c r="BT15" s="690">
        <v>-0.44817170000000001</v>
      </c>
      <c r="BU15" s="690">
        <v>-0.47764909999999999</v>
      </c>
      <c r="BV15" s="690">
        <v>-0.49917440000000002</v>
      </c>
    </row>
    <row r="16" spans="1:74" ht="11.15" customHeight="1" x14ac:dyDescent="0.25">
      <c r="A16" s="498" t="s">
        <v>1184</v>
      </c>
      <c r="B16" s="499" t="s">
        <v>1291</v>
      </c>
      <c r="C16" s="689">
        <v>2.104261766</v>
      </c>
      <c r="D16" s="689">
        <v>1.419914047</v>
      </c>
      <c r="E16" s="689">
        <v>1.3070546080000001</v>
      </c>
      <c r="F16" s="689">
        <v>1.089438699</v>
      </c>
      <c r="G16" s="689">
        <v>1.596676387</v>
      </c>
      <c r="H16" s="689">
        <v>1.4346788450000001</v>
      </c>
      <c r="I16" s="689">
        <v>1.652331684</v>
      </c>
      <c r="J16" s="689">
        <v>1.6363307819999999</v>
      </c>
      <c r="K16" s="689">
        <v>1.416527144</v>
      </c>
      <c r="L16" s="689">
        <v>1.056425588</v>
      </c>
      <c r="M16" s="689">
        <v>1.145774385</v>
      </c>
      <c r="N16" s="689">
        <v>1.3607375289999999</v>
      </c>
      <c r="O16" s="689">
        <v>1.4537891810000001</v>
      </c>
      <c r="P16" s="689">
        <v>1.198387766</v>
      </c>
      <c r="Q16" s="689">
        <v>1.317688006</v>
      </c>
      <c r="R16" s="689">
        <v>1.1613695470000001</v>
      </c>
      <c r="S16" s="689">
        <v>1.225930172</v>
      </c>
      <c r="T16" s="689">
        <v>1.5386176</v>
      </c>
      <c r="U16" s="689">
        <v>1.6669135900000001</v>
      </c>
      <c r="V16" s="689">
        <v>1.594435364</v>
      </c>
      <c r="W16" s="689">
        <v>1.115905981</v>
      </c>
      <c r="X16" s="689">
        <v>1.1386484349999999</v>
      </c>
      <c r="Y16" s="689">
        <v>1.3232204809999999</v>
      </c>
      <c r="Z16" s="689">
        <v>1.5985234239999999</v>
      </c>
      <c r="AA16" s="689">
        <v>1.5505927399999999</v>
      </c>
      <c r="AB16" s="689">
        <v>2.1455313130000002</v>
      </c>
      <c r="AC16" s="689">
        <v>1.35672035</v>
      </c>
      <c r="AD16" s="689">
        <v>1.1560141049999999</v>
      </c>
      <c r="AE16" s="689">
        <v>1.2925884560000001</v>
      </c>
      <c r="AF16" s="689">
        <v>1.324642705</v>
      </c>
      <c r="AG16" s="689">
        <v>1.4995695060000001</v>
      </c>
      <c r="AH16" s="689">
        <v>1.879357419</v>
      </c>
      <c r="AI16" s="689">
        <v>1.5314634899999999</v>
      </c>
      <c r="AJ16" s="689">
        <v>1.481486877</v>
      </c>
      <c r="AK16" s="689">
        <v>1.6009768980000001</v>
      </c>
      <c r="AL16" s="689">
        <v>1.492341232</v>
      </c>
      <c r="AM16" s="689">
        <v>3.4502787029999999</v>
      </c>
      <c r="AN16" s="689">
        <v>1.568054576</v>
      </c>
      <c r="AO16" s="689">
        <v>1.3666032850000001</v>
      </c>
      <c r="AP16" s="689">
        <v>1.181001285</v>
      </c>
      <c r="AQ16" s="689">
        <v>1.454814788</v>
      </c>
      <c r="AR16" s="689">
        <v>1.50978254</v>
      </c>
      <c r="AS16" s="689">
        <v>1.4136440669999999</v>
      </c>
      <c r="AT16" s="689">
        <v>1.5168736380000001</v>
      </c>
      <c r="AU16" s="689">
        <v>1.549160826</v>
      </c>
      <c r="AV16" s="689">
        <v>1.4973464569999999</v>
      </c>
      <c r="AW16" s="689">
        <v>1.404569</v>
      </c>
      <c r="AX16" s="689">
        <v>1.518891</v>
      </c>
      <c r="AY16" s="690">
        <v>2.4052820000000001</v>
      </c>
      <c r="AZ16" s="690">
        <v>1.5955330000000001</v>
      </c>
      <c r="BA16" s="690">
        <v>1.2967329999999999</v>
      </c>
      <c r="BB16" s="690">
        <v>1.1457219999999999</v>
      </c>
      <c r="BC16" s="690">
        <v>1.2829170000000001</v>
      </c>
      <c r="BD16" s="690">
        <v>1.3737740000000001</v>
      </c>
      <c r="BE16" s="690">
        <v>1.459624</v>
      </c>
      <c r="BF16" s="690">
        <v>1.574686</v>
      </c>
      <c r="BG16" s="690">
        <v>1.339359</v>
      </c>
      <c r="BH16" s="690">
        <v>1.2934410000000001</v>
      </c>
      <c r="BI16" s="690">
        <v>1.423262</v>
      </c>
      <c r="BJ16" s="690">
        <v>1.5313030000000001</v>
      </c>
      <c r="BK16" s="690">
        <v>2.4304790000000001</v>
      </c>
      <c r="BL16" s="690">
        <v>1.7539910000000001</v>
      </c>
      <c r="BM16" s="690">
        <v>1.2755650000000001</v>
      </c>
      <c r="BN16" s="690">
        <v>1.1140129999999999</v>
      </c>
      <c r="BO16" s="690">
        <v>1.2755810000000001</v>
      </c>
      <c r="BP16" s="690">
        <v>1.3194980000000001</v>
      </c>
      <c r="BQ16" s="690">
        <v>1.3972610000000001</v>
      </c>
      <c r="BR16" s="690">
        <v>1.5771379999999999</v>
      </c>
      <c r="BS16" s="690">
        <v>1.3945179999999999</v>
      </c>
      <c r="BT16" s="690">
        <v>1.3650599999999999</v>
      </c>
      <c r="BU16" s="690">
        <v>1.4441170000000001</v>
      </c>
      <c r="BV16" s="690">
        <v>1.5009779999999999</v>
      </c>
    </row>
    <row r="17" spans="1:74" ht="11.15" customHeight="1" x14ac:dyDescent="0.25">
      <c r="A17" s="498" t="s">
        <v>1185</v>
      </c>
      <c r="B17" s="499" t="s">
        <v>82</v>
      </c>
      <c r="C17" s="689">
        <v>0.360177366</v>
      </c>
      <c r="D17" s="689">
        <v>0.35055665200000002</v>
      </c>
      <c r="E17" s="689">
        <v>0.38328604500000002</v>
      </c>
      <c r="F17" s="689">
        <v>0.32851513799999998</v>
      </c>
      <c r="G17" s="689">
        <v>0.32437474999999999</v>
      </c>
      <c r="H17" s="689">
        <v>0.32890024299999998</v>
      </c>
      <c r="I17" s="689">
        <v>0.37243416800000001</v>
      </c>
      <c r="J17" s="689">
        <v>0.37724755199999999</v>
      </c>
      <c r="K17" s="689">
        <v>0.341987294</v>
      </c>
      <c r="L17" s="689">
        <v>0.189449443</v>
      </c>
      <c r="M17" s="689">
        <v>0.32581763899999999</v>
      </c>
      <c r="N17" s="689">
        <v>0.35392033699999997</v>
      </c>
      <c r="O17" s="689">
        <v>0.35677856600000002</v>
      </c>
      <c r="P17" s="689">
        <v>0.36767422300000002</v>
      </c>
      <c r="Q17" s="689">
        <v>0.29244732800000001</v>
      </c>
      <c r="R17" s="689">
        <v>0.17151190799999999</v>
      </c>
      <c r="S17" s="689">
        <v>0.17937564</v>
      </c>
      <c r="T17" s="689">
        <v>0.15687128</v>
      </c>
      <c r="U17" s="689">
        <v>0.182107727</v>
      </c>
      <c r="V17" s="689">
        <v>0.31636439599999999</v>
      </c>
      <c r="W17" s="689">
        <v>0.29541064900000003</v>
      </c>
      <c r="X17" s="689">
        <v>0.21293578299999999</v>
      </c>
      <c r="Y17" s="689">
        <v>0.296102056</v>
      </c>
      <c r="Z17" s="689">
        <v>0.34676670500000001</v>
      </c>
      <c r="AA17" s="689">
        <v>0.33655247300000002</v>
      </c>
      <c r="AB17" s="689">
        <v>0.19521640800000001</v>
      </c>
      <c r="AC17" s="689">
        <v>0.19682189</v>
      </c>
      <c r="AD17" s="689">
        <v>0.269660328</v>
      </c>
      <c r="AE17" s="689">
        <v>0.28859484099999999</v>
      </c>
      <c r="AF17" s="689">
        <v>0.32129776999999998</v>
      </c>
      <c r="AG17" s="689">
        <v>0.31170380800000003</v>
      </c>
      <c r="AH17" s="689">
        <v>0.330902635</v>
      </c>
      <c r="AI17" s="689">
        <v>0.29866473500000001</v>
      </c>
      <c r="AJ17" s="689">
        <v>0.34264007400000002</v>
      </c>
      <c r="AK17" s="689">
        <v>0.179926115</v>
      </c>
      <c r="AL17" s="689">
        <v>0.232125684</v>
      </c>
      <c r="AM17" s="689">
        <v>0.27846235600000002</v>
      </c>
      <c r="AN17" s="689">
        <v>0.234583282</v>
      </c>
      <c r="AO17" s="689">
        <v>0.25612718099999998</v>
      </c>
      <c r="AP17" s="689">
        <v>0.280223844</v>
      </c>
      <c r="AQ17" s="689">
        <v>0.37126562400000002</v>
      </c>
      <c r="AR17" s="689">
        <v>0.28535780100000002</v>
      </c>
      <c r="AS17" s="689">
        <v>0.35849941699999999</v>
      </c>
      <c r="AT17" s="689">
        <v>0.27807690600000001</v>
      </c>
      <c r="AU17" s="689">
        <v>0.31616170100000002</v>
      </c>
      <c r="AV17" s="689">
        <v>0.27442260499999999</v>
      </c>
      <c r="AW17" s="689">
        <v>0.26728190000000002</v>
      </c>
      <c r="AX17" s="689">
        <v>0.31093759999999998</v>
      </c>
      <c r="AY17" s="690">
        <v>0.32393110000000003</v>
      </c>
      <c r="AZ17" s="690">
        <v>0.26413819999999999</v>
      </c>
      <c r="BA17" s="690">
        <v>0.24846550000000001</v>
      </c>
      <c r="BB17" s="690">
        <v>0.2404654</v>
      </c>
      <c r="BC17" s="690">
        <v>0.27974539999999998</v>
      </c>
      <c r="BD17" s="690">
        <v>0.25450899999999999</v>
      </c>
      <c r="BE17" s="690">
        <v>0.28410370000000001</v>
      </c>
      <c r="BF17" s="690">
        <v>0.308448</v>
      </c>
      <c r="BG17" s="690">
        <v>0.30341240000000003</v>
      </c>
      <c r="BH17" s="690">
        <v>0.27666619999999997</v>
      </c>
      <c r="BI17" s="690">
        <v>0.24777009999999999</v>
      </c>
      <c r="BJ17" s="690">
        <v>0.29660999999999998</v>
      </c>
      <c r="BK17" s="690">
        <v>0.31298199999999998</v>
      </c>
      <c r="BL17" s="690">
        <v>0.2348162</v>
      </c>
      <c r="BM17" s="690">
        <v>0.23380480000000001</v>
      </c>
      <c r="BN17" s="690">
        <v>0.26344980000000001</v>
      </c>
      <c r="BO17" s="690">
        <v>0.31320189999999998</v>
      </c>
      <c r="BP17" s="690">
        <v>0.2870548</v>
      </c>
      <c r="BQ17" s="690">
        <v>0.3181023</v>
      </c>
      <c r="BR17" s="690">
        <v>0.3058092</v>
      </c>
      <c r="BS17" s="690">
        <v>0.30607960000000001</v>
      </c>
      <c r="BT17" s="690">
        <v>0.2979096</v>
      </c>
      <c r="BU17" s="690">
        <v>0.23165939999999999</v>
      </c>
      <c r="BV17" s="690">
        <v>0.2798911</v>
      </c>
    </row>
    <row r="18" spans="1:74" ht="11.15" customHeight="1" x14ac:dyDescent="0.25">
      <c r="A18" s="498" t="s">
        <v>1303</v>
      </c>
      <c r="B18" s="501" t="s">
        <v>1292</v>
      </c>
      <c r="C18" s="689">
        <v>0.66630020599999995</v>
      </c>
      <c r="D18" s="689">
        <v>0.574537403</v>
      </c>
      <c r="E18" s="689">
        <v>0.60402022099999997</v>
      </c>
      <c r="F18" s="689">
        <v>0.58054531099999995</v>
      </c>
      <c r="G18" s="689">
        <v>0.66446814700000001</v>
      </c>
      <c r="H18" s="689">
        <v>0.64869579700000002</v>
      </c>
      <c r="I18" s="689">
        <v>0.67071058100000003</v>
      </c>
      <c r="J18" s="689">
        <v>0.70391899999999996</v>
      </c>
      <c r="K18" s="689">
        <v>0.64926117000000005</v>
      </c>
      <c r="L18" s="689">
        <v>0.64054294000000001</v>
      </c>
      <c r="M18" s="689">
        <v>0.62768589100000005</v>
      </c>
      <c r="N18" s="689">
        <v>0.65812180899999995</v>
      </c>
      <c r="O18" s="689">
        <v>0.65972980599999997</v>
      </c>
      <c r="P18" s="689">
        <v>0.59439536599999998</v>
      </c>
      <c r="Q18" s="689">
        <v>0.67064996300000002</v>
      </c>
      <c r="R18" s="689">
        <v>0.63660203599999998</v>
      </c>
      <c r="S18" s="689">
        <v>0.63047914599999999</v>
      </c>
      <c r="T18" s="689">
        <v>0.57768242199999997</v>
      </c>
      <c r="U18" s="689">
        <v>0.65390537000000004</v>
      </c>
      <c r="V18" s="689">
        <v>0.66595797199999995</v>
      </c>
      <c r="W18" s="689">
        <v>0.60531663700000005</v>
      </c>
      <c r="X18" s="689">
        <v>0.60802774000000004</v>
      </c>
      <c r="Y18" s="689">
        <v>0.61056316499999996</v>
      </c>
      <c r="Z18" s="689">
        <v>0.67592273400000003</v>
      </c>
      <c r="AA18" s="689">
        <v>0.63124753700000003</v>
      </c>
      <c r="AB18" s="689">
        <v>0.54971863899999995</v>
      </c>
      <c r="AC18" s="689">
        <v>0.61902516299999999</v>
      </c>
      <c r="AD18" s="689">
        <v>0.56480678299999998</v>
      </c>
      <c r="AE18" s="689">
        <v>0.57439926799999996</v>
      </c>
      <c r="AF18" s="689">
        <v>0.57997869899999999</v>
      </c>
      <c r="AG18" s="689">
        <v>0.58070102400000001</v>
      </c>
      <c r="AH18" s="689">
        <v>0.57891081700000002</v>
      </c>
      <c r="AI18" s="689">
        <v>0.55664646600000001</v>
      </c>
      <c r="AJ18" s="689">
        <v>0.57856753299999997</v>
      </c>
      <c r="AK18" s="689">
        <v>0.53395009699999996</v>
      </c>
      <c r="AL18" s="689">
        <v>0.60863544800000002</v>
      </c>
      <c r="AM18" s="689">
        <v>0.562630925</v>
      </c>
      <c r="AN18" s="689">
        <v>0.49184932799999997</v>
      </c>
      <c r="AO18" s="689">
        <v>0.52632115400000001</v>
      </c>
      <c r="AP18" s="689">
        <v>0.53254752999999999</v>
      </c>
      <c r="AQ18" s="689">
        <v>0.53503568999999995</v>
      </c>
      <c r="AR18" s="689">
        <v>0.52704245199999999</v>
      </c>
      <c r="AS18" s="689">
        <v>0.54878104599999999</v>
      </c>
      <c r="AT18" s="689">
        <v>0.52584386599999999</v>
      </c>
      <c r="AU18" s="689">
        <v>0.49699270099999998</v>
      </c>
      <c r="AV18" s="689">
        <v>0.49341330500000002</v>
      </c>
      <c r="AW18" s="689">
        <v>0.44512170000000001</v>
      </c>
      <c r="AX18" s="689">
        <v>0.57440760000000002</v>
      </c>
      <c r="AY18" s="690">
        <v>0.39232840000000002</v>
      </c>
      <c r="AZ18" s="690">
        <v>0.35751549999999999</v>
      </c>
      <c r="BA18" s="690">
        <v>0.42202820000000002</v>
      </c>
      <c r="BB18" s="690">
        <v>0.39571659999999997</v>
      </c>
      <c r="BC18" s="690">
        <v>0.39798820000000001</v>
      </c>
      <c r="BD18" s="690">
        <v>0.45286680000000001</v>
      </c>
      <c r="BE18" s="690">
        <v>0.42729669999999997</v>
      </c>
      <c r="BF18" s="690">
        <v>0.37915219999999999</v>
      </c>
      <c r="BG18" s="690">
        <v>0.35071989999999997</v>
      </c>
      <c r="BH18" s="690">
        <v>0.36881900000000001</v>
      </c>
      <c r="BI18" s="690">
        <v>0.28536499999999998</v>
      </c>
      <c r="BJ18" s="690">
        <v>0.43526799999999999</v>
      </c>
      <c r="BK18" s="690">
        <v>0.27018140000000002</v>
      </c>
      <c r="BL18" s="690">
        <v>0.2243868</v>
      </c>
      <c r="BM18" s="690">
        <v>0.32937460000000002</v>
      </c>
      <c r="BN18" s="690">
        <v>0.29896050000000002</v>
      </c>
      <c r="BO18" s="690">
        <v>0.23432459999999999</v>
      </c>
      <c r="BP18" s="690">
        <v>0.36071209999999998</v>
      </c>
      <c r="BQ18" s="690">
        <v>0.3401535</v>
      </c>
      <c r="BR18" s="690">
        <v>0.2457965</v>
      </c>
      <c r="BS18" s="690">
        <v>0.22022240000000001</v>
      </c>
      <c r="BT18" s="690">
        <v>0.20281389999999999</v>
      </c>
      <c r="BU18" s="690">
        <v>0.17985590000000001</v>
      </c>
      <c r="BV18" s="690">
        <v>0.34035840000000001</v>
      </c>
    </row>
    <row r="19" spans="1:74" ht="11.15" customHeight="1" x14ac:dyDescent="0.25">
      <c r="A19" s="498" t="s">
        <v>1186</v>
      </c>
      <c r="B19" s="499" t="s">
        <v>343</v>
      </c>
      <c r="C19" s="689">
        <v>345.32369352000001</v>
      </c>
      <c r="D19" s="689">
        <v>302.63477248999999</v>
      </c>
      <c r="E19" s="689">
        <v>313.38512293000002</v>
      </c>
      <c r="F19" s="689">
        <v>284.30852981999999</v>
      </c>
      <c r="G19" s="689">
        <v>317.49756705999999</v>
      </c>
      <c r="H19" s="689">
        <v>339.70861264000001</v>
      </c>
      <c r="I19" s="689">
        <v>395.54697613000002</v>
      </c>
      <c r="J19" s="689">
        <v>386.90424983000003</v>
      </c>
      <c r="K19" s="689">
        <v>346.89449289999999</v>
      </c>
      <c r="L19" s="689">
        <v>306.99863250999999</v>
      </c>
      <c r="M19" s="689">
        <v>302.25264699000002</v>
      </c>
      <c r="N19" s="689">
        <v>324.17356496000002</v>
      </c>
      <c r="O19" s="689">
        <v>327.54259874000002</v>
      </c>
      <c r="P19" s="689">
        <v>306.30884113000002</v>
      </c>
      <c r="Q19" s="689">
        <v>296.24053241000001</v>
      </c>
      <c r="R19" s="689">
        <v>267.50428488</v>
      </c>
      <c r="S19" s="689">
        <v>292.30361098999998</v>
      </c>
      <c r="T19" s="689">
        <v>339.02738319000002</v>
      </c>
      <c r="U19" s="689">
        <v>396.00294688000002</v>
      </c>
      <c r="V19" s="689">
        <v>384.66742357999999</v>
      </c>
      <c r="W19" s="689">
        <v>320.73439853999997</v>
      </c>
      <c r="X19" s="689">
        <v>301.16003179000001</v>
      </c>
      <c r="Y19" s="689">
        <v>288.89324261000002</v>
      </c>
      <c r="Z19" s="689">
        <v>330.64838713</v>
      </c>
      <c r="AA19" s="689">
        <v>335.57547278999999</v>
      </c>
      <c r="AB19" s="689">
        <v>312.82381814000001</v>
      </c>
      <c r="AC19" s="689">
        <v>299.41933184999999</v>
      </c>
      <c r="AD19" s="689">
        <v>281.77882884000002</v>
      </c>
      <c r="AE19" s="689">
        <v>308.07245804000001</v>
      </c>
      <c r="AF19" s="689">
        <v>360.97424267999997</v>
      </c>
      <c r="AG19" s="689">
        <v>391.76886077</v>
      </c>
      <c r="AH19" s="689">
        <v>399.10455970999999</v>
      </c>
      <c r="AI19" s="689">
        <v>335.24219792000002</v>
      </c>
      <c r="AJ19" s="689">
        <v>306.15927399999998</v>
      </c>
      <c r="AK19" s="689">
        <v>301.44418683999999</v>
      </c>
      <c r="AL19" s="689">
        <v>323.86330312000001</v>
      </c>
      <c r="AM19" s="689">
        <v>363.65936914000002</v>
      </c>
      <c r="AN19" s="689">
        <v>314.92720685</v>
      </c>
      <c r="AO19" s="689">
        <v>312.21318797999999</v>
      </c>
      <c r="AP19" s="689">
        <v>291.55841715999998</v>
      </c>
      <c r="AQ19" s="689">
        <v>329.73919942999999</v>
      </c>
      <c r="AR19" s="689">
        <v>368.00488317999998</v>
      </c>
      <c r="AS19" s="689">
        <v>410.15106000999998</v>
      </c>
      <c r="AT19" s="689">
        <v>398.98386572999999</v>
      </c>
      <c r="AU19" s="689">
        <v>338.70983602000001</v>
      </c>
      <c r="AV19" s="689">
        <v>301.91429081000001</v>
      </c>
      <c r="AW19" s="689">
        <v>309.76772827000002</v>
      </c>
      <c r="AX19" s="689">
        <v>351.74335571</v>
      </c>
      <c r="AY19" s="690">
        <v>347.18299999999999</v>
      </c>
      <c r="AZ19" s="690">
        <v>306.71769999999998</v>
      </c>
      <c r="BA19" s="690">
        <v>316.5455</v>
      </c>
      <c r="BB19" s="690">
        <v>292.10079999999999</v>
      </c>
      <c r="BC19" s="690">
        <v>326.29950000000002</v>
      </c>
      <c r="BD19" s="690">
        <v>359.84820000000002</v>
      </c>
      <c r="BE19" s="690">
        <v>396.54300000000001</v>
      </c>
      <c r="BF19" s="690">
        <v>394.2013</v>
      </c>
      <c r="BG19" s="690">
        <v>332.65769999999998</v>
      </c>
      <c r="BH19" s="690">
        <v>299.26979999999998</v>
      </c>
      <c r="BI19" s="690">
        <v>304.0299</v>
      </c>
      <c r="BJ19" s="690">
        <v>346.37240000000003</v>
      </c>
      <c r="BK19" s="690">
        <v>359.61840000000001</v>
      </c>
      <c r="BL19" s="690">
        <v>321.49759999999998</v>
      </c>
      <c r="BM19" s="690">
        <v>318.9264</v>
      </c>
      <c r="BN19" s="690">
        <v>293.1576</v>
      </c>
      <c r="BO19" s="690">
        <v>327.6413</v>
      </c>
      <c r="BP19" s="690">
        <v>361.73509999999999</v>
      </c>
      <c r="BQ19" s="690">
        <v>399.25580000000002</v>
      </c>
      <c r="BR19" s="690">
        <v>397.24130000000002</v>
      </c>
      <c r="BS19" s="690">
        <v>335.48259999999999</v>
      </c>
      <c r="BT19" s="690">
        <v>302.14400000000001</v>
      </c>
      <c r="BU19" s="690">
        <v>307.0838</v>
      </c>
      <c r="BV19" s="690">
        <v>349.8494</v>
      </c>
    </row>
    <row r="20" spans="1:74" ht="11.15" customHeight="1" x14ac:dyDescent="0.25">
      <c r="A20" s="492"/>
      <c r="B20" s="130" t="s">
        <v>1293</v>
      </c>
      <c r="C20" s="242"/>
      <c r="D20" s="242"/>
      <c r="E20" s="242"/>
      <c r="F20" s="242"/>
      <c r="G20" s="242"/>
      <c r="H20" s="242"/>
      <c r="I20" s="242"/>
      <c r="J20" s="242"/>
      <c r="K20" s="242"/>
      <c r="L20" s="242"/>
      <c r="M20" s="242"/>
      <c r="N20" s="242"/>
      <c r="O20" s="242"/>
      <c r="P20" s="242"/>
      <c r="Q20" s="242"/>
      <c r="R20" s="242"/>
      <c r="S20" s="242"/>
      <c r="T20" s="242"/>
      <c r="U20" s="242"/>
      <c r="V20" s="242"/>
      <c r="W20" s="242"/>
      <c r="X20" s="242"/>
      <c r="Y20" s="242"/>
      <c r="Z20" s="242"/>
      <c r="AA20" s="242"/>
      <c r="AB20" s="242"/>
      <c r="AC20" s="242"/>
      <c r="AD20" s="242"/>
      <c r="AE20" s="242"/>
      <c r="AF20" s="242"/>
      <c r="AG20" s="242"/>
      <c r="AH20" s="242"/>
      <c r="AI20" s="242"/>
      <c r="AJ20" s="242"/>
      <c r="AK20" s="242"/>
      <c r="AL20" s="242"/>
      <c r="AM20" s="242"/>
      <c r="AN20" s="242"/>
      <c r="AO20" s="242"/>
      <c r="AP20" s="242"/>
      <c r="AQ20" s="242"/>
      <c r="AR20" s="242"/>
      <c r="AS20" s="242"/>
      <c r="AT20" s="242"/>
      <c r="AU20" s="242"/>
      <c r="AV20" s="242"/>
      <c r="AW20" s="242"/>
      <c r="AX20" s="242"/>
      <c r="AY20" s="332"/>
      <c r="AZ20" s="332"/>
      <c r="BA20" s="332"/>
      <c r="BB20" s="332"/>
      <c r="BC20" s="332"/>
      <c r="BD20" s="332"/>
      <c r="BE20" s="332"/>
      <c r="BF20" s="332"/>
      <c r="BG20" s="332"/>
      <c r="BH20" s="332"/>
      <c r="BI20" s="332"/>
      <c r="BJ20" s="332"/>
      <c r="BK20" s="332"/>
      <c r="BL20" s="332"/>
      <c r="BM20" s="332"/>
      <c r="BN20" s="332"/>
      <c r="BO20" s="332"/>
      <c r="BP20" s="332"/>
      <c r="BQ20" s="332"/>
      <c r="BR20" s="332"/>
      <c r="BS20" s="332"/>
      <c r="BT20" s="332"/>
      <c r="BU20" s="332"/>
      <c r="BV20" s="332"/>
    </row>
    <row r="21" spans="1:74" ht="11.15" customHeight="1" x14ac:dyDescent="0.25">
      <c r="A21" s="498" t="s">
        <v>1187</v>
      </c>
      <c r="B21" s="499" t="s">
        <v>81</v>
      </c>
      <c r="C21" s="689">
        <v>3.6804454099999999</v>
      </c>
      <c r="D21" s="689">
        <v>3.1469889279999999</v>
      </c>
      <c r="E21" s="689">
        <v>3.4340791400000001</v>
      </c>
      <c r="F21" s="689">
        <v>3.2540318099999999</v>
      </c>
      <c r="G21" s="689">
        <v>2.909958332</v>
      </c>
      <c r="H21" s="689">
        <v>3.6252321219999999</v>
      </c>
      <c r="I21" s="689">
        <v>6.350583018</v>
      </c>
      <c r="J21" s="689">
        <v>5.3193565720000002</v>
      </c>
      <c r="K21" s="689">
        <v>3.610639833</v>
      </c>
      <c r="L21" s="689">
        <v>3.6915430310000001</v>
      </c>
      <c r="M21" s="689">
        <v>3.4386043449999999</v>
      </c>
      <c r="N21" s="689">
        <v>4.193226299</v>
      </c>
      <c r="O21" s="689">
        <v>4.1098701469999996</v>
      </c>
      <c r="P21" s="689">
        <v>3.7334824530000001</v>
      </c>
      <c r="Q21" s="689">
        <v>2.8574423179999999</v>
      </c>
      <c r="R21" s="689">
        <v>3.1440908670000001</v>
      </c>
      <c r="S21" s="689">
        <v>2.6959840690000001</v>
      </c>
      <c r="T21" s="689">
        <v>4.655647117</v>
      </c>
      <c r="U21" s="689">
        <v>6.6681605360000002</v>
      </c>
      <c r="V21" s="689">
        <v>5.5522695090000003</v>
      </c>
      <c r="W21" s="689">
        <v>4.3177679419999997</v>
      </c>
      <c r="X21" s="689">
        <v>3.8922456080000001</v>
      </c>
      <c r="Y21" s="689">
        <v>3.57192847</v>
      </c>
      <c r="Z21" s="689">
        <v>3.8991281990000002</v>
      </c>
      <c r="AA21" s="689">
        <v>4.4561335350000002</v>
      </c>
      <c r="AB21" s="689">
        <v>4.1086150249999998</v>
      </c>
      <c r="AC21" s="689">
        <v>3.5085204980000002</v>
      </c>
      <c r="AD21" s="689">
        <v>2.9064025660000001</v>
      </c>
      <c r="AE21" s="689">
        <v>3.3516356260000002</v>
      </c>
      <c r="AF21" s="689">
        <v>5.5168708210000004</v>
      </c>
      <c r="AG21" s="689">
        <v>5.5160232679999996</v>
      </c>
      <c r="AH21" s="689">
        <v>6.3909202430000001</v>
      </c>
      <c r="AI21" s="689">
        <v>4.7753580659999999</v>
      </c>
      <c r="AJ21" s="689">
        <v>4.7166901179999998</v>
      </c>
      <c r="AK21" s="689">
        <v>4.2720732540000004</v>
      </c>
      <c r="AL21" s="689">
        <v>3.9068217930000002</v>
      </c>
      <c r="AM21" s="689">
        <v>4.360418127</v>
      </c>
      <c r="AN21" s="689">
        <v>3.8226731530000002</v>
      </c>
      <c r="AO21" s="689">
        <v>3.9154240969999998</v>
      </c>
      <c r="AP21" s="689">
        <v>3.4865536760000002</v>
      </c>
      <c r="AQ21" s="689">
        <v>4.2857580820000001</v>
      </c>
      <c r="AR21" s="689">
        <v>4.7831640220000002</v>
      </c>
      <c r="AS21" s="689">
        <v>6.470433495</v>
      </c>
      <c r="AT21" s="689">
        <v>6.4208128960000002</v>
      </c>
      <c r="AU21" s="689">
        <v>4.5538922030000002</v>
      </c>
      <c r="AV21" s="689">
        <v>3.4020341260000002</v>
      </c>
      <c r="AW21" s="689">
        <v>4.6039659999999998</v>
      </c>
      <c r="AX21" s="689">
        <v>5.9235639999999998</v>
      </c>
      <c r="AY21" s="690">
        <v>3.721104</v>
      </c>
      <c r="AZ21" s="690">
        <v>4.0904150000000001</v>
      </c>
      <c r="BA21" s="690">
        <v>4.1300290000000004</v>
      </c>
      <c r="BB21" s="690">
        <v>3.9396070000000001</v>
      </c>
      <c r="BC21" s="690">
        <v>3.2744260000000001</v>
      </c>
      <c r="BD21" s="690">
        <v>5.1197419999999996</v>
      </c>
      <c r="BE21" s="690">
        <v>5.9019320000000004</v>
      </c>
      <c r="BF21" s="690">
        <v>5.102741</v>
      </c>
      <c r="BG21" s="690">
        <v>4.1908649999999996</v>
      </c>
      <c r="BH21" s="690">
        <v>4.1132609999999996</v>
      </c>
      <c r="BI21" s="690">
        <v>3.600695</v>
      </c>
      <c r="BJ21" s="690">
        <v>4.7829420000000002</v>
      </c>
      <c r="BK21" s="690">
        <v>4.1963929999999996</v>
      </c>
      <c r="BL21" s="690">
        <v>4.1584329999999996</v>
      </c>
      <c r="BM21" s="690">
        <v>4.4490470000000002</v>
      </c>
      <c r="BN21" s="690">
        <v>3.0526909999999998</v>
      </c>
      <c r="BO21" s="690">
        <v>3.4211019999999999</v>
      </c>
      <c r="BP21" s="690">
        <v>4.9662199999999999</v>
      </c>
      <c r="BQ21" s="690">
        <v>5.9576520000000004</v>
      </c>
      <c r="BR21" s="690">
        <v>5.2417189999999998</v>
      </c>
      <c r="BS21" s="690">
        <v>4.0912139999999999</v>
      </c>
      <c r="BT21" s="690">
        <v>4.0315500000000002</v>
      </c>
      <c r="BU21" s="690">
        <v>3.3581279999999998</v>
      </c>
      <c r="BV21" s="690">
        <v>4.7391949999999996</v>
      </c>
    </row>
    <row r="22" spans="1:74" ht="11.15" customHeight="1" x14ac:dyDescent="0.25">
      <c r="A22" s="498" t="s">
        <v>1188</v>
      </c>
      <c r="B22" s="499" t="s">
        <v>80</v>
      </c>
      <c r="C22" s="689">
        <v>0.17624726700000001</v>
      </c>
      <c r="D22" s="689">
        <v>3.1579263000000003E-2</v>
      </c>
      <c r="E22" s="689">
        <v>4.8330579999999998E-2</v>
      </c>
      <c r="F22" s="689">
        <v>2.8616700000000002E-3</v>
      </c>
      <c r="G22" s="689">
        <v>1.6658930000000001E-3</v>
      </c>
      <c r="H22" s="689">
        <v>3.6460326000000001E-2</v>
      </c>
      <c r="I22" s="689">
        <v>3.7802548999999998E-2</v>
      </c>
      <c r="J22" s="689">
        <v>2.0012615000000001E-2</v>
      </c>
      <c r="K22" s="689">
        <v>1.5698549999999999E-2</v>
      </c>
      <c r="L22" s="689">
        <v>1.1486727E-2</v>
      </c>
      <c r="M22" s="689">
        <v>2.4133214E-2</v>
      </c>
      <c r="N22" s="689">
        <v>5.0313710999999997E-2</v>
      </c>
      <c r="O22" s="689">
        <v>2.8377423999999998E-2</v>
      </c>
      <c r="P22" s="689">
        <v>2.9363568E-2</v>
      </c>
      <c r="Q22" s="689">
        <v>1.2913689999999999E-3</v>
      </c>
      <c r="R22" s="689">
        <v>6.8995899999999997E-4</v>
      </c>
      <c r="S22" s="689">
        <v>1.391623E-3</v>
      </c>
      <c r="T22" s="689">
        <v>6.2023770000000002E-3</v>
      </c>
      <c r="U22" s="689">
        <v>3.1684679999999998E-3</v>
      </c>
      <c r="V22" s="689">
        <v>2.1349979999999999E-3</v>
      </c>
      <c r="W22" s="689">
        <v>2.3138450000000001E-3</v>
      </c>
      <c r="X22" s="689">
        <v>6.8073989999999996E-3</v>
      </c>
      <c r="Y22" s="689">
        <v>8.1290549999999996E-3</v>
      </c>
      <c r="Z22" s="689">
        <v>6.6456096000000006E-2</v>
      </c>
      <c r="AA22" s="689">
        <v>0.174569587</v>
      </c>
      <c r="AB22" s="689">
        <v>0.255268312</v>
      </c>
      <c r="AC22" s="689">
        <v>4.8117300000000002E-2</v>
      </c>
      <c r="AD22" s="689">
        <v>-1.1234300000000001E-4</v>
      </c>
      <c r="AE22" s="689">
        <v>2.851601E-3</v>
      </c>
      <c r="AF22" s="689">
        <v>2.2246559999999999E-2</v>
      </c>
      <c r="AG22" s="689">
        <v>1.7308212999999999E-2</v>
      </c>
      <c r="AH22" s="689">
        <v>2.4954101999999999E-2</v>
      </c>
      <c r="AI22" s="689">
        <v>6.4342519999999997E-3</v>
      </c>
      <c r="AJ22" s="689">
        <v>3.8076799999999999E-3</v>
      </c>
      <c r="AK22" s="689">
        <v>2.8467739999999998E-3</v>
      </c>
      <c r="AL22" s="689">
        <v>2.0514774E-2</v>
      </c>
      <c r="AM22" s="689">
        <v>0.15433516799999999</v>
      </c>
      <c r="AN22" s="689">
        <v>9.1760670000000003E-2</v>
      </c>
      <c r="AO22" s="689">
        <v>1.3233144000000001E-2</v>
      </c>
      <c r="AP22" s="689">
        <v>4.16885E-3</v>
      </c>
      <c r="AQ22" s="689">
        <v>6.7032029999999996E-3</v>
      </c>
      <c r="AR22" s="689">
        <v>1.813217E-3</v>
      </c>
      <c r="AS22" s="689">
        <v>1.3912753999999999E-2</v>
      </c>
      <c r="AT22" s="689">
        <v>1.9949887999999999E-2</v>
      </c>
      <c r="AU22" s="689">
        <v>1.9410149999999999E-3</v>
      </c>
      <c r="AV22" s="689">
        <v>2.9320259999999999E-3</v>
      </c>
      <c r="AW22" s="689">
        <v>2.65968E-2</v>
      </c>
      <c r="AX22" s="689">
        <v>5.8694799999999998E-2</v>
      </c>
      <c r="AY22" s="690">
        <v>0.1868252</v>
      </c>
      <c r="AZ22" s="690">
        <v>1.33907E-2</v>
      </c>
      <c r="BA22" s="690">
        <v>3.02831E-2</v>
      </c>
      <c r="BB22" s="690">
        <v>1.4188499999999999E-3</v>
      </c>
      <c r="BC22" s="690">
        <v>3.5193200000000001E-2</v>
      </c>
      <c r="BD22" s="690">
        <v>1.8132199999999999E-3</v>
      </c>
      <c r="BE22" s="690">
        <v>1.3912799999999999E-2</v>
      </c>
      <c r="BF22" s="690">
        <v>5.4998900000000003E-3</v>
      </c>
      <c r="BG22" s="690">
        <v>1.9410199999999999E-3</v>
      </c>
      <c r="BH22" s="690">
        <v>2.93203E-3</v>
      </c>
      <c r="BI22" s="690">
        <v>2.65968E-2</v>
      </c>
      <c r="BJ22" s="690">
        <v>4.7999999999999998E-6</v>
      </c>
      <c r="BK22" s="690">
        <v>0.18889520000000001</v>
      </c>
      <c r="BL22" s="690">
        <v>8.2680699999999996E-2</v>
      </c>
      <c r="BM22" s="690">
        <v>3.02831E-2</v>
      </c>
      <c r="BN22" s="690">
        <v>1.4188499999999999E-3</v>
      </c>
      <c r="BO22" s="690">
        <v>6.7032000000000003E-3</v>
      </c>
      <c r="BP22" s="690">
        <v>1.8132199999999999E-3</v>
      </c>
      <c r="BQ22" s="690">
        <v>1.3912799999999999E-2</v>
      </c>
      <c r="BR22" s="690">
        <v>5.4998900000000003E-3</v>
      </c>
      <c r="BS22" s="690">
        <v>1.9410199999999999E-3</v>
      </c>
      <c r="BT22" s="690">
        <v>2.93203E-3</v>
      </c>
      <c r="BU22" s="690">
        <v>2.65968E-2</v>
      </c>
      <c r="BV22" s="690">
        <v>2.4114799999999999E-2</v>
      </c>
    </row>
    <row r="23" spans="1:74" ht="11.15" customHeight="1" x14ac:dyDescent="0.25">
      <c r="A23" s="498" t="s">
        <v>1189</v>
      </c>
      <c r="B23" s="501" t="s">
        <v>83</v>
      </c>
      <c r="C23" s="689">
        <v>2.9352330000000002</v>
      </c>
      <c r="D23" s="689">
        <v>2.7001740000000001</v>
      </c>
      <c r="E23" s="689">
        <v>2.968493</v>
      </c>
      <c r="F23" s="689">
        <v>2.1317759999999999</v>
      </c>
      <c r="G23" s="689">
        <v>2.2666149999999998</v>
      </c>
      <c r="H23" s="689">
        <v>2.4008630000000002</v>
      </c>
      <c r="I23" s="689">
        <v>2.464915</v>
      </c>
      <c r="J23" s="689">
        <v>2.4621689999999998</v>
      </c>
      <c r="K23" s="689">
        <v>2.38035</v>
      </c>
      <c r="L23" s="689">
        <v>2.4668909999999999</v>
      </c>
      <c r="M23" s="689">
        <v>2.3858109999999999</v>
      </c>
      <c r="N23" s="689">
        <v>2.254235</v>
      </c>
      <c r="O23" s="689">
        <v>2.4839150000000001</v>
      </c>
      <c r="P23" s="689">
        <v>2.3291620000000002</v>
      </c>
      <c r="Q23" s="689">
        <v>2.4775450000000001</v>
      </c>
      <c r="R23" s="689">
        <v>1.041372</v>
      </c>
      <c r="S23" s="689">
        <v>1.76756</v>
      </c>
      <c r="T23" s="689">
        <v>2.113524</v>
      </c>
      <c r="U23" s="689">
        <v>2.4715370000000001</v>
      </c>
      <c r="V23" s="689">
        <v>2.4385620000000001</v>
      </c>
      <c r="W23" s="689">
        <v>2.3892000000000002</v>
      </c>
      <c r="X23" s="689">
        <v>1.5923560000000001</v>
      </c>
      <c r="Y23" s="689">
        <v>2.0348350000000002</v>
      </c>
      <c r="Z23" s="689">
        <v>2.440483</v>
      </c>
      <c r="AA23" s="689">
        <v>2.3273169999999999</v>
      </c>
      <c r="AB23" s="689">
        <v>2.2517390000000002</v>
      </c>
      <c r="AC23" s="689">
        <v>2.4931589999999999</v>
      </c>
      <c r="AD23" s="689">
        <v>2.4123830000000002</v>
      </c>
      <c r="AE23" s="689">
        <v>2.4901870000000002</v>
      </c>
      <c r="AF23" s="689">
        <v>2.160364</v>
      </c>
      <c r="AG23" s="689">
        <v>2.4736359999999999</v>
      </c>
      <c r="AH23" s="689">
        <v>2.4537969999999998</v>
      </c>
      <c r="AI23" s="689">
        <v>2.3843839999999998</v>
      </c>
      <c r="AJ23" s="689">
        <v>1.0638080000000001</v>
      </c>
      <c r="AK23" s="689">
        <v>2.0740970000000001</v>
      </c>
      <c r="AL23" s="689">
        <v>2.4877549999999999</v>
      </c>
      <c r="AM23" s="689">
        <v>2.351677</v>
      </c>
      <c r="AN23" s="689">
        <v>2.2473770000000002</v>
      </c>
      <c r="AO23" s="689">
        <v>2.483851</v>
      </c>
      <c r="AP23" s="689">
        <v>1.7011769999999999</v>
      </c>
      <c r="AQ23" s="689">
        <v>1.573663</v>
      </c>
      <c r="AR23" s="689">
        <v>2.2830180000000002</v>
      </c>
      <c r="AS23" s="689">
        <v>2.4790740000000002</v>
      </c>
      <c r="AT23" s="689">
        <v>2.4692310000000002</v>
      </c>
      <c r="AU23" s="689">
        <v>2.391289</v>
      </c>
      <c r="AV23" s="689">
        <v>2.4850319999999999</v>
      </c>
      <c r="AW23" s="689">
        <v>2.4706399999999999</v>
      </c>
      <c r="AX23" s="689">
        <v>2.5535000000000001</v>
      </c>
      <c r="AY23" s="690">
        <v>2.4509300000000001</v>
      </c>
      <c r="AZ23" s="690">
        <v>2.21374</v>
      </c>
      <c r="BA23" s="690">
        <v>2.4509300000000001</v>
      </c>
      <c r="BB23" s="690">
        <v>1.0036099999999999</v>
      </c>
      <c r="BC23" s="690">
        <v>2.2570399999999999</v>
      </c>
      <c r="BD23" s="690">
        <v>2.3718699999999999</v>
      </c>
      <c r="BE23" s="690">
        <v>2.4509300000000001</v>
      </c>
      <c r="BF23" s="690">
        <v>2.4509300000000001</v>
      </c>
      <c r="BG23" s="690">
        <v>2.3718699999999999</v>
      </c>
      <c r="BH23" s="690">
        <v>1.70479</v>
      </c>
      <c r="BI23" s="690">
        <v>2.02888</v>
      </c>
      <c r="BJ23" s="690">
        <v>2.4509300000000001</v>
      </c>
      <c r="BK23" s="690">
        <v>2.4509300000000001</v>
      </c>
      <c r="BL23" s="690">
        <v>2.2928099999999998</v>
      </c>
      <c r="BM23" s="690">
        <v>2.4509300000000001</v>
      </c>
      <c r="BN23" s="690">
        <v>2.3718699999999999</v>
      </c>
      <c r="BO23" s="690">
        <v>2.4509300000000001</v>
      </c>
      <c r="BP23" s="690">
        <v>2.3718699999999999</v>
      </c>
      <c r="BQ23" s="690">
        <v>2.4509300000000001</v>
      </c>
      <c r="BR23" s="690">
        <v>2.4509300000000001</v>
      </c>
      <c r="BS23" s="690">
        <v>2.3718699999999999</v>
      </c>
      <c r="BT23" s="690">
        <v>1.04267</v>
      </c>
      <c r="BU23" s="690">
        <v>2.2021999999999999</v>
      </c>
      <c r="BV23" s="690">
        <v>2.4509300000000001</v>
      </c>
    </row>
    <row r="24" spans="1:74" ht="11.15" customHeight="1" x14ac:dyDescent="0.25">
      <c r="A24" s="498" t="s">
        <v>1190</v>
      </c>
      <c r="B24" s="501" t="s">
        <v>1191</v>
      </c>
      <c r="C24" s="689">
        <v>0.84618852200000005</v>
      </c>
      <c r="D24" s="689">
        <v>0.78578130300000004</v>
      </c>
      <c r="E24" s="689">
        <v>0.82941081800000005</v>
      </c>
      <c r="F24" s="689">
        <v>0.89930413399999998</v>
      </c>
      <c r="G24" s="689">
        <v>0.95542758900000002</v>
      </c>
      <c r="H24" s="689">
        <v>0.68034820900000004</v>
      </c>
      <c r="I24" s="689">
        <v>0.41323180500000001</v>
      </c>
      <c r="J24" s="689">
        <v>0.23285988399999999</v>
      </c>
      <c r="K24" s="689">
        <v>0.20686868999999999</v>
      </c>
      <c r="L24" s="689">
        <v>0.450806602</v>
      </c>
      <c r="M24" s="689">
        <v>0.54965013399999996</v>
      </c>
      <c r="N24" s="689">
        <v>0.74538159000000004</v>
      </c>
      <c r="O24" s="689">
        <v>0.75935424399999996</v>
      </c>
      <c r="P24" s="689">
        <v>0.64705111900000001</v>
      </c>
      <c r="Q24" s="689">
        <v>0.882870339</v>
      </c>
      <c r="R24" s="689">
        <v>0.95268624700000004</v>
      </c>
      <c r="S24" s="689">
        <v>0.85851040499999998</v>
      </c>
      <c r="T24" s="689">
        <v>0.28434881400000001</v>
      </c>
      <c r="U24" s="689">
        <v>0.36120232800000002</v>
      </c>
      <c r="V24" s="689">
        <v>0.19527572200000001</v>
      </c>
      <c r="W24" s="689">
        <v>0.111149912</v>
      </c>
      <c r="X24" s="689">
        <v>0.41260286299999999</v>
      </c>
      <c r="Y24" s="689">
        <v>0.48643651999999998</v>
      </c>
      <c r="Z24" s="689">
        <v>0.65697561699999996</v>
      </c>
      <c r="AA24" s="689">
        <v>0.61855426400000002</v>
      </c>
      <c r="AB24" s="689">
        <v>0.39721144899999999</v>
      </c>
      <c r="AC24" s="689">
        <v>0.61190738899999997</v>
      </c>
      <c r="AD24" s="689">
        <v>0.75461627799999997</v>
      </c>
      <c r="AE24" s="689">
        <v>0.57886209700000002</v>
      </c>
      <c r="AF24" s="689">
        <v>0.25651305600000002</v>
      </c>
      <c r="AG24" s="689">
        <v>0.51096708300000004</v>
      </c>
      <c r="AH24" s="689">
        <v>0.35805573299999999</v>
      </c>
      <c r="AI24" s="689">
        <v>0.41188328299999999</v>
      </c>
      <c r="AJ24" s="689">
        <v>0.44209013699999999</v>
      </c>
      <c r="AK24" s="689">
        <v>0.62441825900000003</v>
      </c>
      <c r="AL24" s="689">
        <v>0.61288063199999998</v>
      </c>
      <c r="AM24" s="689">
        <v>0.54756162200000003</v>
      </c>
      <c r="AN24" s="689">
        <v>0.51870900200000003</v>
      </c>
      <c r="AO24" s="689">
        <v>0.63109418100000003</v>
      </c>
      <c r="AP24" s="689">
        <v>0.52724483799999999</v>
      </c>
      <c r="AQ24" s="689">
        <v>0.46159708900000002</v>
      </c>
      <c r="AR24" s="689">
        <v>0.46239981499999999</v>
      </c>
      <c r="AS24" s="689">
        <v>0.28896729300000001</v>
      </c>
      <c r="AT24" s="689">
        <v>0.37063515200000002</v>
      </c>
      <c r="AU24" s="689">
        <v>0.33717424800000001</v>
      </c>
      <c r="AV24" s="689">
        <v>0.33267780400000002</v>
      </c>
      <c r="AW24" s="689">
        <v>0.4941489</v>
      </c>
      <c r="AX24" s="689">
        <v>0.63468089999999999</v>
      </c>
      <c r="AY24" s="690">
        <v>0.64875090000000002</v>
      </c>
      <c r="AZ24" s="690">
        <v>0.57175419999999999</v>
      </c>
      <c r="BA24" s="690">
        <v>0.71150100000000005</v>
      </c>
      <c r="BB24" s="690">
        <v>0.82835910000000001</v>
      </c>
      <c r="BC24" s="690">
        <v>0.76851639999999999</v>
      </c>
      <c r="BD24" s="690">
        <v>0.5616719</v>
      </c>
      <c r="BE24" s="690">
        <v>0.4637965</v>
      </c>
      <c r="BF24" s="690">
        <v>0.3698439</v>
      </c>
      <c r="BG24" s="690">
        <v>0.34405520000000001</v>
      </c>
      <c r="BH24" s="690">
        <v>0.49433660000000001</v>
      </c>
      <c r="BI24" s="690">
        <v>0.57490430000000003</v>
      </c>
      <c r="BJ24" s="690">
        <v>0.67822899999999997</v>
      </c>
      <c r="BK24" s="690">
        <v>0.67178629999999995</v>
      </c>
      <c r="BL24" s="690">
        <v>0.60386320000000004</v>
      </c>
      <c r="BM24" s="690">
        <v>0.7188156</v>
      </c>
      <c r="BN24" s="690">
        <v>0.83311659999999998</v>
      </c>
      <c r="BO24" s="690">
        <v>0.76998310000000003</v>
      </c>
      <c r="BP24" s="690">
        <v>0.56239740000000005</v>
      </c>
      <c r="BQ24" s="690">
        <v>0.46417969999999997</v>
      </c>
      <c r="BR24" s="690">
        <v>0.37003979999999997</v>
      </c>
      <c r="BS24" s="690">
        <v>0.34415210000000002</v>
      </c>
      <c r="BT24" s="690">
        <v>0.49438769999999999</v>
      </c>
      <c r="BU24" s="690">
        <v>0.57492960000000004</v>
      </c>
      <c r="BV24" s="690">
        <v>0.67824229999999996</v>
      </c>
    </row>
    <row r="25" spans="1:74" ht="11.15" customHeight="1" x14ac:dyDescent="0.25">
      <c r="A25" s="498" t="s">
        <v>1192</v>
      </c>
      <c r="B25" s="501" t="s">
        <v>1294</v>
      </c>
      <c r="C25" s="689">
        <v>0.907905552</v>
      </c>
      <c r="D25" s="689">
        <v>0.88901158199999997</v>
      </c>
      <c r="E25" s="689">
        <v>0.93889913899999999</v>
      </c>
      <c r="F25" s="689">
        <v>0.83095936599999998</v>
      </c>
      <c r="G25" s="689">
        <v>0.73309111100000002</v>
      </c>
      <c r="H25" s="689">
        <v>0.71151302900000002</v>
      </c>
      <c r="I25" s="689">
        <v>0.76712556499999995</v>
      </c>
      <c r="J25" s="689">
        <v>0.73680377600000002</v>
      </c>
      <c r="K25" s="689">
        <v>0.74472988399999995</v>
      </c>
      <c r="L25" s="689">
        <v>0.73170508899999998</v>
      </c>
      <c r="M25" s="689">
        <v>0.86242028199999998</v>
      </c>
      <c r="N25" s="689">
        <v>0.920231205</v>
      </c>
      <c r="O25" s="689">
        <v>0.79772429199999995</v>
      </c>
      <c r="P25" s="689">
        <v>0.76760733800000003</v>
      </c>
      <c r="Q25" s="689">
        <v>0.95461972900000003</v>
      </c>
      <c r="R25" s="689">
        <v>0.90707987199999995</v>
      </c>
      <c r="S25" s="689">
        <v>0.96798325399999996</v>
      </c>
      <c r="T25" s="689">
        <v>0.77652804799999997</v>
      </c>
      <c r="U25" s="689">
        <v>0.79425407299999995</v>
      </c>
      <c r="V25" s="689">
        <v>0.82367074699999998</v>
      </c>
      <c r="W25" s="689">
        <v>0.80573772099999996</v>
      </c>
      <c r="X25" s="689">
        <v>0.80002652600000002</v>
      </c>
      <c r="Y25" s="689">
        <v>0.87123339099999997</v>
      </c>
      <c r="Z25" s="689">
        <v>0.882541142</v>
      </c>
      <c r="AA25" s="689">
        <v>0.88476125900000002</v>
      </c>
      <c r="AB25" s="689">
        <v>0.768994921</v>
      </c>
      <c r="AC25" s="689">
        <v>1.1756789050000001</v>
      </c>
      <c r="AD25" s="689">
        <v>0.91605813400000002</v>
      </c>
      <c r="AE25" s="689">
        <v>0.91735251500000003</v>
      </c>
      <c r="AF25" s="689">
        <v>0.97340448700000004</v>
      </c>
      <c r="AG25" s="689">
        <v>0.83012341000000001</v>
      </c>
      <c r="AH25" s="689">
        <v>0.78809179500000004</v>
      </c>
      <c r="AI25" s="689">
        <v>0.86305953899999999</v>
      </c>
      <c r="AJ25" s="689">
        <v>0.79536567000000002</v>
      </c>
      <c r="AK25" s="689">
        <v>0.91185725299999998</v>
      </c>
      <c r="AL25" s="689">
        <v>0.89821061700000004</v>
      </c>
      <c r="AM25" s="689">
        <v>0.99208355800000003</v>
      </c>
      <c r="AN25" s="689">
        <v>1.017088904</v>
      </c>
      <c r="AO25" s="689">
        <v>1.1471702100000001</v>
      </c>
      <c r="AP25" s="689">
        <v>1.0819355399999999</v>
      </c>
      <c r="AQ25" s="689">
        <v>1.0213631510000001</v>
      </c>
      <c r="AR25" s="689">
        <v>1.0551823739999999</v>
      </c>
      <c r="AS25" s="689">
        <v>1.096453125</v>
      </c>
      <c r="AT25" s="689">
        <v>0.95681544200000002</v>
      </c>
      <c r="AU25" s="689">
        <v>0.96606307400000002</v>
      </c>
      <c r="AV25" s="689">
        <v>0.94811937400000001</v>
      </c>
      <c r="AW25" s="689">
        <v>0.93545420000000001</v>
      </c>
      <c r="AX25" s="689">
        <v>0.84647539999999999</v>
      </c>
      <c r="AY25" s="690">
        <v>1.0199549999999999</v>
      </c>
      <c r="AZ25" s="690">
        <v>0.97581430000000002</v>
      </c>
      <c r="BA25" s="690">
        <v>1.151707</v>
      </c>
      <c r="BB25" s="690">
        <v>1.1044099999999999</v>
      </c>
      <c r="BC25" s="690">
        <v>1.0577589999999999</v>
      </c>
      <c r="BD25" s="690">
        <v>1.0184029999999999</v>
      </c>
      <c r="BE25" s="690">
        <v>1.082973</v>
      </c>
      <c r="BF25" s="690">
        <v>0.99636530000000001</v>
      </c>
      <c r="BG25" s="690">
        <v>0.96287889999999998</v>
      </c>
      <c r="BH25" s="690">
        <v>0.97282170000000001</v>
      </c>
      <c r="BI25" s="690">
        <v>0.99885219999999997</v>
      </c>
      <c r="BJ25" s="690">
        <v>0.87880539999999996</v>
      </c>
      <c r="BK25" s="690">
        <v>1.042883</v>
      </c>
      <c r="BL25" s="690">
        <v>1.0654619999999999</v>
      </c>
      <c r="BM25" s="690">
        <v>1.2012590000000001</v>
      </c>
      <c r="BN25" s="690">
        <v>1.345027</v>
      </c>
      <c r="BO25" s="690">
        <v>1.2573129999999999</v>
      </c>
      <c r="BP25" s="690">
        <v>1.247239</v>
      </c>
      <c r="BQ25" s="690">
        <v>1.2845120000000001</v>
      </c>
      <c r="BR25" s="690">
        <v>1.140619</v>
      </c>
      <c r="BS25" s="690">
        <v>1.1654599999999999</v>
      </c>
      <c r="BT25" s="690">
        <v>1.1854119999999999</v>
      </c>
      <c r="BU25" s="690">
        <v>1.292243</v>
      </c>
      <c r="BV25" s="690">
        <v>1.104203</v>
      </c>
    </row>
    <row r="26" spans="1:74" ht="11.15" customHeight="1" x14ac:dyDescent="0.25">
      <c r="A26" s="498" t="s">
        <v>1193</v>
      </c>
      <c r="B26" s="499" t="s">
        <v>1295</v>
      </c>
      <c r="C26" s="689">
        <v>0.152991667</v>
      </c>
      <c r="D26" s="689">
        <v>9.5792741000000001E-2</v>
      </c>
      <c r="E26" s="689">
        <v>9.8677666999999997E-2</v>
      </c>
      <c r="F26" s="689">
        <v>0.106436633</v>
      </c>
      <c r="G26" s="689">
        <v>0.11520148199999999</v>
      </c>
      <c r="H26" s="689">
        <v>0.10977368699999999</v>
      </c>
      <c r="I26" s="689">
        <v>0.12260478599999999</v>
      </c>
      <c r="J26" s="689">
        <v>0.116889381</v>
      </c>
      <c r="K26" s="689">
        <v>0.105015231</v>
      </c>
      <c r="L26" s="689">
        <v>0.12230234600000001</v>
      </c>
      <c r="M26" s="689">
        <v>0.12336768400000001</v>
      </c>
      <c r="N26" s="689">
        <v>0.141478459</v>
      </c>
      <c r="O26" s="689">
        <v>0.13604313500000001</v>
      </c>
      <c r="P26" s="689">
        <v>0.108216241</v>
      </c>
      <c r="Q26" s="689">
        <v>0.103679756</v>
      </c>
      <c r="R26" s="689">
        <v>0.118909696</v>
      </c>
      <c r="S26" s="689">
        <v>0.11367258700000001</v>
      </c>
      <c r="T26" s="689">
        <v>0.105723999</v>
      </c>
      <c r="U26" s="689">
        <v>0.124566758</v>
      </c>
      <c r="V26" s="689">
        <v>0.10172434</v>
      </c>
      <c r="W26" s="689">
        <v>0.117616807</v>
      </c>
      <c r="X26" s="689">
        <v>0.116574279</v>
      </c>
      <c r="Y26" s="689">
        <v>0.103958593</v>
      </c>
      <c r="Z26" s="689">
        <v>0.18217488500000001</v>
      </c>
      <c r="AA26" s="689">
        <v>0.13571301899999999</v>
      </c>
      <c r="AB26" s="689">
        <v>0.178951211</v>
      </c>
      <c r="AC26" s="689">
        <v>9.5957549000000003E-2</v>
      </c>
      <c r="AD26" s="689">
        <v>8.8774617E-2</v>
      </c>
      <c r="AE26" s="689">
        <v>0.11244568000000001</v>
      </c>
      <c r="AF26" s="689">
        <v>0.12696512500000001</v>
      </c>
      <c r="AG26" s="689">
        <v>0.103632434</v>
      </c>
      <c r="AH26" s="689">
        <v>0.113647638</v>
      </c>
      <c r="AI26" s="689">
        <v>0.10314685899999999</v>
      </c>
      <c r="AJ26" s="689">
        <v>0.10405201</v>
      </c>
      <c r="AK26" s="689">
        <v>0.11908450700000001</v>
      </c>
      <c r="AL26" s="689">
        <v>0.159166265</v>
      </c>
      <c r="AM26" s="689">
        <v>1.038995831</v>
      </c>
      <c r="AN26" s="689">
        <v>0.20512090999999999</v>
      </c>
      <c r="AO26" s="689">
        <v>0.117451966</v>
      </c>
      <c r="AP26" s="689">
        <v>0.10898443100000001</v>
      </c>
      <c r="AQ26" s="689">
        <v>0.121982252</v>
      </c>
      <c r="AR26" s="689">
        <v>0.119798617</v>
      </c>
      <c r="AS26" s="689">
        <v>0.135938116</v>
      </c>
      <c r="AT26" s="689">
        <v>0.10798954700000001</v>
      </c>
      <c r="AU26" s="689">
        <v>0.107582083</v>
      </c>
      <c r="AV26" s="689">
        <v>0.106910456</v>
      </c>
      <c r="AW26" s="689">
        <v>0.10854999999999999</v>
      </c>
      <c r="AX26" s="689">
        <v>0.16907630000000001</v>
      </c>
      <c r="AY26" s="690">
        <v>0.73135680000000003</v>
      </c>
      <c r="AZ26" s="690">
        <v>0.16509409999999999</v>
      </c>
      <c r="BA26" s="690">
        <v>8.5746600000000006E-2</v>
      </c>
      <c r="BB26" s="690">
        <v>9.2963599999999993E-2</v>
      </c>
      <c r="BC26" s="690">
        <v>9.0169600000000003E-2</v>
      </c>
      <c r="BD26" s="690">
        <v>0.10182190000000001</v>
      </c>
      <c r="BE26" s="690">
        <v>9.4040299999999993E-2</v>
      </c>
      <c r="BF26" s="690">
        <v>8.5852800000000007E-2</v>
      </c>
      <c r="BG26" s="690">
        <v>9.5441100000000001E-2</v>
      </c>
      <c r="BH26" s="690">
        <v>0.10381020000000001</v>
      </c>
      <c r="BI26" s="690">
        <v>8.4525299999999998E-2</v>
      </c>
      <c r="BJ26" s="690">
        <v>0.1627171</v>
      </c>
      <c r="BK26" s="690">
        <v>0.63187740000000003</v>
      </c>
      <c r="BL26" s="690">
        <v>0.16973849999999999</v>
      </c>
      <c r="BM26" s="690">
        <v>9.6890599999999993E-2</v>
      </c>
      <c r="BN26" s="690">
        <v>0.1017777</v>
      </c>
      <c r="BO26" s="690">
        <v>0.12892319999999999</v>
      </c>
      <c r="BP26" s="690">
        <v>0.1236862</v>
      </c>
      <c r="BQ26" s="690">
        <v>0.100844</v>
      </c>
      <c r="BR26" s="690">
        <v>8.6947800000000006E-2</v>
      </c>
      <c r="BS26" s="690">
        <v>9.6749299999999996E-2</v>
      </c>
      <c r="BT26" s="690">
        <v>7.7961799999999998E-2</v>
      </c>
      <c r="BU26" s="690">
        <v>8.7800199999999995E-2</v>
      </c>
      <c r="BV26" s="690">
        <v>0.16915720000000001</v>
      </c>
    </row>
    <row r="27" spans="1:74" ht="11.15" customHeight="1" x14ac:dyDescent="0.25">
      <c r="A27" s="498" t="s">
        <v>1194</v>
      </c>
      <c r="B27" s="501" t="s">
        <v>1195</v>
      </c>
      <c r="C27" s="689">
        <v>8.6990114179999996</v>
      </c>
      <c r="D27" s="689">
        <v>7.6493278169999996</v>
      </c>
      <c r="E27" s="689">
        <v>8.3178903440000003</v>
      </c>
      <c r="F27" s="689">
        <v>7.2253696129999998</v>
      </c>
      <c r="G27" s="689">
        <v>6.9819594069999997</v>
      </c>
      <c r="H27" s="689">
        <v>7.5641903729999997</v>
      </c>
      <c r="I27" s="689">
        <v>10.156262722999999</v>
      </c>
      <c r="J27" s="689">
        <v>8.8880912280000004</v>
      </c>
      <c r="K27" s="689">
        <v>7.0633021879999998</v>
      </c>
      <c r="L27" s="689">
        <v>7.4747347949999998</v>
      </c>
      <c r="M27" s="689">
        <v>7.3839866589999996</v>
      </c>
      <c r="N27" s="689">
        <v>8.3048662639999993</v>
      </c>
      <c r="O27" s="689">
        <v>8.3152842420000006</v>
      </c>
      <c r="P27" s="689">
        <v>7.6148827189999997</v>
      </c>
      <c r="Q27" s="689">
        <v>7.2774485110000002</v>
      </c>
      <c r="R27" s="689">
        <v>6.1648286409999997</v>
      </c>
      <c r="S27" s="689">
        <v>6.4051019379999996</v>
      </c>
      <c r="T27" s="689">
        <v>7.9419743550000002</v>
      </c>
      <c r="U27" s="689">
        <v>10.422889163000001</v>
      </c>
      <c r="V27" s="689">
        <v>9.1136373160000002</v>
      </c>
      <c r="W27" s="689">
        <v>7.7437862270000002</v>
      </c>
      <c r="X27" s="689">
        <v>6.8206126749999996</v>
      </c>
      <c r="Y27" s="689">
        <v>7.0765210290000002</v>
      </c>
      <c r="Z27" s="689">
        <v>8.1277589389999996</v>
      </c>
      <c r="AA27" s="689">
        <v>8.5970486640000008</v>
      </c>
      <c r="AB27" s="689">
        <v>7.9607799180000001</v>
      </c>
      <c r="AC27" s="689">
        <v>7.933340641</v>
      </c>
      <c r="AD27" s="689">
        <v>7.078122252</v>
      </c>
      <c r="AE27" s="689">
        <v>7.4533345190000002</v>
      </c>
      <c r="AF27" s="689">
        <v>9.0563640490000008</v>
      </c>
      <c r="AG27" s="689">
        <v>9.4516904079999993</v>
      </c>
      <c r="AH27" s="689">
        <v>10.129466511</v>
      </c>
      <c r="AI27" s="689">
        <v>8.5442659990000003</v>
      </c>
      <c r="AJ27" s="689">
        <v>7.1258136150000002</v>
      </c>
      <c r="AK27" s="689">
        <v>8.0043770470000002</v>
      </c>
      <c r="AL27" s="689">
        <v>8.0853490810000004</v>
      </c>
      <c r="AM27" s="689">
        <v>9.4450713059999991</v>
      </c>
      <c r="AN27" s="689">
        <v>7.9027296390000004</v>
      </c>
      <c r="AO27" s="689">
        <v>8.3082245980000007</v>
      </c>
      <c r="AP27" s="689">
        <v>6.9100643350000004</v>
      </c>
      <c r="AQ27" s="689">
        <v>7.4710667769999999</v>
      </c>
      <c r="AR27" s="689">
        <v>8.7053760449999995</v>
      </c>
      <c r="AS27" s="689">
        <v>10.484778782999999</v>
      </c>
      <c r="AT27" s="689">
        <v>10.345433925</v>
      </c>
      <c r="AU27" s="689">
        <v>8.3579416230000003</v>
      </c>
      <c r="AV27" s="689">
        <v>7.2777057860000003</v>
      </c>
      <c r="AW27" s="689">
        <v>8.6393559999999994</v>
      </c>
      <c r="AX27" s="689">
        <v>10.18599</v>
      </c>
      <c r="AY27" s="690">
        <v>8.7589220000000001</v>
      </c>
      <c r="AZ27" s="690">
        <v>8.030208</v>
      </c>
      <c r="BA27" s="690">
        <v>8.5601959999999995</v>
      </c>
      <c r="BB27" s="690">
        <v>6.9703679999999997</v>
      </c>
      <c r="BC27" s="690">
        <v>7.483104</v>
      </c>
      <c r="BD27" s="690">
        <v>9.1753230000000006</v>
      </c>
      <c r="BE27" s="690">
        <v>10.007580000000001</v>
      </c>
      <c r="BF27" s="690">
        <v>9.0112330000000007</v>
      </c>
      <c r="BG27" s="690">
        <v>7.9670509999999997</v>
      </c>
      <c r="BH27" s="690">
        <v>7.3919519999999999</v>
      </c>
      <c r="BI27" s="690">
        <v>7.3144530000000003</v>
      </c>
      <c r="BJ27" s="690">
        <v>8.9536280000000001</v>
      </c>
      <c r="BK27" s="690">
        <v>9.1827649999999998</v>
      </c>
      <c r="BL27" s="690">
        <v>8.3729870000000002</v>
      </c>
      <c r="BM27" s="690">
        <v>8.9472249999999995</v>
      </c>
      <c r="BN27" s="690">
        <v>7.705902</v>
      </c>
      <c r="BO27" s="690">
        <v>8.0349540000000008</v>
      </c>
      <c r="BP27" s="690">
        <v>9.2732250000000001</v>
      </c>
      <c r="BQ27" s="690">
        <v>10.272030000000001</v>
      </c>
      <c r="BR27" s="690">
        <v>9.2957549999999998</v>
      </c>
      <c r="BS27" s="690">
        <v>8.0713860000000004</v>
      </c>
      <c r="BT27" s="690">
        <v>6.8349140000000004</v>
      </c>
      <c r="BU27" s="690">
        <v>7.5418969999999996</v>
      </c>
      <c r="BV27" s="690">
        <v>9.1658419999999996</v>
      </c>
    </row>
    <row r="28" spans="1:74" ht="11.15" customHeight="1" x14ac:dyDescent="0.25">
      <c r="A28" s="498" t="s">
        <v>1196</v>
      </c>
      <c r="B28" s="499" t="s">
        <v>1296</v>
      </c>
      <c r="C28" s="689">
        <v>10.768920946</v>
      </c>
      <c r="D28" s="689">
        <v>9.4023463436999997</v>
      </c>
      <c r="E28" s="689">
        <v>9.5220058304999995</v>
      </c>
      <c r="F28" s="689">
        <v>8.3069591622000001</v>
      </c>
      <c r="G28" s="689">
        <v>8.4519827703000008</v>
      </c>
      <c r="H28" s="689">
        <v>9.1470112360000009</v>
      </c>
      <c r="I28" s="689">
        <v>11.888087079</v>
      </c>
      <c r="J28" s="689">
        <v>10.844231766</v>
      </c>
      <c r="K28" s="689">
        <v>8.8335186862999997</v>
      </c>
      <c r="L28" s="689">
        <v>8.6800916159000003</v>
      </c>
      <c r="M28" s="689">
        <v>9.1016511988000008</v>
      </c>
      <c r="N28" s="689">
        <v>10.353625502</v>
      </c>
      <c r="O28" s="689">
        <v>10.070356847999999</v>
      </c>
      <c r="P28" s="689">
        <v>9.1571411410000003</v>
      </c>
      <c r="Q28" s="689">
        <v>8.8337323795000007</v>
      </c>
      <c r="R28" s="689">
        <v>7.9247348400000002</v>
      </c>
      <c r="S28" s="689">
        <v>7.9215009945999997</v>
      </c>
      <c r="T28" s="689">
        <v>9.5055672273000003</v>
      </c>
      <c r="U28" s="689">
        <v>11.793076274000001</v>
      </c>
      <c r="V28" s="689">
        <v>11.134742381000001</v>
      </c>
      <c r="W28" s="689">
        <v>9.0215730323999992</v>
      </c>
      <c r="X28" s="689">
        <v>8.5772009574000005</v>
      </c>
      <c r="Y28" s="689">
        <v>8.8168629880000005</v>
      </c>
      <c r="Z28" s="689">
        <v>10.321101842999999</v>
      </c>
      <c r="AA28" s="689">
        <v>10.392920553</v>
      </c>
      <c r="AB28" s="689">
        <v>9.5793058432000002</v>
      </c>
      <c r="AC28" s="689">
        <v>9.2794950139000001</v>
      </c>
      <c r="AD28" s="689">
        <v>8.1199133789999998</v>
      </c>
      <c r="AE28" s="689">
        <v>8.3919765593999998</v>
      </c>
      <c r="AF28" s="689">
        <v>10.534288609000001</v>
      </c>
      <c r="AG28" s="689">
        <v>10.888601188000001</v>
      </c>
      <c r="AH28" s="689">
        <v>11.966524680999999</v>
      </c>
      <c r="AI28" s="689">
        <v>9.5657170873999995</v>
      </c>
      <c r="AJ28" s="689">
        <v>8.7097402389000003</v>
      </c>
      <c r="AK28" s="689">
        <v>8.9737404875000006</v>
      </c>
      <c r="AL28" s="689">
        <v>10.150746175</v>
      </c>
      <c r="AM28" s="689">
        <v>11.227703748</v>
      </c>
      <c r="AN28" s="689">
        <v>9.5951339245000007</v>
      </c>
      <c r="AO28" s="689">
        <v>9.3360241015999996</v>
      </c>
      <c r="AP28" s="689">
        <v>7.9805534228999999</v>
      </c>
      <c r="AQ28" s="689">
        <v>8.6979526373000002</v>
      </c>
      <c r="AR28" s="689">
        <v>9.3175456743999998</v>
      </c>
      <c r="AS28" s="689">
        <v>11.954286972</v>
      </c>
      <c r="AT28" s="689">
        <v>12.056081911</v>
      </c>
      <c r="AU28" s="689">
        <v>8.9701777639000007</v>
      </c>
      <c r="AV28" s="689">
        <v>8.4823927693000005</v>
      </c>
      <c r="AW28" s="689">
        <v>8.7989457187000006</v>
      </c>
      <c r="AX28" s="689">
        <v>10.367558059</v>
      </c>
      <c r="AY28" s="690">
        <v>10.61049</v>
      </c>
      <c r="AZ28" s="690">
        <v>9.337885</v>
      </c>
      <c r="BA28" s="690">
        <v>9.7755390000000002</v>
      </c>
      <c r="BB28" s="690">
        <v>8.6353170000000006</v>
      </c>
      <c r="BC28" s="690">
        <v>9.1754619999999996</v>
      </c>
      <c r="BD28" s="690">
        <v>9.8963579999999993</v>
      </c>
      <c r="BE28" s="690">
        <v>11.5322</v>
      </c>
      <c r="BF28" s="690">
        <v>11.205629999999999</v>
      </c>
      <c r="BG28" s="690">
        <v>9.2918289999999999</v>
      </c>
      <c r="BH28" s="690">
        <v>8.8894470000000005</v>
      </c>
      <c r="BI28" s="690">
        <v>9.2928409999999992</v>
      </c>
      <c r="BJ28" s="690">
        <v>10.64411</v>
      </c>
      <c r="BK28" s="690">
        <v>11.10103</v>
      </c>
      <c r="BL28" s="690">
        <v>9.9257259999999992</v>
      </c>
      <c r="BM28" s="690">
        <v>9.9728359999999991</v>
      </c>
      <c r="BN28" s="690">
        <v>8.7855279999999993</v>
      </c>
      <c r="BO28" s="690">
        <v>9.3195739999999994</v>
      </c>
      <c r="BP28" s="690">
        <v>10.03975</v>
      </c>
      <c r="BQ28" s="690">
        <v>11.68275</v>
      </c>
      <c r="BR28" s="690">
        <v>11.358980000000001</v>
      </c>
      <c r="BS28" s="690">
        <v>9.4302060000000001</v>
      </c>
      <c r="BT28" s="690">
        <v>9.0291569999999997</v>
      </c>
      <c r="BU28" s="690">
        <v>9.4319760000000006</v>
      </c>
      <c r="BV28" s="690">
        <v>10.790710000000001</v>
      </c>
    </row>
    <row r="29" spans="1:74" ht="11.15" customHeight="1" x14ac:dyDescent="0.25">
      <c r="A29" s="492"/>
      <c r="B29" s="130" t="s">
        <v>1297</v>
      </c>
      <c r="C29" s="242"/>
      <c r="D29" s="242"/>
      <c r="E29" s="242"/>
      <c r="F29" s="242"/>
      <c r="G29" s="242"/>
      <c r="H29" s="242"/>
      <c r="I29" s="242"/>
      <c r="J29" s="242"/>
      <c r="K29" s="242"/>
      <c r="L29" s="242"/>
      <c r="M29" s="242"/>
      <c r="N29" s="242"/>
      <c r="O29" s="242"/>
      <c r="P29" s="242"/>
      <c r="Q29" s="242"/>
      <c r="R29" s="242"/>
      <c r="S29" s="242"/>
      <c r="T29" s="242"/>
      <c r="U29" s="242"/>
      <c r="V29" s="242"/>
      <c r="W29" s="242"/>
      <c r="X29" s="242"/>
      <c r="Y29" s="242"/>
      <c r="Z29" s="242"/>
      <c r="AA29" s="242"/>
      <c r="AB29" s="242"/>
      <c r="AC29" s="242"/>
      <c r="AD29" s="242"/>
      <c r="AE29" s="242"/>
      <c r="AF29" s="242"/>
      <c r="AG29" s="242"/>
      <c r="AH29" s="242"/>
      <c r="AI29" s="242"/>
      <c r="AJ29" s="242"/>
      <c r="AK29" s="242"/>
      <c r="AL29" s="242"/>
      <c r="AM29" s="242"/>
      <c r="AN29" s="242"/>
      <c r="AO29" s="242"/>
      <c r="AP29" s="242"/>
      <c r="AQ29" s="242"/>
      <c r="AR29" s="242"/>
      <c r="AS29" s="242"/>
      <c r="AT29" s="242"/>
      <c r="AU29" s="242"/>
      <c r="AV29" s="242"/>
      <c r="AW29" s="242"/>
      <c r="AX29" s="242"/>
      <c r="AY29" s="332"/>
      <c r="AZ29" s="332"/>
      <c r="BA29" s="332"/>
      <c r="BB29" s="332"/>
      <c r="BC29" s="332"/>
      <c r="BD29" s="332"/>
      <c r="BE29" s="332"/>
      <c r="BF29" s="332"/>
      <c r="BG29" s="332"/>
      <c r="BH29" s="332"/>
      <c r="BI29" s="332"/>
      <c r="BJ29" s="332"/>
      <c r="BK29" s="332"/>
      <c r="BL29" s="332"/>
      <c r="BM29" s="332"/>
      <c r="BN29" s="332"/>
      <c r="BO29" s="332"/>
      <c r="BP29" s="332"/>
      <c r="BQ29" s="332"/>
      <c r="BR29" s="332"/>
      <c r="BS29" s="332"/>
      <c r="BT29" s="332"/>
      <c r="BU29" s="332"/>
      <c r="BV29" s="332"/>
    </row>
    <row r="30" spans="1:74" ht="11.15" customHeight="1" x14ac:dyDescent="0.25">
      <c r="A30" s="498" t="s">
        <v>1197</v>
      </c>
      <c r="B30" s="499" t="s">
        <v>81</v>
      </c>
      <c r="C30" s="689">
        <v>4.2043621949999999</v>
      </c>
      <c r="D30" s="689">
        <v>3.9874665899999999</v>
      </c>
      <c r="E30" s="689">
        <v>3.7444050309999999</v>
      </c>
      <c r="F30" s="689">
        <v>3.2866763959999998</v>
      </c>
      <c r="G30" s="689">
        <v>3.176671539</v>
      </c>
      <c r="H30" s="689">
        <v>4.2076790419999996</v>
      </c>
      <c r="I30" s="689">
        <v>7.1765515669999997</v>
      </c>
      <c r="J30" s="689">
        <v>6.2025141530000001</v>
      </c>
      <c r="K30" s="689">
        <v>4.3962844399999996</v>
      </c>
      <c r="L30" s="689">
        <v>3.7630127670000002</v>
      </c>
      <c r="M30" s="689">
        <v>3.86022643</v>
      </c>
      <c r="N30" s="689">
        <v>4.3588084020000002</v>
      </c>
      <c r="O30" s="689">
        <v>4.3259720970000002</v>
      </c>
      <c r="P30" s="689">
        <v>4.0040926880000001</v>
      </c>
      <c r="Q30" s="689">
        <v>3.890320419</v>
      </c>
      <c r="R30" s="689">
        <v>2.8541326069999999</v>
      </c>
      <c r="S30" s="689">
        <v>3.2596785150000001</v>
      </c>
      <c r="T30" s="689">
        <v>5.3796860339999997</v>
      </c>
      <c r="U30" s="689">
        <v>7.9983687750000003</v>
      </c>
      <c r="V30" s="689">
        <v>7.063430404</v>
      </c>
      <c r="W30" s="689">
        <v>5.3591588809999999</v>
      </c>
      <c r="X30" s="689">
        <v>4.1443655379999997</v>
      </c>
      <c r="Y30" s="689">
        <v>4.2748023929999999</v>
      </c>
      <c r="Z30" s="689">
        <v>4.579847752</v>
      </c>
      <c r="AA30" s="689">
        <v>4.8643717400000002</v>
      </c>
      <c r="AB30" s="689">
        <v>4.2306563419999996</v>
      </c>
      <c r="AC30" s="689">
        <v>4.0336223530000002</v>
      </c>
      <c r="AD30" s="689">
        <v>3.445565072</v>
      </c>
      <c r="AE30" s="689">
        <v>4.3242730480000002</v>
      </c>
      <c r="AF30" s="689">
        <v>6.286389786</v>
      </c>
      <c r="AG30" s="689">
        <v>6.8565748209999997</v>
      </c>
      <c r="AH30" s="689">
        <v>7.4947391290000001</v>
      </c>
      <c r="AI30" s="689">
        <v>5.0332363459999998</v>
      </c>
      <c r="AJ30" s="689">
        <v>5.0472048000000003</v>
      </c>
      <c r="AK30" s="689">
        <v>4.9146177629999999</v>
      </c>
      <c r="AL30" s="689">
        <v>5.007725658</v>
      </c>
      <c r="AM30" s="689">
        <v>5.1176479439999998</v>
      </c>
      <c r="AN30" s="689">
        <v>4.7041672080000003</v>
      </c>
      <c r="AO30" s="689">
        <v>4.2598736629999996</v>
      </c>
      <c r="AP30" s="689">
        <v>4.3976189190000001</v>
      </c>
      <c r="AQ30" s="689">
        <v>5.2648048100000002</v>
      </c>
      <c r="AR30" s="689">
        <v>5.799015389</v>
      </c>
      <c r="AS30" s="689">
        <v>8.1055894330000005</v>
      </c>
      <c r="AT30" s="689">
        <v>7.8965232759999999</v>
      </c>
      <c r="AU30" s="689">
        <v>5.212604314</v>
      </c>
      <c r="AV30" s="689">
        <v>4.6311709199999997</v>
      </c>
      <c r="AW30" s="689">
        <v>4.2007110000000001</v>
      </c>
      <c r="AX30" s="689">
        <v>4.3452109999999999</v>
      </c>
      <c r="AY30" s="690">
        <v>5.4089830000000001</v>
      </c>
      <c r="AZ30" s="690">
        <v>3.8627280000000002</v>
      </c>
      <c r="BA30" s="690">
        <v>4.2438159999999998</v>
      </c>
      <c r="BB30" s="690">
        <v>4.5610210000000002</v>
      </c>
      <c r="BC30" s="690">
        <v>5.0853650000000004</v>
      </c>
      <c r="BD30" s="690">
        <v>5.7583950000000002</v>
      </c>
      <c r="BE30" s="690">
        <v>7.6604479999999997</v>
      </c>
      <c r="BF30" s="690">
        <v>6.6740579999999996</v>
      </c>
      <c r="BG30" s="690">
        <v>4.4254150000000001</v>
      </c>
      <c r="BH30" s="690">
        <v>3.871705</v>
      </c>
      <c r="BI30" s="690">
        <v>4.420185</v>
      </c>
      <c r="BJ30" s="690">
        <v>4.533175</v>
      </c>
      <c r="BK30" s="690">
        <v>5.6663959999999998</v>
      </c>
      <c r="BL30" s="690">
        <v>4.3206749999999996</v>
      </c>
      <c r="BM30" s="690">
        <v>4.0650149999999998</v>
      </c>
      <c r="BN30" s="690">
        <v>4.0926229999999997</v>
      </c>
      <c r="BO30" s="690">
        <v>5.0675590000000001</v>
      </c>
      <c r="BP30" s="690">
        <v>5.9989540000000003</v>
      </c>
      <c r="BQ30" s="690">
        <v>7.0199949999999998</v>
      </c>
      <c r="BR30" s="690">
        <v>6.1822340000000002</v>
      </c>
      <c r="BS30" s="690">
        <v>4.176628</v>
      </c>
      <c r="BT30" s="690">
        <v>4.0580020000000001</v>
      </c>
      <c r="BU30" s="690">
        <v>4.3133819999999998</v>
      </c>
      <c r="BV30" s="690">
        <v>4.6700350000000004</v>
      </c>
    </row>
    <row r="31" spans="1:74" ht="11.15" customHeight="1" x14ac:dyDescent="0.25">
      <c r="A31" s="498" t="s">
        <v>1198</v>
      </c>
      <c r="B31" s="501" t="s">
        <v>80</v>
      </c>
      <c r="C31" s="689">
        <v>0.21217448899999999</v>
      </c>
      <c r="D31" s="689">
        <v>5.5326017999999998E-2</v>
      </c>
      <c r="E31" s="689">
        <v>6.5540195999999995E-2</v>
      </c>
      <c r="F31" s="689">
        <v>8.8565190000000002E-3</v>
      </c>
      <c r="G31" s="689">
        <v>0</v>
      </c>
      <c r="H31" s="689">
        <v>6.9337999999999995E-4</v>
      </c>
      <c r="I31" s="689">
        <v>4.2948964999999999E-2</v>
      </c>
      <c r="J31" s="689">
        <v>3.6411827000000001E-2</v>
      </c>
      <c r="K31" s="689">
        <v>0</v>
      </c>
      <c r="L31" s="689">
        <v>0</v>
      </c>
      <c r="M31" s="689">
        <v>0</v>
      </c>
      <c r="N31" s="689">
        <v>0</v>
      </c>
      <c r="O31" s="689">
        <v>2.079568E-2</v>
      </c>
      <c r="P31" s="689">
        <v>2.6068313999999999E-2</v>
      </c>
      <c r="Q31" s="689">
        <v>9.6827539000000004E-2</v>
      </c>
      <c r="R31" s="689">
        <v>0</v>
      </c>
      <c r="S31" s="689">
        <v>0</v>
      </c>
      <c r="T31" s="689">
        <v>0</v>
      </c>
      <c r="U31" s="689">
        <v>0</v>
      </c>
      <c r="V31" s="689">
        <v>0</v>
      </c>
      <c r="W31" s="689">
        <v>0</v>
      </c>
      <c r="X31" s="689">
        <v>0</v>
      </c>
      <c r="Y31" s="689">
        <v>0</v>
      </c>
      <c r="Z31" s="689">
        <v>0</v>
      </c>
      <c r="AA31" s="689">
        <v>0</v>
      </c>
      <c r="AB31" s="689">
        <v>0</v>
      </c>
      <c r="AC31" s="689">
        <v>0</v>
      </c>
      <c r="AD31" s="689">
        <v>0</v>
      </c>
      <c r="AE31" s="689">
        <v>0</v>
      </c>
      <c r="AF31" s="689">
        <v>0</v>
      </c>
      <c r="AG31" s="689">
        <v>0</v>
      </c>
      <c r="AH31" s="689">
        <v>0</v>
      </c>
      <c r="AI31" s="689">
        <v>0</v>
      </c>
      <c r="AJ31" s="689">
        <v>0</v>
      </c>
      <c r="AK31" s="689">
        <v>0</v>
      </c>
      <c r="AL31" s="689">
        <v>0</v>
      </c>
      <c r="AM31" s="689">
        <v>0</v>
      </c>
      <c r="AN31" s="689">
        <v>0</v>
      </c>
      <c r="AO31" s="689">
        <v>0</v>
      </c>
      <c r="AP31" s="689">
        <v>0</v>
      </c>
      <c r="AQ31" s="689">
        <v>0</v>
      </c>
      <c r="AR31" s="689">
        <v>0</v>
      </c>
      <c r="AS31" s="689">
        <v>0</v>
      </c>
      <c r="AT31" s="689">
        <v>0</v>
      </c>
      <c r="AU31" s="689">
        <v>0</v>
      </c>
      <c r="AV31" s="689">
        <v>0</v>
      </c>
      <c r="AW31" s="689">
        <v>0</v>
      </c>
      <c r="AX31" s="689">
        <v>0</v>
      </c>
      <c r="AY31" s="690">
        <v>0</v>
      </c>
      <c r="AZ31" s="690">
        <v>0</v>
      </c>
      <c r="BA31" s="690">
        <v>0</v>
      </c>
      <c r="BB31" s="690">
        <v>0</v>
      </c>
      <c r="BC31" s="690">
        <v>0</v>
      </c>
      <c r="BD31" s="690">
        <v>0</v>
      </c>
      <c r="BE31" s="690">
        <v>0</v>
      </c>
      <c r="BF31" s="690">
        <v>0</v>
      </c>
      <c r="BG31" s="690">
        <v>0</v>
      </c>
      <c r="BH31" s="690">
        <v>0</v>
      </c>
      <c r="BI31" s="690">
        <v>0</v>
      </c>
      <c r="BJ31" s="690">
        <v>0</v>
      </c>
      <c r="BK31" s="690">
        <v>0</v>
      </c>
      <c r="BL31" s="690">
        <v>0</v>
      </c>
      <c r="BM31" s="690">
        <v>0</v>
      </c>
      <c r="BN31" s="690">
        <v>0</v>
      </c>
      <c r="BO31" s="690">
        <v>0</v>
      </c>
      <c r="BP31" s="690">
        <v>0</v>
      </c>
      <c r="BQ31" s="690">
        <v>0</v>
      </c>
      <c r="BR31" s="690">
        <v>0</v>
      </c>
      <c r="BS31" s="690">
        <v>0</v>
      </c>
      <c r="BT31" s="690">
        <v>0</v>
      </c>
      <c r="BU31" s="690">
        <v>0</v>
      </c>
      <c r="BV31" s="690">
        <v>0</v>
      </c>
    </row>
    <row r="32" spans="1:74" ht="11.15" customHeight="1" x14ac:dyDescent="0.25">
      <c r="A32" s="498" t="s">
        <v>1199</v>
      </c>
      <c r="B32" s="501" t="s">
        <v>83</v>
      </c>
      <c r="C32" s="689">
        <v>4.0311719999999998</v>
      </c>
      <c r="D32" s="689">
        <v>3.6121789999999998</v>
      </c>
      <c r="E32" s="689">
        <v>2.7963490000000002</v>
      </c>
      <c r="F32" s="689">
        <v>3.1027659999999999</v>
      </c>
      <c r="G32" s="689">
        <v>3.9197679999999999</v>
      </c>
      <c r="H32" s="689">
        <v>3.8089810000000002</v>
      </c>
      <c r="I32" s="689">
        <v>3.922358</v>
      </c>
      <c r="J32" s="689">
        <v>3.9163239999999999</v>
      </c>
      <c r="K32" s="689">
        <v>3.9167399999999999</v>
      </c>
      <c r="L32" s="689">
        <v>3.9579870000000001</v>
      </c>
      <c r="M32" s="689">
        <v>3.8852630000000001</v>
      </c>
      <c r="N32" s="689">
        <v>3.9951310000000002</v>
      </c>
      <c r="O32" s="689">
        <v>4.0071940000000001</v>
      </c>
      <c r="P32" s="689">
        <v>3.5162409999999999</v>
      </c>
      <c r="Q32" s="689">
        <v>3.1279089999999998</v>
      </c>
      <c r="R32" s="689">
        <v>3.1975500000000001</v>
      </c>
      <c r="S32" s="689">
        <v>2.8957039999999998</v>
      </c>
      <c r="T32" s="689">
        <v>3.1186989999999999</v>
      </c>
      <c r="U32" s="689">
        <v>3.164209</v>
      </c>
      <c r="V32" s="689">
        <v>3.1246719999999999</v>
      </c>
      <c r="W32" s="689">
        <v>2.7108289999999999</v>
      </c>
      <c r="X32" s="689">
        <v>3.1341990000000002</v>
      </c>
      <c r="Y32" s="689">
        <v>3.1689349999999998</v>
      </c>
      <c r="Z32" s="689">
        <v>3.263935</v>
      </c>
      <c r="AA32" s="689">
        <v>3.2741229999999999</v>
      </c>
      <c r="AB32" s="689">
        <v>2.9367179999999999</v>
      </c>
      <c r="AC32" s="689">
        <v>3.0706630000000001</v>
      </c>
      <c r="AD32" s="689">
        <v>2.830031</v>
      </c>
      <c r="AE32" s="689">
        <v>2.475368</v>
      </c>
      <c r="AF32" s="689">
        <v>2.3699210000000002</v>
      </c>
      <c r="AG32" s="689">
        <v>2.4680550000000001</v>
      </c>
      <c r="AH32" s="689">
        <v>2.407</v>
      </c>
      <c r="AI32" s="689">
        <v>2.3781020000000002</v>
      </c>
      <c r="AJ32" s="689">
        <v>2.105477</v>
      </c>
      <c r="AK32" s="689">
        <v>2.3819910000000002</v>
      </c>
      <c r="AL32" s="689">
        <v>2.4791340000000002</v>
      </c>
      <c r="AM32" s="689">
        <v>2.4766319999999999</v>
      </c>
      <c r="AN32" s="689">
        <v>2.129934</v>
      </c>
      <c r="AO32" s="689">
        <v>1.759827</v>
      </c>
      <c r="AP32" s="689">
        <v>2.2480720000000001</v>
      </c>
      <c r="AQ32" s="689">
        <v>2.449576</v>
      </c>
      <c r="AR32" s="689">
        <v>2.3463850000000002</v>
      </c>
      <c r="AS32" s="689">
        <v>2.3799920000000001</v>
      </c>
      <c r="AT32" s="689">
        <v>2.2978160000000001</v>
      </c>
      <c r="AU32" s="689">
        <v>1.7285269999999999</v>
      </c>
      <c r="AV32" s="689">
        <v>2.1130990000000001</v>
      </c>
      <c r="AW32" s="689">
        <v>2.3593999999999999</v>
      </c>
      <c r="AX32" s="689">
        <v>2.4468100000000002</v>
      </c>
      <c r="AY32" s="690">
        <v>2.3523399999999999</v>
      </c>
      <c r="AZ32" s="690">
        <v>2.1246900000000002</v>
      </c>
      <c r="BA32" s="690">
        <v>2.16581</v>
      </c>
      <c r="BB32" s="690">
        <v>1.8138700000000001</v>
      </c>
      <c r="BC32" s="690">
        <v>2.3523399999999999</v>
      </c>
      <c r="BD32" s="690">
        <v>2.2764600000000002</v>
      </c>
      <c r="BE32" s="690">
        <v>2.3523399999999999</v>
      </c>
      <c r="BF32" s="690">
        <v>2.3523399999999999</v>
      </c>
      <c r="BG32" s="690">
        <v>2.2764600000000002</v>
      </c>
      <c r="BH32" s="690">
        <v>2.3523399999999999</v>
      </c>
      <c r="BI32" s="690">
        <v>2.2764600000000002</v>
      </c>
      <c r="BJ32" s="690">
        <v>2.3523399999999999</v>
      </c>
      <c r="BK32" s="690">
        <v>2.3523399999999999</v>
      </c>
      <c r="BL32" s="690">
        <v>2.20058</v>
      </c>
      <c r="BM32" s="690">
        <v>1.74691</v>
      </c>
      <c r="BN32" s="690">
        <v>2.2764600000000002</v>
      </c>
      <c r="BO32" s="690">
        <v>2.3523399999999999</v>
      </c>
      <c r="BP32" s="690">
        <v>2.2764600000000002</v>
      </c>
      <c r="BQ32" s="690">
        <v>2.3523399999999999</v>
      </c>
      <c r="BR32" s="690">
        <v>2.3523399999999999</v>
      </c>
      <c r="BS32" s="690">
        <v>2.1284800000000001</v>
      </c>
      <c r="BT32" s="690">
        <v>1.7276800000000001</v>
      </c>
      <c r="BU32" s="690">
        <v>2.2764600000000002</v>
      </c>
      <c r="BV32" s="690">
        <v>2.3523399999999999</v>
      </c>
    </row>
    <row r="33" spans="1:74" ht="11.15" customHeight="1" x14ac:dyDescent="0.25">
      <c r="A33" s="498" t="s">
        <v>1200</v>
      </c>
      <c r="B33" s="501" t="s">
        <v>1191</v>
      </c>
      <c r="C33" s="689">
        <v>2.541015754</v>
      </c>
      <c r="D33" s="689">
        <v>2.242034672</v>
      </c>
      <c r="E33" s="689">
        <v>2.6348551279999999</v>
      </c>
      <c r="F33" s="689">
        <v>2.2957411510000001</v>
      </c>
      <c r="G33" s="689">
        <v>2.5997156320000001</v>
      </c>
      <c r="H33" s="689">
        <v>2.536030679</v>
      </c>
      <c r="I33" s="689">
        <v>2.7123652329999999</v>
      </c>
      <c r="J33" s="689">
        <v>2.669632666</v>
      </c>
      <c r="K33" s="689">
        <v>2.5651962159999999</v>
      </c>
      <c r="L33" s="689">
        <v>2.5093131880000001</v>
      </c>
      <c r="M33" s="689">
        <v>2.4929213319999999</v>
      </c>
      <c r="N33" s="689">
        <v>2.7482953750000001</v>
      </c>
      <c r="O33" s="689">
        <v>2.5383984929999999</v>
      </c>
      <c r="P33" s="689">
        <v>2.3637195480000002</v>
      </c>
      <c r="Q33" s="689">
        <v>2.5126768030000002</v>
      </c>
      <c r="R33" s="689">
        <v>2.4584600750000001</v>
      </c>
      <c r="S33" s="689">
        <v>2.5740743909999999</v>
      </c>
      <c r="T33" s="689">
        <v>2.4206127940000002</v>
      </c>
      <c r="U33" s="689">
        <v>2.5416630809999998</v>
      </c>
      <c r="V33" s="689">
        <v>2.493076233</v>
      </c>
      <c r="W33" s="689">
        <v>2.3698172290000001</v>
      </c>
      <c r="X33" s="689">
        <v>2.3814373760000001</v>
      </c>
      <c r="Y33" s="689">
        <v>2.3517225150000001</v>
      </c>
      <c r="Z33" s="689">
        <v>2.4744136349999999</v>
      </c>
      <c r="AA33" s="689">
        <v>2.570166526</v>
      </c>
      <c r="AB33" s="689">
        <v>2.073726127</v>
      </c>
      <c r="AC33" s="689">
        <v>2.4211474750000002</v>
      </c>
      <c r="AD33" s="689">
        <v>2.303364889</v>
      </c>
      <c r="AE33" s="689">
        <v>2.3623638969999998</v>
      </c>
      <c r="AF33" s="689">
        <v>2.3366264960000001</v>
      </c>
      <c r="AG33" s="689">
        <v>2.4282567199999998</v>
      </c>
      <c r="AH33" s="689">
        <v>2.4386904309999999</v>
      </c>
      <c r="AI33" s="689">
        <v>2.2669035769999999</v>
      </c>
      <c r="AJ33" s="689">
        <v>2.3673957300000001</v>
      </c>
      <c r="AK33" s="689">
        <v>2.4805946909999999</v>
      </c>
      <c r="AL33" s="689">
        <v>2.638890983</v>
      </c>
      <c r="AM33" s="689">
        <v>2.458753373</v>
      </c>
      <c r="AN33" s="689">
        <v>2.2627083520000002</v>
      </c>
      <c r="AO33" s="689">
        <v>2.5951973069999998</v>
      </c>
      <c r="AP33" s="689">
        <v>2.2351064389999999</v>
      </c>
      <c r="AQ33" s="689">
        <v>2.3002303089999998</v>
      </c>
      <c r="AR33" s="689">
        <v>2.3307113410000002</v>
      </c>
      <c r="AS33" s="689">
        <v>2.26310273</v>
      </c>
      <c r="AT33" s="689">
        <v>2.247654152</v>
      </c>
      <c r="AU33" s="689">
        <v>2.1018100419999999</v>
      </c>
      <c r="AV33" s="689">
        <v>2.066473292</v>
      </c>
      <c r="AW33" s="689">
        <v>2.252818</v>
      </c>
      <c r="AX33" s="689">
        <v>2.3618260000000002</v>
      </c>
      <c r="AY33" s="690">
        <v>2.2420770000000001</v>
      </c>
      <c r="AZ33" s="690">
        <v>2.0302660000000001</v>
      </c>
      <c r="BA33" s="690">
        <v>2.3641320000000001</v>
      </c>
      <c r="BB33" s="690">
        <v>2.1753680000000002</v>
      </c>
      <c r="BC33" s="690">
        <v>2.302047</v>
      </c>
      <c r="BD33" s="690">
        <v>2.2533910000000001</v>
      </c>
      <c r="BE33" s="690">
        <v>2.344382</v>
      </c>
      <c r="BF33" s="690">
        <v>2.2940040000000002</v>
      </c>
      <c r="BG33" s="690">
        <v>2.1447530000000001</v>
      </c>
      <c r="BH33" s="690">
        <v>2.1979630000000001</v>
      </c>
      <c r="BI33" s="690">
        <v>2.3622529999999999</v>
      </c>
      <c r="BJ33" s="690">
        <v>2.4590779999999999</v>
      </c>
      <c r="BK33" s="690">
        <v>2.3257140000000001</v>
      </c>
      <c r="BL33" s="690">
        <v>2.170064</v>
      </c>
      <c r="BM33" s="690">
        <v>2.4259919999999999</v>
      </c>
      <c r="BN33" s="690">
        <v>2.2268520000000001</v>
      </c>
      <c r="BO33" s="690">
        <v>2.3477999999999999</v>
      </c>
      <c r="BP33" s="690">
        <v>2.2914690000000002</v>
      </c>
      <c r="BQ33" s="690">
        <v>2.3782209999999999</v>
      </c>
      <c r="BR33" s="690">
        <v>2.3231060000000001</v>
      </c>
      <c r="BS33" s="690">
        <v>2.168974</v>
      </c>
      <c r="BT33" s="690">
        <v>2.219487</v>
      </c>
      <c r="BU33" s="690">
        <v>2.3801670000000001</v>
      </c>
      <c r="BV33" s="690">
        <v>2.4749979999999998</v>
      </c>
    </row>
    <row r="34" spans="1:74" ht="11.15" customHeight="1" x14ac:dyDescent="0.25">
      <c r="A34" s="498" t="s">
        <v>1201</v>
      </c>
      <c r="B34" s="501" t="s">
        <v>1294</v>
      </c>
      <c r="C34" s="689">
        <v>0.61858933800000004</v>
      </c>
      <c r="D34" s="689">
        <v>0.56649201699999996</v>
      </c>
      <c r="E34" s="689">
        <v>0.63154422300000002</v>
      </c>
      <c r="F34" s="689">
        <v>0.572375101</v>
      </c>
      <c r="G34" s="689">
        <v>0.47657223900000001</v>
      </c>
      <c r="H34" s="689">
        <v>0.51815586499999999</v>
      </c>
      <c r="I34" s="689">
        <v>0.44554561500000001</v>
      </c>
      <c r="J34" s="689">
        <v>0.45733439599999998</v>
      </c>
      <c r="K34" s="689">
        <v>0.46364782199999999</v>
      </c>
      <c r="L34" s="689">
        <v>0.56975654499999995</v>
      </c>
      <c r="M34" s="689">
        <v>0.55105126999999998</v>
      </c>
      <c r="N34" s="689">
        <v>0.64736818799999996</v>
      </c>
      <c r="O34" s="689">
        <v>0.55604105400000003</v>
      </c>
      <c r="P34" s="689">
        <v>0.568946269</v>
      </c>
      <c r="Q34" s="689">
        <v>0.675254197</v>
      </c>
      <c r="R34" s="689">
        <v>0.64904775999999997</v>
      </c>
      <c r="S34" s="689">
        <v>0.55314084500000005</v>
      </c>
      <c r="T34" s="689">
        <v>0.46401141800000001</v>
      </c>
      <c r="U34" s="689">
        <v>0.49904348199999998</v>
      </c>
      <c r="V34" s="689">
        <v>0.46676637100000001</v>
      </c>
      <c r="W34" s="689">
        <v>0.55559442400000003</v>
      </c>
      <c r="X34" s="689">
        <v>0.56890435399999995</v>
      </c>
      <c r="Y34" s="689">
        <v>0.74342156299999995</v>
      </c>
      <c r="Z34" s="689">
        <v>0.63309783200000003</v>
      </c>
      <c r="AA34" s="689">
        <v>0.459257321</v>
      </c>
      <c r="AB34" s="689">
        <v>0.48225167099999999</v>
      </c>
      <c r="AC34" s="689">
        <v>0.80387760799999997</v>
      </c>
      <c r="AD34" s="689">
        <v>0.54751741200000004</v>
      </c>
      <c r="AE34" s="689">
        <v>0.53470625199999999</v>
      </c>
      <c r="AF34" s="689">
        <v>0.63538251899999998</v>
      </c>
      <c r="AG34" s="689">
        <v>0.45202173600000001</v>
      </c>
      <c r="AH34" s="689">
        <v>0.450892719</v>
      </c>
      <c r="AI34" s="689">
        <v>0.566624499</v>
      </c>
      <c r="AJ34" s="689">
        <v>0.551901325</v>
      </c>
      <c r="AK34" s="689">
        <v>0.59530490599999997</v>
      </c>
      <c r="AL34" s="689">
        <v>0.695245958</v>
      </c>
      <c r="AM34" s="689">
        <v>0.64013071499999996</v>
      </c>
      <c r="AN34" s="689">
        <v>0.70477155700000005</v>
      </c>
      <c r="AO34" s="689">
        <v>0.75986806600000001</v>
      </c>
      <c r="AP34" s="689">
        <v>0.73342553799999999</v>
      </c>
      <c r="AQ34" s="689">
        <v>0.64680146900000002</v>
      </c>
      <c r="AR34" s="689">
        <v>0.62967705100000004</v>
      </c>
      <c r="AS34" s="689">
        <v>0.596999367</v>
      </c>
      <c r="AT34" s="689">
        <v>0.53293029300000005</v>
      </c>
      <c r="AU34" s="689">
        <v>0.53327760800000001</v>
      </c>
      <c r="AV34" s="689">
        <v>0.68748952600000002</v>
      </c>
      <c r="AW34" s="689">
        <v>0.65055200000000002</v>
      </c>
      <c r="AX34" s="689">
        <v>0.69482690000000003</v>
      </c>
      <c r="AY34" s="690">
        <v>0.65102610000000005</v>
      </c>
      <c r="AZ34" s="690">
        <v>0.84589639999999999</v>
      </c>
      <c r="BA34" s="690">
        <v>0.87093759999999998</v>
      </c>
      <c r="BB34" s="690">
        <v>1.0758179999999999</v>
      </c>
      <c r="BC34" s="690">
        <v>0.8966423</v>
      </c>
      <c r="BD34" s="690">
        <v>0.68016460000000001</v>
      </c>
      <c r="BE34" s="690">
        <v>0.73766039999999999</v>
      </c>
      <c r="BF34" s="690">
        <v>0.69906590000000002</v>
      </c>
      <c r="BG34" s="690">
        <v>0.64817849999999999</v>
      </c>
      <c r="BH34" s="690">
        <v>0.87647220000000003</v>
      </c>
      <c r="BI34" s="690">
        <v>0.76738170000000006</v>
      </c>
      <c r="BJ34" s="690">
        <v>1.238464</v>
      </c>
      <c r="BK34" s="690">
        <v>1.0738160000000001</v>
      </c>
      <c r="BL34" s="690">
        <v>1.318621</v>
      </c>
      <c r="BM34" s="690">
        <v>1.372633</v>
      </c>
      <c r="BN34" s="690">
        <v>1.558854</v>
      </c>
      <c r="BO34" s="690">
        <v>1.4307240000000001</v>
      </c>
      <c r="BP34" s="690">
        <v>1.2475719999999999</v>
      </c>
      <c r="BQ34" s="690">
        <v>1.1843649999999999</v>
      </c>
      <c r="BR34" s="690">
        <v>1.072155</v>
      </c>
      <c r="BS34" s="690">
        <v>1.026254</v>
      </c>
      <c r="BT34" s="690">
        <v>1.3172980000000001</v>
      </c>
      <c r="BU34" s="690">
        <v>1.1262380000000001</v>
      </c>
      <c r="BV34" s="690">
        <v>1.2198279999999999</v>
      </c>
    </row>
    <row r="35" spans="1:74" ht="11.15" customHeight="1" x14ac:dyDescent="0.25">
      <c r="A35" s="498" t="s">
        <v>1202</v>
      </c>
      <c r="B35" s="499" t="s">
        <v>1295</v>
      </c>
      <c r="C35" s="689">
        <v>0.383799689</v>
      </c>
      <c r="D35" s="689">
        <v>0.11114611100000001</v>
      </c>
      <c r="E35" s="689">
        <v>1.7319477E-2</v>
      </c>
      <c r="F35" s="689">
        <v>-2.8059040000000001E-3</v>
      </c>
      <c r="G35" s="689">
        <v>4.5998155999999998E-2</v>
      </c>
      <c r="H35" s="689">
        <v>4.3071423999999997E-2</v>
      </c>
      <c r="I35" s="689">
        <v>6.2411135999999999E-2</v>
      </c>
      <c r="J35" s="689">
        <v>4.1215344000000001E-2</v>
      </c>
      <c r="K35" s="689">
        <v>4.3998270999999999E-2</v>
      </c>
      <c r="L35" s="689">
        <v>4.0158036000000001E-2</v>
      </c>
      <c r="M35" s="689">
        <v>3.8099938999999999E-2</v>
      </c>
      <c r="N35" s="689">
        <v>8.0465094000000001E-2</v>
      </c>
      <c r="O35" s="689">
        <v>7.9098932999999996E-2</v>
      </c>
      <c r="P35" s="689">
        <v>6.9025095999999994E-2</v>
      </c>
      <c r="Q35" s="689">
        <v>7.2007570000000007E-2</v>
      </c>
      <c r="R35" s="689">
        <v>5.6986938000000001E-2</v>
      </c>
      <c r="S35" s="689">
        <v>7.3385586000000003E-2</v>
      </c>
      <c r="T35" s="689">
        <v>4.0627436000000003E-2</v>
      </c>
      <c r="U35" s="689">
        <v>5.7498475E-2</v>
      </c>
      <c r="V35" s="689">
        <v>4.7226678000000001E-2</v>
      </c>
      <c r="W35" s="689">
        <v>5.2539475000000002E-2</v>
      </c>
      <c r="X35" s="689">
        <v>5.4941416999999999E-2</v>
      </c>
      <c r="Y35" s="689">
        <v>5.2636744999999999E-2</v>
      </c>
      <c r="Z35" s="689">
        <v>9.4480037000000003E-2</v>
      </c>
      <c r="AA35" s="689">
        <v>0.164708251</v>
      </c>
      <c r="AB35" s="689">
        <v>0.162915585</v>
      </c>
      <c r="AC35" s="689">
        <v>5.03756E-2</v>
      </c>
      <c r="AD35" s="689">
        <v>6.4693216999999997E-2</v>
      </c>
      <c r="AE35" s="689">
        <v>3.1013183E-2</v>
      </c>
      <c r="AF35" s="689">
        <v>6.3412494999999999E-2</v>
      </c>
      <c r="AG35" s="689">
        <v>6.0750371999999997E-2</v>
      </c>
      <c r="AH35" s="689">
        <v>0.211627236</v>
      </c>
      <c r="AI35" s="689">
        <v>0.13834621</v>
      </c>
      <c r="AJ35" s="689">
        <v>2.7811637E-2</v>
      </c>
      <c r="AK35" s="689">
        <v>2.9130495999999999E-2</v>
      </c>
      <c r="AL35" s="689">
        <v>4.0029074999999997E-2</v>
      </c>
      <c r="AM35" s="689">
        <v>0.92553459599999999</v>
      </c>
      <c r="AN35" s="689">
        <v>0.12778985800000001</v>
      </c>
      <c r="AO35" s="689">
        <v>5.4374756000000003E-2</v>
      </c>
      <c r="AP35" s="689">
        <v>3.2486731999999997E-2</v>
      </c>
      <c r="AQ35" s="689">
        <v>4.5648411E-2</v>
      </c>
      <c r="AR35" s="689">
        <v>3.6515378000000001E-2</v>
      </c>
      <c r="AS35" s="689">
        <v>4.0471219000000003E-2</v>
      </c>
      <c r="AT35" s="689">
        <v>5.1699876999999998E-2</v>
      </c>
      <c r="AU35" s="689">
        <v>3.5700937000000002E-2</v>
      </c>
      <c r="AV35" s="689">
        <v>3.7920099999999998E-2</v>
      </c>
      <c r="AW35" s="689">
        <v>2.0630599999999999E-2</v>
      </c>
      <c r="AX35" s="689">
        <v>4.3948099999999997E-2</v>
      </c>
      <c r="AY35" s="690">
        <v>0.37267790000000001</v>
      </c>
      <c r="AZ35" s="690">
        <v>9.9100999999999995E-2</v>
      </c>
      <c r="BA35" s="690">
        <v>5.9395400000000001E-2</v>
      </c>
      <c r="BB35" s="690">
        <v>3.3727600000000003E-2</v>
      </c>
      <c r="BC35" s="690">
        <v>4.0114200000000003E-2</v>
      </c>
      <c r="BD35" s="690">
        <v>4.5722699999999998E-2</v>
      </c>
      <c r="BE35" s="690">
        <v>4.2168999999999998E-2</v>
      </c>
      <c r="BF35" s="690">
        <v>9.8185700000000001E-2</v>
      </c>
      <c r="BG35" s="690">
        <v>6.0770200000000003E-2</v>
      </c>
      <c r="BH35" s="690">
        <v>2.7476199999999999E-2</v>
      </c>
      <c r="BI35" s="690">
        <v>2.36514E-2</v>
      </c>
      <c r="BJ35" s="690">
        <v>4.41743E-2</v>
      </c>
      <c r="BK35" s="690">
        <v>0.47924430000000001</v>
      </c>
      <c r="BL35" s="690">
        <v>0.1227901</v>
      </c>
      <c r="BM35" s="690">
        <v>5.4462999999999998E-2</v>
      </c>
      <c r="BN35" s="690">
        <v>3.58406E-2</v>
      </c>
      <c r="BO35" s="690">
        <v>4.3041999999999997E-2</v>
      </c>
      <c r="BP35" s="690">
        <v>4.6557300000000003E-2</v>
      </c>
      <c r="BQ35" s="690">
        <v>3.8915999999999999E-2</v>
      </c>
      <c r="BR35" s="690">
        <v>0.1189678</v>
      </c>
      <c r="BS35" s="690">
        <v>6.7772299999999994E-2</v>
      </c>
      <c r="BT35" s="690">
        <v>3.2721800000000002E-2</v>
      </c>
      <c r="BU35" s="690">
        <v>2.1255699999999999E-2</v>
      </c>
      <c r="BV35" s="690">
        <v>4.0240699999999997E-2</v>
      </c>
    </row>
    <row r="36" spans="1:74" ht="11.15" customHeight="1" x14ac:dyDescent="0.25">
      <c r="A36" s="498" t="s">
        <v>1203</v>
      </c>
      <c r="B36" s="501" t="s">
        <v>1195</v>
      </c>
      <c r="C36" s="689">
        <v>11.991113465</v>
      </c>
      <c r="D36" s="689">
        <v>10.574644407999999</v>
      </c>
      <c r="E36" s="689">
        <v>9.8900130550000007</v>
      </c>
      <c r="F36" s="689">
        <v>9.2636092629999993</v>
      </c>
      <c r="G36" s="689">
        <v>10.218725566</v>
      </c>
      <c r="H36" s="689">
        <v>11.11461139</v>
      </c>
      <c r="I36" s="689">
        <v>14.362180516</v>
      </c>
      <c r="J36" s="689">
        <v>13.323432386</v>
      </c>
      <c r="K36" s="689">
        <v>11.385866749</v>
      </c>
      <c r="L36" s="689">
        <v>10.840227536</v>
      </c>
      <c r="M36" s="689">
        <v>10.827561971</v>
      </c>
      <c r="N36" s="689">
        <v>11.830068059</v>
      </c>
      <c r="O36" s="689">
        <v>11.527500257</v>
      </c>
      <c r="P36" s="689">
        <v>10.548092915</v>
      </c>
      <c r="Q36" s="689">
        <v>10.374995527999999</v>
      </c>
      <c r="R36" s="689">
        <v>9.2161773799999995</v>
      </c>
      <c r="S36" s="689">
        <v>9.3559833369999996</v>
      </c>
      <c r="T36" s="689">
        <v>11.423636682</v>
      </c>
      <c r="U36" s="689">
        <v>14.260782813000001</v>
      </c>
      <c r="V36" s="689">
        <v>13.195171686</v>
      </c>
      <c r="W36" s="689">
        <v>11.047939009</v>
      </c>
      <c r="X36" s="689">
        <v>10.283847685</v>
      </c>
      <c r="Y36" s="689">
        <v>10.591518216000001</v>
      </c>
      <c r="Z36" s="689">
        <v>11.045774256</v>
      </c>
      <c r="AA36" s="689">
        <v>11.332626837999999</v>
      </c>
      <c r="AB36" s="689">
        <v>9.8862677249999997</v>
      </c>
      <c r="AC36" s="689">
        <v>10.379686036000001</v>
      </c>
      <c r="AD36" s="689">
        <v>9.1911715899999997</v>
      </c>
      <c r="AE36" s="689">
        <v>9.7277243799999997</v>
      </c>
      <c r="AF36" s="689">
        <v>11.691732296</v>
      </c>
      <c r="AG36" s="689">
        <v>12.265658649000001</v>
      </c>
      <c r="AH36" s="689">
        <v>13.002949514999999</v>
      </c>
      <c r="AI36" s="689">
        <v>10.383212631999999</v>
      </c>
      <c r="AJ36" s="689">
        <v>10.099790492</v>
      </c>
      <c r="AK36" s="689">
        <v>10.401638856</v>
      </c>
      <c r="AL36" s="689">
        <v>10.861025674</v>
      </c>
      <c r="AM36" s="689">
        <v>11.618698628000001</v>
      </c>
      <c r="AN36" s="689">
        <v>9.9293709749999994</v>
      </c>
      <c r="AO36" s="689">
        <v>9.4291407920000001</v>
      </c>
      <c r="AP36" s="689">
        <v>9.646709628</v>
      </c>
      <c r="AQ36" s="689">
        <v>10.707060998999999</v>
      </c>
      <c r="AR36" s="689">
        <v>11.142304159</v>
      </c>
      <c r="AS36" s="689">
        <v>13.386154748999999</v>
      </c>
      <c r="AT36" s="689">
        <v>13.026623598</v>
      </c>
      <c r="AU36" s="689">
        <v>9.6119199010000003</v>
      </c>
      <c r="AV36" s="689">
        <v>9.5361528379999996</v>
      </c>
      <c r="AW36" s="689">
        <v>9.4841119999999997</v>
      </c>
      <c r="AX36" s="689">
        <v>9.8926219999999994</v>
      </c>
      <c r="AY36" s="690">
        <v>11.027100000000001</v>
      </c>
      <c r="AZ36" s="690">
        <v>8.9626819999999991</v>
      </c>
      <c r="BA36" s="690">
        <v>9.704091</v>
      </c>
      <c r="BB36" s="690">
        <v>9.6598050000000004</v>
      </c>
      <c r="BC36" s="690">
        <v>10.67651</v>
      </c>
      <c r="BD36" s="690">
        <v>11.01413</v>
      </c>
      <c r="BE36" s="690">
        <v>13.137</v>
      </c>
      <c r="BF36" s="690">
        <v>12.117649999999999</v>
      </c>
      <c r="BG36" s="690">
        <v>9.5555769999999995</v>
      </c>
      <c r="BH36" s="690">
        <v>9.3259559999999997</v>
      </c>
      <c r="BI36" s="690">
        <v>9.8499309999999998</v>
      </c>
      <c r="BJ36" s="690">
        <v>10.627230000000001</v>
      </c>
      <c r="BK36" s="690">
        <v>11.89751</v>
      </c>
      <c r="BL36" s="690">
        <v>10.13273</v>
      </c>
      <c r="BM36" s="690">
        <v>9.6650130000000001</v>
      </c>
      <c r="BN36" s="690">
        <v>10.190630000000001</v>
      </c>
      <c r="BO36" s="690">
        <v>11.24147</v>
      </c>
      <c r="BP36" s="690">
        <v>11.86101</v>
      </c>
      <c r="BQ36" s="690">
        <v>12.973839999999999</v>
      </c>
      <c r="BR36" s="690">
        <v>12.0488</v>
      </c>
      <c r="BS36" s="690">
        <v>9.5681089999999998</v>
      </c>
      <c r="BT36" s="690">
        <v>9.3551889999999993</v>
      </c>
      <c r="BU36" s="690">
        <v>10.1175</v>
      </c>
      <c r="BV36" s="690">
        <v>10.757440000000001</v>
      </c>
    </row>
    <row r="37" spans="1:74" ht="11.15" customHeight="1" x14ac:dyDescent="0.25">
      <c r="A37" s="498" t="s">
        <v>1204</v>
      </c>
      <c r="B37" s="499" t="s">
        <v>1296</v>
      </c>
      <c r="C37" s="689">
        <v>13.540335854</v>
      </c>
      <c r="D37" s="689">
        <v>11.877677798000001</v>
      </c>
      <c r="E37" s="689">
        <v>12.262781199999999</v>
      </c>
      <c r="F37" s="689">
        <v>10.712045429</v>
      </c>
      <c r="G37" s="689">
        <v>11.160597387999999</v>
      </c>
      <c r="H37" s="689">
        <v>12.516947402</v>
      </c>
      <c r="I37" s="689">
        <v>16.042442564000002</v>
      </c>
      <c r="J37" s="689">
        <v>14.573933232</v>
      </c>
      <c r="K37" s="689">
        <v>12.190236412999999</v>
      </c>
      <c r="L37" s="689">
        <v>11.386489687999999</v>
      </c>
      <c r="M37" s="689">
        <v>11.571480352</v>
      </c>
      <c r="N37" s="689">
        <v>12.847841904999999</v>
      </c>
      <c r="O37" s="689">
        <v>12.686310158</v>
      </c>
      <c r="P37" s="689">
        <v>11.659225077</v>
      </c>
      <c r="Q37" s="689">
        <v>11.155912143</v>
      </c>
      <c r="R37" s="689">
        <v>9.8879535181999998</v>
      </c>
      <c r="S37" s="689">
        <v>10.270672206</v>
      </c>
      <c r="T37" s="689">
        <v>12.43700372</v>
      </c>
      <c r="U37" s="689">
        <v>15.75566491</v>
      </c>
      <c r="V37" s="689">
        <v>14.694563631999999</v>
      </c>
      <c r="W37" s="689">
        <v>11.949358306000001</v>
      </c>
      <c r="X37" s="689">
        <v>11.019545596</v>
      </c>
      <c r="Y37" s="689">
        <v>11.067560532</v>
      </c>
      <c r="Z37" s="689">
        <v>12.726045531</v>
      </c>
      <c r="AA37" s="689">
        <v>12.869802416000001</v>
      </c>
      <c r="AB37" s="689">
        <v>11.939574703</v>
      </c>
      <c r="AC37" s="689">
        <v>11.639293251</v>
      </c>
      <c r="AD37" s="689">
        <v>10.321474445</v>
      </c>
      <c r="AE37" s="689">
        <v>10.971363438999999</v>
      </c>
      <c r="AF37" s="689">
        <v>13.512654487000001</v>
      </c>
      <c r="AG37" s="689">
        <v>14.777923119</v>
      </c>
      <c r="AH37" s="689">
        <v>15.466799776</v>
      </c>
      <c r="AI37" s="689">
        <v>12.484464662000001</v>
      </c>
      <c r="AJ37" s="689">
        <v>11.358775409</v>
      </c>
      <c r="AK37" s="689">
        <v>11.453214228</v>
      </c>
      <c r="AL37" s="689">
        <v>12.467703484999999</v>
      </c>
      <c r="AM37" s="689">
        <v>13.906799208000001</v>
      </c>
      <c r="AN37" s="689">
        <v>11.948070894000001</v>
      </c>
      <c r="AO37" s="689">
        <v>11.77124682</v>
      </c>
      <c r="AP37" s="689">
        <v>10.373915078</v>
      </c>
      <c r="AQ37" s="689">
        <v>11.211624284000001</v>
      </c>
      <c r="AR37" s="689">
        <v>12.415664085</v>
      </c>
      <c r="AS37" s="689">
        <v>15.52443003</v>
      </c>
      <c r="AT37" s="689">
        <v>15.677119485</v>
      </c>
      <c r="AU37" s="689">
        <v>12.110461961</v>
      </c>
      <c r="AV37" s="689">
        <v>10.892998374999999</v>
      </c>
      <c r="AW37" s="689">
        <v>11.274172267000001</v>
      </c>
      <c r="AX37" s="689">
        <v>12.878422073999999</v>
      </c>
      <c r="AY37" s="690">
        <v>13.14129</v>
      </c>
      <c r="AZ37" s="690">
        <v>11.391780000000001</v>
      </c>
      <c r="BA37" s="690">
        <v>11.94218</v>
      </c>
      <c r="BB37" s="690">
        <v>10.747909999999999</v>
      </c>
      <c r="BC37" s="690">
        <v>11.47804</v>
      </c>
      <c r="BD37" s="690">
        <v>13.068239999999999</v>
      </c>
      <c r="BE37" s="690">
        <v>15.011010000000001</v>
      </c>
      <c r="BF37" s="690">
        <v>14.53805</v>
      </c>
      <c r="BG37" s="690">
        <v>11.928900000000001</v>
      </c>
      <c r="BH37" s="690">
        <v>10.93031</v>
      </c>
      <c r="BI37" s="690">
        <v>11.32095</v>
      </c>
      <c r="BJ37" s="690">
        <v>12.797510000000001</v>
      </c>
      <c r="BK37" s="690">
        <v>13.283910000000001</v>
      </c>
      <c r="BL37" s="690">
        <v>11.838469999999999</v>
      </c>
      <c r="BM37" s="690">
        <v>11.941330000000001</v>
      </c>
      <c r="BN37" s="690">
        <v>10.747</v>
      </c>
      <c r="BO37" s="690">
        <v>11.483499999999999</v>
      </c>
      <c r="BP37" s="690">
        <v>13.09177</v>
      </c>
      <c r="BQ37" s="690">
        <v>15.06007</v>
      </c>
      <c r="BR37" s="690">
        <v>14.603339999999999</v>
      </c>
      <c r="BS37" s="690">
        <v>11.986470000000001</v>
      </c>
      <c r="BT37" s="690">
        <v>10.997960000000001</v>
      </c>
      <c r="BU37" s="690">
        <v>11.394399999999999</v>
      </c>
      <c r="BV37" s="690">
        <v>12.88836</v>
      </c>
    </row>
    <row r="38" spans="1:74" ht="11.15" customHeight="1" x14ac:dyDescent="0.25">
      <c r="A38" s="492"/>
      <c r="B38" s="130" t="s">
        <v>1298</v>
      </c>
      <c r="C38" s="242"/>
      <c r="D38" s="242"/>
      <c r="E38" s="242"/>
      <c r="F38" s="242"/>
      <c r="G38" s="242"/>
      <c r="H38" s="242"/>
      <c r="I38" s="242"/>
      <c r="J38" s="242"/>
      <c r="K38" s="242"/>
      <c r="L38" s="242"/>
      <c r="M38" s="242"/>
      <c r="N38" s="242"/>
      <c r="O38" s="242"/>
      <c r="P38" s="242"/>
      <c r="Q38" s="242"/>
      <c r="R38" s="242"/>
      <c r="S38" s="242"/>
      <c r="T38" s="242"/>
      <c r="U38" s="242"/>
      <c r="V38" s="242"/>
      <c r="W38" s="242"/>
      <c r="X38" s="242"/>
      <c r="Y38" s="242"/>
      <c r="Z38" s="242"/>
      <c r="AA38" s="242"/>
      <c r="AB38" s="242"/>
      <c r="AC38" s="242"/>
      <c r="AD38" s="242"/>
      <c r="AE38" s="242"/>
      <c r="AF38" s="242"/>
      <c r="AG38" s="242"/>
      <c r="AH38" s="242"/>
      <c r="AI38" s="242"/>
      <c r="AJ38" s="242"/>
      <c r="AK38" s="242"/>
      <c r="AL38" s="242"/>
      <c r="AM38" s="242"/>
      <c r="AN38" s="242"/>
      <c r="AO38" s="242"/>
      <c r="AP38" s="242"/>
      <c r="AQ38" s="242"/>
      <c r="AR38" s="242"/>
      <c r="AS38" s="242"/>
      <c r="AT38" s="242"/>
      <c r="AU38" s="242"/>
      <c r="AV38" s="242"/>
      <c r="AW38" s="242"/>
      <c r="AX38" s="242"/>
      <c r="AY38" s="332"/>
      <c r="AZ38" s="332"/>
      <c r="BA38" s="332"/>
      <c r="BB38" s="332"/>
      <c r="BC38" s="332"/>
      <c r="BD38" s="332"/>
      <c r="BE38" s="332"/>
      <c r="BF38" s="332"/>
      <c r="BG38" s="332"/>
      <c r="BH38" s="332"/>
      <c r="BI38" s="332"/>
      <c r="BJ38" s="332"/>
      <c r="BK38" s="332"/>
      <c r="BL38" s="332"/>
      <c r="BM38" s="332"/>
      <c r="BN38" s="332"/>
      <c r="BO38" s="332"/>
      <c r="BP38" s="332"/>
      <c r="BQ38" s="332"/>
      <c r="BR38" s="332"/>
      <c r="BS38" s="332"/>
      <c r="BT38" s="332"/>
      <c r="BU38" s="332"/>
      <c r="BV38" s="332"/>
    </row>
    <row r="39" spans="1:74" ht="11.15" customHeight="1" x14ac:dyDescent="0.25">
      <c r="A39" s="498" t="s">
        <v>1205</v>
      </c>
      <c r="B39" s="499" t="s">
        <v>81</v>
      </c>
      <c r="C39" s="689">
        <v>23.435271385</v>
      </c>
      <c r="D39" s="689">
        <v>23.332585303999998</v>
      </c>
      <c r="E39" s="689">
        <v>23.493376654999999</v>
      </c>
      <c r="F39" s="689">
        <v>18.970734359000001</v>
      </c>
      <c r="G39" s="689">
        <v>20.502851672999999</v>
      </c>
      <c r="H39" s="689">
        <v>25.607726799999998</v>
      </c>
      <c r="I39" s="689">
        <v>32.988511672000001</v>
      </c>
      <c r="J39" s="689">
        <v>31.411151861</v>
      </c>
      <c r="K39" s="689">
        <v>26.324839862000001</v>
      </c>
      <c r="L39" s="689">
        <v>23.043245843000001</v>
      </c>
      <c r="M39" s="689">
        <v>21.853505769000002</v>
      </c>
      <c r="N39" s="689">
        <v>26.075723537999998</v>
      </c>
      <c r="O39" s="689">
        <v>28.313081084</v>
      </c>
      <c r="P39" s="689">
        <v>26.188578873000001</v>
      </c>
      <c r="Q39" s="689">
        <v>26.098538926</v>
      </c>
      <c r="R39" s="689">
        <v>21.734367092999999</v>
      </c>
      <c r="S39" s="689">
        <v>21.463736522000001</v>
      </c>
      <c r="T39" s="689">
        <v>27.439904335000001</v>
      </c>
      <c r="U39" s="689">
        <v>36.322351845999997</v>
      </c>
      <c r="V39" s="689">
        <v>33.276293633000002</v>
      </c>
      <c r="W39" s="689">
        <v>26.541967398000001</v>
      </c>
      <c r="X39" s="689">
        <v>23.980353406999999</v>
      </c>
      <c r="Y39" s="689">
        <v>20.212509800999999</v>
      </c>
      <c r="Z39" s="689">
        <v>25.651549503999998</v>
      </c>
      <c r="AA39" s="689">
        <v>25.875198656999999</v>
      </c>
      <c r="AB39" s="689">
        <v>22.602737758</v>
      </c>
      <c r="AC39" s="689">
        <v>23.807386533999999</v>
      </c>
      <c r="AD39" s="689">
        <v>21.629008494000001</v>
      </c>
      <c r="AE39" s="689">
        <v>22.310568561</v>
      </c>
      <c r="AF39" s="689">
        <v>27.498597924999999</v>
      </c>
      <c r="AG39" s="689">
        <v>31.469969449000001</v>
      </c>
      <c r="AH39" s="689">
        <v>32.899984668000002</v>
      </c>
      <c r="AI39" s="689">
        <v>25.593797431999999</v>
      </c>
      <c r="AJ39" s="689">
        <v>26.142504453000001</v>
      </c>
      <c r="AK39" s="689">
        <v>25.655741382999999</v>
      </c>
      <c r="AL39" s="689">
        <v>27.094833425000001</v>
      </c>
      <c r="AM39" s="689">
        <v>26.838804693</v>
      </c>
      <c r="AN39" s="689">
        <v>24.245881729000001</v>
      </c>
      <c r="AO39" s="689">
        <v>25.757619946999998</v>
      </c>
      <c r="AP39" s="689">
        <v>20.305198944000001</v>
      </c>
      <c r="AQ39" s="689">
        <v>23.911100081000001</v>
      </c>
      <c r="AR39" s="689">
        <v>30.045736492</v>
      </c>
      <c r="AS39" s="689">
        <v>37.003501935999999</v>
      </c>
      <c r="AT39" s="689">
        <v>36.468676754000001</v>
      </c>
      <c r="AU39" s="689">
        <v>30.317574448999999</v>
      </c>
      <c r="AV39" s="689">
        <v>26.787216838999999</v>
      </c>
      <c r="AW39" s="689">
        <v>25.738333772000001</v>
      </c>
      <c r="AX39" s="689">
        <v>30.438680891000001</v>
      </c>
      <c r="AY39" s="690">
        <v>29.213069999999998</v>
      </c>
      <c r="AZ39" s="690">
        <v>28.9482</v>
      </c>
      <c r="BA39" s="690">
        <v>28.3657</v>
      </c>
      <c r="BB39" s="690">
        <v>25.5015</v>
      </c>
      <c r="BC39" s="690">
        <v>30.050409999999999</v>
      </c>
      <c r="BD39" s="690">
        <v>32.859720000000003</v>
      </c>
      <c r="BE39" s="690">
        <v>35.851410000000001</v>
      </c>
      <c r="BF39" s="690">
        <v>35.629289999999997</v>
      </c>
      <c r="BG39" s="690">
        <v>32.476939999999999</v>
      </c>
      <c r="BH39" s="690">
        <v>28.187909999999999</v>
      </c>
      <c r="BI39" s="690">
        <v>25.88721</v>
      </c>
      <c r="BJ39" s="690">
        <v>32.342979999999997</v>
      </c>
      <c r="BK39" s="690">
        <v>26.08446</v>
      </c>
      <c r="BL39" s="690">
        <v>23.59347</v>
      </c>
      <c r="BM39" s="690">
        <v>28.305019999999999</v>
      </c>
      <c r="BN39" s="690">
        <v>26.106539999999999</v>
      </c>
      <c r="BO39" s="690">
        <v>28.41093</v>
      </c>
      <c r="BP39" s="690">
        <v>32.160170000000001</v>
      </c>
      <c r="BQ39" s="690">
        <v>35.348909999999997</v>
      </c>
      <c r="BR39" s="690">
        <v>36.007240000000003</v>
      </c>
      <c r="BS39" s="690">
        <v>31.835560000000001</v>
      </c>
      <c r="BT39" s="690">
        <v>28.19754</v>
      </c>
      <c r="BU39" s="690">
        <v>25.383299999999998</v>
      </c>
      <c r="BV39" s="690">
        <v>31.235800000000001</v>
      </c>
    </row>
    <row r="40" spans="1:74" ht="11.15" customHeight="1" x14ac:dyDescent="0.25">
      <c r="A40" s="498" t="s">
        <v>1206</v>
      </c>
      <c r="B40" s="501" t="s">
        <v>80</v>
      </c>
      <c r="C40" s="689">
        <v>21.747715916000001</v>
      </c>
      <c r="D40" s="689">
        <v>15.292684415</v>
      </c>
      <c r="E40" s="689">
        <v>16.307267370000002</v>
      </c>
      <c r="F40" s="689">
        <v>11.771934763000001</v>
      </c>
      <c r="G40" s="689">
        <v>13.657118228</v>
      </c>
      <c r="H40" s="689">
        <v>14.294750832</v>
      </c>
      <c r="I40" s="689">
        <v>20.030178351</v>
      </c>
      <c r="J40" s="689">
        <v>16.674341817999998</v>
      </c>
      <c r="K40" s="689">
        <v>14.876386153</v>
      </c>
      <c r="L40" s="689">
        <v>10.562555604</v>
      </c>
      <c r="M40" s="689">
        <v>14.433888047</v>
      </c>
      <c r="N40" s="689">
        <v>13.645176169999999</v>
      </c>
      <c r="O40" s="689">
        <v>12.442781044</v>
      </c>
      <c r="P40" s="689">
        <v>11.977560064</v>
      </c>
      <c r="Q40" s="689">
        <v>9.3370079760000007</v>
      </c>
      <c r="R40" s="689">
        <v>7.313116076</v>
      </c>
      <c r="S40" s="689">
        <v>9.0785404520000004</v>
      </c>
      <c r="T40" s="689">
        <v>13.251508526</v>
      </c>
      <c r="U40" s="689">
        <v>18.817444277</v>
      </c>
      <c r="V40" s="689">
        <v>16.887344279000001</v>
      </c>
      <c r="W40" s="689">
        <v>10.882438966</v>
      </c>
      <c r="X40" s="689">
        <v>9.6242066919999996</v>
      </c>
      <c r="Y40" s="689">
        <v>12.151286494000001</v>
      </c>
      <c r="Z40" s="689">
        <v>16.18249101</v>
      </c>
      <c r="AA40" s="689">
        <v>16.743927436</v>
      </c>
      <c r="AB40" s="689">
        <v>20.409738678</v>
      </c>
      <c r="AC40" s="689">
        <v>12.683046763</v>
      </c>
      <c r="AD40" s="689">
        <v>10.476472797</v>
      </c>
      <c r="AE40" s="689">
        <v>11.436374662</v>
      </c>
      <c r="AF40" s="689">
        <v>17.853197160000001</v>
      </c>
      <c r="AG40" s="689">
        <v>21.226040175000001</v>
      </c>
      <c r="AH40" s="689">
        <v>20.758307085999999</v>
      </c>
      <c r="AI40" s="689">
        <v>13.330375504999999</v>
      </c>
      <c r="AJ40" s="689">
        <v>9.0429991449999996</v>
      </c>
      <c r="AK40" s="689">
        <v>9.2259576590000005</v>
      </c>
      <c r="AL40" s="689">
        <v>11.498792262</v>
      </c>
      <c r="AM40" s="689">
        <v>21.374861546000002</v>
      </c>
      <c r="AN40" s="689">
        <v>15.572680101</v>
      </c>
      <c r="AO40" s="689">
        <v>11.637980144</v>
      </c>
      <c r="AP40" s="689">
        <v>11.194153399999999</v>
      </c>
      <c r="AQ40" s="689">
        <v>11.197771284</v>
      </c>
      <c r="AR40" s="689">
        <v>12.896909624999999</v>
      </c>
      <c r="AS40" s="689">
        <v>15.615583323999999</v>
      </c>
      <c r="AT40" s="689">
        <v>16.450112975</v>
      </c>
      <c r="AU40" s="689">
        <v>10.125678655</v>
      </c>
      <c r="AV40" s="689">
        <v>7.1609857449999996</v>
      </c>
      <c r="AW40" s="689">
        <v>9.5008079999999993</v>
      </c>
      <c r="AX40" s="689">
        <v>15.61572</v>
      </c>
      <c r="AY40" s="690">
        <v>16.748560000000001</v>
      </c>
      <c r="AZ40" s="690">
        <v>12.282500000000001</v>
      </c>
      <c r="BA40" s="690">
        <v>11.83137</v>
      </c>
      <c r="BB40" s="690">
        <v>7.4770799999999999</v>
      </c>
      <c r="BC40" s="690">
        <v>8.0594059999999992</v>
      </c>
      <c r="BD40" s="690">
        <v>12.15827</v>
      </c>
      <c r="BE40" s="690">
        <v>15.181100000000001</v>
      </c>
      <c r="BF40" s="690">
        <v>15.23321</v>
      </c>
      <c r="BG40" s="690">
        <v>8.6838370000000005</v>
      </c>
      <c r="BH40" s="690">
        <v>5.3434160000000004</v>
      </c>
      <c r="BI40" s="690">
        <v>9.5353119999999993</v>
      </c>
      <c r="BJ40" s="690">
        <v>12.20241</v>
      </c>
      <c r="BK40" s="690">
        <v>15.88386</v>
      </c>
      <c r="BL40" s="690">
        <v>12.1378</v>
      </c>
      <c r="BM40" s="690">
        <v>9.8947979999999998</v>
      </c>
      <c r="BN40" s="690">
        <v>7.0437859999999999</v>
      </c>
      <c r="BO40" s="690">
        <v>7.5852250000000003</v>
      </c>
      <c r="BP40" s="690">
        <v>11.77722</v>
      </c>
      <c r="BQ40" s="690">
        <v>15.08484</v>
      </c>
      <c r="BR40" s="690">
        <v>14.71682</v>
      </c>
      <c r="BS40" s="690">
        <v>8.4478760000000008</v>
      </c>
      <c r="BT40" s="690">
        <v>5.6110889999999998</v>
      </c>
      <c r="BU40" s="690">
        <v>9.4042110000000001</v>
      </c>
      <c r="BV40" s="690">
        <v>12.19645</v>
      </c>
    </row>
    <row r="41" spans="1:74" ht="11.15" customHeight="1" x14ac:dyDescent="0.25">
      <c r="A41" s="498" t="s">
        <v>1207</v>
      </c>
      <c r="B41" s="501" t="s">
        <v>83</v>
      </c>
      <c r="C41" s="689">
        <v>25.511693000000001</v>
      </c>
      <c r="D41" s="689">
        <v>22.232628999999999</v>
      </c>
      <c r="E41" s="689">
        <v>21.816561</v>
      </c>
      <c r="F41" s="689">
        <v>20.985571</v>
      </c>
      <c r="G41" s="689">
        <v>23.905849</v>
      </c>
      <c r="H41" s="689">
        <v>23.655968999999999</v>
      </c>
      <c r="I41" s="689">
        <v>24.594460000000002</v>
      </c>
      <c r="J41" s="689">
        <v>24.391673999999998</v>
      </c>
      <c r="K41" s="689">
        <v>22.711638000000001</v>
      </c>
      <c r="L41" s="689">
        <v>21.379864000000001</v>
      </c>
      <c r="M41" s="689">
        <v>21.870892999999999</v>
      </c>
      <c r="N41" s="689">
        <v>24.861221</v>
      </c>
      <c r="O41" s="689">
        <v>24.934111000000001</v>
      </c>
      <c r="P41" s="689">
        <v>22.001196</v>
      </c>
      <c r="Q41" s="689">
        <v>21.964994999999998</v>
      </c>
      <c r="R41" s="689">
        <v>20.822652000000001</v>
      </c>
      <c r="S41" s="689">
        <v>22.672436000000001</v>
      </c>
      <c r="T41" s="689">
        <v>23.568380999999999</v>
      </c>
      <c r="U41" s="689">
        <v>24.085398999999999</v>
      </c>
      <c r="V41" s="689">
        <v>24.138093000000001</v>
      </c>
      <c r="W41" s="689">
        <v>22.629688000000002</v>
      </c>
      <c r="X41" s="689">
        <v>21.771270000000001</v>
      </c>
      <c r="Y41" s="689">
        <v>22.651841999999998</v>
      </c>
      <c r="Z41" s="689">
        <v>24.509457000000001</v>
      </c>
      <c r="AA41" s="689">
        <v>25.059024999999998</v>
      </c>
      <c r="AB41" s="689">
        <v>22.059631</v>
      </c>
      <c r="AC41" s="689">
        <v>21.140552</v>
      </c>
      <c r="AD41" s="689">
        <v>19.603925</v>
      </c>
      <c r="AE41" s="689">
        <v>21.749980999999998</v>
      </c>
      <c r="AF41" s="689">
        <v>23.295214999999999</v>
      </c>
      <c r="AG41" s="689">
        <v>23.527076999999998</v>
      </c>
      <c r="AH41" s="689">
        <v>24.210357999999999</v>
      </c>
      <c r="AI41" s="689">
        <v>22.781082999999999</v>
      </c>
      <c r="AJ41" s="689">
        <v>21.486812</v>
      </c>
      <c r="AK41" s="689">
        <v>21.970548000000001</v>
      </c>
      <c r="AL41" s="689">
        <v>24.808299999999999</v>
      </c>
      <c r="AM41" s="689">
        <v>24.976103999999999</v>
      </c>
      <c r="AN41" s="689">
        <v>21.677513999999999</v>
      </c>
      <c r="AO41" s="689">
        <v>22.356406</v>
      </c>
      <c r="AP41" s="689">
        <v>19.338346000000001</v>
      </c>
      <c r="AQ41" s="689">
        <v>22.62135</v>
      </c>
      <c r="AR41" s="689">
        <v>23.104254000000001</v>
      </c>
      <c r="AS41" s="689">
        <v>23.994440999999998</v>
      </c>
      <c r="AT41" s="689">
        <v>23.605253999999999</v>
      </c>
      <c r="AU41" s="689">
        <v>22.09065</v>
      </c>
      <c r="AV41" s="689">
        <v>20.431763</v>
      </c>
      <c r="AW41" s="689">
        <v>21.880030000000001</v>
      </c>
      <c r="AX41" s="689">
        <v>24.18291</v>
      </c>
      <c r="AY41" s="690">
        <v>24.462610000000002</v>
      </c>
      <c r="AZ41" s="690">
        <v>21.882930000000002</v>
      </c>
      <c r="BA41" s="690">
        <v>21.47364</v>
      </c>
      <c r="BB41" s="690">
        <v>20.635190000000001</v>
      </c>
      <c r="BC41" s="690">
        <v>22.767690000000002</v>
      </c>
      <c r="BD41" s="690">
        <v>23.673500000000001</v>
      </c>
      <c r="BE41" s="690">
        <v>24.462610000000002</v>
      </c>
      <c r="BF41" s="690">
        <v>24.462610000000002</v>
      </c>
      <c r="BG41" s="690">
        <v>23.098559999999999</v>
      </c>
      <c r="BH41" s="690">
        <v>22.014779999999998</v>
      </c>
      <c r="BI41" s="690">
        <v>22.175270000000001</v>
      </c>
      <c r="BJ41" s="690">
        <v>24.462610000000002</v>
      </c>
      <c r="BK41" s="690">
        <v>24.462610000000002</v>
      </c>
      <c r="BL41" s="690">
        <v>22.12125</v>
      </c>
      <c r="BM41" s="690">
        <v>22.444199999999999</v>
      </c>
      <c r="BN41" s="690">
        <v>18.08409</v>
      </c>
      <c r="BO41" s="690">
        <v>23.27976</v>
      </c>
      <c r="BP41" s="690">
        <v>23.475269999999998</v>
      </c>
      <c r="BQ41" s="690">
        <v>24.462610000000002</v>
      </c>
      <c r="BR41" s="690">
        <v>24.462610000000002</v>
      </c>
      <c r="BS41" s="690">
        <v>23.087430000000001</v>
      </c>
      <c r="BT41" s="690">
        <v>21.948989999999998</v>
      </c>
      <c r="BU41" s="690">
        <v>22.213709999999999</v>
      </c>
      <c r="BV41" s="690">
        <v>24.462610000000002</v>
      </c>
    </row>
    <row r="42" spans="1:74" ht="11.15" customHeight="1" x14ac:dyDescent="0.25">
      <c r="A42" s="498" t="s">
        <v>1208</v>
      </c>
      <c r="B42" s="501" t="s">
        <v>1191</v>
      </c>
      <c r="C42" s="689">
        <v>1.207606612</v>
      </c>
      <c r="D42" s="689">
        <v>0.92531664199999997</v>
      </c>
      <c r="E42" s="689">
        <v>1.0474000409999999</v>
      </c>
      <c r="F42" s="689">
        <v>1.01866908</v>
      </c>
      <c r="G42" s="689">
        <v>1.0066494109999999</v>
      </c>
      <c r="H42" s="689">
        <v>0.92454915900000001</v>
      </c>
      <c r="I42" s="689">
        <v>0.74882807299999998</v>
      </c>
      <c r="J42" s="689">
        <v>0.64692022000000005</v>
      </c>
      <c r="K42" s="689">
        <v>0.56300937200000001</v>
      </c>
      <c r="L42" s="689">
        <v>0.60812718399999999</v>
      </c>
      <c r="M42" s="689">
        <v>0.63696984999999995</v>
      </c>
      <c r="N42" s="689">
        <v>0.89523295599999997</v>
      </c>
      <c r="O42" s="689">
        <v>0.93949220899999997</v>
      </c>
      <c r="P42" s="689">
        <v>1.0188192709999999</v>
      </c>
      <c r="Q42" s="689">
        <v>1.0669614650000001</v>
      </c>
      <c r="R42" s="689">
        <v>0.99442952399999995</v>
      </c>
      <c r="S42" s="689">
        <v>0.98901821899999998</v>
      </c>
      <c r="T42" s="689">
        <v>0.76655817500000001</v>
      </c>
      <c r="U42" s="689">
        <v>0.63732705099999998</v>
      </c>
      <c r="V42" s="689">
        <v>0.62380544900000001</v>
      </c>
      <c r="W42" s="689">
        <v>0.53583539599999996</v>
      </c>
      <c r="X42" s="689">
        <v>0.48072120099999999</v>
      </c>
      <c r="Y42" s="689">
        <v>0.57964233899999995</v>
      </c>
      <c r="Z42" s="689">
        <v>0.73478606099999999</v>
      </c>
      <c r="AA42" s="689">
        <v>0.89231832799999999</v>
      </c>
      <c r="AB42" s="689">
        <v>0.67636028699999995</v>
      </c>
      <c r="AC42" s="689">
        <v>1.1001856640000001</v>
      </c>
      <c r="AD42" s="689">
        <v>0.85810703099999996</v>
      </c>
      <c r="AE42" s="689">
        <v>0.86068651399999996</v>
      </c>
      <c r="AF42" s="689">
        <v>0.67914281600000004</v>
      </c>
      <c r="AG42" s="689">
        <v>0.80663605800000004</v>
      </c>
      <c r="AH42" s="689">
        <v>0.74119907900000004</v>
      </c>
      <c r="AI42" s="689">
        <v>0.80976743900000003</v>
      </c>
      <c r="AJ42" s="689">
        <v>0.77119779399999999</v>
      </c>
      <c r="AK42" s="689">
        <v>0.85735395400000003</v>
      </c>
      <c r="AL42" s="689">
        <v>0.71903915600000001</v>
      </c>
      <c r="AM42" s="689">
        <v>0.811955329</v>
      </c>
      <c r="AN42" s="689">
        <v>0.84815023899999997</v>
      </c>
      <c r="AO42" s="689">
        <v>1.082903014</v>
      </c>
      <c r="AP42" s="689">
        <v>0.93330991699999999</v>
      </c>
      <c r="AQ42" s="689">
        <v>0.77377029799999997</v>
      </c>
      <c r="AR42" s="689">
        <v>0.67573475100000002</v>
      </c>
      <c r="AS42" s="689">
        <v>0.40269505700000002</v>
      </c>
      <c r="AT42" s="689">
        <v>0.51379285500000005</v>
      </c>
      <c r="AU42" s="689">
        <v>0.49202074899999998</v>
      </c>
      <c r="AV42" s="689">
        <v>0.480568206</v>
      </c>
      <c r="AW42" s="689">
        <v>0.57806610000000003</v>
      </c>
      <c r="AX42" s="689">
        <v>0.78904209999999997</v>
      </c>
      <c r="AY42" s="690">
        <v>0.84763750000000004</v>
      </c>
      <c r="AZ42" s="690">
        <v>0.75775119999999996</v>
      </c>
      <c r="BA42" s="690">
        <v>0.97881149999999995</v>
      </c>
      <c r="BB42" s="690">
        <v>0.96344640000000004</v>
      </c>
      <c r="BC42" s="690">
        <v>0.92106920000000003</v>
      </c>
      <c r="BD42" s="690">
        <v>0.70184849999999999</v>
      </c>
      <c r="BE42" s="690">
        <v>0.61333280000000001</v>
      </c>
      <c r="BF42" s="690">
        <v>0.54753430000000003</v>
      </c>
      <c r="BG42" s="690">
        <v>0.50546369999999996</v>
      </c>
      <c r="BH42" s="690">
        <v>0.61738919999999997</v>
      </c>
      <c r="BI42" s="690">
        <v>0.65268309999999996</v>
      </c>
      <c r="BJ42" s="690">
        <v>0.83293309999999998</v>
      </c>
      <c r="BK42" s="690">
        <v>0.87286209999999997</v>
      </c>
      <c r="BL42" s="690">
        <v>0.79857540000000005</v>
      </c>
      <c r="BM42" s="690">
        <v>0.98787429999999998</v>
      </c>
      <c r="BN42" s="690">
        <v>0.96906099999999995</v>
      </c>
      <c r="BO42" s="690">
        <v>0.92144420000000005</v>
      </c>
      <c r="BP42" s="690">
        <v>0.70624889999999996</v>
      </c>
      <c r="BQ42" s="690">
        <v>0.61680279999999998</v>
      </c>
      <c r="BR42" s="690">
        <v>0.55038739999999997</v>
      </c>
      <c r="BS42" s="690">
        <v>0.50711439999999997</v>
      </c>
      <c r="BT42" s="690">
        <v>0.61926210000000004</v>
      </c>
      <c r="BU42" s="690">
        <v>0.65459679999999998</v>
      </c>
      <c r="BV42" s="690">
        <v>0.83558239999999995</v>
      </c>
    </row>
    <row r="43" spans="1:74" ht="11.15" customHeight="1" x14ac:dyDescent="0.25">
      <c r="A43" s="498" t="s">
        <v>1209</v>
      </c>
      <c r="B43" s="501" t="s">
        <v>1294</v>
      </c>
      <c r="C43" s="689">
        <v>3.29020431</v>
      </c>
      <c r="D43" s="689">
        <v>2.902195538</v>
      </c>
      <c r="E43" s="689">
        <v>3.3687249860000001</v>
      </c>
      <c r="F43" s="689">
        <v>3.5398405780000002</v>
      </c>
      <c r="G43" s="689">
        <v>2.8797917879999999</v>
      </c>
      <c r="H43" s="689">
        <v>2.7316174950000001</v>
      </c>
      <c r="I43" s="689">
        <v>2.2322015309999999</v>
      </c>
      <c r="J43" s="689">
        <v>2.023152048</v>
      </c>
      <c r="K43" s="689">
        <v>2.366585766</v>
      </c>
      <c r="L43" s="689">
        <v>2.9860838260000002</v>
      </c>
      <c r="M43" s="689">
        <v>2.809927064</v>
      </c>
      <c r="N43" s="689">
        <v>3.5456450180000001</v>
      </c>
      <c r="O43" s="689">
        <v>3.3140700860000001</v>
      </c>
      <c r="P43" s="689">
        <v>3.3258166259999999</v>
      </c>
      <c r="Q43" s="689">
        <v>3.6917432680000002</v>
      </c>
      <c r="R43" s="689">
        <v>3.695524174</v>
      </c>
      <c r="S43" s="689">
        <v>3.379923346</v>
      </c>
      <c r="T43" s="689">
        <v>2.750406602</v>
      </c>
      <c r="U43" s="689">
        <v>2.1634261920000002</v>
      </c>
      <c r="V43" s="689">
        <v>1.982678943</v>
      </c>
      <c r="W43" s="689">
        <v>2.5467741529999999</v>
      </c>
      <c r="X43" s="689">
        <v>3.2090289529999998</v>
      </c>
      <c r="Y43" s="689">
        <v>4.0851077250000003</v>
      </c>
      <c r="Z43" s="689">
        <v>3.6278745400000001</v>
      </c>
      <c r="AA43" s="689">
        <v>3.3937382889999999</v>
      </c>
      <c r="AB43" s="689">
        <v>3.3810089130000001</v>
      </c>
      <c r="AC43" s="689">
        <v>4.5561602470000002</v>
      </c>
      <c r="AD43" s="689">
        <v>3.9970268839999998</v>
      </c>
      <c r="AE43" s="689">
        <v>3.6462954060000001</v>
      </c>
      <c r="AF43" s="689">
        <v>3.1942649620000001</v>
      </c>
      <c r="AG43" s="689">
        <v>2.7272960080000002</v>
      </c>
      <c r="AH43" s="689">
        <v>2.6166858899999998</v>
      </c>
      <c r="AI43" s="689">
        <v>3.6062705820000001</v>
      </c>
      <c r="AJ43" s="689">
        <v>3.4035435879999998</v>
      </c>
      <c r="AK43" s="689">
        <v>4.1234283100000004</v>
      </c>
      <c r="AL43" s="689">
        <v>4.3103231160000002</v>
      </c>
      <c r="AM43" s="689">
        <v>4.1417998540000003</v>
      </c>
      <c r="AN43" s="689">
        <v>4.3648541099999996</v>
      </c>
      <c r="AO43" s="689">
        <v>4.7445245390000004</v>
      </c>
      <c r="AP43" s="689">
        <v>4.8446236479999998</v>
      </c>
      <c r="AQ43" s="689">
        <v>4.3985470050000002</v>
      </c>
      <c r="AR43" s="689">
        <v>3.7249057589999999</v>
      </c>
      <c r="AS43" s="689">
        <v>3.3664731890000001</v>
      </c>
      <c r="AT43" s="689">
        <v>3.0802758219999999</v>
      </c>
      <c r="AU43" s="689">
        <v>3.284928163</v>
      </c>
      <c r="AV43" s="689">
        <v>4.1356498840000002</v>
      </c>
      <c r="AW43" s="689">
        <v>4.2820090000000004</v>
      </c>
      <c r="AX43" s="689">
        <v>4.6020750000000001</v>
      </c>
      <c r="AY43" s="690">
        <v>4.3320049999999997</v>
      </c>
      <c r="AZ43" s="690">
        <v>4.488219</v>
      </c>
      <c r="BA43" s="690">
        <v>5.2570920000000001</v>
      </c>
      <c r="BB43" s="690">
        <v>5.1304220000000003</v>
      </c>
      <c r="BC43" s="690">
        <v>4.8452960000000003</v>
      </c>
      <c r="BD43" s="690">
        <v>4.2620950000000004</v>
      </c>
      <c r="BE43" s="690">
        <v>3.7577959999999999</v>
      </c>
      <c r="BF43" s="690">
        <v>3.748313</v>
      </c>
      <c r="BG43" s="690">
        <v>3.912947</v>
      </c>
      <c r="BH43" s="690">
        <v>4.6865800000000002</v>
      </c>
      <c r="BI43" s="690">
        <v>4.919899</v>
      </c>
      <c r="BJ43" s="690">
        <v>5.2815760000000003</v>
      </c>
      <c r="BK43" s="690">
        <v>4.943765</v>
      </c>
      <c r="BL43" s="690">
        <v>5.2121180000000003</v>
      </c>
      <c r="BM43" s="690">
        <v>6.2749079999999999</v>
      </c>
      <c r="BN43" s="690">
        <v>5.9652079999999996</v>
      </c>
      <c r="BO43" s="690">
        <v>5.9615020000000003</v>
      </c>
      <c r="BP43" s="690">
        <v>5.5635649999999996</v>
      </c>
      <c r="BQ43" s="690">
        <v>4.7751289999999997</v>
      </c>
      <c r="BR43" s="690">
        <v>4.6392680000000004</v>
      </c>
      <c r="BS43" s="690">
        <v>4.9020530000000004</v>
      </c>
      <c r="BT43" s="690">
        <v>5.4798530000000003</v>
      </c>
      <c r="BU43" s="690">
        <v>5.7572780000000003</v>
      </c>
      <c r="BV43" s="690">
        <v>5.57226</v>
      </c>
    </row>
    <row r="44" spans="1:74" ht="11.15" customHeight="1" x14ac:dyDescent="0.25">
      <c r="A44" s="498" t="s">
        <v>1210</v>
      </c>
      <c r="B44" s="499" t="s">
        <v>1295</v>
      </c>
      <c r="C44" s="689">
        <v>0.37256593500000001</v>
      </c>
      <c r="D44" s="689">
        <v>0.20109909200000001</v>
      </c>
      <c r="E44" s="689">
        <v>0.119212945</v>
      </c>
      <c r="F44" s="689">
        <v>0.18479230799999999</v>
      </c>
      <c r="G44" s="689">
        <v>0.24279518899999999</v>
      </c>
      <c r="H44" s="689">
        <v>0.22083216899999999</v>
      </c>
      <c r="I44" s="689">
        <v>0.179178912</v>
      </c>
      <c r="J44" s="689">
        <v>0.227516521</v>
      </c>
      <c r="K44" s="689">
        <v>0.11899725799999999</v>
      </c>
      <c r="L44" s="689">
        <v>0.102443535</v>
      </c>
      <c r="M44" s="689">
        <v>0.12408551299999999</v>
      </c>
      <c r="N44" s="689">
        <v>0.19846838999999999</v>
      </c>
      <c r="O44" s="689">
        <v>0.212039225</v>
      </c>
      <c r="P44" s="689">
        <v>0.223980293</v>
      </c>
      <c r="Q44" s="689">
        <v>0.25260438499999999</v>
      </c>
      <c r="R44" s="689">
        <v>0.24162708599999999</v>
      </c>
      <c r="S44" s="689">
        <v>0.19252097100000001</v>
      </c>
      <c r="T44" s="689">
        <v>0.17367027800000001</v>
      </c>
      <c r="U44" s="689">
        <v>0.143495185</v>
      </c>
      <c r="V44" s="689">
        <v>0.134289562</v>
      </c>
      <c r="W44" s="689">
        <v>0.157093493</v>
      </c>
      <c r="X44" s="689">
        <v>0.178143524</v>
      </c>
      <c r="Y44" s="689">
        <v>0.248418263</v>
      </c>
      <c r="Z44" s="689">
        <v>0.27803732799999997</v>
      </c>
      <c r="AA44" s="689">
        <v>0.222588852</v>
      </c>
      <c r="AB44" s="689">
        <v>0.297626746</v>
      </c>
      <c r="AC44" s="689">
        <v>0.25830060300000002</v>
      </c>
      <c r="AD44" s="689">
        <v>0.29772101000000001</v>
      </c>
      <c r="AE44" s="689">
        <v>0.2253454</v>
      </c>
      <c r="AF44" s="689">
        <v>0.177935437</v>
      </c>
      <c r="AG44" s="689">
        <v>0.13315432499999999</v>
      </c>
      <c r="AH44" s="689">
        <v>0.17818717000000001</v>
      </c>
      <c r="AI44" s="689">
        <v>0.159858951</v>
      </c>
      <c r="AJ44" s="689">
        <v>0.200626743</v>
      </c>
      <c r="AK44" s="689">
        <v>0.28371126699999999</v>
      </c>
      <c r="AL44" s="689">
        <v>0.27476679599999998</v>
      </c>
      <c r="AM44" s="689">
        <v>0.34043246100000002</v>
      </c>
      <c r="AN44" s="689">
        <v>0.192163053</v>
      </c>
      <c r="AO44" s="689">
        <v>0.12566569999999999</v>
      </c>
      <c r="AP44" s="689">
        <v>0.133689848</v>
      </c>
      <c r="AQ44" s="689">
        <v>0.174043262</v>
      </c>
      <c r="AR44" s="689">
        <v>7.5913845999999993E-2</v>
      </c>
      <c r="AS44" s="689">
        <v>0.103235982</v>
      </c>
      <c r="AT44" s="689">
        <v>6.6064412000000003E-2</v>
      </c>
      <c r="AU44" s="689">
        <v>7.7938745000000004E-2</v>
      </c>
      <c r="AV44" s="689">
        <v>0.16248546999999999</v>
      </c>
      <c r="AW44" s="689">
        <v>0.21292949999999999</v>
      </c>
      <c r="AX44" s="689">
        <v>0.26289689999999999</v>
      </c>
      <c r="AY44" s="690">
        <v>0.21413579999999999</v>
      </c>
      <c r="AZ44" s="690">
        <v>0.22847880000000001</v>
      </c>
      <c r="BA44" s="690">
        <v>0.1561314</v>
      </c>
      <c r="BB44" s="690">
        <v>0.15568889999999999</v>
      </c>
      <c r="BC44" s="690">
        <v>0.18239540000000001</v>
      </c>
      <c r="BD44" s="690">
        <v>5.3129900000000001E-2</v>
      </c>
      <c r="BE44" s="690">
        <v>8.3974199999999999E-2</v>
      </c>
      <c r="BF44" s="690">
        <v>5.2188100000000001E-2</v>
      </c>
      <c r="BG44" s="690">
        <v>8.8581599999999996E-2</v>
      </c>
      <c r="BH44" s="690">
        <v>0.19330020000000001</v>
      </c>
      <c r="BI44" s="690">
        <v>0.2212739</v>
      </c>
      <c r="BJ44" s="690">
        <v>0.26212479999999999</v>
      </c>
      <c r="BK44" s="690">
        <v>0.2415408</v>
      </c>
      <c r="BL44" s="690">
        <v>0.23790140000000001</v>
      </c>
      <c r="BM44" s="690">
        <v>0.14646629999999999</v>
      </c>
      <c r="BN44" s="690">
        <v>0.18555640000000001</v>
      </c>
      <c r="BO44" s="690">
        <v>0.1971369</v>
      </c>
      <c r="BP44" s="690">
        <v>6.7052899999999999E-2</v>
      </c>
      <c r="BQ44" s="690">
        <v>8.7217299999999998E-2</v>
      </c>
      <c r="BR44" s="690">
        <v>5.9129000000000001E-2</v>
      </c>
      <c r="BS44" s="690">
        <v>9.9424299999999993E-2</v>
      </c>
      <c r="BT44" s="690">
        <v>0.20861930000000001</v>
      </c>
      <c r="BU44" s="690">
        <v>0.23494979999999999</v>
      </c>
      <c r="BV44" s="690">
        <v>0.26834750000000002</v>
      </c>
    </row>
    <row r="45" spans="1:74" ht="11.15" customHeight="1" x14ac:dyDescent="0.25">
      <c r="A45" s="498" t="s">
        <v>1211</v>
      </c>
      <c r="B45" s="501" t="s">
        <v>1195</v>
      </c>
      <c r="C45" s="689">
        <v>75.565057158000002</v>
      </c>
      <c r="D45" s="689">
        <v>64.886509990999997</v>
      </c>
      <c r="E45" s="689">
        <v>66.152542996999998</v>
      </c>
      <c r="F45" s="689">
        <v>56.471542088</v>
      </c>
      <c r="G45" s="689">
        <v>62.195055289000003</v>
      </c>
      <c r="H45" s="689">
        <v>67.435445455000007</v>
      </c>
      <c r="I45" s="689">
        <v>80.773358539</v>
      </c>
      <c r="J45" s="689">
        <v>75.374756468000001</v>
      </c>
      <c r="K45" s="689">
        <v>66.961456411</v>
      </c>
      <c r="L45" s="689">
        <v>58.682319991999996</v>
      </c>
      <c r="M45" s="689">
        <v>61.729269242999997</v>
      </c>
      <c r="N45" s="689">
        <v>69.221467071999996</v>
      </c>
      <c r="O45" s="689">
        <v>70.155574647999998</v>
      </c>
      <c r="P45" s="689">
        <v>64.735951127000007</v>
      </c>
      <c r="Q45" s="689">
        <v>62.41185102</v>
      </c>
      <c r="R45" s="689">
        <v>54.801715952999999</v>
      </c>
      <c r="S45" s="689">
        <v>57.776175510000002</v>
      </c>
      <c r="T45" s="689">
        <v>67.950428916000007</v>
      </c>
      <c r="U45" s="689">
        <v>82.169443551000001</v>
      </c>
      <c r="V45" s="689">
        <v>77.042504866000002</v>
      </c>
      <c r="W45" s="689">
        <v>63.293797406000003</v>
      </c>
      <c r="X45" s="689">
        <v>59.243723777</v>
      </c>
      <c r="Y45" s="689">
        <v>59.928806622000003</v>
      </c>
      <c r="Z45" s="689">
        <v>70.984195443000004</v>
      </c>
      <c r="AA45" s="689">
        <v>72.186796561999998</v>
      </c>
      <c r="AB45" s="689">
        <v>69.427103381999999</v>
      </c>
      <c r="AC45" s="689">
        <v>63.545631811</v>
      </c>
      <c r="AD45" s="689">
        <v>56.862261216</v>
      </c>
      <c r="AE45" s="689">
        <v>60.229251542999997</v>
      </c>
      <c r="AF45" s="689">
        <v>72.698353299999994</v>
      </c>
      <c r="AG45" s="689">
        <v>79.890173015000002</v>
      </c>
      <c r="AH45" s="689">
        <v>81.404721893000001</v>
      </c>
      <c r="AI45" s="689">
        <v>66.281152908999999</v>
      </c>
      <c r="AJ45" s="689">
        <v>61.047683722999999</v>
      </c>
      <c r="AK45" s="689">
        <v>62.116740573000001</v>
      </c>
      <c r="AL45" s="689">
        <v>68.706054754999997</v>
      </c>
      <c r="AM45" s="689">
        <v>78.483957883000002</v>
      </c>
      <c r="AN45" s="689">
        <v>66.901243231999999</v>
      </c>
      <c r="AO45" s="689">
        <v>65.705099344000004</v>
      </c>
      <c r="AP45" s="689">
        <v>56.749321756999997</v>
      </c>
      <c r="AQ45" s="689">
        <v>63.076581930000003</v>
      </c>
      <c r="AR45" s="689">
        <v>70.523454473000001</v>
      </c>
      <c r="AS45" s="689">
        <v>80.485930487999994</v>
      </c>
      <c r="AT45" s="689">
        <v>80.184176817999997</v>
      </c>
      <c r="AU45" s="689">
        <v>66.388790760999996</v>
      </c>
      <c r="AV45" s="689">
        <v>59.158669144000001</v>
      </c>
      <c r="AW45" s="689">
        <v>62.192176267999997</v>
      </c>
      <c r="AX45" s="689">
        <v>75.891324710999996</v>
      </c>
      <c r="AY45" s="690">
        <v>75.818010000000001</v>
      </c>
      <c r="AZ45" s="690">
        <v>68.588070000000002</v>
      </c>
      <c r="BA45" s="690">
        <v>68.062740000000005</v>
      </c>
      <c r="BB45" s="690">
        <v>59.863320000000002</v>
      </c>
      <c r="BC45" s="690">
        <v>66.826260000000005</v>
      </c>
      <c r="BD45" s="690">
        <v>73.708560000000006</v>
      </c>
      <c r="BE45" s="690">
        <v>79.950220000000002</v>
      </c>
      <c r="BF45" s="690">
        <v>79.673140000000004</v>
      </c>
      <c r="BG45" s="690">
        <v>68.766329999999996</v>
      </c>
      <c r="BH45" s="690">
        <v>61.043379999999999</v>
      </c>
      <c r="BI45" s="690">
        <v>63.391640000000002</v>
      </c>
      <c r="BJ45" s="690">
        <v>75.384630000000001</v>
      </c>
      <c r="BK45" s="690">
        <v>72.489090000000004</v>
      </c>
      <c r="BL45" s="690">
        <v>64.101119999999995</v>
      </c>
      <c r="BM45" s="690">
        <v>68.053269999999998</v>
      </c>
      <c r="BN45" s="690">
        <v>58.354239999999997</v>
      </c>
      <c r="BO45" s="690">
        <v>66.355999999999995</v>
      </c>
      <c r="BP45" s="690">
        <v>73.749529999999993</v>
      </c>
      <c r="BQ45" s="690">
        <v>80.375510000000006</v>
      </c>
      <c r="BR45" s="690">
        <v>80.435460000000006</v>
      </c>
      <c r="BS45" s="690">
        <v>68.879450000000006</v>
      </c>
      <c r="BT45" s="690">
        <v>62.065350000000002</v>
      </c>
      <c r="BU45" s="690">
        <v>63.648040000000002</v>
      </c>
      <c r="BV45" s="690">
        <v>74.57105</v>
      </c>
    </row>
    <row r="46" spans="1:74" ht="11.15" customHeight="1" x14ac:dyDescent="0.25">
      <c r="A46" s="498" t="s">
        <v>1212</v>
      </c>
      <c r="B46" s="499" t="s">
        <v>1296</v>
      </c>
      <c r="C46" s="689">
        <v>71.990484430999999</v>
      </c>
      <c r="D46" s="689">
        <v>61.782536503000003</v>
      </c>
      <c r="E46" s="689">
        <v>63.042643572999999</v>
      </c>
      <c r="F46" s="689">
        <v>52.906514354000002</v>
      </c>
      <c r="G46" s="689">
        <v>58.036497531999999</v>
      </c>
      <c r="H46" s="689">
        <v>62.504576778999997</v>
      </c>
      <c r="I46" s="689">
        <v>76.581420468999994</v>
      </c>
      <c r="J46" s="689">
        <v>70.937780989000004</v>
      </c>
      <c r="K46" s="689">
        <v>62.552432904</v>
      </c>
      <c r="L46" s="689">
        <v>56.308688492999998</v>
      </c>
      <c r="M46" s="689">
        <v>59.485241516000002</v>
      </c>
      <c r="N46" s="689">
        <v>65.335749503000002</v>
      </c>
      <c r="O46" s="689">
        <v>65.951798492999998</v>
      </c>
      <c r="P46" s="689">
        <v>60.666662819999999</v>
      </c>
      <c r="Q46" s="689">
        <v>57.031782370000002</v>
      </c>
      <c r="R46" s="689">
        <v>49.620855112000001</v>
      </c>
      <c r="S46" s="689">
        <v>52.294201364000003</v>
      </c>
      <c r="T46" s="689">
        <v>62.427492833999999</v>
      </c>
      <c r="U46" s="689">
        <v>76.954494873000002</v>
      </c>
      <c r="V46" s="689">
        <v>71.563866681999997</v>
      </c>
      <c r="W46" s="689">
        <v>58.401323529000003</v>
      </c>
      <c r="X46" s="689">
        <v>54.373344813999999</v>
      </c>
      <c r="Y46" s="689">
        <v>55.848613145999998</v>
      </c>
      <c r="Z46" s="689">
        <v>67.547266402999995</v>
      </c>
      <c r="AA46" s="689">
        <v>68.851547471000003</v>
      </c>
      <c r="AB46" s="689">
        <v>65.025675299</v>
      </c>
      <c r="AC46" s="689">
        <v>59.748423611</v>
      </c>
      <c r="AD46" s="689">
        <v>53.501029678000002</v>
      </c>
      <c r="AE46" s="689">
        <v>56.759492426999998</v>
      </c>
      <c r="AF46" s="689">
        <v>67.932414468000005</v>
      </c>
      <c r="AG46" s="689">
        <v>74.958132891999995</v>
      </c>
      <c r="AH46" s="689">
        <v>77.066563770000002</v>
      </c>
      <c r="AI46" s="689">
        <v>62.961447413000002</v>
      </c>
      <c r="AJ46" s="689">
        <v>57.576282276999997</v>
      </c>
      <c r="AK46" s="689">
        <v>60.231648964999998</v>
      </c>
      <c r="AL46" s="689">
        <v>64.024794177000004</v>
      </c>
      <c r="AM46" s="689">
        <v>76.051256065999993</v>
      </c>
      <c r="AN46" s="689">
        <v>63.687869466000002</v>
      </c>
      <c r="AO46" s="689">
        <v>61.212869611000002</v>
      </c>
      <c r="AP46" s="689">
        <v>54.435520834999998</v>
      </c>
      <c r="AQ46" s="689">
        <v>59.358527156999997</v>
      </c>
      <c r="AR46" s="689">
        <v>66.458352300000001</v>
      </c>
      <c r="AS46" s="689">
        <v>76.502402235000005</v>
      </c>
      <c r="AT46" s="689">
        <v>75.202570437999995</v>
      </c>
      <c r="AU46" s="689">
        <v>61.497581672000003</v>
      </c>
      <c r="AV46" s="689">
        <v>56.16970689</v>
      </c>
      <c r="AW46" s="689">
        <v>59.749018339999999</v>
      </c>
      <c r="AX46" s="689">
        <v>71.069218157999998</v>
      </c>
      <c r="AY46" s="690">
        <v>71.156859999999995</v>
      </c>
      <c r="AZ46" s="690">
        <v>62.87283</v>
      </c>
      <c r="BA46" s="690">
        <v>63.373950000000001</v>
      </c>
      <c r="BB46" s="690">
        <v>54.723419999999997</v>
      </c>
      <c r="BC46" s="690">
        <v>59.565519999999999</v>
      </c>
      <c r="BD46" s="690">
        <v>66.952640000000002</v>
      </c>
      <c r="BE46" s="690">
        <v>74.186940000000007</v>
      </c>
      <c r="BF46" s="690">
        <v>72.842029999999994</v>
      </c>
      <c r="BG46" s="690">
        <v>60.174370000000003</v>
      </c>
      <c r="BH46" s="690">
        <v>54.489139999999999</v>
      </c>
      <c r="BI46" s="690">
        <v>58.812159999999999</v>
      </c>
      <c r="BJ46" s="690">
        <v>69.529870000000003</v>
      </c>
      <c r="BK46" s="690">
        <v>73.46481</v>
      </c>
      <c r="BL46" s="690">
        <v>65.316770000000005</v>
      </c>
      <c r="BM46" s="690">
        <v>63.457189999999997</v>
      </c>
      <c r="BN46" s="690">
        <v>54.584330000000001</v>
      </c>
      <c r="BO46" s="690">
        <v>59.511189999999999</v>
      </c>
      <c r="BP46" s="690">
        <v>67.05489</v>
      </c>
      <c r="BQ46" s="690">
        <v>74.496970000000005</v>
      </c>
      <c r="BR46" s="690">
        <v>73.275210000000001</v>
      </c>
      <c r="BS46" s="690">
        <v>60.58493</v>
      </c>
      <c r="BT46" s="690">
        <v>54.95158</v>
      </c>
      <c r="BU46" s="690">
        <v>59.349969999999999</v>
      </c>
      <c r="BV46" s="690">
        <v>70.191079999999999</v>
      </c>
    </row>
    <row r="47" spans="1:74" ht="11.15" customHeight="1" x14ac:dyDescent="0.25">
      <c r="A47" s="492"/>
      <c r="B47" s="130" t="s">
        <v>1213</v>
      </c>
      <c r="C47" s="242"/>
      <c r="D47" s="242"/>
      <c r="E47" s="242"/>
      <c r="F47" s="242"/>
      <c r="G47" s="242"/>
      <c r="H47" s="242"/>
      <c r="I47" s="242"/>
      <c r="J47" s="242"/>
      <c r="K47" s="242"/>
      <c r="L47" s="242"/>
      <c r="M47" s="242"/>
      <c r="N47" s="242"/>
      <c r="O47" s="242"/>
      <c r="P47" s="242"/>
      <c r="Q47" s="242"/>
      <c r="R47" s="242"/>
      <c r="S47" s="242"/>
      <c r="T47" s="242"/>
      <c r="U47" s="242"/>
      <c r="V47" s="242"/>
      <c r="W47" s="242"/>
      <c r="X47" s="242"/>
      <c r="Y47" s="242"/>
      <c r="Z47" s="242"/>
      <c r="AA47" s="242"/>
      <c r="AB47" s="242"/>
      <c r="AC47" s="242"/>
      <c r="AD47" s="242"/>
      <c r="AE47" s="242"/>
      <c r="AF47" s="242"/>
      <c r="AG47" s="242"/>
      <c r="AH47" s="242"/>
      <c r="AI47" s="242"/>
      <c r="AJ47" s="242"/>
      <c r="AK47" s="242"/>
      <c r="AL47" s="242"/>
      <c r="AM47" s="242"/>
      <c r="AN47" s="242"/>
      <c r="AO47" s="242"/>
      <c r="AP47" s="242"/>
      <c r="AQ47" s="242"/>
      <c r="AR47" s="242"/>
      <c r="AS47" s="242"/>
      <c r="AT47" s="242"/>
      <c r="AU47" s="242"/>
      <c r="AV47" s="242"/>
      <c r="AW47" s="242"/>
      <c r="AX47" s="242"/>
      <c r="AY47" s="332"/>
      <c r="AZ47" s="332"/>
      <c r="BA47" s="332"/>
      <c r="BB47" s="332"/>
      <c r="BC47" s="332"/>
      <c r="BD47" s="332"/>
      <c r="BE47" s="332"/>
      <c r="BF47" s="332"/>
      <c r="BG47" s="332"/>
      <c r="BH47" s="332"/>
      <c r="BI47" s="332"/>
      <c r="BJ47" s="332"/>
      <c r="BK47" s="332"/>
      <c r="BL47" s="332"/>
      <c r="BM47" s="332"/>
      <c r="BN47" s="332"/>
      <c r="BO47" s="332"/>
      <c r="BP47" s="332"/>
      <c r="BQ47" s="332"/>
      <c r="BR47" s="332"/>
      <c r="BS47" s="332"/>
      <c r="BT47" s="332"/>
      <c r="BU47" s="332"/>
      <c r="BV47" s="332"/>
    </row>
    <row r="48" spans="1:74" ht="11.15" customHeight="1" x14ac:dyDescent="0.25">
      <c r="A48" s="498" t="s">
        <v>1214</v>
      </c>
      <c r="B48" s="499" t="s">
        <v>81</v>
      </c>
      <c r="C48" s="689">
        <v>19.566168769000001</v>
      </c>
      <c r="D48" s="689">
        <v>18.75059478</v>
      </c>
      <c r="E48" s="689">
        <v>19.214730939999999</v>
      </c>
      <c r="F48" s="689">
        <v>16.422428592999999</v>
      </c>
      <c r="G48" s="689">
        <v>20.632168356000001</v>
      </c>
      <c r="H48" s="689">
        <v>22.031366667</v>
      </c>
      <c r="I48" s="689">
        <v>25.625671627999999</v>
      </c>
      <c r="J48" s="689">
        <v>26.066586714</v>
      </c>
      <c r="K48" s="689">
        <v>24.203025386</v>
      </c>
      <c r="L48" s="689">
        <v>20.539608568999999</v>
      </c>
      <c r="M48" s="689">
        <v>19.223671639999999</v>
      </c>
      <c r="N48" s="689">
        <v>20.074597221000001</v>
      </c>
      <c r="O48" s="689">
        <v>21.829198731999998</v>
      </c>
      <c r="P48" s="689">
        <v>22.298677219999998</v>
      </c>
      <c r="Q48" s="689">
        <v>18.999464283999998</v>
      </c>
      <c r="R48" s="689">
        <v>15.913345143000001</v>
      </c>
      <c r="S48" s="689">
        <v>20.356350396</v>
      </c>
      <c r="T48" s="689">
        <v>23.013706450000001</v>
      </c>
      <c r="U48" s="689">
        <v>27.479775710999998</v>
      </c>
      <c r="V48" s="689">
        <v>25.270728081000001</v>
      </c>
      <c r="W48" s="689">
        <v>20.523459862999999</v>
      </c>
      <c r="X48" s="689">
        <v>19.142515945</v>
      </c>
      <c r="Y48" s="689">
        <v>17.596132727000001</v>
      </c>
      <c r="Z48" s="689">
        <v>22.026352547999998</v>
      </c>
      <c r="AA48" s="689">
        <v>23.114285643999999</v>
      </c>
      <c r="AB48" s="689">
        <v>17.65038277</v>
      </c>
      <c r="AC48" s="689">
        <v>16.259280844999999</v>
      </c>
      <c r="AD48" s="689">
        <v>16.282560398000001</v>
      </c>
      <c r="AE48" s="689">
        <v>18.104822481999999</v>
      </c>
      <c r="AF48" s="689">
        <v>22.578141281000001</v>
      </c>
      <c r="AG48" s="689">
        <v>25.417434076999999</v>
      </c>
      <c r="AH48" s="689">
        <v>25.976923492000001</v>
      </c>
      <c r="AI48" s="689">
        <v>21.048969145000001</v>
      </c>
      <c r="AJ48" s="689">
        <v>20.467302748000002</v>
      </c>
      <c r="AK48" s="689">
        <v>21.532666850999998</v>
      </c>
      <c r="AL48" s="689">
        <v>22.113803174000001</v>
      </c>
      <c r="AM48" s="689">
        <v>24.435914837999999</v>
      </c>
      <c r="AN48" s="689">
        <v>20.124651553</v>
      </c>
      <c r="AO48" s="689">
        <v>18.928558272</v>
      </c>
      <c r="AP48" s="689">
        <v>17.066362711</v>
      </c>
      <c r="AQ48" s="689">
        <v>21.797919434000001</v>
      </c>
      <c r="AR48" s="689">
        <v>28.201649889999999</v>
      </c>
      <c r="AS48" s="689">
        <v>31.793977787999999</v>
      </c>
      <c r="AT48" s="689">
        <v>30.456838295000001</v>
      </c>
      <c r="AU48" s="689">
        <v>24.473892892999999</v>
      </c>
      <c r="AV48" s="689">
        <v>20.737583787999998</v>
      </c>
      <c r="AW48" s="689">
        <v>21.320869999999999</v>
      </c>
      <c r="AX48" s="689">
        <v>23.260200000000001</v>
      </c>
      <c r="AY48" s="690">
        <v>24.993980000000001</v>
      </c>
      <c r="AZ48" s="690">
        <v>22.018560000000001</v>
      </c>
      <c r="BA48" s="690">
        <v>21.12773</v>
      </c>
      <c r="BB48" s="690">
        <v>18.016480000000001</v>
      </c>
      <c r="BC48" s="690">
        <v>21.986059999999998</v>
      </c>
      <c r="BD48" s="690">
        <v>24.528379999999999</v>
      </c>
      <c r="BE48" s="690">
        <v>30.580030000000001</v>
      </c>
      <c r="BF48" s="690">
        <v>28.87595</v>
      </c>
      <c r="BG48" s="690">
        <v>23.452809999999999</v>
      </c>
      <c r="BH48" s="690">
        <v>18.91657</v>
      </c>
      <c r="BI48" s="690">
        <v>20.03201</v>
      </c>
      <c r="BJ48" s="690">
        <v>23.37077</v>
      </c>
      <c r="BK48" s="690">
        <v>29.372879999999999</v>
      </c>
      <c r="BL48" s="690">
        <v>23.55386</v>
      </c>
      <c r="BM48" s="690">
        <v>19.51615</v>
      </c>
      <c r="BN48" s="690">
        <v>16.75535</v>
      </c>
      <c r="BO48" s="690">
        <v>20.98601</v>
      </c>
      <c r="BP48" s="690">
        <v>23.86581</v>
      </c>
      <c r="BQ48" s="690">
        <v>30.536919999999999</v>
      </c>
      <c r="BR48" s="690">
        <v>29.18047</v>
      </c>
      <c r="BS48" s="690">
        <v>23.571809999999999</v>
      </c>
      <c r="BT48" s="690">
        <v>20.324179999999998</v>
      </c>
      <c r="BU48" s="690">
        <v>20.939119999999999</v>
      </c>
      <c r="BV48" s="690">
        <v>25.078900000000001</v>
      </c>
    </row>
    <row r="49" spans="1:74" ht="11.15" customHeight="1" x14ac:dyDescent="0.25">
      <c r="A49" s="498" t="s">
        <v>1215</v>
      </c>
      <c r="B49" s="501" t="s">
        <v>80</v>
      </c>
      <c r="C49" s="689">
        <v>14.935958747999999</v>
      </c>
      <c r="D49" s="689">
        <v>8.9798332379999994</v>
      </c>
      <c r="E49" s="689">
        <v>11.153107417999999</v>
      </c>
      <c r="F49" s="689">
        <v>9.8626930080000008</v>
      </c>
      <c r="G49" s="689">
        <v>14.126700984999999</v>
      </c>
      <c r="H49" s="689">
        <v>14.033393421</v>
      </c>
      <c r="I49" s="689">
        <v>18.356220172</v>
      </c>
      <c r="J49" s="689">
        <v>17.482441949999998</v>
      </c>
      <c r="K49" s="689">
        <v>17.446216704000001</v>
      </c>
      <c r="L49" s="689">
        <v>11.237416222</v>
      </c>
      <c r="M49" s="689">
        <v>11.577909407</v>
      </c>
      <c r="N49" s="689">
        <v>10.642608989999999</v>
      </c>
      <c r="O49" s="689">
        <v>9.2578089830000003</v>
      </c>
      <c r="P49" s="689">
        <v>7.1305350499999998</v>
      </c>
      <c r="Q49" s="689">
        <v>7.3710632980000002</v>
      </c>
      <c r="R49" s="689">
        <v>4.8364365979999997</v>
      </c>
      <c r="S49" s="689">
        <v>6.1472956190000003</v>
      </c>
      <c r="T49" s="689">
        <v>11.164512327000001</v>
      </c>
      <c r="U49" s="689">
        <v>16.161089513</v>
      </c>
      <c r="V49" s="689">
        <v>16.526285273999999</v>
      </c>
      <c r="W49" s="689">
        <v>11.707046948</v>
      </c>
      <c r="X49" s="689">
        <v>7.952245885</v>
      </c>
      <c r="Y49" s="689">
        <v>7.9375904200000003</v>
      </c>
      <c r="Z49" s="689">
        <v>12.086746728</v>
      </c>
      <c r="AA49" s="689">
        <v>11.647750309999999</v>
      </c>
      <c r="AB49" s="689">
        <v>15.154973752</v>
      </c>
      <c r="AC49" s="689">
        <v>9.4838357260000006</v>
      </c>
      <c r="AD49" s="689">
        <v>8.8773331130000006</v>
      </c>
      <c r="AE49" s="689">
        <v>10.850094249</v>
      </c>
      <c r="AF49" s="689">
        <v>13.999787378000001</v>
      </c>
      <c r="AG49" s="689">
        <v>15.939976949</v>
      </c>
      <c r="AH49" s="689">
        <v>16.867741472999999</v>
      </c>
      <c r="AI49" s="689">
        <v>11.497792859</v>
      </c>
      <c r="AJ49" s="689">
        <v>7.7290044309999999</v>
      </c>
      <c r="AK49" s="689">
        <v>8.5729405720000003</v>
      </c>
      <c r="AL49" s="689">
        <v>7.0302237810000001</v>
      </c>
      <c r="AM49" s="689">
        <v>13.893280153999999</v>
      </c>
      <c r="AN49" s="689">
        <v>9.6664791450000003</v>
      </c>
      <c r="AO49" s="689">
        <v>8.6923841250000002</v>
      </c>
      <c r="AP49" s="689">
        <v>9.0283778750000003</v>
      </c>
      <c r="AQ49" s="689">
        <v>11.580649838999999</v>
      </c>
      <c r="AR49" s="689">
        <v>12.142038175</v>
      </c>
      <c r="AS49" s="689">
        <v>12.681004986</v>
      </c>
      <c r="AT49" s="689">
        <v>10.534117582</v>
      </c>
      <c r="AU49" s="689">
        <v>8.8259390880000002</v>
      </c>
      <c r="AV49" s="689">
        <v>7.3938024200000001</v>
      </c>
      <c r="AW49" s="689">
        <v>8.9504780000000004</v>
      </c>
      <c r="AX49" s="689">
        <v>10.692019999999999</v>
      </c>
      <c r="AY49" s="690">
        <v>11.686970000000001</v>
      </c>
      <c r="AZ49" s="690">
        <v>8.2876670000000008</v>
      </c>
      <c r="BA49" s="690">
        <v>7.0509550000000001</v>
      </c>
      <c r="BB49" s="690">
        <v>6.2874670000000004</v>
      </c>
      <c r="BC49" s="690">
        <v>8.7688100000000002</v>
      </c>
      <c r="BD49" s="690">
        <v>10.846080000000001</v>
      </c>
      <c r="BE49" s="690">
        <v>13.505000000000001</v>
      </c>
      <c r="BF49" s="690">
        <v>14.20866</v>
      </c>
      <c r="BG49" s="690">
        <v>9.0365870000000008</v>
      </c>
      <c r="BH49" s="690">
        <v>5.5155940000000001</v>
      </c>
      <c r="BI49" s="690">
        <v>8.4428330000000003</v>
      </c>
      <c r="BJ49" s="690">
        <v>8.9000579999999996</v>
      </c>
      <c r="BK49" s="690">
        <v>11.6225</v>
      </c>
      <c r="BL49" s="690">
        <v>10.80832</v>
      </c>
      <c r="BM49" s="690">
        <v>6.9198890000000004</v>
      </c>
      <c r="BN49" s="690">
        <v>6.0463040000000001</v>
      </c>
      <c r="BO49" s="690">
        <v>8.3838819999999998</v>
      </c>
      <c r="BP49" s="690">
        <v>10.307309999999999</v>
      </c>
      <c r="BQ49" s="690">
        <v>12.94323</v>
      </c>
      <c r="BR49" s="690">
        <v>13.6379</v>
      </c>
      <c r="BS49" s="690">
        <v>8.7964970000000005</v>
      </c>
      <c r="BT49" s="690">
        <v>5.3457499999999998</v>
      </c>
      <c r="BU49" s="690">
        <v>8.3875759999999993</v>
      </c>
      <c r="BV49" s="690">
        <v>8.8680579999999996</v>
      </c>
    </row>
    <row r="50" spans="1:74" ht="11.15" customHeight="1" x14ac:dyDescent="0.25">
      <c r="A50" s="498" t="s">
        <v>1216</v>
      </c>
      <c r="B50" s="501" t="s">
        <v>83</v>
      </c>
      <c r="C50" s="689">
        <v>19.464435999999999</v>
      </c>
      <c r="D50" s="689">
        <v>16.682307999999999</v>
      </c>
      <c r="E50" s="689">
        <v>16.179718000000001</v>
      </c>
      <c r="F50" s="689">
        <v>15.775627</v>
      </c>
      <c r="G50" s="689">
        <v>18.466839</v>
      </c>
      <c r="H50" s="689">
        <v>18.562017999999998</v>
      </c>
      <c r="I50" s="689">
        <v>18.935409</v>
      </c>
      <c r="J50" s="689">
        <v>18.617035999999999</v>
      </c>
      <c r="K50" s="689">
        <v>16.152846</v>
      </c>
      <c r="L50" s="689">
        <v>16.408214999999998</v>
      </c>
      <c r="M50" s="689">
        <v>16.521829</v>
      </c>
      <c r="N50" s="689">
        <v>19.220815000000002</v>
      </c>
      <c r="O50" s="689">
        <v>19.340544000000001</v>
      </c>
      <c r="P50" s="689">
        <v>17.202967000000001</v>
      </c>
      <c r="Q50" s="689">
        <v>16.429819999999999</v>
      </c>
      <c r="R50" s="689">
        <v>16.481005</v>
      </c>
      <c r="S50" s="689">
        <v>16.382496</v>
      </c>
      <c r="T50" s="689">
        <v>17.664995999999999</v>
      </c>
      <c r="U50" s="689">
        <v>18.529578999999998</v>
      </c>
      <c r="V50" s="689">
        <v>18.085519999999999</v>
      </c>
      <c r="W50" s="689">
        <v>17.502645999999999</v>
      </c>
      <c r="X50" s="689">
        <v>16.755226</v>
      </c>
      <c r="Y50" s="689">
        <v>16.615877000000001</v>
      </c>
      <c r="Z50" s="689">
        <v>19.153713</v>
      </c>
      <c r="AA50" s="689">
        <v>19.530722999999998</v>
      </c>
      <c r="AB50" s="689">
        <v>16.982538999999999</v>
      </c>
      <c r="AC50" s="689">
        <v>17.324390000000001</v>
      </c>
      <c r="AD50" s="689">
        <v>15.76116</v>
      </c>
      <c r="AE50" s="689">
        <v>18.088152999999998</v>
      </c>
      <c r="AF50" s="689">
        <v>18.365967000000001</v>
      </c>
      <c r="AG50" s="689">
        <v>18.954926</v>
      </c>
      <c r="AH50" s="689">
        <v>18.491440999999998</v>
      </c>
      <c r="AI50" s="689">
        <v>16.658725</v>
      </c>
      <c r="AJ50" s="689">
        <v>16.633362999999999</v>
      </c>
      <c r="AK50" s="689">
        <v>16.663706999999999</v>
      </c>
      <c r="AL50" s="689">
        <v>18.752912999999999</v>
      </c>
      <c r="AM50" s="689">
        <v>19.091163000000002</v>
      </c>
      <c r="AN50" s="689">
        <v>16.057859000000001</v>
      </c>
      <c r="AO50" s="689">
        <v>16.294006</v>
      </c>
      <c r="AP50" s="689">
        <v>16.011775</v>
      </c>
      <c r="AQ50" s="689">
        <v>17.476329</v>
      </c>
      <c r="AR50" s="689">
        <v>17.613462999999999</v>
      </c>
      <c r="AS50" s="689">
        <v>19.047746</v>
      </c>
      <c r="AT50" s="689">
        <v>19.020423000000001</v>
      </c>
      <c r="AU50" s="689">
        <v>17.356864000000002</v>
      </c>
      <c r="AV50" s="689">
        <v>15.939408</v>
      </c>
      <c r="AW50" s="689">
        <v>16.86178</v>
      </c>
      <c r="AX50" s="689">
        <v>18.328959999999999</v>
      </c>
      <c r="AY50" s="690">
        <v>18.964189999999999</v>
      </c>
      <c r="AZ50" s="690">
        <v>16.563770000000002</v>
      </c>
      <c r="BA50" s="690">
        <v>16.943989999999999</v>
      </c>
      <c r="BB50" s="690">
        <v>16.54438</v>
      </c>
      <c r="BC50" s="690">
        <v>18.273949999999999</v>
      </c>
      <c r="BD50" s="690">
        <v>19.006450000000001</v>
      </c>
      <c r="BE50" s="690">
        <v>19.774629999999998</v>
      </c>
      <c r="BF50" s="690">
        <v>19.781479999999998</v>
      </c>
      <c r="BG50" s="690">
        <v>17.74343</v>
      </c>
      <c r="BH50" s="690">
        <v>18.257650000000002</v>
      </c>
      <c r="BI50" s="690">
        <v>18.692160000000001</v>
      </c>
      <c r="BJ50" s="690">
        <v>20.440349999999999</v>
      </c>
      <c r="BK50" s="690">
        <v>19.872399999999999</v>
      </c>
      <c r="BL50" s="690">
        <v>18.605540000000001</v>
      </c>
      <c r="BM50" s="690">
        <v>18.178629999999998</v>
      </c>
      <c r="BN50" s="690">
        <v>18.207280000000001</v>
      </c>
      <c r="BO50" s="690">
        <v>19.387260000000001</v>
      </c>
      <c r="BP50" s="690">
        <v>19.95674</v>
      </c>
      <c r="BQ50" s="690">
        <v>20.621099999999998</v>
      </c>
      <c r="BR50" s="690">
        <v>20.634789999999999</v>
      </c>
      <c r="BS50" s="690">
        <v>18.0243</v>
      </c>
      <c r="BT50" s="690">
        <v>17.326000000000001</v>
      </c>
      <c r="BU50" s="690">
        <v>17.760069999999999</v>
      </c>
      <c r="BV50" s="690">
        <v>19.961279999999999</v>
      </c>
    </row>
    <row r="51" spans="1:74" ht="11.15" customHeight="1" x14ac:dyDescent="0.25">
      <c r="A51" s="498" t="s">
        <v>1217</v>
      </c>
      <c r="B51" s="501" t="s">
        <v>1191</v>
      </c>
      <c r="C51" s="689">
        <v>4.2847657269999999</v>
      </c>
      <c r="D51" s="689">
        <v>3.160581928</v>
      </c>
      <c r="E51" s="689">
        <v>3.360832711</v>
      </c>
      <c r="F51" s="689">
        <v>3.6019993000000001</v>
      </c>
      <c r="G51" s="689">
        <v>3.795982725</v>
      </c>
      <c r="H51" s="689">
        <v>3.4045171359999999</v>
      </c>
      <c r="I51" s="689">
        <v>2.7580952160000001</v>
      </c>
      <c r="J51" s="689">
        <v>2.6434004139999998</v>
      </c>
      <c r="K51" s="689">
        <v>2.100999523</v>
      </c>
      <c r="L51" s="689">
        <v>2.0600046519999999</v>
      </c>
      <c r="M51" s="689">
        <v>2.6366538620000002</v>
      </c>
      <c r="N51" s="689">
        <v>3.1959433210000001</v>
      </c>
      <c r="O51" s="689">
        <v>4.26294358</v>
      </c>
      <c r="P51" s="689">
        <v>4.6452358159999996</v>
      </c>
      <c r="Q51" s="689">
        <v>4.5990997819999997</v>
      </c>
      <c r="R51" s="689">
        <v>3.7711147779999998</v>
      </c>
      <c r="S51" s="689">
        <v>4.3247778669999999</v>
      </c>
      <c r="T51" s="689">
        <v>4.0797222250000003</v>
      </c>
      <c r="U51" s="689">
        <v>3.8064122650000001</v>
      </c>
      <c r="V51" s="689">
        <v>3.521669395</v>
      </c>
      <c r="W51" s="689">
        <v>3.0796764040000002</v>
      </c>
      <c r="X51" s="689">
        <v>2.9351726089999999</v>
      </c>
      <c r="Y51" s="689">
        <v>3.5275855059999999</v>
      </c>
      <c r="Z51" s="689">
        <v>3.5702815430000001</v>
      </c>
      <c r="AA51" s="689">
        <v>3.5907635199999999</v>
      </c>
      <c r="AB51" s="689">
        <v>3.0007110030000002</v>
      </c>
      <c r="AC51" s="689">
        <v>3.4637378499999998</v>
      </c>
      <c r="AD51" s="689">
        <v>2.9060900740000002</v>
      </c>
      <c r="AE51" s="689">
        <v>3.131901901</v>
      </c>
      <c r="AF51" s="689">
        <v>3.0487549239999998</v>
      </c>
      <c r="AG51" s="689">
        <v>3.0379684870000001</v>
      </c>
      <c r="AH51" s="689">
        <v>2.8947556400000001</v>
      </c>
      <c r="AI51" s="689">
        <v>2.7321396249999998</v>
      </c>
      <c r="AJ51" s="689">
        <v>2.902439888</v>
      </c>
      <c r="AK51" s="689">
        <v>2.9444889930000002</v>
      </c>
      <c r="AL51" s="689">
        <v>3.3224370950000002</v>
      </c>
      <c r="AM51" s="689">
        <v>3.415084046</v>
      </c>
      <c r="AN51" s="689">
        <v>3.1603984220000001</v>
      </c>
      <c r="AO51" s="689">
        <v>3.7381959810000001</v>
      </c>
      <c r="AP51" s="689">
        <v>3.0037463899999999</v>
      </c>
      <c r="AQ51" s="689">
        <v>2.6249899719999998</v>
      </c>
      <c r="AR51" s="689">
        <v>2.667238802</v>
      </c>
      <c r="AS51" s="689">
        <v>1.687768693</v>
      </c>
      <c r="AT51" s="689">
        <v>2.307604338</v>
      </c>
      <c r="AU51" s="689">
        <v>2.0961631299999999</v>
      </c>
      <c r="AV51" s="689">
        <v>1.9764233879999999</v>
      </c>
      <c r="AW51" s="689">
        <v>2.4853519999999998</v>
      </c>
      <c r="AX51" s="689">
        <v>3.3022860000000001</v>
      </c>
      <c r="AY51" s="690">
        <v>3.9192990000000001</v>
      </c>
      <c r="AZ51" s="690">
        <v>3.4989080000000001</v>
      </c>
      <c r="BA51" s="690">
        <v>3.6157889999999999</v>
      </c>
      <c r="BB51" s="690">
        <v>3.0641409999999998</v>
      </c>
      <c r="BC51" s="690">
        <v>3.0269050000000002</v>
      </c>
      <c r="BD51" s="690">
        <v>2.8352949999999999</v>
      </c>
      <c r="BE51" s="690">
        <v>2.777603</v>
      </c>
      <c r="BF51" s="690">
        <v>2.7910490000000001</v>
      </c>
      <c r="BG51" s="690">
        <v>2.4556089999999999</v>
      </c>
      <c r="BH51" s="690">
        <v>2.6187290000000001</v>
      </c>
      <c r="BI51" s="690">
        <v>2.8957310000000001</v>
      </c>
      <c r="BJ51" s="690">
        <v>3.5815670000000002</v>
      </c>
      <c r="BK51" s="690">
        <v>4.1036460000000003</v>
      </c>
      <c r="BL51" s="690">
        <v>3.7377259999999999</v>
      </c>
      <c r="BM51" s="690">
        <v>3.6961849999999998</v>
      </c>
      <c r="BN51" s="690">
        <v>3.1155469999999998</v>
      </c>
      <c r="BO51" s="690">
        <v>3.062084</v>
      </c>
      <c r="BP51" s="690">
        <v>2.8578969999999999</v>
      </c>
      <c r="BQ51" s="690">
        <v>2.7931509999999999</v>
      </c>
      <c r="BR51" s="690">
        <v>2.8020719999999999</v>
      </c>
      <c r="BS51" s="690">
        <v>2.4619219999999999</v>
      </c>
      <c r="BT51" s="690">
        <v>2.623027</v>
      </c>
      <c r="BU51" s="690">
        <v>2.8984719999999999</v>
      </c>
      <c r="BV51" s="690">
        <v>3.5834329999999999</v>
      </c>
    </row>
    <row r="52" spans="1:74" ht="11.15" customHeight="1" x14ac:dyDescent="0.25">
      <c r="A52" s="498" t="s">
        <v>1218</v>
      </c>
      <c r="B52" s="501" t="s">
        <v>1294</v>
      </c>
      <c r="C52" s="689">
        <v>0.81972944000000003</v>
      </c>
      <c r="D52" s="689">
        <v>0.75168318000000001</v>
      </c>
      <c r="E52" s="689">
        <v>1.126636755</v>
      </c>
      <c r="F52" s="689">
        <v>1.188951777</v>
      </c>
      <c r="G52" s="689">
        <v>1.3578621399999999</v>
      </c>
      <c r="H52" s="689">
        <v>1.2716821030000001</v>
      </c>
      <c r="I52" s="689">
        <v>1.375880437</v>
      </c>
      <c r="J52" s="689">
        <v>1.283690942</v>
      </c>
      <c r="K52" s="689">
        <v>1.2337731089999999</v>
      </c>
      <c r="L52" s="689">
        <v>1.021008151</v>
      </c>
      <c r="M52" s="689">
        <v>0.98917722100000005</v>
      </c>
      <c r="N52" s="689">
        <v>0.984179252</v>
      </c>
      <c r="O52" s="689">
        <v>1.0065230759999999</v>
      </c>
      <c r="P52" s="689">
        <v>1.0372151329999999</v>
      </c>
      <c r="Q52" s="689">
        <v>1.2757807409999999</v>
      </c>
      <c r="R52" s="689">
        <v>1.5420123910000001</v>
      </c>
      <c r="S52" s="689">
        <v>1.7244459249999999</v>
      </c>
      <c r="T52" s="689">
        <v>1.565514772</v>
      </c>
      <c r="U52" s="689">
        <v>1.721721815</v>
      </c>
      <c r="V52" s="689">
        <v>1.592344169</v>
      </c>
      <c r="W52" s="689">
        <v>1.379848105</v>
      </c>
      <c r="X52" s="689">
        <v>1.3945271130000001</v>
      </c>
      <c r="Y52" s="689">
        <v>1.2360148929999999</v>
      </c>
      <c r="Z52" s="689">
        <v>1.1832227449999999</v>
      </c>
      <c r="AA52" s="689">
        <v>1.1403826260000001</v>
      </c>
      <c r="AB52" s="689">
        <v>1.0965880649999999</v>
      </c>
      <c r="AC52" s="689">
        <v>1.5669570770000001</v>
      </c>
      <c r="AD52" s="689">
        <v>1.8600923599999999</v>
      </c>
      <c r="AE52" s="689">
        <v>2.056184521</v>
      </c>
      <c r="AF52" s="689">
        <v>1.801783082</v>
      </c>
      <c r="AG52" s="689">
        <v>1.8669885450000001</v>
      </c>
      <c r="AH52" s="689">
        <v>1.7625101809999999</v>
      </c>
      <c r="AI52" s="689">
        <v>1.7501822279999999</v>
      </c>
      <c r="AJ52" s="689">
        <v>1.526435942</v>
      </c>
      <c r="AK52" s="689">
        <v>1.4542239990000001</v>
      </c>
      <c r="AL52" s="689">
        <v>1.203021246</v>
      </c>
      <c r="AM52" s="689">
        <v>1.45583876</v>
      </c>
      <c r="AN52" s="689">
        <v>1.6000409040000001</v>
      </c>
      <c r="AO52" s="689">
        <v>1.978745134</v>
      </c>
      <c r="AP52" s="689">
        <v>2.1977536180000001</v>
      </c>
      <c r="AQ52" s="689">
        <v>2.348695894</v>
      </c>
      <c r="AR52" s="689">
        <v>2.4819266249999998</v>
      </c>
      <c r="AS52" s="689">
        <v>2.315017557</v>
      </c>
      <c r="AT52" s="689">
        <v>2.1143755139999998</v>
      </c>
      <c r="AU52" s="689">
        <v>2.1148916020000001</v>
      </c>
      <c r="AV52" s="689">
        <v>1.9930021680000001</v>
      </c>
      <c r="AW52" s="689">
        <v>1.755117</v>
      </c>
      <c r="AX52" s="689">
        <v>1.317442</v>
      </c>
      <c r="AY52" s="690">
        <v>1.652719</v>
      </c>
      <c r="AZ52" s="690">
        <v>1.742184</v>
      </c>
      <c r="BA52" s="690">
        <v>2.278724</v>
      </c>
      <c r="BB52" s="690">
        <v>2.4645389999999998</v>
      </c>
      <c r="BC52" s="690">
        <v>2.6755740000000001</v>
      </c>
      <c r="BD52" s="690">
        <v>2.709822</v>
      </c>
      <c r="BE52" s="690">
        <v>2.5329480000000002</v>
      </c>
      <c r="BF52" s="690">
        <v>2.385551</v>
      </c>
      <c r="BG52" s="690">
        <v>2.3793980000000001</v>
      </c>
      <c r="BH52" s="690">
        <v>2.2507259999999998</v>
      </c>
      <c r="BI52" s="690">
        <v>1.969611</v>
      </c>
      <c r="BJ52" s="690">
        <v>1.5592520000000001</v>
      </c>
      <c r="BK52" s="690">
        <v>1.885035</v>
      </c>
      <c r="BL52" s="690">
        <v>2.0256460000000001</v>
      </c>
      <c r="BM52" s="690">
        <v>2.563285</v>
      </c>
      <c r="BN52" s="690">
        <v>2.7327249999999998</v>
      </c>
      <c r="BO52" s="690">
        <v>2.9115799999999998</v>
      </c>
      <c r="BP52" s="690">
        <v>2.9448340000000002</v>
      </c>
      <c r="BQ52" s="690">
        <v>2.7942070000000001</v>
      </c>
      <c r="BR52" s="690">
        <v>2.6363949999999998</v>
      </c>
      <c r="BS52" s="690">
        <v>2.5707620000000002</v>
      </c>
      <c r="BT52" s="690">
        <v>2.4570240000000001</v>
      </c>
      <c r="BU52" s="690">
        <v>2.1668889999999998</v>
      </c>
      <c r="BV52" s="690">
        <v>1.615942</v>
      </c>
    </row>
    <row r="53" spans="1:74" ht="11.15" customHeight="1" x14ac:dyDescent="0.25">
      <c r="A53" s="498" t="s">
        <v>1219</v>
      </c>
      <c r="B53" s="499" t="s">
        <v>1295</v>
      </c>
      <c r="C53" s="689">
        <v>5.8853872000000002E-2</v>
      </c>
      <c r="D53" s="689">
        <v>-5.6984801000000002E-2</v>
      </c>
      <c r="E53" s="689">
        <v>-1.7126380000000001E-3</v>
      </c>
      <c r="F53" s="689">
        <v>3.6323207000000003E-2</v>
      </c>
      <c r="G53" s="689">
        <v>-9.5476031000000003E-2</v>
      </c>
      <c r="H53" s="689">
        <v>-0.15384451199999999</v>
      </c>
      <c r="I53" s="689">
        <v>-0.17964660599999999</v>
      </c>
      <c r="J53" s="689">
        <v>-0.21056349599999999</v>
      </c>
      <c r="K53" s="689">
        <v>-0.24640946799999999</v>
      </c>
      <c r="L53" s="689">
        <v>-0.16928085500000001</v>
      </c>
      <c r="M53" s="689">
        <v>-0.142812352</v>
      </c>
      <c r="N53" s="689">
        <v>-0.11880468800000001</v>
      </c>
      <c r="O53" s="689">
        <v>-3.2075909E-2</v>
      </c>
      <c r="P53" s="689">
        <v>-6.5674030000000003E-3</v>
      </c>
      <c r="Q53" s="689">
        <v>-6.8861770000000003E-3</v>
      </c>
      <c r="R53" s="689">
        <v>-5.6281198999999997E-2</v>
      </c>
      <c r="S53" s="689">
        <v>-6.4439148000000002E-2</v>
      </c>
      <c r="T53" s="689">
        <v>-0.17101904200000001</v>
      </c>
      <c r="U53" s="689">
        <v>-0.20873729799999999</v>
      </c>
      <c r="V53" s="689">
        <v>-0.21908997999999999</v>
      </c>
      <c r="W53" s="689">
        <v>-0.148404128</v>
      </c>
      <c r="X53" s="689">
        <v>-0.108859438</v>
      </c>
      <c r="Y53" s="689">
        <v>-4.8588399999999997E-2</v>
      </c>
      <c r="Z53" s="689">
        <v>-5.4406893999999997E-2</v>
      </c>
      <c r="AA53" s="689">
        <v>-5.8865372999999999E-2</v>
      </c>
      <c r="AB53" s="689">
        <v>1.3440961E-2</v>
      </c>
      <c r="AC53" s="689">
        <v>-3.8732559999999998E-3</v>
      </c>
      <c r="AD53" s="689">
        <v>-1.0856040000000001E-2</v>
      </c>
      <c r="AE53" s="689">
        <v>-0.114556592</v>
      </c>
      <c r="AF53" s="689">
        <v>-0.109547114</v>
      </c>
      <c r="AG53" s="689">
        <v>-0.20248196600000001</v>
      </c>
      <c r="AH53" s="689">
        <v>-0.15470057400000001</v>
      </c>
      <c r="AI53" s="689">
        <v>-0.118889325</v>
      </c>
      <c r="AJ53" s="689">
        <v>-1.9729044000000001E-2</v>
      </c>
      <c r="AK53" s="689">
        <v>-8.7443273000000002E-2</v>
      </c>
      <c r="AL53" s="689">
        <v>-0.13242184300000001</v>
      </c>
      <c r="AM53" s="689">
        <v>-9.4087954000000001E-2</v>
      </c>
      <c r="AN53" s="689">
        <v>-0.114656939</v>
      </c>
      <c r="AO53" s="689">
        <v>-2.5610529E-2</v>
      </c>
      <c r="AP53" s="689">
        <v>-1.2462437E-2</v>
      </c>
      <c r="AQ53" s="689">
        <v>-0.108689909</v>
      </c>
      <c r="AR53" s="689">
        <v>-0.14494891700000001</v>
      </c>
      <c r="AS53" s="689">
        <v>-0.27435296799999997</v>
      </c>
      <c r="AT53" s="689">
        <v>-0.199718125</v>
      </c>
      <c r="AU53" s="689">
        <v>-0.17246034499999999</v>
      </c>
      <c r="AV53" s="689">
        <v>-0.14524987</v>
      </c>
      <c r="AW53" s="689">
        <v>-0.1107954</v>
      </c>
      <c r="AX53" s="689">
        <v>-0.1056959</v>
      </c>
      <c r="AY53" s="690">
        <v>-0.1184944</v>
      </c>
      <c r="AZ53" s="690">
        <v>-0.1156174</v>
      </c>
      <c r="BA53" s="690">
        <v>-2.2393199999999999E-2</v>
      </c>
      <c r="BB53" s="690">
        <v>-4.9849699999999997E-2</v>
      </c>
      <c r="BC53" s="690">
        <v>-0.1747291</v>
      </c>
      <c r="BD53" s="690">
        <v>-0.19077150000000001</v>
      </c>
      <c r="BE53" s="690">
        <v>-0.29293370000000002</v>
      </c>
      <c r="BF53" s="690">
        <v>-0.1995429</v>
      </c>
      <c r="BG53" s="690">
        <v>-0.2071905</v>
      </c>
      <c r="BH53" s="690">
        <v>-0.17561679999999999</v>
      </c>
      <c r="BI53" s="690">
        <v>-0.1158814</v>
      </c>
      <c r="BJ53" s="690">
        <v>-0.1043458</v>
      </c>
      <c r="BK53" s="690">
        <v>-0.1182207</v>
      </c>
      <c r="BL53" s="690">
        <v>-6.7622100000000004E-2</v>
      </c>
      <c r="BM53" s="690">
        <v>-3.5275599999999997E-2</v>
      </c>
      <c r="BN53" s="690">
        <v>-6.6365800000000003E-2</v>
      </c>
      <c r="BO53" s="690">
        <v>-0.18587319999999999</v>
      </c>
      <c r="BP53" s="690">
        <v>-0.1942113</v>
      </c>
      <c r="BQ53" s="690">
        <v>-0.30552750000000001</v>
      </c>
      <c r="BR53" s="690">
        <v>-0.22328519999999999</v>
      </c>
      <c r="BS53" s="690">
        <v>-0.20677989999999999</v>
      </c>
      <c r="BT53" s="690">
        <v>-0.1595568</v>
      </c>
      <c r="BU53" s="690">
        <v>-8.9252300000000007E-2</v>
      </c>
      <c r="BV53" s="690">
        <v>-9.5651600000000003E-2</v>
      </c>
    </row>
    <row r="54" spans="1:74" ht="11.15" customHeight="1" x14ac:dyDescent="0.25">
      <c r="A54" s="498" t="s">
        <v>1220</v>
      </c>
      <c r="B54" s="501" t="s">
        <v>1195</v>
      </c>
      <c r="C54" s="689">
        <v>59.129912556000001</v>
      </c>
      <c r="D54" s="689">
        <v>48.268016324999998</v>
      </c>
      <c r="E54" s="689">
        <v>51.033313186000001</v>
      </c>
      <c r="F54" s="689">
        <v>46.888022884999998</v>
      </c>
      <c r="G54" s="689">
        <v>58.284077175</v>
      </c>
      <c r="H54" s="689">
        <v>59.149132815000002</v>
      </c>
      <c r="I54" s="689">
        <v>66.871629846999994</v>
      </c>
      <c r="J54" s="689">
        <v>65.882592524000003</v>
      </c>
      <c r="K54" s="689">
        <v>60.890451253999998</v>
      </c>
      <c r="L54" s="689">
        <v>51.096971738999997</v>
      </c>
      <c r="M54" s="689">
        <v>50.806428777999997</v>
      </c>
      <c r="N54" s="689">
        <v>53.999339096</v>
      </c>
      <c r="O54" s="689">
        <v>55.664942461999999</v>
      </c>
      <c r="P54" s="689">
        <v>52.308062816000003</v>
      </c>
      <c r="Q54" s="689">
        <v>48.668341927999997</v>
      </c>
      <c r="R54" s="689">
        <v>42.487632711000003</v>
      </c>
      <c r="S54" s="689">
        <v>48.870926658999998</v>
      </c>
      <c r="T54" s="689">
        <v>57.317432732</v>
      </c>
      <c r="U54" s="689">
        <v>67.489841006000006</v>
      </c>
      <c r="V54" s="689">
        <v>64.777456939000004</v>
      </c>
      <c r="W54" s="689">
        <v>54.044273191999999</v>
      </c>
      <c r="X54" s="689">
        <v>48.070828114000001</v>
      </c>
      <c r="Y54" s="689">
        <v>46.864612145999999</v>
      </c>
      <c r="Z54" s="689">
        <v>57.965909670000002</v>
      </c>
      <c r="AA54" s="689">
        <v>58.965039726999997</v>
      </c>
      <c r="AB54" s="689">
        <v>53.898635550999998</v>
      </c>
      <c r="AC54" s="689">
        <v>48.094328242000003</v>
      </c>
      <c r="AD54" s="689">
        <v>45.676379904999997</v>
      </c>
      <c r="AE54" s="689">
        <v>52.116599561000001</v>
      </c>
      <c r="AF54" s="689">
        <v>59.684886550999998</v>
      </c>
      <c r="AG54" s="689">
        <v>65.014812092</v>
      </c>
      <c r="AH54" s="689">
        <v>65.838671211999994</v>
      </c>
      <c r="AI54" s="689">
        <v>53.568919532000002</v>
      </c>
      <c r="AJ54" s="689">
        <v>49.238816964999998</v>
      </c>
      <c r="AK54" s="689">
        <v>51.080584141999999</v>
      </c>
      <c r="AL54" s="689">
        <v>52.289976453000001</v>
      </c>
      <c r="AM54" s="689">
        <v>62.197192844</v>
      </c>
      <c r="AN54" s="689">
        <v>50.494772085000001</v>
      </c>
      <c r="AO54" s="689">
        <v>49.606278983000003</v>
      </c>
      <c r="AP54" s="689">
        <v>47.295553157000001</v>
      </c>
      <c r="AQ54" s="689">
        <v>55.719894230000001</v>
      </c>
      <c r="AR54" s="689">
        <v>62.961367574999997</v>
      </c>
      <c r="AS54" s="689">
        <v>67.251162055999998</v>
      </c>
      <c r="AT54" s="689">
        <v>64.233640604000001</v>
      </c>
      <c r="AU54" s="689">
        <v>54.695290368000002</v>
      </c>
      <c r="AV54" s="689">
        <v>47.894969893999999</v>
      </c>
      <c r="AW54" s="689">
        <v>51.262799999999999</v>
      </c>
      <c r="AX54" s="689">
        <v>56.79522</v>
      </c>
      <c r="AY54" s="690">
        <v>61.098669999999998</v>
      </c>
      <c r="AZ54" s="690">
        <v>51.995469999999997</v>
      </c>
      <c r="BA54" s="690">
        <v>50.994790000000002</v>
      </c>
      <c r="BB54" s="690">
        <v>46.327159999999999</v>
      </c>
      <c r="BC54" s="690">
        <v>54.556570000000001</v>
      </c>
      <c r="BD54" s="690">
        <v>59.735259999999997</v>
      </c>
      <c r="BE54" s="690">
        <v>68.877279999999999</v>
      </c>
      <c r="BF54" s="690">
        <v>67.843140000000005</v>
      </c>
      <c r="BG54" s="690">
        <v>54.860639999999997</v>
      </c>
      <c r="BH54" s="690">
        <v>47.383650000000003</v>
      </c>
      <c r="BI54" s="690">
        <v>51.916460000000001</v>
      </c>
      <c r="BJ54" s="690">
        <v>57.74765</v>
      </c>
      <c r="BK54" s="690">
        <v>66.738240000000005</v>
      </c>
      <c r="BL54" s="690">
        <v>58.663460000000001</v>
      </c>
      <c r="BM54" s="690">
        <v>50.83887</v>
      </c>
      <c r="BN54" s="690">
        <v>46.790840000000003</v>
      </c>
      <c r="BO54" s="690">
        <v>54.544939999999997</v>
      </c>
      <c r="BP54" s="690">
        <v>59.738379999999999</v>
      </c>
      <c r="BQ54" s="690">
        <v>69.383080000000007</v>
      </c>
      <c r="BR54" s="690">
        <v>68.668340000000001</v>
      </c>
      <c r="BS54" s="690">
        <v>55.218510000000002</v>
      </c>
      <c r="BT54" s="690">
        <v>47.916420000000002</v>
      </c>
      <c r="BU54" s="690">
        <v>52.062869999999997</v>
      </c>
      <c r="BV54" s="690">
        <v>59.011960000000002</v>
      </c>
    </row>
    <row r="55" spans="1:74" ht="11.15" customHeight="1" x14ac:dyDescent="0.25">
      <c r="A55" s="498" t="s">
        <v>1221</v>
      </c>
      <c r="B55" s="499" t="s">
        <v>1296</v>
      </c>
      <c r="C55" s="689">
        <v>60.178516557000002</v>
      </c>
      <c r="D55" s="689">
        <v>48.878340049999998</v>
      </c>
      <c r="E55" s="689">
        <v>51.795065094000002</v>
      </c>
      <c r="F55" s="689">
        <v>47.835482433000003</v>
      </c>
      <c r="G55" s="689">
        <v>60.786846613000002</v>
      </c>
      <c r="H55" s="689">
        <v>61.332310227999997</v>
      </c>
      <c r="I55" s="689">
        <v>66.739962472000002</v>
      </c>
      <c r="J55" s="689">
        <v>65.407827114</v>
      </c>
      <c r="K55" s="689">
        <v>61.595239347000003</v>
      </c>
      <c r="L55" s="689">
        <v>50.834086483999997</v>
      </c>
      <c r="M55" s="689">
        <v>50.438257458999999</v>
      </c>
      <c r="N55" s="689">
        <v>53.667621105999999</v>
      </c>
      <c r="O55" s="689">
        <v>55.830598088999999</v>
      </c>
      <c r="P55" s="689">
        <v>52.653250688</v>
      </c>
      <c r="Q55" s="689">
        <v>48.121241742000002</v>
      </c>
      <c r="R55" s="689">
        <v>42.389658068000003</v>
      </c>
      <c r="S55" s="689">
        <v>47.416587225000001</v>
      </c>
      <c r="T55" s="689">
        <v>56.000847870999998</v>
      </c>
      <c r="U55" s="689">
        <v>66.094951750999996</v>
      </c>
      <c r="V55" s="689">
        <v>62.662492266999998</v>
      </c>
      <c r="W55" s="689">
        <v>52.589250227999997</v>
      </c>
      <c r="X55" s="689">
        <v>47.004117139999998</v>
      </c>
      <c r="Y55" s="689">
        <v>47.112417915000002</v>
      </c>
      <c r="Z55" s="689">
        <v>58.303182589000002</v>
      </c>
      <c r="AA55" s="689">
        <v>58.455975385999999</v>
      </c>
      <c r="AB55" s="689">
        <v>52.632895916000003</v>
      </c>
      <c r="AC55" s="689">
        <v>47.637198368</v>
      </c>
      <c r="AD55" s="689">
        <v>44.842341226000002</v>
      </c>
      <c r="AE55" s="689">
        <v>50.197650428000003</v>
      </c>
      <c r="AF55" s="689">
        <v>58.121489652999998</v>
      </c>
      <c r="AG55" s="689">
        <v>63.870595371</v>
      </c>
      <c r="AH55" s="689">
        <v>64.231207135000005</v>
      </c>
      <c r="AI55" s="689">
        <v>52.676354760999999</v>
      </c>
      <c r="AJ55" s="689">
        <v>48.18102846</v>
      </c>
      <c r="AK55" s="689">
        <v>51.130880826000002</v>
      </c>
      <c r="AL55" s="689">
        <v>52.923364692</v>
      </c>
      <c r="AM55" s="689">
        <v>63.142710084999997</v>
      </c>
      <c r="AN55" s="689">
        <v>51.872665152000003</v>
      </c>
      <c r="AO55" s="689">
        <v>49.826508027999999</v>
      </c>
      <c r="AP55" s="689">
        <v>47.393150652999999</v>
      </c>
      <c r="AQ55" s="689">
        <v>55.444759982999997</v>
      </c>
      <c r="AR55" s="689">
        <v>64.457569003000003</v>
      </c>
      <c r="AS55" s="689">
        <v>67.007770866000001</v>
      </c>
      <c r="AT55" s="689">
        <v>61.304132219000003</v>
      </c>
      <c r="AU55" s="689">
        <v>52.036639375999997</v>
      </c>
      <c r="AV55" s="689">
        <v>45.366960988000002</v>
      </c>
      <c r="AW55" s="689">
        <v>49.128367523000001</v>
      </c>
      <c r="AX55" s="689">
        <v>59.898934105000002</v>
      </c>
      <c r="AY55" s="690">
        <v>59.792569999999998</v>
      </c>
      <c r="AZ55" s="690">
        <v>53.243229999999997</v>
      </c>
      <c r="BA55" s="690">
        <v>51.970999999999997</v>
      </c>
      <c r="BB55" s="690">
        <v>48.029580000000003</v>
      </c>
      <c r="BC55" s="690">
        <v>55.95008</v>
      </c>
      <c r="BD55" s="690">
        <v>61.75629</v>
      </c>
      <c r="BE55" s="690">
        <v>68.283029999999997</v>
      </c>
      <c r="BF55" s="690">
        <v>66.978390000000005</v>
      </c>
      <c r="BG55" s="690">
        <v>55.817219999999999</v>
      </c>
      <c r="BH55" s="690">
        <v>49.056699999999999</v>
      </c>
      <c r="BI55" s="690">
        <v>50.850850000000001</v>
      </c>
      <c r="BJ55" s="690">
        <v>60.683549999999997</v>
      </c>
      <c r="BK55" s="690">
        <v>65.791839999999993</v>
      </c>
      <c r="BL55" s="690">
        <v>58.419339999999998</v>
      </c>
      <c r="BM55" s="690">
        <v>54.191240000000001</v>
      </c>
      <c r="BN55" s="690">
        <v>49.4026</v>
      </c>
      <c r="BO55" s="690">
        <v>57.26041</v>
      </c>
      <c r="BP55" s="690">
        <v>63.127409999999998</v>
      </c>
      <c r="BQ55" s="690">
        <v>69.743790000000004</v>
      </c>
      <c r="BR55" s="690">
        <v>68.441969999999998</v>
      </c>
      <c r="BS55" s="690">
        <v>57.143300000000004</v>
      </c>
      <c r="BT55" s="690">
        <v>50.26925</v>
      </c>
      <c r="BU55" s="690">
        <v>52.046039999999998</v>
      </c>
      <c r="BV55" s="690">
        <v>61.934690000000003</v>
      </c>
    </row>
    <row r="56" spans="1:74" ht="11.15" customHeight="1" x14ac:dyDescent="0.25">
      <c r="A56" s="492"/>
      <c r="B56" s="130" t="s">
        <v>1222</v>
      </c>
      <c r="C56" s="242"/>
      <c r="D56" s="242"/>
      <c r="E56" s="242"/>
      <c r="F56" s="242"/>
      <c r="G56" s="242"/>
      <c r="H56" s="242"/>
      <c r="I56" s="242"/>
      <c r="J56" s="242"/>
      <c r="K56" s="242"/>
      <c r="L56" s="242"/>
      <c r="M56" s="242"/>
      <c r="N56" s="242"/>
      <c r="O56" s="242"/>
      <c r="P56" s="242"/>
      <c r="Q56" s="242"/>
      <c r="R56" s="242"/>
      <c r="S56" s="242"/>
      <c r="T56" s="242"/>
      <c r="U56" s="242"/>
      <c r="V56" s="242"/>
      <c r="W56" s="242"/>
      <c r="X56" s="242"/>
      <c r="Y56" s="242"/>
      <c r="Z56" s="242"/>
      <c r="AA56" s="242"/>
      <c r="AB56" s="242"/>
      <c r="AC56" s="242"/>
      <c r="AD56" s="242"/>
      <c r="AE56" s="242"/>
      <c r="AF56" s="242"/>
      <c r="AG56" s="242"/>
      <c r="AH56" s="242"/>
      <c r="AI56" s="242"/>
      <c r="AJ56" s="242"/>
      <c r="AK56" s="242"/>
      <c r="AL56" s="242"/>
      <c r="AM56" s="242"/>
      <c r="AN56" s="242"/>
      <c r="AO56" s="242"/>
      <c r="AP56" s="242"/>
      <c r="AQ56" s="242"/>
      <c r="AR56" s="242"/>
      <c r="AS56" s="242"/>
      <c r="AT56" s="242"/>
      <c r="AU56" s="242"/>
      <c r="AV56" s="242"/>
      <c r="AW56" s="242"/>
      <c r="AX56" s="242"/>
      <c r="AY56" s="332"/>
      <c r="AZ56" s="332"/>
      <c r="BA56" s="332"/>
      <c r="BB56" s="332"/>
      <c r="BC56" s="332"/>
      <c r="BD56" s="332"/>
      <c r="BE56" s="332"/>
      <c r="BF56" s="332"/>
      <c r="BG56" s="332"/>
      <c r="BH56" s="332"/>
      <c r="BI56" s="332"/>
      <c r="BJ56" s="332"/>
      <c r="BK56" s="332"/>
      <c r="BL56" s="332"/>
      <c r="BM56" s="332"/>
      <c r="BN56" s="332"/>
      <c r="BO56" s="332"/>
      <c r="BP56" s="332"/>
      <c r="BQ56" s="332"/>
      <c r="BR56" s="332"/>
      <c r="BS56" s="332"/>
      <c r="BT56" s="332"/>
      <c r="BU56" s="332"/>
      <c r="BV56" s="332"/>
    </row>
    <row r="57" spans="1:74" ht="11.15" customHeight="1" x14ac:dyDescent="0.25">
      <c r="A57" s="498" t="s">
        <v>1223</v>
      </c>
      <c r="B57" s="499" t="s">
        <v>81</v>
      </c>
      <c r="C57" s="689">
        <v>11.913719540000001</v>
      </c>
      <c r="D57" s="689">
        <v>11.26398749</v>
      </c>
      <c r="E57" s="689">
        <v>12.472542506</v>
      </c>
      <c r="F57" s="689">
        <v>13.174255058</v>
      </c>
      <c r="G57" s="689">
        <v>16.507530731999999</v>
      </c>
      <c r="H57" s="689">
        <v>16.968608961000001</v>
      </c>
      <c r="I57" s="689">
        <v>17.563178034</v>
      </c>
      <c r="J57" s="689">
        <v>17.859841793000001</v>
      </c>
      <c r="K57" s="689">
        <v>17.176754506999998</v>
      </c>
      <c r="L57" s="689">
        <v>16.142579980000001</v>
      </c>
      <c r="M57" s="689">
        <v>11.813047903999999</v>
      </c>
      <c r="N57" s="689">
        <v>12.041057034</v>
      </c>
      <c r="O57" s="689">
        <v>12.847017472999999</v>
      </c>
      <c r="P57" s="689">
        <v>12.806938805</v>
      </c>
      <c r="Q57" s="689">
        <v>14.761056041</v>
      </c>
      <c r="R57" s="689">
        <v>14.483319440000001</v>
      </c>
      <c r="S57" s="689">
        <v>14.541875431999999</v>
      </c>
      <c r="T57" s="689">
        <v>16.853682117000002</v>
      </c>
      <c r="U57" s="689">
        <v>18.186544221999998</v>
      </c>
      <c r="V57" s="689">
        <v>18.301915597000001</v>
      </c>
      <c r="W57" s="689">
        <v>16.381990561999999</v>
      </c>
      <c r="X57" s="689">
        <v>16.118633306</v>
      </c>
      <c r="Y57" s="689">
        <v>13.297094921999999</v>
      </c>
      <c r="Z57" s="689">
        <v>12.214287839000001</v>
      </c>
      <c r="AA57" s="689">
        <v>11.609587683999999</v>
      </c>
      <c r="AB57" s="689">
        <v>11.002379984999999</v>
      </c>
      <c r="AC57" s="689">
        <v>12.325473059</v>
      </c>
      <c r="AD57" s="689">
        <v>13.025264160000001</v>
      </c>
      <c r="AE57" s="689">
        <v>15.41482671</v>
      </c>
      <c r="AF57" s="689">
        <v>15.945639342</v>
      </c>
      <c r="AG57" s="689">
        <v>17.677964450000001</v>
      </c>
      <c r="AH57" s="689">
        <v>18.429964636000001</v>
      </c>
      <c r="AI57" s="689">
        <v>16.838902705999999</v>
      </c>
      <c r="AJ57" s="689">
        <v>15.971979433</v>
      </c>
      <c r="AK57" s="689">
        <v>12.291023783</v>
      </c>
      <c r="AL57" s="689">
        <v>13.202569735000001</v>
      </c>
      <c r="AM57" s="689">
        <v>13.684790328</v>
      </c>
      <c r="AN57" s="689">
        <v>11.375537509000001</v>
      </c>
      <c r="AO57" s="689">
        <v>13.345869811</v>
      </c>
      <c r="AP57" s="689">
        <v>13.318199304</v>
      </c>
      <c r="AQ57" s="689">
        <v>16.275849665999999</v>
      </c>
      <c r="AR57" s="689">
        <v>18.078792492000002</v>
      </c>
      <c r="AS57" s="689">
        <v>19.688008823000001</v>
      </c>
      <c r="AT57" s="689">
        <v>19.776643577000002</v>
      </c>
      <c r="AU57" s="689">
        <v>17.319631636</v>
      </c>
      <c r="AV57" s="689">
        <v>14.362674622</v>
      </c>
      <c r="AW57" s="689">
        <v>12.404680000000001</v>
      </c>
      <c r="AX57" s="689">
        <v>13.09117</v>
      </c>
      <c r="AY57" s="690">
        <v>10.506119999999999</v>
      </c>
      <c r="AZ57" s="690">
        <v>11.46238</v>
      </c>
      <c r="BA57" s="690">
        <v>12.42375</v>
      </c>
      <c r="BB57" s="690">
        <v>10.51112</v>
      </c>
      <c r="BC57" s="690">
        <v>12.69083</v>
      </c>
      <c r="BD57" s="690">
        <v>17.640039999999999</v>
      </c>
      <c r="BE57" s="690">
        <v>17.811499999999999</v>
      </c>
      <c r="BF57" s="690">
        <v>20.135639999999999</v>
      </c>
      <c r="BG57" s="690">
        <v>18.03293</v>
      </c>
      <c r="BH57" s="690">
        <v>15.579000000000001</v>
      </c>
      <c r="BI57" s="690">
        <v>12.1629</v>
      </c>
      <c r="BJ57" s="690">
        <v>13.815519999999999</v>
      </c>
      <c r="BK57" s="690">
        <v>13.73649</v>
      </c>
      <c r="BL57" s="690">
        <v>14.535360000000001</v>
      </c>
      <c r="BM57" s="690">
        <v>13.2445</v>
      </c>
      <c r="BN57" s="690">
        <v>11.315049999999999</v>
      </c>
      <c r="BO57" s="690">
        <v>13.79881</v>
      </c>
      <c r="BP57" s="690">
        <v>18.643540000000002</v>
      </c>
      <c r="BQ57" s="690">
        <v>18.802150000000001</v>
      </c>
      <c r="BR57" s="690">
        <v>20.987500000000001</v>
      </c>
      <c r="BS57" s="690">
        <v>19.319220000000001</v>
      </c>
      <c r="BT57" s="690">
        <v>16.67634</v>
      </c>
      <c r="BU57" s="690">
        <v>12.911060000000001</v>
      </c>
      <c r="BV57" s="690">
        <v>14.58859</v>
      </c>
    </row>
    <row r="58" spans="1:74" ht="11.15" customHeight="1" x14ac:dyDescent="0.25">
      <c r="A58" s="498" t="s">
        <v>1224</v>
      </c>
      <c r="B58" s="501" t="s">
        <v>80</v>
      </c>
      <c r="C58" s="689">
        <v>1.7345724629999999</v>
      </c>
      <c r="D58" s="689">
        <v>0.92068753400000003</v>
      </c>
      <c r="E58" s="689">
        <v>1.087805044</v>
      </c>
      <c r="F58" s="689">
        <v>1.167952192</v>
      </c>
      <c r="G58" s="689">
        <v>1.7305873510000001</v>
      </c>
      <c r="H58" s="689">
        <v>1.8876953400000001</v>
      </c>
      <c r="I58" s="689">
        <v>1.928923977</v>
      </c>
      <c r="J58" s="689">
        <v>1.712507166</v>
      </c>
      <c r="K58" s="689">
        <v>1.662759554</v>
      </c>
      <c r="L58" s="689">
        <v>1.9560435650000001</v>
      </c>
      <c r="M58" s="689">
        <v>1.808206744</v>
      </c>
      <c r="N58" s="689">
        <v>1.034348912</v>
      </c>
      <c r="O58" s="689">
        <v>0.96290076099999999</v>
      </c>
      <c r="P58" s="689">
        <v>0.53999663600000003</v>
      </c>
      <c r="Q58" s="689">
        <v>0.57244601100000003</v>
      </c>
      <c r="R58" s="689">
        <v>0.87348255399999997</v>
      </c>
      <c r="S58" s="689">
        <v>1.1971562570000001</v>
      </c>
      <c r="T58" s="689">
        <v>1.466689599</v>
      </c>
      <c r="U58" s="689">
        <v>1.8280766159999999</v>
      </c>
      <c r="V58" s="689">
        <v>1.9967631859999999</v>
      </c>
      <c r="W58" s="689">
        <v>1.8458949389999999</v>
      </c>
      <c r="X58" s="689">
        <v>1.9528855110000001</v>
      </c>
      <c r="Y58" s="689">
        <v>1.2637792999999999</v>
      </c>
      <c r="Z58" s="689">
        <v>1.3527508880000001</v>
      </c>
      <c r="AA58" s="689">
        <v>1.5886616339999999</v>
      </c>
      <c r="AB58" s="689">
        <v>1.585293716</v>
      </c>
      <c r="AC58" s="689">
        <v>1.509506974</v>
      </c>
      <c r="AD58" s="689">
        <v>1.497808356</v>
      </c>
      <c r="AE58" s="689">
        <v>1.8647080330000001</v>
      </c>
      <c r="AF58" s="689">
        <v>1.91030813</v>
      </c>
      <c r="AG58" s="689">
        <v>1.7638038659999999</v>
      </c>
      <c r="AH58" s="689">
        <v>2.1572938760000002</v>
      </c>
      <c r="AI58" s="689">
        <v>1.6475769280000001</v>
      </c>
      <c r="AJ58" s="689">
        <v>1.4357871760000001</v>
      </c>
      <c r="AK58" s="689">
        <v>0.76035298699999998</v>
      </c>
      <c r="AL58" s="689">
        <v>0.62008380100000005</v>
      </c>
      <c r="AM58" s="689">
        <v>1.132611942</v>
      </c>
      <c r="AN58" s="689">
        <v>1.343687326</v>
      </c>
      <c r="AO58" s="689">
        <v>1.0345281040000001</v>
      </c>
      <c r="AP58" s="689">
        <v>1.46633792</v>
      </c>
      <c r="AQ58" s="689">
        <v>1.421597008</v>
      </c>
      <c r="AR58" s="689">
        <v>1.3733561219999999</v>
      </c>
      <c r="AS58" s="689">
        <v>1.2747241439999999</v>
      </c>
      <c r="AT58" s="689">
        <v>1.2725035600000001</v>
      </c>
      <c r="AU58" s="689">
        <v>1.135075195</v>
      </c>
      <c r="AV58" s="689">
        <v>1.04884384</v>
      </c>
      <c r="AW58" s="689">
        <v>1.105497</v>
      </c>
      <c r="AX58" s="689">
        <v>1.396576</v>
      </c>
      <c r="AY58" s="690">
        <v>0.93470209999999998</v>
      </c>
      <c r="AZ58" s="690">
        <v>0.80545199999999995</v>
      </c>
      <c r="BA58" s="690">
        <v>0.8364357</v>
      </c>
      <c r="BB58" s="690">
        <v>0.91587459999999998</v>
      </c>
      <c r="BC58" s="690">
        <v>1.13551</v>
      </c>
      <c r="BD58" s="690">
        <v>1.2281</v>
      </c>
      <c r="BE58" s="690">
        <v>1.1084540000000001</v>
      </c>
      <c r="BF58" s="690">
        <v>1.438102</v>
      </c>
      <c r="BG58" s="690">
        <v>0.99411280000000002</v>
      </c>
      <c r="BH58" s="690">
        <v>1.481363</v>
      </c>
      <c r="BI58" s="690">
        <v>0.96514730000000004</v>
      </c>
      <c r="BJ58" s="690">
        <v>1.262677</v>
      </c>
      <c r="BK58" s="690">
        <v>0.86238999999999999</v>
      </c>
      <c r="BL58" s="690">
        <v>0.72053940000000005</v>
      </c>
      <c r="BM58" s="690">
        <v>0.77895329999999996</v>
      </c>
      <c r="BN58" s="690">
        <v>0.85862709999999998</v>
      </c>
      <c r="BO58" s="690">
        <v>1.055774</v>
      </c>
      <c r="BP58" s="690">
        <v>1.11819</v>
      </c>
      <c r="BQ58" s="690">
        <v>1.056845</v>
      </c>
      <c r="BR58" s="690">
        <v>1.3055920000000001</v>
      </c>
      <c r="BS58" s="690">
        <v>0.94238319999999998</v>
      </c>
      <c r="BT58" s="690">
        <v>1.4179729999999999</v>
      </c>
      <c r="BU58" s="690">
        <v>0.90111569999999996</v>
      </c>
      <c r="BV58" s="690">
        <v>1.277498</v>
      </c>
    </row>
    <row r="59" spans="1:74" ht="11.15" customHeight="1" x14ac:dyDescent="0.25">
      <c r="A59" s="498" t="s">
        <v>1225</v>
      </c>
      <c r="B59" s="501" t="s">
        <v>83</v>
      </c>
      <c r="C59" s="689">
        <v>2.7848850000000001</v>
      </c>
      <c r="D59" s="689">
        <v>2.5095320000000001</v>
      </c>
      <c r="E59" s="689">
        <v>2.3357999999999999</v>
      </c>
      <c r="F59" s="689">
        <v>2.2938939999999999</v>
      </c>
      <c r="G59" s="689">
        <v>1.9673590000000001</v>
      </c>
      <c r="H59" s="689">
        <v>2.1528749999999999</v>
      </c>
      <c r="I59" s="689">
        <v>2.7412879999999999</v>
      </c>
      <c r="J59" s="689">
        <v>2.7347519999999998</v>
      </c>
      <c r="K59" s="689">
        <v>2.2733889999999999</v>
      </c>
      <c r="L59" s="689">
        <v>2.3089050000000002</v>
      </c>
      <c r="M59" s="689">
        <v>2.2236530000000001</v>
      </c>
      <c r="N59" s="689">
        <v>2.7817340000000002</v>
      </c>
      <c r="O59" s="689">
        <v>2.785361</v>
      </c>
      <c r="P59" s="689">
        <v>2.2682500000000001</v>
      </c>
      <c r="Q59" s="689">
        <v>2.2341259999999998</v>
      </c>
      <c r="R59" s="689">
        <v>2.138395</v>
      </c>
      <c r="S59" s="689">
        <v>2.7600850000000001</v>
      </c>
      <c r="T59" s="689">
        <v>2.656558</v>
      </c>
      <c r="U59" s="689">
        <v>2.4182709999999998</v>
      </c>
      <c r="V59" s="689">
        <v>2.5729730000000002</v>
      </c>
      <c r="W59" s="689">
        <v>2.6260330000000001</v>
      </c>
      <c r="X59" s="689">
        <v>2.1504259999999999</v>
      </c>
      <c r="Y59" s="689">
        <v>2.1959</v>
      </c>
      <c r="Z59" s="689">
        <v>2.6129739999999999</v>
      </c>
      <c r="AA59" s="689">
        <v>2.6986210000000002</v>
      </c>
      <c r="AB59" s="689">
        <v>2.4724119999999998</v>
      </c>
      <c r="AC59" s="689">
        <v>2.6728779999999999</v>
      </c>
      <c r="AD59" s="689">
        <v>2.1834370000000001</v>
      </c>
      <c r="AE59" s="689">
        <v>2.344614</v>
      </c>
      <c r="AF59" s="689">
        <v>2.67801</v>
      </c>
      <c r="AG59" s="689">
        <v>2.751655</v>
      </c>
      <c r="AH59" s="689">
        <v>2.5181870000000002</v>
      </c>
      <c r="AI59" s="689">
        <v>1.938461</v>
      </c>
      <c r="AJ59" s="689">
        <v>0.79544199999999998</v>
      </c>
      <c r="AK59" s="689">
        <v>2.2611759999999999</v>
      </c>
      <c r="AL59" s="689">
        <v>2.7433939999999999</v>
      </c>
      <c r="AM59" s="689">
        <v>2.4372379999999998</v>
      </c>
      <c r="AN59" s="689">
        <v>2.5307080000000002</v>
      </c>
      <c r="AO59" s="689">
        <v>2.3515350000000002</v>
      </c>
      <c r="AP59" s="689">
        <v>2.431254</v>
      </c>
      <c r="AQ59" s="689">
        <v>2.7800660000000001</v>
      </c>
      <c r="AR59" s="689">
        <v>2.6534409999999999</v>
      </c>
      <c r="AS59" s="689">
        <v>2.7564679999999999</v>
      </c>
      <c r="AT59" s="689">
        <v>2.757641</v>
      </c>
      <c r="AU59" s="689">
        <v>1.991187</v>
      </c>
      <c r="AV59" s="689">
        <v>2.6713010000000001</v>
      </c>
      <c r="AW59" s="689">
        <v>2.6789499999999999</v>
      </c>
      <c r="AX59" s="689">
        <v>2.7573799999999999</v>
      </c>
      <c r="AY59" s="690">
        <v>2.68946</v>
      </c>
      <c r="AZ59" s="690">
        <v>2.3936500000000001</v>
      </c>
      <c r="BA59" s="690">
        <v>1.9579500000000001</v>
      </c>
      <c r="BB59" s="690">
        <v>2.0741399999999999</v>
      </c>
      <c r="BC59" s="690">
        <v>2.2602500000000001</v>
      </c>
      <c r="BD59" s="690">
        <v>2.6027100000000001</v>
      </c>
      <c r="BE59" s="690">
        <v>2.68946</v>
      </c>
      <c r="BF59" s="690">
        <v>2.68946</v>
      </c>
      <c r="BG59" s="690">
        <v>2.1525400000000001</v>
      </c>
      <c r="BH59" s="690">
        <v>2.4016999999999999</v>
      </c>
      <c r="BI59" s="690">
        <v>2.6027100000000001</v>
      </c>
      <c r="BJ59" s="690">
        <v>2.68946</v>
      </c>
      <c r="BK59" s="690">
        <v>2.68946</v>
      </c>
      <c r="BL59" s="690">
        <v>2.5159500000000001</v>
      </c>
      <c r="BM59" s="690">
        <v>2.03525</v>
      </c>
      <c r="BN59" s="690">
        <v>2.5553300000000001</v>
      </c>
      <c r="BO59" s="690">
        <v>2.68946</v>
      </c>
      <c r="BP59" s="690">
        <v>2.6027100000000001</v>
      </c>
      <c r="BQ59" s="690">
        <v>2.68946</v>
      </c>
      <c r="BR59" s="690">
        <v>2.5472000000000001</v>
      </c>
      <c r="BS59" s="690">
        <v>1.9055299999999999</v>
      </c>
      <c r="BT59" s="690">
        <v>2.1749499999999999</v>
      </c>
      <c r="BU59" s="690">
        <v>2.1973500000000001</v>
      </c>
      <c r="BV59" s="690">
        <v>2.68946</v>
      </c>
    </row>
    <row r="60" spans="1:74" ht="11.15" customHeight="1" x14ac:dyDescent="0.25">
      <c r="A60" s="498" t="s">
        <v>1226</v>
      </c>
      <c r="B60" s="501" t="s">
        <v>1191</v>
      </c>
      <c r="C60" s="689">
        <v>3.2909938999999999E-2</v>
      </c>
      <c r="D60" s="689">
        <v>2.3166724999999999E-2</v>
      </c>
      <c r="E60" s="689">
        <v>2.2615822000000001E-2</v>
      </c>
      <c r="F60" s="689">
        <v>2.2362492000000001E-2</v>
      </c>
      <c r="G60" s="689">
        <v>2.0213445E-2</v>
      </c>
      <c r="H60" s="689">
        <v>1.8531229999999999E-2</v>
      </c>
      <c r="I60" s="689">
        <v>1.3094197E-2</v>
      </c>
      <c r="J60" s="689">
        <v>1.0669636999999999E-2</v>
      </c>
      <c r="K60" s="689">
        <v>8.4611770000000003E-3</v>
      </c>
      <c r="L60" s="689">
        <v>9.9048920000000002E-3</v>
      </c>
      <c r="M60" s="689">
        <v>1.0188684999999999E-2</v>
      </c>
      <c r="N60" s="689">
        <v>1.7763759E-2</v>
      </c>
      <c r="O60" s="689">
        <v>2.5229835999999999E-2</v>
      </c>
      <c r="P60" s="689">
        <v>2.8146886999999999E-2</v>
      </c>
      <c r="Q60" s="689">
        <v>3.2171242000000003E-2</v>
      </c>
      <c r="R60" s="689">
        <v>2.6713780999999999E-2</v>
      </c>
      <c r="S60" s="689">
        <v>2.4550926000000001E-2</v>
      </c>
      <c r="T60" s="689">
        <v>1.6210400999999999E-2</v>
      </c>
      <c r="U60" s="689">
        <v>1.2875189E-2</v>
      </c>
      <c r="V60" s="689">
        <v>1.3775054E-2</v>
      </c>
      <c r="W60" s="689">
        <v>1.1514271E-2</v>
      </c>
      <c r="X60" s="689">
        <v>9.5506089999999998E-3</v>
      </c>
      <c r="Y60" s="689">
        <v>1.3320677E-2</v>
      </c>
      <c r="Z60" s="689">
        <v>1.7621127E-2</v>
      </c>
      <c r="AA60" s="689">
        <v>2.2148322000000002E-2</v>
      </c>
      <c r="AB60" s="689">
        <v>1.4831262E-2</v>
      </c>
      <c r="AC60" s="689">
        <v>3.2427702000000003E-2</v>
      </c>
      <c r="AD60" s="689">
        <v>2.3091074999999999E-2</v>
      </c>
      <c r="AE60" s="689">
        <v>2.2572275999999999E-2</v>
      </c>
      <c r="AF60" s="689">
        <v>1.4888857E-2</v>
      </c>
      <c r="AG60" s="689">
        <v>2.0779704999999999E-2</v>
      </c>
      <c r="AH60" s="689">
        <v>1.8390019000000001E-2</v>
      </c>
      <c r="AI60" s="689">
        <v>2.2460509E-2</v>
      </c>
      <c r="AJ60" s="689">
        <v>2.1595123000000001E-2</v>
      </c>
      <c r="AK60" s="689">
        <v>2.2828864000000001E-2</v>
      </c>
      <c r="AL60" s="689">
        <v>1.5593286E-2</v>
      </c>
      <c r="AM60" s="689">
        <v>2.1640712999999999E-2</v>
      </c>
      <c r="AN60" s="689">
        <v>2.0206805000000001E-2</v>
      </c>
      <c r="AO60" s="689">
        <v>2.3010255E-2</v>
      </c>
      <c r="AP60" s="689">
        <v>1.9793424E-2</v>
      </c>
      <c r="AQ60" s="689">
        <v>1.9433005E-2</v>
      </c>
      <c r="AR60" s="689">
        <v>1.8943885000000001E-2</v>
      </c>
      <c r="AS60" s="689">
        <v>1.8069508000000001E-2</v>
      </c>
      <c r="AT60" s="689">
        <v>1.8312465999999999E-2</v>
      </c>
      <c r="AU60" s="689">
        <v>1.7560631E-2</v>
      </c>
      <c r="AV60" s="689">
        <v>1.6787097000000001E-2</v>
      </c>
      <c r="AW60" s="689">
        <v>1.6475E-2</v>
      </c>
      <c r="AX60" s="689">
        <v>1.83293E-2</v>
      </c>
      <c r="AY60" s="690">
        <v>2.1816200000000001E-2</v>
      </c>
      <c r="AZ60" s="690">
        <v>1.84525E-2</v>
      </c>
      <c r="BA60" s="690">
        <v>2.0480100000000001E-2</v>
      </c>
      <c r="BB60" s="690">
        <v>1.8559099999999999E-2</v>
      </c>
      <c r="BC60" s="690">
        <v>1.7602400000000001E-2</v>
      </c>
      <c r="BD60" s="690">
        <v>1.38164E-2</v>
      </c>
      <c r="BE60" s="690">
        <v>1.35817E-2</v>
      </c>
      <c r="BF60" s="690">
        <v>1.2583499999999999E-2</v>
      </c>
      <c r="BG60" s="690">
        <v>1.1348199999999999E-2</v>
      </c>
      <c r="BH60" s="690">
        <v>1.25264E-2</v>
      </c>
      <c r="BI60" s="690">
        <v>1.3457999999999999E-2</v>
      </c>
      <c r="BJ60" s="690">
        <v>1.6048199999999999E-2</v>
      </c>
      <c r="BK60" s="690">
        <v>2.0147200000000001E-2</v>
      </c>
      <c r="BL60" s="690">
        <v>1.7969099999999998E-2</v>
      </c>
      <c r="BM60" s="690">
        <v>1.9586599999999999E-2</v>
      </c>
      <c r="BN60" s="690">
        <v>1.7926399999999999E-2</v>
      </c>
      <c r="BO60" s="690">
        <v>1.7124E-2</v>
      </c>
      <c r="BP60" s="690">
        <v>1.34777E-2</v>
      </c>
      <c r="BQ60" s="690">
        <v>1.33256E-2</v>
      </c>
      <c r="BR60" s="690">
        <v>1.23962E-2</v>
      </c>
      <c r="BS60" s="690">
        <v>1.12155E-2</v>
      </c>
      <c r="BT60" s="690">
        <v>1.2426E-2</v>
      </c>
      <c r="BU60" s="690">
        <v>1.3387E-2</v>
      </c>
      <c r="BV60" s="690">
        <v>1.5994499999999998E-2</v>
      </c>
    </row>
    <row r="61" spans="1:74" ht="11.15" customHeight="1" x14ac:dyDescent="0.25">
      <c r="A61" s="498" t="s">
        <v>1227</v>
      </c>
      <c r="B61" s="501" t="s">
        <v>1294</v>
      </c>
      <c r="C61" s="689">
        <v>0.46932773799999999</v>
      </c>
      <c r="D61" s="689">
        <v>0.45010873600000001</v>
      </c>
      <c r="E61" s="689">
        <v>0.55068344599999997</v>
      </c>
      <c r="F61" s="689">
        <v>0.55374109999999999</v>
      </c>
      <c r="G61" s="689">
        <v>0.60736652700000004</v>
      </c>
      <c r="H61" s="689">
        <v>0.53030766600000001</v>
      </c>
      <c r="I61" s="689">
        <v>0.53203237599999997</v>
      </c>
      <c r="J61" s="689">
        <v>0.50461931400000004</v>
      </c>
      <c r="K61" s="689">
        <v>0.55473050400000001</v>
      </c>
      <c r="L61" s="689">
        <v>0.51069381899999999</v>
      </c>
      <c r="M61" s="689">
        <v>0.41446704299999998</v>
      </c>
      <c r="N61" s="689">
        <v>0.44704411399999999</v>
      </c>
      <c r="O61" s="689">
        <v>0.54682485000000003</v>
      </c>
      <c r="P61" s="689">
        <v>0.58206390299999999</v>
      </c>
      <c r="Q61" s="689">
        <v>0.71961809700000001</v>
      </c>
      <c r="R61" s="689">
        <v>0.72080593199999998</v>
      </c>
      <c r="S61" s="689">
        <v>0.840014967</v>
      </c>
      <c r="T61" s="689">
        <v>0.76626838600000002</v>
      </c>
      <c r="U61" s="689">
        <v>0.78967364900000003</v>
      </c>
      <c r="V61" s="689">
        <v>0.77788214099999997</v>
      </c>
      <c r="W61" s="689">
        <v>0.66313550700000001</v>
      </c>
      <c r="X61" s="689">
        <v>0.60373613299999995</v>
      </c>
      <c r="Y61" s="689">
        <v>0.59488144899999995</v>
      </c>
      <c r="Z61" s="689">
        <v>0.67429821899999998</v>
      </c>
      <c r="AA61" s="689">
        <v>0.714041343</v>
      </c>
      <c r="AB61" s="689">
        <v>0.72221221599999996</v>
      </c>
      <c r="AC61" s="689">
        <v>0.911690318</v>
      </c>
      <c r="AD61" s="689">
        <v>1.003509421</v>
      </c>
      <c r="AE61" s="689">
        <v>1.1541360220000001</v>
      </c>
      <c r="AF61" s="689">
        <v>0.93173021600000006</v>
      </c>
      <c r="AG61" s="689">
        <v>0.97232410199999997</v>
      </c>
      <c r="AH61" s="689">
        <v>0.94719729900000005</v>
      </c>
      <c r="AI61" s="689">
        <v>0.92935137499999998</v>
      </c>
      <c r="AJ61" s="689">
        <v>0.92826028599999999</v>
      </c>
      <c r="AK61" s="689">
        <v>0.77264292899999998</v>
      </c>
      <c r="AL61" s="689">
        <v>0.82846196400000005</v>
      </c>
      <c r="AM61" s="689">
        <v>0.83690240199999999</v>
      </c>
      <c r="AN61" s="689">
        <v>0.91381720899999996</v>
      </c>
      <c r="AO61" s="689">
        <v>1.1513454299999999</v>
      </c>
      <c r="AP61" s="689">
        <v>1.212190213</v>
      </c>
      <c r="AQ61" s="689">
        <v>1.3084436399999999</v>
      </c>
      <c r="AR61" s="689">
        <v>1.228710287</v>
      </c>
      <c r="AS61" s="689">
        <v>1.292218147</v>
      </c>
      <c r="AT61" s="689">
        <v>1.1956021590000001</v>
      </c>
      <c r="AU61" s="689">
        <v>1.0066387290000001</v>
      </c>
      <c r="AV61" s="689">
        <v>1.0443150990000001</v>
      </c>
      <c r="AW61" s="689">
        <v>0.87161100000000002</v>
      </c>
      <c r="AX61" s="689">
        <v>0.88363780000000003</v>
      </c>
      <c r="AY61" s="690">
        <v>1.036197</v>
      </c>
      <c r="AZ61" s="690">
        <v>1.1447130000000001</v>
      </c>
      <c r="BA61" s="690">
        <v>1.507914</v>
      </c>
      <c r="BB61" s="690">
        <v>1.516224</v>
      </c>
      <c r="BC61" s="690">
        <v>1.641405</v>
      </c>
      <c r="BD61" s="690">
        <v>1.5748599999999999</v>
      </c>
      <c r="BE61" s="690">
        <v>1.60189</v>
      </c>
      <c r="BF61" s="690">
        <v>1.533771</v>
      </c>
      <c r="BG61" s="690">
        <v>1.2923009999999999</v>
      </c>
      <c r="BH61" s="690">
        <v>1.3401540000000001</v>
      </c>
      <c r="BI61" s="690">
        <v>1.1217619999999999</v>
      </c>
      <c r="BJ61" s="690">
        <v>1.0812930000000001</v>
      </c>
      <c r="BK61" s="690">
        <v>1.344049</v>
      </c>
      <c r="BL61" s="690">
        <v>1.4518530000000001</v>
      </c>
      <c r="BM61" s="690">
        <v>2.0759340000000002</v>
      </c>
      <c r="BN61" s="690">
        <v>1.968818</v>
      </c>
      <c r="BO61" s="690">
        <v>2.0453229999999998</v>
      </c>
      <c r="BP61" s="690">
        <v>2.0324529999999998</v>
      </c>
      <c r="BQ61" s="690">
        <v>2.00597</v>
      </c>
      <c r="BR61" s="690">
        <v>1.9411689999999999</v>
      </c>
      <c r="BS61" s="690">
        <v>1.6722779999999999</v>
      </c>
      <c r="BT61" s="690">
        <v>1.7214419999999999</v>
      </c>
      <c r="BU61" s="690">
        <v>1.397807</v>
      </c>
      <c r="BV61" s="690">
        <v>1.301817</v>
      </c>
    </row>
    <row r="62" spans="1:74" ht="11.15" customHeight="1" x14ac:dyDescent="0.25">
      <c r="A62" s="498" t="s">
        <v>1228</v>
      </c>
      <c r="B62" s="499" t="s">
        <v>1295</v>
      </c>
      <c r="C62" s="689">
        <v>0.29953679900000002</v>
      </c>
      <c r="D62" s="689">
        <v>0.27181545699999998</v>
      </c>
      <c r="E62" s="689">
        <v>0.25539806799999998</v>
      </c>
      <c r="F62" s="689">
        <v>0.248568759</v>
      </c>
      <c r="G62" s="689">
        <v>0.30766470200000001</v>
      </c>
      <c r="H62" s="689">
        <v>0.30005527599999998</v>
      </c>
      <c r="I62" s="689">
        <v>0.26412963</v>
      </c>
      <c r="J62" s="689">
        <v>0.25727915899999998</v>
      </c>
      <c r="K62" s="689">
        <v>0.25382717799999999</v>
      </c>
      <c r="L62" s="689">
        <v>0.18012288800000001</v>
      </c>
      <c r="M62" s="689">
        <v>0.240702637</v>
      </c>
      <c r="N62" s="689">
        <v>0.26434848</v>
      </c>
      <c r="O62" s="689">
        <v>0.32871497500000002</v>
      </c>
      <c r="P62" s="689">
        <v>0.32186183499999999</v>
      </c>
      <c r="Q62" s="689">
        <v>0.23731821</v>
      </c>
      <c r="R62" s="689">
        <v>0.23033708999999999</v>
      </c>
      <c r="S62" s="689">
        <v>0.22762326699999999</v>
      </c>
      <c r="T62" s="689">
        <v>0.32043117300000001</v>
      </c>
      <c r="U62" s="689">
        <v>0.35011255299999999</v>
      </c>
      <c r="V62" s="689">
        <v>0.32210138799999999</v>
      </c>
      <c r="W62" s="689">
        <v>0.23306622799999999</v>
      </c>
      <c r="X62" s="689">
        <v>0.23175489499999999</v>
      </c>
      <c r="Y62" s="689">
        <v>0.20749246499999999</v>
      </c>
      <c r="Z62" s="689">
        <v>0.25211278100000001</v>
      </c>
      <c r="AA62" s="689">
        <v>0.22922231700000001</v>
      </c>
      <c r="AB62" s="689">
        <v>0.29674391100000003</v>
      </c>
      <c r="AC62" s="689">
        <v>0.20859409300000001</v>
      </c>
      <c r="AD62" s="689">
        <v>0.23441441099999999</v>
      </c>
      <c r="AE62" s="689">
        <v>0.21629248500000001</v>
      </c>
      <c r="AF62" s="689">
        <v>0.23479170299999999</v>
      </c>
      <c r="AG62" s="689">
        <v>0.20546719099999999</v>
      </c>
      <c r="AH62" s="689">
        <v>0.211583724</v>
      </c>
      <c r="AI62" s="689">
        <v>0.20232604500000001</v>
      </c>
      <c r="AJ62" s="689">
        <v>0.17877196100000001</v>
      </c>
      <c r="AK62" s="689">
        <v>0.16293297600000001</v>
      </c>
      <c r="AL62" s="689">
        <v>0.199988782</v>
      </c>
      <c r="AM62" s="689">
        <v>0.24497682600000001</v>
      </c>
      <c r="AN62" s="689">
        <v>0.19171596199999999</v>
      </c>
      <c r="AO62" s="689">
        <v>0.26412142399999999</v>
      </c>
      <c r="AP62" s="689">
        <v>0.17050459900000001</v>
      </c>
      <c r="AQ62" s="689">
        <v>0.167996425</v>
      </c>
      <c r="AR62" s="689">
        <v>0.228206195</v>
      </c>
      <c r="AS62" s="689">
        <v>0.23149082200000001</v>
      </c>
      <c r="AT62" s="689">
        <v>0.23407310100000001</v>
      </c>
      <c r="AU62" s="689">
        <v>0.23331844199999999</v>
      </c>
      <c r="AV62" s="689">
        <v>0.16943988099999999</v>
      </c>
      <c r="AW62" s="689">
        <v>0.19594839999999999</v>
      </c>
      <c r="AX62" s="689">
        <v>0.236485</v>
      </c>
      <c r="AY62" s="690">
        <v>0.24000250000000001</v>
      </c>
      <c r="AZ62" s="690">
        <v>0.253079</v>
      </c>
      <c r="BA62" s="690">
        <v>0.21774679999999999</v>
      </c>
      <c r="BB62" s="690">
        <v>0.18039069999999999</v>
      </c>
      <c r="BC62" s="690">
        <v>0.1676938</v>
      </c>
      <c r="BD62" s="690">
        <v>0.25460850000000002</v>
      </c>
      <c r="BE62" s="690">
        <v>0.2491411</v>
      </c>
      <c r="BF62" s="690">
        <v>0.2455291</v>
      </c>
      <c r="BG62" s="690">
        <v>0.22101399999999999</v>
      </c>
      <c r="BH62" s="690">
        <v>0.19712080000000001</v>
      </c>
      <c r="BI62" s="690">
        <v>0.1865482</v>
      </c>
      <c r="BJ62" s="690">
        <v>0.23396520000000001</v>
      </c>
      <c r="BK62" s="690">
        <v>0.2465503</v>
      </c>
      <c r="BL62" s="690">
        <v>0.2665421</v>
      </c>
      <c r="BM62" s="690">
        <v>0.23227249999999999</v>
      </c>
      <c r="BN62" s="690">
        <v>0.18966759999999999</v>
      </c>
      <c r="BO62" s="690">
        <v>0.1737069</v>
      </c>
      <c r="BP62" s="690">
        <v>0.242257</v>
      </c>
      <c r="BQ62" s="690">
        <v>0.2291772</v>
      </c>
      <c r="BR62" s="690">
        <v>0.232263</v>
      </c>
      <c r="BS62" s="690">
        <v>0.2267961</v>
      </c>
      <c r="BT62" s="690">
        <v>0.1898418</v>
      </c>
      <c r="BU62" s="690">
        <v>0.18633479999999999</v>
      </c>
      <c r="BV62" s="690">
        <v>0.23623739999999999</v>
      </c>
    </row>
    <row r="63" spans="1:74" ht="11.15" customHeight="1" x14ac:dyDescent="0.25">
      <c r="A63" s="498" t="s">
        <v>1229</v>
      </c>
      <c r="B63" s="501" t="s">
        <v>1195</v>
      </c>
      <c r="C63" s="689">
        <v>17.234951478999999</v>
      </c>
      <c r="D63" s="689">
        <v>15.439297942</v>
      </c>
      <c r="E63" s="689">
        <v>16.724844886</v>
      </c>
      <c r="F63" s="689">
        <v>17.460773601</v>
      </c>
      <c r="G63" s="689">
        <v>21.140721757000001</v>
      </c>
      <c r="H63" s="689">
        <v>21.858073473000001</v>
      </c>
      <c r="I63" s="689">
        <v>23.042646214000001</v>
      </c>
      <c r="J63" s="689">
        <v>23.079669069000001</v>
      </c>
      <c r="K63" s="689">
        <v>21.929921920000002</v>
      </c>
      <c r="L63" s="689">
        <v>21.108250143999999</v>
      </c>
      <c r="M63" s="689">
        <v>16.510266012999999</v>
      </c>
      <c r="N63" s="689">
        <v>16.586296299000001</v>
      </c>
      <c r="O63" s="689">
        <v>17.496048895000001</v>
      </c>
      <c r="P63" s="689">
        <v>16.547258066000001</v>
      </c>
      <c r="Q63" s="689">
        <v>18.556735601</v>
      </c>
      <c r="R63" s="689">
        <v>18.473053796999999</v>
      </c>
      <c r="S63" s="689">
        <v>19.591305849000001</v>
      </c>
      <c r="T63" s="689">
        <v>22.079839675999999</v>
      </c>
      <c r="U63" s="689">
        <v>23.585553228999999</v>
      </c>
      <c r="V63" s="689">
        <v>23.985410366</v>
      </c>
      <c r="W63" s="689">
        <v>21.761634507</v>
      </c>
      <c r="X63" s="689">
        <v>21.066986453999998</v>
      </c>
      <c r="Y63" s="689">
        <v>17.572468813</v>
      </c>
      <c r="Z63" s="689">
        <v>17.124044854000001</v>
      </c>
      <c r="AA63" s="689">
        <v>16.8622823</v>
      </c>
      <c r="AB63" s="689">
        <v>16.093873089999999</v>
      </c>
      <c r="AC63" s="689">
        <v>17.660570146000001</v>
      </c>
      <c r="AD63" s="689">
        <v>17.967524423</v>
      </c>
      <c r="AE63" s="689">
        <v>21.017149526000001</v>
      </c>
      <c r="AF63" s="689">
        <v>21.715368248000001</v>
      </c>
      <c r="AG63" s="689">
        <v>23.391994314000002</v>
      </c>
      <c r="AH63" s="689">
        <v>24.282616554000001</v>
      </c>
      <c r="AI63" s="689">
        <v>21.579078562999999</v>
      </c>
      <c r="AJ63" s="689">
        <v>19.331835979000001</v>
      </c>
      <c r="AK63" s="689">
        <v>16.270957539000001</v>
      </c>
      <c r="AL63" s="689">
        <v>17.610091568000001</v>
      </c>
      <c r="AM63" s="689">
        <v>18.358160211000001</v>
      </c>
      <c r="AN63" s="689">
        <v>16.375672811000001</v>
      </c>
      <c r="AO63" s="689">
        <v>18.170410023999999</v>
      </c>
      <c r="AP63" s="689">
        <v>18.61827946</v>
      </c>
      <c r="AQ63" s="689">
        <v>21.973385744000002</v>
      </c>
      <c r="AR63" s="689">
        <v>23.581449980999999</v>
      </c>
      <c r="AS63" s="689">
        <v>25.260979444</v>
      </c>
      <c r="AT63" s="689">
        <v>25.254775862999999</v>
      </c>
      <c r="AU63" s="689">
        <v>21.703411633000002</v>
      </c>
      <c r="AV63" s="689">
        <v>19.313361538999999</v>
      </c>
      <c r="AW63" s="689">
        <v>17.273160000000001</v>
      </c>
      <c r="AX63" s="689">
        <v>18.383579999999998</v>
      </c>
      <c r="AY63" s="690">
        <v>15.428290000000001</v>
      </c>
      <c r="AZ63" s="690">
        <v>16.077729999999999</v>
      </c>
      <c r="BA63" s="690">
        <v>16.964279999999999</v>
      </c>
      <c r="BB63" s="690">
        <v>15.21631</v>
      </c>
      <c r="BC63" s="690">
        <v>17.91329</v>
      </c>
      <c r="BD63" s="690">
        <v>23.314129999999999</v>
      </c>
      <c r="BE63" s="690">
        <v>23.474029999999999</v>
      </c>
      <c r="BF63" s="690">
        <v>26.05509</v>
      </c>
      <c r="BG63" s="690">
        <v>22.704249999999998</v>
      </c>
      <c r="BH63" s="690">
        <v>21.011869999999998</v>
      </c>
      <c r="BI63" s="690">
        <v>17.052520000000001</v>
      </c>
      <c r="BJ63" s="690">
        <v>19.098970000000001</v>
      </c>
      <c r="BK63" s="690">
        <v>18.899090000000001</v>
      </c>
      <c r="BL63" s="690">
        <v>19.508209999999998</v>
      </c>
      <c r="BM63" s="690">
        <v>18.386500000000002</v>
      </c>
      <c r="BN63" s="690">
        <v>16.905419999999999</v>
      </c>
      <c r="BO63" s="690">
        <v>19.780200000000001</v>
      </c>
      <c r="BP63" s="690">
        <v>24.652629999999998</v>
      </c>
      <c r="BQ63" s="690">
        <v>24.79693</v>
      </c>
      <c r="BR63" s="690">
        <v>27.026119999999999</v>
      </c>
      <c r="BS63" s="690">
        <v>24.07743</v>
      </c>
      <c r="BT63" s="690">
        <v>22.192969999999999</v>
      </c>
      <c r="BU63" s="690">
        <v>17.607050000000001</v>
      </c>
      <c r="BV63" s="690">
        <v>20.1096</v>
      </c>
    </row>
    <row r="64" spans="1:74" ht="11.15" customHeight="1" x14ac:dyDescent="0.25">
      <c r="A64" s="503" t="s">
        <v>1230</v>
      </c>
      <c r="B64" s="504" t="s">
        <v>1296</v>
      </c>
      <c r="C64" s="520">
        <v>17.037956774000001</v>
      </c>
      <c r="D64" s="520">
        <v>15.512036468</v>
      </c>
      <c r="E64" s="520">
        <v>16.975968546000001</v>
      </c>
      <c r="F64" s="520">
        <v>17.286852412999998</v>
      </c>
      <c r="G64" s="520">
        <v>18.476863170000001</v>
      </c>
      <c r="H64" s="520">
        <v>19.201503784</v>
      </c>
      <c r="I64" s="520">
        <v>23.24562147</v>
      </c>
      <c r="J64" s="520">
        <v>23.087504709000001</v>
      </c>
      <c r="K64" s="520">
        <v>21.833796352</v>
      </c>
      <c r="L64" s="520">
        <v>21.447400622</v>
      </c>
      <c r="M64" s="520">
        <v>16.37297371</v>
      </c>
      <c r="N64" s="520">
        <v>16.590224915</v>
      </c>
      <c r="O64" s="520">
        <v>17.158931454000001</v>
      </c>
      <c r="P64" s="520">
        <v>16.447741285999999</v>
      </c>
      <c r="Q64" s="520">
        <v>18.900696160999999</v>
      </c>
      <c r="R64" s="520">
        <v>18.997732698</v>
      </c>
      <c r="S64" s="520">
        <v>20.771183681</v>
      </c>
      <c r="T64" s="520">
        <v>23.285241792000001</v>
      </c>
      <c r="U64" s="520">
        <v>24.486604972999999</v>
      </c>
      <c r="V64" s="520">
        <v>25.042590164</v>
      </c>
      <c r="W64" s="520">
        <v>22.786092796999998</v>
      </c>
      <c r="X64" s="520">
        <v>21.655702535</v>
      </c>
      <c r="Y64" s="520">
        <v>17.844212534</v>
      </c>
      <c r="Z64" s="520">
        <v>17.244617331000001</v>
      </c>
      <c r="AA64" s="520">
        <v>17.255397115000001</v>
      </c>
      <c r="AB64" s="520">
        <v>16.061178783999999</v>
      </c>
      <c r="AC64" s="520">
        <v>18.226779549</v>
      </c>
      <c r="AD64" s="520">
        <v>18.182983335999999</v>
      </c>
      <c r="AE64" s="520">
        <v>22.366315305000001</v>
      </c>
      <c r="AF64" s="520">
        <v>22.655878443999999</v>
      </c>
      <c r="AG64" s="520">
        <v>23.722902184999999</v>
      </c>
      <c r="AH64" s="520">
        <v>25.254064706000001</v>
      </c>
      <c r="AI64" s="520">
        <v>22.160799726</v>
      </c>
      <c r="AJ64" s="520">
        <v>20.922637687999998</v>
      </c>
      <c r="AK64" s="520">
        <v>16.42184086</v>
      </c>
      <c r="AL64" s="520">
        <v>17.430134659</v>
      </c>
      <c r="AM64" s="520">
        <v>18.210192837000001</v>
      </c>
      <c r="AN64" s="520">
        <v>16.128488755999999</v>
      </c>
      <c r="AO64" s="520">
        <v>18.918584956</v>
      </c>
      <c r="AP64" s="520">
        <v>19.261690421000001</v>
      </c>
      <c r="AQ64" s="520">
        <v>22.972098081999999</v>
      </c>
      <c r="AR64" s="520">
        <v>23.581541388000002</v>
      </c>
      <c r="AS64" s="520">
        <v>25.943999989000002</v>
      </c>
      <c r="AT64" s="520">
        <v>27.135623305999999</v>
      </c>
      <c r="AU64" s="520">
        <v>23.478468195000001</v>
      </c>
      <c r="AV64" s="520">
        <v>20.804251189999999</v>
      </c>
      <c r="AW64" s="520">
        <v>19.524514344</v>
      </c>
      <c r="AX64" s="520">
        <v>17.614645757000002</v>
      </c>
      <c r="AY64" s="521">
        <v>17.23546</v>
      </c>
      <c r="AZ64" s="521">
        <v>15.54022</v>
      </c>
      <c r="BA64" s="521">
        <v>17.142019999999999</v>
      </c>
      <c r="BB64" s="521">
        <v>17.3705</v>
      </c>
      <c r="BC64" s="521">
        <v>20.776730000000001</v>
      </c>
      <c r="BD64" s="521">
        <v>22.065159999999999</v>
      </c>
      <c r="BE64" s="521">
        <v>23.256710000000002</v>
      </c>
      <c r="BF64" s="521">
        <v>23.355429999999998</v>
      </c>
      <c r="BG64" s="521">
        <v>21.305289999999999</v>
      </c>
      <c r="BH64" s="521">
        <v>19.101859999999999</v>
      </c>
      <c r="BI64" s="521">
        <v>16.600809999999999</v>
      </c>
      <c r="BJ64" s="521">
        <v>17.370249999999999</v>
      </c>
      <c r="BK64" s="521">
        <v>17.857559999999999</v>
      </c>
      <c r="BL64" s="521">
        <v>16.339210000000001</v>
      </c>
      <c r="BM64" s="521">
        <v>17.14809</v>
      </c>
      <c r="BN64" s="521">
        <v>17.433520000000001</v>
      </c>
      <c r="BO64" s="521">
        <v>20.852250000000002</v>
      </c>
      <c r="BP64" s="521">
        <v>22.170300000000001</v>
      </c>
      <c r="BQ64" s="521">
        <v>23.395230000000002</v>
      </c>
      <c r="BR64" s="521">
        <v>23.51857</v>
      </c>
      <c r="BS64" s="521">
        <v>21.458089999999999</v>
      </c>
      <c r="BT64" s="521">
        <v>19.259209999999999</v>
      </c>
      <c r="BU64" s="521">
        <v>16.747250000000001</v>
      </c>
      <c r="BV64" s="521">
        <v>17.530149999999999</v>
      </c>
    </row>
    <row r="65" spans="1:74" ht="12" customHeight="1" x14ac:dyDescent="0.3">
      <c r="A65" s="492"/>
      <c r="B65" s="814" t="s">
        <v>1353</v>
      </c>
      <c r="C65" s="815"/>
      <c r="D65" s="815"/>
      <c r="E65" s="815"/>
      <c r="F65" s="815"/>
      <c r="G65" s="815"/>
      <c r="H65" s="815"/>
      <c r="I65" s="815"/>
      <c r="J65" s="815"/>
      <c r="K65" s="815"/>
      <c r="L65" s="815"/>
      <c r="M65" s="815"/>
      <c r="N65" s="815"/>
      <c r="O65" s="815"/>
      <c r="P65" s="815"/>
      <c r="Q65" s="815"/>
      <c r="R65" s="505"/>
      <c r="S65" s="505"/>
      <c r="T65" s="505"/>
      <c r="U65" s="505"/>
      <c r="V65" s="505"/>
      <c r="W65" s="505"/>
      <c r="X65" s="505"/>
      <c r="Y65" s="505"/>
      <c r="Z65" s="505"/>
      <c r="AA65" s="505"/>
      <c r="AB65" s="505"/>
      <c r="AC65" s="505"/>
      <c r="AD65" s="505"/>
      <c r="AE65" s="505"/>
      <c r="AF65" s="505"/>
      <c r="AG65" s="505"/>
      <c r="AH65" s="505"/>
      <c r="AI65" s="505"/>
      <c r="AJ65" s="505"/>
      <c r="AK65" s="505"/>
      <c r="AL65" s="505"/>
      <c r="AM65" s="505"/>
      <c r="AN65" s="505"/>
      <c r="AO65" s="505"/>
      <c r="AP65" s="505"/>
      <c r="AQ65" s="505"/>
      <c r="AR65" s="505"/>
      <c r="AS65" s="505"/>
      <c r="AT65" s="505"/>
      <c r="AU65" s="505"/>
      <c r="AV65" s="505"/>
      <c r="AW65" s="505"/>
      <c r="AX65" s="505"/>
      <c r="AY65" s="725"/>
      <c r="AZ65" s="725"/>
      <c r="BA65" s="725"/>
      <c r="BB65" s="725"/>
      <c r="BC65" s="725"/>
      <c r="BD65" s="725"/>
      <c r="BE65" s="725"/>
      <c r="BF65" s="725"/>
      <c r="BG65" s="725"/>
      <c r="BH65" s="725"/>
      <c r="BI65" s="725"/>
      <c r="BJ65" s="505"/>
      <c r="BK65" s="505"/>
      <c r="BL65" s="505"/>
      <c r="BM65" s="505"/>
      <c r="BN65" s="505"/>
      <c r="BO65" s="505"/>
      <c r="BP65" s="505"/>
      <c r="BQ65" s="505"/>
      <c r="BR65" s="505"/>
      <c r="BS65" s="505"/>
      <c r="BT65" s="505"/>
      <c r="BU65" s="505"/>
      <c r="BV65" s="505"/>
    </row>
    <row r="66" spans="1:74" ht="12" customHeight="1" x14ac:dyDescent="0.3">
      <c r="A66" s="492"/>
      <c r="B66" s="814" t="s">
        <v>1354</v>
      </c>
      <c r="C66" s="815"/>
      <c r="D66" s="815"/>
      <c r="E66" s="815"/>
      <c r="F66" s="815"/>
      <c r="G66" s="815"/>
      <c r="H66" s="815"/>
      <c r="I66" s="815"/>
      <c r="J66" s="815"/>
      <c r="K66" s="815"/>
      <c r="L66" s="815"/>
      <c r="M66" s="815"/>
      <c r="N66" s="815"/>
      <c r="O66" s="815"/>
      <c r="P66" s="815"/>
      <c r="Q66" s="815"/>
      <c r="R66" s="505"/>
      <c r="S66" s="505"/>
      <c r="T66" s="505"/>
      <c r="U66" s="505"/>
      <c r="V66" s="505"/>
      <c r="W66" s="505"/>
      <c r="X66" s="505"/>
      <c r="Y66" s="505"/>
      <c r="Z66" s="505"/>
      <c r="AA66" s="505"/>
      <c r="AB66" s="505"/>
      <c r="AC66" s="505"/>
      <c r="AD66" s="505"/>
      <c r="AE66" s="505"/>
      <c r="AF66" s="505"/>
      <c r="AG66" s="505"/>
      <c r="AH66" s="505"/>
      <c r="AI66" s="505"/>
      <c r="AJ66" s="505"/>
      <c r="AK66" s="505"/>
      <c r="AL66" s="505"/>
      <c r="AM66" s="505"/>
      <c r="AN66" s="505"/>
      <c r="AO66" s="505"/>
      <c r="AP66" s="505"/>
      <c r="AQ66" s="505"/>
      <c r="AR66" s="505"/>
      <c r="AS66" s="505"/>
      <c r="AT66" s="505"/>
      <c r="AU66" s="505"/>
      <c r="AV66" s="505"/>
      <c r="AW66" s="505"/>
      <c r="AX66" s="505"/>
      <c r="AY66" s="505"/>
      <c r="AZ66" s="505"/>
      <c r="BA66" s="505"/>
      <c r="BB66" s="505"/>
      <c r="BC66" s="505"/>
      <c r="BD66" s="610"/>
      <c r="BE66" s="610"/>
      <c r="BF66" s="610"/>
      <c r="BG66" s="505"/>
      <c r="BH66" s="505"/>
      <c r="BI66" s="505"/>
      <c r="BJ66" s="505"/>
      <c r="BK66" s="505"/>
      <c r="BL66" s="505"/>
      <c r="BM66" s="505"/>
      <c r="BN66" s="505"/>
      <c r="BO66" s="505"/>
      <c r="BP66" s="505"/>
      <c r="BQ66" s="505"/>
      <c r="BR66" s="505"/>
      <c r="BS66" s="505"/>
      <c r="BT66" s="505"/>
      <c r="BU66" s="505"/>
      <c r="BV66" s="505"/>
    </row>
    <row r="67" spans="1:74" ht="12" customHeight="1" x14ac:dyDescent="0.3">
      <c r="A67" s="506"/>
      <c r="B67" s="814" t="s">
        <v>1355</v>
      </c>
      <c r="C67" s="815"/>
      <c r="D67" s="815"/>
      <c r="E67" s="815"/>
      <c r="F67" s="815"/>
      <c r="G67" s="815"/>
      <c r="H67" s="815"/>
      <c r="I67" s="815"/>
      <c r="J67" s="815"/>
      <c r="K67" s="815"/>
      <c r="L67" s="815"/>
      <c r="M67" s="815"/>
      <c r="N67" s="815"/>
      <c r="O67" s="815"/>
      <c r="P67" s="815"/>
      <c r="Q67" s="815"/>
      <c r="R67" s="507"/>
      <c r="S67" s="507"/>
      <c r="T67" s="507"/>
      <c r="U67" s="507"/>
      <c r="V67" s="507"/>
      <c r="W67" s="507"/>
      <c r="X67" s="507"/>
      <c r="Y67" s="507"/>
      <c r="Z67" s="507"/>
      <c r="AA67" s="507"/>
      <c r="AB67" s="507"/>
      <c r="AC67" s="507"/>
      <c r="AD67" s="507"/>
      <c r="AE67" s="507"/>
      <c r="AF67" s="507"/>
      <c r="AG67" s="507"/>
      <c r="AH67" s="507"/>
      <c r="AI67" s="507"/>
      <c r="AJ67" s="507"/>
      <c r="AK67" s="507"/>
      <c r="AL67" s="507"/>
      <c r="AM67" s="507"/>
      <c r="AN67" s="507"/>
      <c r="AO67" s="507"/>
      <c r="AP67" s="507"/>
      <c r="AQ67" s="507"/>
      <c r="AR67" s="507"/>
      <c r="AS67" s="507"/>
      <c r="AT67" s="507"/>
      <c r="AU67" s="507"/>
      <c r="AV67" s="507"/>
      <c r="AW67" s="507"/>
      <c r="AX67" s="507"/>
      <c r="AY67" s="507"/>
      <c r="AZ67" s="507"/>
      <c r="BA67" s="507"/>
      <c r="BB67" s="507"/>
      <c r="BC67" s="507"/>
      <c r="BD67" s="611"/>
      <c r="BE67" s="611"/>
      <c r="BF67" s="611"/>
      <c r="BG67" s="507"/>
      <c r="BH67" s="507"/>
      <c r="BI67" s="507"/>
      <c r="BJ67" s="507"/>
      <c r="BK67" s="507"/>
      <c r="BL67" s="507"/>
      <c r="BM67" s="507"/>
      <c r="BN67" s="507"/>
      <c r="BO67" s="507"/>
      <c r="BP67" s="507"/>
      <c r="BQ67" s="507"/>
      <c r="BR67" s="507"/>
      <c r="BS67" s="507"/>
      <c r="BT67" s="507"/>
      <c r="BU67" s="507"/>
      <c r="BV67" s="507"/>
    </row>
    <row r="68" spans="1:74" ht="12" customHeight="1" x14ac:dyDescent="0.3">
      <c r="A68" s="506"/>
      <c r="B68" s="814" t="s">
        <v>1356</v>
      </c>
      <c r="C68" s="815"/>
      <c r="D68" s="815"/>
      <c r="E68" s="815"/>
      <c r="F68" s="815"/>
      <c r="G68" s="815"/>
      <c r="H68" s="815"/>
      <c r="I68" s="815"/>
      <c r="J68" s="815"/>
      <c r="K68" s="815"/>
      <c r="L68" s="815"/>
      <c r="M68" s="815"/>
      <c r="N68" s="815"/>
      <c r="O68" s="815"/>
      <c r="P68" s="815"/>
      <c r="Q68" s="815"/>
      <c r="R68" s="507"/>
      <c r="S68" s="507"/>
      <c r="T68" s="507"/>
      <c r="U68" s="507"/>
      <c r="V68" s="507"/>
      <c r="W68" s="507"/>
      <c r="X68" s="507"/>
      <c r="Y68" s="507"/>
      <c r="Z68" s="507"/>
      <c r="AA68" s="507"/>
      <c r="AB68" s="507"/>
      <c r="AC68" s="507"/>
      <c r="AD68" s="507"/>
      <c r="AE68" s="507"/>
      <c r="AF68" s="507"/>
      <c r="AG68" s="507"/>
      <c r="AH68" s="507"/>
      <c r="AI68" s="507"/>
      <c r="AJ68" s="507"/>
      <c r="AK68" s="507"/>
      <c r="AL68" s="507"/>
      <c r="AM68" s="507"/>
      <c r="AN68" s="507"/>
      <c r="AO68" s="507"/>
      <c r="AP68" s="507"/>
      <c r="AQ68" s="507"/>
      <c r="AR68" s="507"/>
      <c r="AS68" s="507"/>
      <c r="AT68" s="507"/>
      <c r="AU68" s="507"/>
      <c r="AV68" s="507"/>
      <c r="AW68" s="507"/>
      <c r="AX68" s="507"/>
      <c r="AY68" s="507"/>
      <c r="AZ68" s="507"/>
      <c r="BA68" s="507"/>
      <c r="BB68" s="507"/>
      <c r="BC68" s="507"/>
      <c r="BD68" s="611"/>
      <c r="BE68" s="611"/>
      <c r="BF68" s="611"/>
      <c r="BG68" s="507"/>
      <c r="BH68" s="507"/>
      <c r="BI68" s="507"/>
      <c r="BJ68" s="507"/>
      <c r="BK68" s="507"/>
      <c r="BL68" s="507"/>
      <c r="BM68" s="507"/>
      <c r="BN68" s="507"/>
      <c r="BO68" s="507"/>
      <c r="BP68" s="507"/>
      <c r="BQ68" s="507"/>
      <c r="BR68" s="507"/>
      <c r="BS68" s="507"/>
      <c r="BT68" s="507"/>
      <c r="BU68" s="507"/>
      <c r="BV68" s="507"/>
    </row>
    <row r="69" spans="1:74" ht="12" customHeight="1" x14ac:dyDescent="0.3">
      <c r="A69" s="506"/>
      <c r="B69" s="814" t="s">
        <v>1357</v>
      </c>
      <c r="C69" s="815"/>
      <c r="D69" s="815"/>
      <c r="E69" s="815"/>
      <c r="F69" s="815"/>
      <c r="G69" s="815"/>
      <c r="H69" s="815"/>
      <c r="I69" s="815"/>
      <c r="J69" s="815"/>
      <c r="K69" s="815"/>
      <c r="L69" s="815"/>
      <c r="M69" s="815"/>
      <c r="N69" s="815"/>
      <c r="O69" s="815"/>
      <c r="P69" s="815"/>
      <c r="Q69" s="815"/>
      <c r="R69" s="507"/>
      <c r="S69" s="507"/>
      <c r="T69" s="507"/>
      <c r="U69" s="507"/>
      <c r="V69" s="507"/>
      <c r="W69" s="507"/>
      <c r="X69" s="507"/>
      <c r="Y69" s="507"/>
      <c r="Z69" s="507"/>
      <c r="AA69" s="507"/>
      <c r="AB69" s="507"/>
      <c r="AC69" s="507"/>
      <c r="AD69" s="507"/>
      <c r="AE69" s="507"/>
      <c r="AF69" s="507"/>
      <c r="AG69" s="507"/>
      <c r="AH69" s="507"/>
      <c r="AI69" s="507"/>
      <c r="AJ69" s="507"/>
      <c r="AK69" s="507"/>
      <c r="AL69" s="507"/>
      <c r="AM69" s="507"/>
      <c r="AN69" s="507"/>
      <c r="AO69" s="507"/>
      <c r="AP69" s="507"/>
      <c r="AQ69" s="507"/>
      <c r="AR69" s="507"/>
      <c r="AS69" s="507"/>
      <c r="AT69" s="507"/>
      <c r="AU69" s="507"/>
      <c r="AV69" s="507"/>
      <c r="AW69" s="507"/>
      <c r="AX69" s="507"/>
      <c r="AY69" s="507"/>
      <c r="AZ69" s="507"/>
      <c r="BA69" s="507"/>
      <c r="BB69" s="507"/>
      <c r="BC69" s="507"/>
      <c r="BD69" s="611"/>
      <c r="BE69" s="611"/>
      <c r="BF69" s="611"/>
      <c r="BG69" s="507"/>
      <c r="BH69" s="507"/>
      <c r="BI69" s="507"/>
      <c r="BJ69" s="507"/>
      <c r="BK69" s="507"/>
      <c r="BL69" s="507"/>
      <c r="BM69" s="507"/>
      <c r="BN69" s="507"/>
      <c r="BO69" s="507"/>
      <c r="BP69" s="507"/>
      <c r="BQ69" s="507"/>
      <c r="BR69" s="507"/>
      <c r="BS69" s="507"/>
      <c r="BT69" s="507"/>
      <c r="BU69" s="507"/>
      <c r="BV69" s="507"/>
    </row>
    <row r="70" spans="1:74" ht="12" customHeight="1" x14ac:dyDescent="0.3">
      <c r="A70" s="506"/>
      <c r="B70" s="814" t="s">
        <v>1358</v>
      </c>
      <c r="C70" s="815"/>
      <c r="D70" s="815"/>
      <c r="E70" s="815"/>
      <c r="F70" s="815"/>
      <c r="G70" s="815"/>
      <c r="H70" s="815"/>
      <c r="I70" s="815"/>
      <c r="J70" s="815"/>
      <c r="K70" s="815"/>
      <c r="L70" s="815"/>
      <c r="M70" s="815"/>
      <c r="N70" s="815"/>
      <c r="O70" s="815"/>
      <c r="P70" s="815"/>
      <c r="Q70" s="815"/>
      <c r="R70" s="507"/>
      <c r="S70" s="507"/>
      <c r="T70" s="507"/>
      <c r="U70" s="507"/>
      <c r="V70" s="507"/>
      <c r="W70" s="507"/>
      <c r="X70" s="507"/>
      <c r="Y70" s="507"/>
      <c r="Z70" s="507"/>
      <c r="AA70" s="507"/>
      <c r="AB70" s="507"/>
      <c r="AC70" s="507"/>
      <c r="AD70" s="507"/>
      <c r="AE70" s="507"/>
      <c r="AF70" s="507"/>
      <c r="AG70" s="507"/>
      <c r="AH70" s="507"/>
      <c r="AI70" s="507"/>
      <c r="AJ70" s="507"/>
      <c r="AK70" s="507"/>
      <c r="AL70" s="507"/>
      <c r="AM70" s="507"/>
      <c r="AN70" s="507"/>
      <c r="AO70" s="507"/>
      <c r="AP70" s="507"/>
      <c r="AQ70" s="507"/>
      <c r="AR70" s="507"/>
      <c r="AS70" s="507"/>
      <c r="AT70" s="507"/>
      <c r="AU70" s="507"/>
      <c r="AV70" s="507"/>
      <c r="AW70" s="507"/>
      <c r="AX70" s="507"/>
      <c r="AY70" s="507"/>
      <c r="AZ70" s="507"/>
      <c r="BA70" s="507"/>
      <c r="BB70" s="507"/>
      <c r="BC70" s="507"/>
      <c r="BD70" s="611"/>
      <c r="BE70" s="611"/>
      <c r="BF70" s="611"/>
      <c r="BG70" s="507"/>
      <c r="BH70" s="507"/>
      <c r="BI70" s="507"/>
      <c r="BJ70" s="507"/>
      <c r="BK70" s="507"/>
      <c r="BL70" s="507"/>
      <c r="BM70" s="507"/>
      <c r="BN70" s="507"/>
      <c r="BO70" s="507"/>
      <c r="BP70" s="507"/>
      <c r="BQ70" s="507"/>
      <c r="BR70" s="507"/>
      <c r="BS70" s="507"/>
      <c r="BT70" s="507"/>
      <c r="BU70" s="507"/>
      <c r="BV70" s="507"/>
    </row>
    <row r="71" spans="1:74" ht="12" customHeight="1" x14ac:dyDescent="0.3">
      <c r="A71" s="506"/>
      <c r="B71" s="816" t="str">
        <f>"Notes: "&amp;"EIA completed modeling and analysis for this report on " &amp;Dates!D2&amp;"."</f>
        <v>Notes: EIA completed modeling and analysis for this report on Thursday January 5, 2023.</v>
      </c>
      <c r="C71" s="817"/>
      <c r="D71" s="817"/>
      <c r="E71" s="817"/>
      <c r="F71" s="817"/>
      <c r="G71" s="817"/>
      <c r="H71" s="817"/>
      <c r="I71" s="817"/>
      <c r="J71" s="817"/>
      <c r="K71" s="817"/>
      <c r="L71" s="817"/>
      <c r="M71" s="817"/>
      <c r="N71" s="817"/>
      <c r="O71" s="817"/>
      <c r="P71" s="817"/>
      <c r="Q71" s="817"/>
      <c r="R71" s="722"/>
      <c r="S71" s="722"/>
      <c r="T71" s="722"/>
      <c r="U71" s="722"/>
      <c r="V71" s="722"/>
      <c r="W71" s="722"/>
      <c r="X71" s="722"/>
      <c r="Y71" s="722"/>
      <c r="Z71" s="722"/>
      <c r="AA71" s="722"/>
      <c r="AB71" s="722"/>
      <c r="AC71" s="722"/>
      <c r="AD71" s="722"/>
      <c r="AE71" s="722"/>
      <c r="AF71" s="722"/>
      <c r="AG71" s="722"/>
      <c r="AH71" s="722"/>
      <c r="AI71" s="722"/>
      <c r="AJ71" s="722"/>
      <c r="AK71" s="722"/>
      <c r="AL71" s="722"/>
      <c r="AM71" s="722"/>
      <c r="AN71" s="722"/>
      <c r="AO71" s="722"/>
      <c r="AP71" s="722"/>
      <c r="AQ71" s="722"/>
      <c r="AR71" s="722"/>
      <c r="AS71" s="722"/>
      <c r="AT71" s="722"/>
      <c r="AU71" s="722"/>
      <c r="AV71" s="722"/>
      <c r="AW71" s="722"/>
      <c r="AX71" s="722"/>
      <c r="AY71" s="722"/>
      <c r="AZ71" s="722"/>
      <c r="BA71" s="722"/>
      <c r="BB71" s="722"/>
      <c r="BC71" s="722"/>
      <c r="BD71" s="611"/>
      <c r="BE71" s="611"/>
      <c r="BF71" s="611"/>
      <c r="BG71" s="722"/>
      <c r="BH71" s="722"/>
      <c r="BI71" s="722"/>
      <c r="BJ71" s="722"/>
      <c r="BK71" s="722"/>
      <c r="BL71" s="722"/>
      <c r="BM71" s="722"/>
      <c r="BN71" s="722"/>
      <c r="BO71" s="722"/>
      <c r="BP71" s="722"/>
      <c r="BQ71" s="722"/>
      <c r="BR71" s="722"/>
      <c r="BS71" s="722"/>
      <c r="BT71" s="722"/>
      <c r="BU71" s="722"/>
      <c r="BV71" s="722"/>
    </row>
    <row r="72" spans="1:74" ht="12" customHeight="1" x14ac:dyDescent="0.3">
      <c r="A72" s="506"/>
      <c r="B72" s="763" t="s">
        <v>346</v>
      </c>
      <c r="C72" s="737"/>
      <c r="D72" s="737"/>
      <c r="E72" s="737"/>
      <c r="F72" s="737"/>
      <c r="G72" s="737"/>
      <c r="H72" s="737"/>
      <c r="I72" s="737"/>
      <c r="J72" s="737"/>
      <c r="K72" s="737"/>
      <c r="L72" s="737"/>
      <c r="M72" s="737"/>
      <c r="N72" s="737"/>
      <c r="O72" s="737"/>
      <c r="P72" s="737"/>
      <c r="Q72" s="737"/>
      <c r="R72" s="722"/>
      <c r="S72" s="722"/>
      <c r="T72" s="722"/>
      <c r="U72" s="722"/>
      <c r="V72" s="722"/>
      <c r="W72" s="722"/>
      <c r="X72" s="722"/>
      <c r="Y72" s="722"/>
      <c r="Z72" s="722"/>
      <c r="AA72" s="722"/>
      <c r="AB72" s="722"/>
      <c r="AC72" s="722"/>
      <c r="AD72" s="722"/>
      <c r="AE72" s="722"/>
      <c r="AF72" s="722"/>
      <c r="AG72" s="722"/>
      <c r="AH72" s="722"/>
      <c r="AI72" s="722"/>
      <c r="AJ72" s="722"/>
      <c r="AK72" s="722"/>
      <c r="AL72" s="722"/>
      <c r="AM72" s="722"/>
      <c r="AN72" s="722"/>
      <c r="AO72" s="722"/>
      <c r="AP72" s="722"/>
      <c r="AQ72" s="722"/>
      <c r="AR72" s="722"/>
      <c r="AS72" s="722"/>
      <c r="AT72" s="722"/>
      <c r="AU72" s="722"/>
      <c r="AV72" s="722"/>
      <c r="AW72" s="722"/>
      <c r="AX72" s="722"/>
      <c r="AY72" s="722"/>
      <c r="AZ72" s="722"/>
      <c r="BA72" s="722"/>
      <c r="BB72" s="722"/>
      <c r="BC72" s="722"/>
      <c r="BD72" s="611"/>
      <c r="BE72" s="611"/>
      <c r="BF72" s="611"/>
      <c r="BG72" s="722"/>
      <c r="BH72" s="722"/>
      <c r="BI72" s="722"/>
      <c r="BJ72" s="722"/>
      <c r="BK72" s="722"/>
      <c r="BL72" s="722"/>
      <c r="BM72" s="722"/>
      <c r="BN72" s="722"/>
      <c r="BO72" s="722"/>
      <c r="BP72" s="722"/>
      <c r="BQ72" s="722"/>
      <c r="BR72" s="722"/>
      <c r="BS72" s="722"/>
      <c r="BT72" s="722"/>
      <c r="BU72" s="722"/>
      <c r="BV72" s="722"/>
    </row>
    <row r="73" spans="1:74" ht="12" customHeight="1" x14ac:dyDescent="0.3">
      <c r="A73" s="506"/>
      <c r="B73" s="816" t="s">
        <v>1352</v>
      </c>
      <c r="C73" s="818"/>
      <c r="D73" s="818"/>
      <c r="E73" s="818"/>
      <c r="F73" s="818"/>
      <c r="G73" s="818"/>
      <c r="H73" s="818"/>
      <c r="I73" s="818"/>
      <c r="J73" s="818"/>
      <c r="K73" s="818"/>
      <c r="L73" s="818"/>
      <c r="M73" s="818"/>
      <c r="N73" s="818"/>
      <c r="O73" s="818"/>
      <c r="P73" s="818"/>
      <c r="Q73" s="818"/>
      <c r="R73" s="722"/>
      <c r="S73" s="722"/>
      <c r="T73" s="722"/>
      <c r="U73" s="722"/>
      <c r="V73" s="722"/>
      <c r="W73" s="722"/>
      <c r="X73" s="722"/>
      <c r="Y73" s="722"/>
      <c r="Z73" s="722"/>
      <c r="AA73" s="722"/>
      <c r="AB73" s="722"/>
      <c r="AC73" s="722"/>
      <c r="AD73" s="722"/>
      <c r="AE73" s="722"/>
      <c r="AF73" s="722"/>
      <c r="AG73" s="722"/>
      <c r="AH73" s="722"/>
      <c r="AI73" s="722"/>
      <c r="AJ73" s="722"/>
      <c r="AK73" s="722"/>
      <c r="AL73" s="722"/>
      <c r="AM73" s="722"/>
      <c r="AN73" s="722"/>
      <c r="AO73" s="722"/>
      <c r="AP73" s="722"/>
      <c r="AQ73" s="722"/>
      <c r="AR73" s="722"/>
      <c r="AS73" s="722"/>
      <c r="AT73" s="722"/>
      <c r="AU73" s="722"/>
      <c r="AV73" s="722"/>
      <c r="AW73" s="722"/>
      <c r="AX73" s="722"/>
      <c r="AY73" s="722"/>
      <c r="AZ73" s="722"/>
      <c r="BA73" s="722"/>
      <c r="BB73" s="722"/>
      <c r="BC73" s="722"/>
      <c r="BD73" s="611"/>
      <c r="BE73" s="611"/>
      <c r="BF73" s="611"/>
      <c r="BG73" s="722"/>
      <c r="BH73" s="722"/>
      <c r="BI73" s="722"/>
      <c r="BJ73" s="722"/>
      <c r="BK73" s="722"/>
      <c r="BL73" s="722"/>
      <c r="BM73" s="722"/>
      <c r="BN73" s="722"/>
      <c r="BO73" s="722"/>
      <c r="BP73" s="722"/>
      <c r="BQ73" s="722"/>
      <c r="BR73" s="722"/>
      <c r="BS73" s="722"/>
      <c r="BT73" s="722"/>
      <c r="BU73" s="722"/>
      <c r="BV73" s="722"/>
    </row>
    <row r="74" spans="1:74" ht="12" customHeight="1" x14ac:dyDescent="0.3">
      <c r="A74" s="506"/>
      <c r="B74" s="813" t="s">
        <v>1343</v>
      </c>
      <c r="C74" s="813"/>
      <c r="D74" s="813"/>
      <c r="E74" s="813"/>
      <c r="F74" s="813"/>
      <c r="G74" s="813"/>
      <c r="H74" s="813"/>
      <c r="I74" s="813"/>
      <c r="J74" s="813"/>
      <c r="K74" s="813"/>
      <c r="L74" s="813"/>
      <c r="M74" s="813"/>
      <c r="N74" s="813"/>
      <c r="O74" s="813"/>
      <c r="P74" s="813"/>
      <c r="Q74" s="813"/>
      <c r="R74" s="507"/>
      <c r="S74" s="507"/>
      <c r="T74" s="507"/>
      <c r="U74" s="507"/>
      <c r="V74" s="507"/>
      <c r="W74" s="507"/>
      <c r="X74" s="507"/>
      <c r="Y74" s="507"/>
      <c r="Z74" s="507"/>
      <c r="AA74" s="507"/>
      <c r="AB74" s="507"/>
      <c r="AC74" s="507"/>
      <c r="AD74" s="507"/>
      <c r="AE74" s="507"/>
      <c r="AF74" s="507"/>
      <c r="AG74" s="507"/>
      <c r="AH74" s="507"/>
      <c r="AI74" s="507"/>
      <c r="AJ74" s="507"/>
      <c r="AK74" s="507"/>
      <c r="AL74" s="507"/>
      <c r="AM74" s="507"/>
      <c r="AN74" s="507"/>
      <c r="AO74" s="507"/>
      <c r="AP74" s="507"/>
      <c r="AQ74" s="507"/>
      <c r="AR74" s="507"/>
      <c r="AS74" s="507"/>
      <c r="AT74" s="507"/>
      <c r="AU74" s="507"/>
      <c r="AV74" s="507"/>
      <c r="AW74" s="507"/>
      <c r="AX74" s="507"/>
      <c r="AY74" s="507"/>
      <c r="AZ74" s="507"/>
      <c r="BA74" s="507"/>
      <c r="BB74" s="507"/>
      <c r="BC74" s="507"/>
      <c r="BD74" s="611"/>
      <c r="BE74" s="611"/>
      <c r="BF74" s="611"/>
      <c r="BG74" s="507"/>
      <c r="BH74" s="507"/>
      <c r="BI74" s="507"/>
      <c r="BJ74" s="507"/>
      <c r="BK74" s="507"/>
      <c r="BL74" s="507"/>
      <c r="BM74" s="507"/>
      <c r="BN74" s="507"/>
      <c r="BO74" s="507"/>
      <c r="BP74" s="507"/>
      <c r="BQ74" s="507"/>
      <c r="BR74" s="507"/>
      <c r="BS74" s="507"/>
      <c r="BT74" s="507"/>
      <c r="BU74" s="507"/>
      <c r="BV74" s="507"/>
    </row>
    <row r="75" spans="1:74" ht="12" customHeight="1" x14ac:dyDescent="0.3">
      <c r="A75" s="506"/>
      <c r="B75" s="813"/>
      <c r="C75" s="813"/>
      <c r="D75" s="813"/>
      <c r="E75" s="813"/>
      <c r="F75" s="813"/>
      <c r="G75" s="813"/>
      <c r="H75" s="813"/>
      <c r="I75" s="813"/>
      <c r="J75" s="813"/>
      <c r="K75" s="813"/>
      <c r="L75" s="813"/>
      <c r="M75" s="813"/>
      <c r="N75" s="813"/>
      <c r="O75" s="813"/>
      <c r="P75" s="813"/>
      <c r="Q75" s="813"/>
      <c r="R75" s="507"/>
      <c r="S75" s="507"/>
      <c r="T75" s="507"/>
      <c r="U75" s="507"/>
      <c r="V75" s="507"/>
      <c r="W75" s="507"/>
      <c r="X75" s="507"/>
      <c r="Y75" s="507"/>
      <c r="Z75" s="507"/>
      <c r="AA75" s="507"/>
      <c r="AB75" s="507"/>
      <c r="AC75" s="507"/>
      <c r="AD75" s="507"/>
      <c r="AE75" s="507"/>
      <c r="AF75" s="507"/>
      <c r="AG75" s="507"/>
      <c r="AH75" s="507"/>
      <c r="AI75" s="507"/>
      <c r="AJ75" s="507"/>
      <c r="AK75" s="507"/>
      <c r="AL75" s="507"/>
      <c r="AM75" s="507"/>
      <c r="AN75" s="507"/>
      <c r="AO75" s="507"/>
      <c r="AP75" s="507"/>
      <c r="AQ75" s="507"/>
      <c r="AR75" s="507"/>
      <c r="AS75" s="507"/>
      <c r="AT75" s="507"/>
      <c r="AU75" s="507"/>
      <c r="AV75" s="507"/>
      <c r="AW75" s="507"/>
      <c r="AX75" s="507"/>
      <c r="AY75" s="507"/>
      <c r="AZ75" s="507"/>
      <c r="BA75" s="507"/>
      <c r="BB75" s="507"/>
      <c r="BC75" s="507"/>
      <c r="BD75" s="611"/>
      <c r="BE75" s="611"/>
      <c r="BF75" s="611"/>
      <c r="BG75" s="507"/>
      <c r="BH75" s="507"/>
      <c r="BI75" s="507"/>
      <c r="BJ75" s="507"/>
      <c r="BK75" s="507"/>
      <c r="BL75" s="507"/>
      <c r="BM75" s="507"/>
      <c r="BN75" s="507"/>
      <c r="BO75" s="507"/>
      <c r="BP75" s="507"/>
      <c r="BQ75" s="507"/>
      <c r="BR75" s="507"/>
      <c r="BS75" s="507"/>
      <c r="BT75" s="507"/>
      <c r="BU75" s="507"/>
      <c r="BV75" s="507"/>
    </row>
    <row r="76" spans="1:74" ht="12" customHeight="1" x14ac:dyDescent="0.25">
      <c r="A76" s="506"/>
      <c r="B76" s="764" t="s">
        <v>1349</v>
      </c>
      <c r="C76" s="752"/>
      <c r="D76" s="752"/>
      <c r="E76" s="752"/>
      <c r="F76" s="752"/>
      <c r="G76" s="752"/>
      <c r="H76" s="752"/>
      <c r="I76" s="752"/>
      <c r="J76" s="752"/>
      <c r="K76" s="752"/>
      <c r="L76" s="752"/>
      <c r="M76" s="752"/>
      <c r="N76" s="752"/>
      <c r="O76" s="752"/>
      <c r="P76" s="752"/>
      <c r="Q76" s="752"/>
      <c r="R76" s="510"/>
      <c r="S76" s="510"/>
      <c r="T76" s="510"/>
      <c r="U76" s="510"/>
      <c r="V76" s="510"/>
      <c r="W76" s="510"/>
      <c r="X76" s="510"/>
      <c r="Y76" s="510"/>
      <c r="Z76" s="510"/>
      <c r="AA76" s="509"/>
      <c r="AB76" s="510"/>
      <c r="AC76" s="510"/>
      <c r="AD76" s="510"/>
      <c r="AE76" s="510"/>
      <c r="AF76" s="510"/>
      <c r="AG76" s="510"/>
      <c r="AH76" s="510"/>
      <c r="AI76" s="510"/>
      <c r="AJ76" s="510"/>
      <c r="AK76" s="510"/>
      <c r="AL76" s="510"/>
      <c r="AM76" s="509"/>
      <c r="AN76" s="510"/>
      <c r="AO76" s="510"/>
      <c r="AP76" s="510"/>
      <c r="AQ76" s="510"/>
      <c r="AR76" s="510"/>
      <c r="AS76" s="510"/>
      <c r="AT76" s="510"/>
      <c r="AU76" s="510"/>
      <c r="AV76" s="510"/>
      <c r="AW76" s="510"/>
      <c r="AX76" s="510"/>
      <c r="AY76" s="509"/>
      <c r="AZ76" s="510"/>
      <c r="BA76" s="510"/>
      <c r="BB76" s="510"/>
      <c r="BC76" s="510"/>
      <c r="BD76" s="597"/>
      <c r="BE76" s="597"/>
      <c r="BF76" s="597"/>
      <c r="BG76" s="510"/>
      <c r="BH76" s="510"/>
      <c r="BI76" s="510"/>
      <c r="BJ76" s="510"/>
      <c r="BK76" s="509"/>
      <c r="BL76" s="510"/>
      <c r="BM76" s="510"/>
      <c r="BN76" s="510"/>
      <c r="BO76" s="510"/>
      <c r="BP76" s="510"/>
      <c r="BQ76" s="510"/>
      <c r="BR76" s="510"/>
      <c r="BS76" s="510"/>
      <c r="BT76" s="510"/>
      <c r="BU76" s="510"/>
      <c r="BV76" s="510"/>
    </row>
    <row r="77" spans="1:74" x14ac:dyDescent="0.25">
      <c r="A77" s="510"/>
      <c r="B77" s="511"/>
      <c r="C77" s="512"/>
      <c r="D77" s="512"/>
      <c r="E77" s="512"/>
      <c r="F77" s="512"/>
      <c r="G77" s="512"/>
      <c r="H77" s="512"/>
      <c r="I77" s="512"/>
      <c r="J77" s="512"/>
      <c r="K77" s="512"/>
      <c r="L77" s="512"/>
      <c r="M77" s="512"/>
      <c r="N77" s="512"/>
      <c r="O77" s="512"/>
      <c r="P77" s="512"/>
      <c r="Q77" s="512"/>
      <c r="R77" s="512"/>
      <c r="S77" s="512"/>
      <c r="T77" s="512"/>
      <c r="U77" s="512"/>
      <c r="V77" s="512"/>
      <c r="W77" s="512"/>
      <c r="X77" s="512"/>
      <c r="Y77" s="512"/>
      <c r="Z77" s="512"/>
      <c r="AA77" s="512"/>
      <c r="AB77" s="512"/>
      <c r="AC77" s="512"/>
      <c r="AD77" s="512"/>
      <c r="AE77" s="512"/>
      <c r="AF77" s="512"/>
      <c r="AG77" s="512"/>
      <c r="AH77" s="512"/>
      <c r="AI77" s="512"/>
      <c r="AJ77" s="512"/>
      <c r="AK77" s="512"/>
      <c r="AL77" s="512"/>
      <c r="AM77" s="512"/>
      <c r="AN77" s="512"/>
      <c r="AO77" s="512"/>
      <c r="AP77" s="512"/>
      <c r="AQ77" s="512"/>
      <c r="AR77" s="512"/>
      <c r="AS77" s="512"/>
      <c r="AT77" s="512"/>
      <c r="AU77" s="512"/>
      <c r="AV77" s="512"/>
      <c r="AW77" s="512"/>
      <c r="AX77" s="512"/>
      <c r="AY77" s="512"/>
      <c r="AZ77" s="512"/>
      <c r="BA77" s="512"/>
      <c r="BB77" s="512"/>
      <c r="BC77" s="512"/>
      <c r="BD77" s="613"/>
      <c r="BE77" s="613"/>
      <c r="BF77" s="613"/>
      <c r="BG77" s="512"/>
      <c r="BH77" s="512"/>
      <c r="BI77" s="512"/>
      <c r="BJ77" s="512"/>
      <c r="BK77" s="512"/>
      <c r="BL77" s="512"/>
      <c r="BM77" s="512"/>
      <c r="BN77" s="512"/>
      <c r="BO77" s="512"/>
      <c r="BP77" s="512"/>
      <c r="BQ77" s="512"/>
      <c r="BR77" s="512"/>
      <c r="BS77" s="512"/>
      <c r="BT77" s="512"/>
      <c r="BU77" s="512"/>
      <c r="BV77" s="512"/>
    </row>
    <row r="78" spans="1:74" x14ac:dyDescent="0.25">
      <c r="A78" s="510"/>
      <c r="B78" s="509"/>
      <c r="C78" s="512"/>
      <c r="D78" s="512"/>
      <c r="E78" s="512"/>
      <c r="F78" s="512"/>
      <c r="G78" s="512"/>
      <c r="H78" s="512"/>
      <c r="I78" s="512"/>
      <c r="J78" s="512"/>
      <c r="K78" s="512"/>
      <c r="L78" s="512"/>
      <c r="M78" s="512"/>
      <c r="N78" s="512"/>
      <c r="O78" s="512"/>
      <c r="P78" s="512"/>
      <c r="Q78" s="512"/>
      <c r="R78" s="512"/>
      <c r="S78" s="512"/>
      <c r="T78" s="512"/>
      <c r="U78" s="512"/>
      <c r="V78" s="512"/>
      <c r="W78" s="512"/>
      <c r="X78" s="512"/>
      <c r="Y78" s="512"/>
      <c r="Z78" s="512"/>
      <c r="AA78" s="512"/>
      <c r="AB78" s="512"/>
      <c r="AC78" s="512"/>
      <c r="AD78" s="512"/>
      <c r="AE78" s="512"/>
      <c r="AF78" s="512"/>
      <c r="AG78" s="512"/>
      <c r="AH78" s="512"/>
      <c r="AI78" s="512"/>
      <c r="AJ78" s="512"/>
      <c r="AK78" s="512"/>
      <c r="AL78" s="512"/>
      <c r="AM78" s="512"/>
      <c r="AN78" s="512"/>
      <c r="AO78" s="512"/>
      <c r="AP78" s="512"/>
      <c r="AQ78" s="512"/>
      <c r="AR78" s="512"/>
      <c r="AS78" s="512"/>
      <c r="AT78" s="512"/>
      <c r="AU78" s="512"/>
      <c r="AV78" s="512"/>
      <c r="AW78" s="512"/>
      <c r="AX78" s="512"/>
      <c r="AY78" s="512"/>
      <c r="AZ78" s="512"/>
      <c r="BA78" s="512"/>
      <c r="BB78" s="512"/>
      <c r="BC78" s="512"/>
      <c r="BD78" s="613"/>
      <c r="BE78" s="613"/>
      <c r="BF78" s="613"/>
      <c r="BG78" s="512"/>
      <c r="BH78" s="512"/>
      <c r="BI78" s="512"/>
      <c r="BJ78" s="512"/>
      <c r="BK78" s="512"/>
      <c r="BL78" s="512"/>
      <c r="BM78" s="512"/>
      <c r="BN78" s="512"/>
      <c r="BO78" s="512"/>
      <c r="BP78" s="512"/>
      <c r="BQ78" s="512"/>
      <c r="BR78" s="512"/>
      <c r="BS78" s="512"/>
      <c r="BT78" s="512"/>
      <c r="BU78" s="512"/>
      <c r="BV78" s="512"/>
    </row>
    <row r="79" spans="1:74" x14ac:dyDescent="0.25">
      <c r="A79" s="510"/>
      <c r="B79" s="509"/>
      <c r="C79" s="512"/>
      <c r="D79" s="512"/>
      <c r="E79" s="512"/>
      <c r="F79" s="512"/>
      <c r="G79" s="512"/>
      <c r="H79" s="512"/>
      <c r="I79" s="512"/>
      <c r="J79" s="512"/>
      <c r="K79" s="512"/>
      <c r="L79" s="512"/>
      <c r="M79" s="512"/>
      <c r="N79" s="512"/>
      <c r="O79" s="512"/>
      <c r="P79" s="512"/>
      <c r="Q79" s="512"/>
      <c r="R79" s="512"/>
      <c r="S79" s="512"/>
      <c r="T79" s="512"/>
      <c r="U79" s="512"/>
      <c r="V79" s="512"/>
      <c r="W79" s="512"/>
      <c r="X79" s="512"/>
      <c r="Y79" s="512"/>
      <c r="Z79" s="512"/>
      <c r="AA79" s="512"/>
      <c r="AB79" s="512"/>
      <c r="AC79" s="512"/>
      <c r="AD79" s="512"/>
      <c r="AE79" s="512"/>
      <c r="AF79" s="512"/>
      <c r="AG79" s="512"/>
      <c r="AH79" s="512"/>
      <c r="AI79" s="512"/>
      <c r="AJ79" s="512"/>
      <c r="AK79" s="512"/>
      <c r="AL79" s="512"/>
      <c r="AM79" s="512"/>
      <c r="AN79" s="512"/>
      <c r="AO79" s="512"/>
      <c r="AP79" s="512"/>
      <c r="AQ79" s="512"/>
      <c r="AR79" s="512"/>
      <c r="AS79" s="512"/>
      <c r="AT79" s="512"/>
      <c r="AU79" s="512"/>
      <c r="AV79" s="512"/>
      <c r="AW79" s="512"/>
      <c r="AX79" s="512"/>
      <c r="AY79" s="512"/>
      <c r="AZ79" s="512"/>
      <c r="BA79" s="512"/>
      <c r="BB79" s="512"/>
      <c r="BC79" s="512"/>
      <c r="BD79" s="613"/>
      <c r="BE79" s="613"/>
      <c r="BF79" s="613"/>
      <c r="BG79" s="512"/>
      <c r="BH79" s="512"/>
      <c r="BI79" s="512"/>
      <c r="BJ79" s="512"/>
      <c r="BK79" s="512"/>
      <c r="BL79" s="512"/>
      <c r="BM79" s="512"/>
      <c r="BN79" s="512"/>
      <c r="BO79" s="512"/>
      <c r="BP79" s="512"/>
      <c r="BQ79" s="512"/>
      <c r="BR79" s="512"/>
      <c r="BS79" s="512"/>
      <c r="BT79" s="512"/>
      <c r="BU79" s="512"/>
      <c r="BV79" s="512"/>
    </row>
    <row r="81" spans="1:74" x14ac:dyDescent="0.25">
      <c r="B81" s="511"/>
      <c r="C81" s="512"/>
      <c r="D81" s="512"/>
      <c r="E81" s="512"/>
      <c r="F81" s="512"/>
      <c r="G81" s="512"/>
      <c r="H81" s="512"/>
      <c r="I81" s="512"/>
      <c r="J81" s="512"/>
      <c r="K81" s="512"/>
      <c r="L81" s="512"/>
      <c r="M81" s="512"/>
      <c r="N81" s="512"/>
      <c r="O81" s="512"/>
      <c r="P81" s="512"/>
      <c r="Q81" s="512"/>
      <c r="R81" s="512"/>
      <c r="S81" s="512"/>
      <c r="T81" s="512"/>
      <c r="U81" s="512"/>
      <c r="V81" s="512"/>
      <c r="W81" s="512"/>
      <c r="X81" s="512"/>
      <c r="Y81" s="512"/>
      <c r="Z81" s="512"/>
      <c r="AA81" s="512"/>
      <c r="AB81" s="512"/>
      <c r="AC81" s="512"/>
      <c r="AD81" s="512"/>
      <c r="AE81" s="512"/>
      <c r="AF81" s="512"/>
      <c r="AG81" s="512"/>
      <c r="AH81" s="512"/>
      <c r="AI81" s="512"/>
      <c r="AJ81" s="512"/>
      <c r="AK81" s="512"/>
      <c r="AL81" s="512"/>
      <c r="AM81" s="512"/>
      <c r="AN81" s="512"/>
      <c r="AO81" s="512"/>
      <c r="AP81" s="512"/>
      <c r="AQ81" s="512"/>
      <c r="AR81" s="512"/>
      <c r="AS81" s="512"/>
      <c r="AT81" s="512"/>
      <c r="AU81" s="512"/>
      <c r="AV81" s="512"/>
      <c r="AW81" s="512"/>
      <c r="AX81" s="512"/>
      <c r="AY81" s="512"/>
      <c r="AZ81" s="512"/>
      <c r="BA81" s="512"/>
      <c r="BB81" s="512"/>
      <c r="BC81" s="512"/>
      <c r="BD81" s="613"/>
      <c r="BE81" s="613"/>
      <c r="BF81" s="613"/>
      <c r="BG81" s="512"/>
      <c r="BH81" s="512"/>
      <c r="BI81" s="512"/>
      <c r="BJ81" s="512"/>
      <c r="BK81" s="512"/>
      <c r="BL81" s="512"/>
      <c r="BM81" s="512"/>
      <c r="BN81" s="512"/>
      <c r="BO81" s="512"/>
      <c r="BP81" s="512"/>
      <c r="BQ81" s="512"/>
      <c r="BR81" s="512"/>
      <c r="BS81" s="512"/>
      <c r="BT81" s="512"/>
      <c r="BU81" s="512"/>
      <c r="BV81" s="512"/>
    </row>
    <row r="82" spans="1:74" x14ac:dyDescent="0.25">
      <c r="B82" s="509"/>
      <c r="C82" s="512"/>
      <c r="D82" s="512"/>
      <c r="E82" s="512"/>
      <c r="F82" s="512"/>
      <c r="G82" s="512"/>
      <c r="H82" s="512"/>
      <c r="I82" s="512"/>
      <c r="J82" s="512"/>
      <c r="K82" s="512"/>
      <c r="L82" s="512"/>
      <c r="M82" s="512"/>
      <c r="N82" s="512"/>
      <c r="O82" s="512"/>
      <c r="P82" s="512"/>
      <c r="Q82" s="512"/>
      <c r="R82" s="512"/>
      <c r="S82" s="512"/>
      <c r="T82" s="512"/>
      <c r="U82" s="512"/>
      <c r="V82" s="512"/>
      <c r="W82" s="512"/>
      <c r="X82" s="512"/>
      <c r="Y82" s="512"/>
      <c r="Z82" s="512"/>
      <c r="AA82" s="512"/>
      <c r="AB82" s="512"/>
      <c r="AC82" s="512"/>
      <c r="AD82" s="512"/>
      <c r="AE82" s="512"/>
      <c r="AF82" s="512"/>
      <c r="AG82" s="512"/>
      <c r="AH82" s="512"/>
      <c r="AI82" s="512"/>
      <c r="AJ82" s="512"/>
      <c r="AK82" s="512"/>
      <c r="AL82" s="512"/>
      <c r="AM82" s="512"/>
      <c r="AN82" s="512"/>
      <c r="AO82" s="512"/>
      <c r="AP82" s="512"/>
      <c r="AQ82" s="512"/>
      <c r="AR82" s="512"/>
      <c r="AS82" s="512"/>
      <c r="AT82" s="512"/>
      <c r="AU82" s="512"/>
      <c r="AV82" s="512"/>
      <c r="AW82" s="512"/>
      <c r="AX82" s="512"/>
      <c r="AY82" s="512"/>
      <c r="AZ82" s="512"/>
      <c r="BA82" s="512"/>
      <c r="BB82" s="512"/>
      <c r="BC82" s="512"/>
      <c r="BD82" s="613"/>
      <c r="BE82" s="613"/>
      <c r="BF82" s="613"/>
      <c r="BG82" s="512"/>
      <c r="BH82" s="512"/>
      <c r="BI82" s="512"/>
      <c r="BJ82" s="512"/>
      <c r="BK82" s="512"/>
      <c r="BL82" s="512"/>
      <c r="BM82" s="512"/>
      <c r="BN82" s="512"/>
      <c r="BO82" s="512"/>
      <c r="BP82" s="512"/>
      <c r="BQ82" s="512"/>
      <c r="BR82" s="512"/>
      <c r="BS82" s="512"/>
      <c r="BT82" s="512"/>
      <c r="BU82" s="512"/>
      <c r="BV82" s="512"/>
    </row>
    <row r="83" spans="1:74" x14ac:dyDescent="0.25">
      <c r="A83" s="510"/>
      <c r="B83" s="509"/>
      <c r="C83" s="512"/>
      <c r="D83" s="512"/>
      <c r="E83" s="512"/>
      <c r="F83" s="512"/>
      <c r="G83" s="512"/>
      <c r="H83" s="512"/>
      <c r="I83" s="512"/>
      <c r="J83" s="512"/>
      <c r="K83" s="512"/>
      <c r="L83" s="512"/>
      <c r="M83" s="512"/>
      <c r="N83" s="512"/>
      <c r="O83" s="512"/>
      <c r="P83" s="512"/>
      <c r="Q83" s="512"/>
      <c r="R83" s="512"/>
      <c r="S83" s="512"/>
      <c r="T83" s="512"/>
      <c r="U83" s="512"/>
      <c r="V83" s="512"/>
      <c r="W83" s="512"/>
      <c r="X83" s="512"/>
      <c r="Y83" s="512"/>
      <c r="Z83" s="512"/>
      <c r="AA83" s="512"/>
      <c r="AB83" s="512"/>
      <c r="AC83" s="512"/>
      <c r="AD83" s="512"/>
      <c r="AE83" s="512"/>
      <c r="AF83" s="512"/>
      <c r="AG83" s="512"/>
      <c r="AH83" s="512"/>
      <c r="AI83" s="512"/>
      <c r="AJ83" s="512"/>
      <c r="AK83" s="512"/>
      <c r="AL83" s="512"/>
      <c r="AM83" s="512"/>
      <c r="AN83" s="512"/>
      <c r="AO83" s="512"/>
      <c r="AP83" s="512"/>
      <c r="AQ83" s="512"/>
      <c r="AR83" s="512"/>
      <c r="AS83" s="512"/>
      <c r="AT83" s="512"/>
      <c r="AU83" s="512"/>
      <c r="AV83" s="512"/>
      <c r="AW83" s="512"/>
      <c r="AX83" s="512"/>
      <c r="AY83" s="512"/>
      <c r="AZ83" s="512"/>
      <c r="BA83" s="512"/>
      <c r="BB83" s="512"/>
      <c r="BC83" s="512"/>
      <c r="BD83" s="613"/>
      <c r="BE83" s="613"/>
      <c r="BF83" s="613"/>
      <c r="BG83" s="512"/>
      <c r="BH83" s="512"/>
      <c r="BI83" s="512"/>
      <c r="BJ83" s="512"/>
      <c r="BK83" s="512"/>
      <c r="BL83" s="512"/>
      <c r="BM83" s="512"/>
      <c r="BN83" s="512"/>
      <c r="BO83" s="512"/>
      <c r="BP83" s="512"/>
      <c r="BQ83" s="512"/>
      <c r="BR83" s="512"/>
      <c r="BS83" s="512"/>
      <c r="BT83" s="512"/>
      <c r="BU83" s="512"/>
      <c r="BV83" s="512"/>
    </row>
    <row r="84" spans="1:74" x14ac:dyDescent="0.25">
      <c r="A84" s="510"/>
      <c r="B84" s="509"/>
      <c r="C84" s="512"/>
      <c r="D84" s="512"/>
      <c r="E84" s="512"/>
      <c r="F84" s="512"/>
      <c r="G84" s="512"/>
      <c r="H84" s="512"/>
      <c r="I84" s="512"/>
      <c r="J84" s="512"/>
      <c r="K84" s="512"/>
      <c r="L84" s="512"/>
      <c r="M84" s="512"/>
      <c r="N84" s="512"/>
      <c r="O84" s="512"/>
      <c r="P84" s="512"/>
      <c r="Q84" s="512"/>
      <c r="R84" s="512"/>
      <c r="S84" s="512"/>
      <c r="T84" s="512"/>
      <c r="U84" s="512"/>
      <c r="V84" s="512"/>
      <c r="W84" s="512"/>
      <c r="X84" s="512"/>
      <c r="Y84" s="512"/>
      <c r="Z84" s="512"/>
      <c r="AA84" s="512"/>
      <c r="AB84" s="512"/>
      <c r="AC84" s="512"/>
      <c r="AD84" s="512"/>
      <c r="AE84" s="512"/>
      <c r="AF84" s="512"/>
      <c r="AG84" s="512"/>
      <c r="AH84" s="512"/>
      <c r="AI84" s="512"/>
      <c r="AJ84" s="512"/>
      <c r="AK84" s="512"/>
      <c r="AL84" s="512"/>
      <c r="AM84" s="512"/>
      <c r="AN84" s="512"/>
      <c r="AO84" s="512"/>
      <c r="AP84" s="512"/>
      <c r="AQ84" s="512"/>
      <c r="AR84" s="512"/>
      <c r="AS84" s="512"/>
      <c r="AT84" s="512"/>
      <c r="AU84" s="512"/>
      <c r="AV84" s="512"/>
      <c r="AW84" s="512"/>
      <c r="AX84" s="512"/>
      <c r="AY84" s="512"/>
      <c r="AZ84" s="512"/>
      <c r="BA84" s="512"/>
      <c r="BB84" s="512"/>
      <c r="BC84" s="512"/>
      <c r="BD84" s="613"/>
      <c r="BE84" s="613"/>
      <c r="BF84" s="613"/>
      <c r="BG84" s="512"/>
      <c r="BH84" s="512"/>
      <c r="BI84" s="512"/>
      <c r="BJ84" s="512"/>
      <c r="BK84" s="512"/>
      <c r="BL84" s="512"/>
      <c r="BM84" s="512"/>
      <c r="BN84" s="512"/>
      <c r="BO84" s="512"/>
      <c r="BP84" s="512"/>
      <c r="BQ84" s="512"/>
      <c r="BR84" s="512"/>
      <c r="BS84" s="512"/>
      <c r="BT84" s="512"/>
      <c r="BU84" s="512"/>
      <c r="BV84" s="512"/>
    </row>
    <row r="85" spans="1:74" x14ac:dyDescent="0.25">
      <c r="B85" s="511"/>
      <c r="C85" s="512"/>
      <c r="D85" s="512"/>
      <c r="E85" s="512"/>
      <c r="F85" s="512"/>
      <c r="G85" s="512"/>
      <c r="H85" s="512"/>
      <c r="I85" s="512"/>
      <c r="J85" s="512"/>
      <c r="K85" s="512"/>
      <c r="L85" s="512"/>
      <c r="M85" s="512"/>
      <c r="N85" s="512"/>
      <c r="O85" s="512"/>
      <c r="P85" s="512"/>
      <c r="Q85" s="512"/>
      <c r="R85" s="512"/>
      <c r="S85" s="512"/>
      <c r="T85" s="512"/>
      <c r="U85" s="512"/>
      <c r="V85" s="512"/>
      <c r="W85" s="512"/>
      <c r="X85" s="512"/>
      <c r="Y85" s="512"/>
      <c r="Z85" s="512"/>
      <c r="AA85" s="512"/>
      <c r="AB85" s="512"/>
      <c r="AC85" s="512"/>
      <c r="AD85" s="512"/>
      <c r="AE85" s="512"/>
      <c r="AF85" s="512"/>
      <c r="AG85" s="512"/>
      <c r="AH85" s="512"/>
      <c r="AI85" s="512"/>
      <c r="AJ85" s="512"/>
      <c r="AK85" s="512"/>
      <c r="AL85" s="512"/>
      <c r="AM85" s="512"/>
      <c r="AN85" s="512"/>
      <c r="AO85" s="512"/>
      <c r="AP85" s="512"/>
      <c r="AQ85" s="512"/>
      <c r="AR85" s="512"/>
      <c r="AS85" s="512"/>
      <c r="AT85" s="512"/>
      <c r="AU85" s="512"/>
      <c r="AV85" s="512"/>
      <c r="AW85" s="512"/>
      <c r="AX85" s="512"/>
      <c r="AY85" s="512"/>
      <c r="AZ85" s="512"/>
      <c r="BA85" s="512"/>
      <c r="BB85" s="512"/>
      <c r="BC85" s="512"/>
      <c r="BD85" s="613"/>
      <c r="BE85" s="613"/>
      <c r="BF85" s="613"/>
      <c r="BG85" s="512"/>
      <c r="BH85" s="512"/>
      <c r="BI85" s="512"/>
      <c r="BJ85" s="512"/>
      <c r="BK85" s="512"/>
      <c r="BL85" s="512"/>
      <c r="BM85" s="512"/>
      <c r="BN85" s="512"/>
      <c r="BO85" s="512"/>
      <c r="BP85" s="512"/>
      <c r="BQ85" s="512"/>
      <c r="BR85" s="512"/>
      <c r="BS85" s="512"/>
      <c r="BT85" s="512"/>
      <c r="BU85" s="512"/>
      <c r="BV85" s="512"/>
    </row>
    <row r="86" spans="1:74" x14ac:dyDescent="0.25">
      <c r="B86" s="509"/>
      <c r="C86" s="512"/>
      <c r="D86" s="512"/>
      <c r="E86" s="512"/>
      <c r="F86" s="512"/>
      <c r="G86" s="512"/>
      <c r="H86" s="512"/>
      <c r="I86" s="512"/>
      <c r="J86" s="512"/>
      <c r="K86" s="512"/>
      <c r="L86" s="512"/>
      <c r="M86" s="512"/>
      <c r="N86" s="512"/>
      <c r="O86" s="512"/>
      <c r="P86" s="512"/>
      <c r="Q86" s="512"/>
      <c r="R86" s="512"/>
      <c r="S86" s="512"/>
      <c r="T86" s="512"/>
      <c r="U86" s="512"/>
      <c r="V86" s="512"/>
      <c r="W86" s="512"/>
      <c r="X86" s="512"/>
      <c r="Y86" s="512"/>
      <c r="Z86" s="512"/>
      <c r="AA86" s="512"/>
      <c r="AB86" s="512"/>
      <c r="AC86" s="512"/>
      <c r="AD86" s="512"/>
      <c r="AE86" s="512"/>
      <c r="AF86" s="512"/>
      <c r="AG86" s="512"/>
      <c r="AH86" s="512"/>
      <c r="AI86" s="512"/>
      <c r="AJ86" s="512"/>
      <c r="AK86" s="512"/>
      <c r="AL86" s="512"/>
      <c r="AM86" s="512"/>
      <c r="AN86" s="512"/>
      <c r="AO86" s="512"/>
      <c r="AP86" s="512"/>
      <c r="AQ86" s="512"/>
      <c r="AR86" s="512"/>
      <c r="AS86" s="512"/>
      <c r="AT86" s="512"/>
      <c r="AU86" s="512"/>
      <c r="AV86" s="512"/>
      <c r="AW86" s="512"/>
      <c r="AX86" s="512"/>
      <c r="AY86" s="512"/>
      <c r="AZ86" s="512"/>
      <c r="BA86" s="512"/>
      <c r="BB86" s="512"/>
      <c r="BC86" s="512"/>
      <c r="BD86" s="613"/>
      <c r="BE86" s="613"/>
      <c r="BF86" s="613"/>
      <c r="BG86" s="512"/>
      <c r="BH86" s="512"/>
      <c r="BI86" s="512"/>
      <c r="BJ86" s="512"/>
      <c r="BK86" s="512"/>
      <c r="BL86" s="512"/>
      <c r="BM86" s="512"/>
      <c r="BN86" s="512"/>
      <c r="BO86" s="512"/>
      <c r="BP86" s="512"/>
      <c r="BQ86" s="512"/>
      <c r="BR86" s="512"/>
      <c r="BS86" s="512"/>
      <c r="BT86" s="512"/>
      <c r="BU86" s="512"/>
      <c r="BV86" s="512"/>
    </row>
    <row r="87" spans="1:74" x14ac:dyDescent="0.25">
      <c r="A87" s="510"/>
      <c r="B87" s="509"/>
      <c r="C87" s="512"/>
      <c r="D87" s="512"/>
      <c r="E87" s="512"/>
      <c r="F87" s="512"/>
      <c r="G87" s="512"/>
      <c r="H87" s="512"/>
      <c r="I87" s="512"/>
      <c r="J87" s="512"/>
      <c r="K87" s="512"/>
      <c r="L87" s="512"/>
      <c r="M87" s="512"/>
      <c r="N87" s="512"/>
      <c r="O87" s="512"/>
      <c r="P87" s="512"/>
      <c r="Q87" s="512"/>
      <c r="R87" s="512"/>
      <c r="S87" s="512"/>
      <c r="T87" s="512"/>
      <c r="U87" s="512"/>
      <c r="V87" s="512"/>
      <c r="W87" s="512"/>
      <c r="X87" s="512"/>
      <c r="Y87" s="512"/>
      <c r="Z87" s="512"/>
      <c r="AA87" s="512"/>
      <c r="AB87" s="512"/>
      <c r="AC87" s="512"/>
      <c r="AD87" s="512"/>
      <c r="AE87" s="512"/>
      <c r="AF87" s="512"/>
      <c r="AG87" s="512"/>
      <c r="AH87" s="512"/>
      <c r="AI87" s="512"/>
      <c r="AJ87" s="512"/>
      <c r="AK87" s="512"/>
      <c r="AL87" s="512"/>
      <c r="AM87" s="512"/>
      <c r="AN87" s="512"/>
      <c r="AO87" s="512"/>
      <c r="AP87" s="512"/>
      <c r="AQ87" s="512"/>
      <c r="AR87" s="512"/>
      <c r="AS87" s="512"/>
      <c r="AT87" s="512"/>
      <c r="AU87" s="512"/>
      <c r="AV87" s="512"/>
      <c r="AW87" s="512"/>
      <c r="AX87" s="512"/>
      <c r="AY87" s="512"/>
      <c r="AZ87" s="512"/>
      <c r="BA87" s="512"/>
      <c r="BB87" s="512"/>
      <c r="BC87" s="512"/>
      <c r="BD87" s="613"/>
      <c r="BE87" s="613"/>
      <c r="BF87" s="613"/>
      <c r="BG87" s="512"/>
      <c r="BH87" s="512"/>
      <c r="BI87" s="512"/>
      <c r="BJ87" s="512"/>
      <c r="BK87" s="512"/>
      <c r="BL87" s="512"/>
      <c r="BM87" s="512"/>
      <c r="BN87" s="512"/>
      <c r="BO87" s="512"/>
      <c r="BP87" s="512"/>
      <c r="BQ87" s="512"/>
      <c r="BR87" s="512"/>
      <c r="BS87" s="512"/>
      <c r="BT87" s="512"/>
      <c r="BU87" s="512"/>
      <c r="BV87" s="512"/>
    </row>
    <row r="89" spans="1:74" x14ac:dyDescent="0.25">
      <c r="B89" s="511"/>
      <c r="C89" s="512"/>
      <c r="D89" s="512"/>
      <c r="E89" s="512"/>
      <c r="F89" s="512"/>
      <c r="G89" s="512"/>
      <c r="H89" s="512"/>
      <c r="I89" s="512"/>
      <c r="J89" s="512"/>
      <c r="K89" s="512"/>
      <c r="L89" s="512"/>
      <c r="M89" s="512"/>
      <c r="N89" s="512"/>
      <c r="O89" s="512"/>
      <c r="P89" s="512"/>
      <c r="Q89" s="512"/>
      <c r="R89" s="512"/>
      <c r="S89" s="512"/>
      <c r="T89" s="512"/>
      <c r="U89" s="512"/>
      <c r="V89" s="512"/>
      <c r="W89" s="512"/>
      <c r="X89" s="512"/>
      <c r="Y89" s="512"/>
      <c r="Z89" s="512"/>
      <c r="AA89" s="512"/>
      <c r="AB89" s="512"/>
      <c r="AC89" s="512"/>
      <c r="AD89" s="512"/>
      <c r="AE89" s="512"/>
      <c r="AF89" s="512"/>
      <c r="AG89" s="512"/>
      <c r="AH89" s="512"/>
      <c r="AI89" s="512"/>
      <c r="AJ89" s="512"/>
      <c r="AK89" s="512"/>
      <c r="AL89" s="512"/>
      <c r="AM89" s="512"/>
      <c r="AN89" s="512"/>
      <c r="AO89" s="512"/>
      <c r="AP89" s="512"/>
      <c r="AQ89" s="512"/>
      <c r="AR89" s="512"/>
      <c r="AS89" s="512"/>
      <c r="AT89" s="512"/>
      <c r="AU89" s="512"/>
      <c r="AV89" s="512"/>
      <c r="AW89" s="512"/>
      <c r="AX89" s="512"/>
      <c r="AY89" s="512"/>
      <c r="AZ89" s="512"/>
      <c r="BA89" s="512"/>
      <c r="BB89" s="512"/>
      <c r="BC89" s="512"/>
      <c r="BD89" s="613"/>
      <c r="BE89" s="613"/>
      <c r="BF89" s="613"/>
      <c r="BG89" s="512"/>
      <c r="BH89" s="512"/>
      <c r="BI89" s="512"/>
      <c r="BJ89" s="512"/>
      <c r="BK89" s="512"/>
      <c r="BL89" s="512"/>
      <c r="BM89" s="512"/>
      <c r="BN89" s="512"/>
      <c r="BO89" s="512"/>
      <c r="BP89" s="512"/>
      <c r="BQ89" s="512"/>
      <c r="BR89" s="512"/>
      <c r="BS89" s="512"/>
      <c r="BT89" s="512"/>
      <c r="BU89" s="512"/>
      <c r="BV89" s="512"/>
    </row>
    <row r="90" spans="1:74" x14ac:dyDescent="0.25">
      <c r="B90" s="509"/>
      <c r="C90" s="512"/>
      <c r="D90" s="512"/>
      <c r="E90" s="512"/>
      <c r="F90" s="512"/>
      <c r="G90" s="512"/>
      <c r="H90" s="512"/>
      <c r="I90" s="512"/>
      <c r="J90" s="512"/>
      <c r="K90" s="512"/>
      <c r="L90" s="512"/>
      <c r="M90" s="512"/>
      <c r="N90" s="512"/>
      <c r="O90" s="512"/>
      <c r="P90" s="512"/>
      <c r="Q90" s="512"/>
      <c r="R90" s="512"/>
      <c r="S90" s="512"/>
      <c r="T90" s="512"/>
      <c r="U90" s="512"/>
      <c r="V90" s="512"/>
      <c r="W90" s="512"/>
      <c r="X90" s="512"/>
      <c r="Y90" s="512"/>
      <c r="Z90" s="512"/>
      <c r="AA90" s="512"/>
      <c r="AB90" s="512"/>
      <c r="AC90" s="512"/>
      <c r="AD90" s="512"/>
      <c r="AE90" s="512"/>
      <c r="AF90" s="512"/>
      <c r="AG90" s="512"/>
      <c r="AH90" s="512"/>
      <c r="AI90" s="512"/>
      <c r="AJ90" s="512"/>
      <c r="AK90" s="512"/>
      <c r="AL90" s="512"/>
      <c r="AM90" s="512"/>
      <c r="AN90" s="512"/>
      <c r="AO90" s="512"/>
      <c r="AP90" s="512"/>
      <c r="AQ90" s="512"/>
      <c r="AR90" s="512"/>
      <c r="AS90" s="512"/>
      <c r="AT90" s="512"/>
      <c r="AU90" s="512"/>
      <c r="AV90" s="512"/>
      <c r="AW90" s="512"/>
      <c r="AX90" s="512"/>
      <c r="AY90" s="512"/>
      <c r="AZ90" s="512"/>
      <c r="BA90" s="512"/>
      <c r="BB90" s="512"/>
      <c r="BC90" s="512"/>
      <c r="BD90" s="613"/>
      <c r="BE90" s="613"/>
      <c r="BF90" s="613"/>
      <c r="BG90" s="512"/>
      <c r="BH90" s="512"/>
      <c r="BI90" s="512"/>
      <c r="BJ90" s="512"/>
      <c r="BK90" s="512"/>
      <c r="BL90" s="512"/>
      <c r="BM90" s="512"/>
      <c r="BN90" s="512"/>
      <c r="BO90" s="512"/>
      <c r="BP90" s="512"/>
      <c r="BQ90" s="512"/>
      <c r="BR90" s="512"/>
      <c r="BS90" s="512"/>
      <c r="BT90" s="512"/>
      <c r="BU90" s="512"/>
      <c r="BV90" s="512"/>
    </row>
    <row r="91" spans="1:74" x14ac:dyDescent="0.25">
      <c r="A91" s="510"/>
      <c r="B91" s="509"/>
      <c r="C91" s="512"/>
      <c r="D91" s="512"/>
      <c r="E91" s="512"/>
      <c r="F91" s="512"/>
      <c r="G91" s="512"/>
      <c r="H91" s="512"/>
      <c r="I91" s="512"/>
      <c r="J91" s="512"/>
      <c r="K91" s="512"/>
      <c r="L91" s="512"/>
      <c r="M91" s="512"/>
      <c r="N91" s="512"/>
      <c r="O91" s="512"/>
      <c r="P91" s="512"/>
      <c r="Q91" s="512"/>
      <c r="R91" s="512"/>
      <c r="S91" s="512"/>
      <c r="T91" s="512"/>
      <c r="U91" s="512"/>
      <c r="V91" s="512"/>
      <c r="W91" s="512"/>
      <c r="X91" s="512"/>
      <c r="Y91" s="512"/>
      <c r="Z91" s="512"/>
      <c r="AA91" s="512"/>
      <c r="AB91" s="512"/>
      <c r="AC91" s="512"/>
      <c r="AD91" s="512"/>
      <c r="AE91" s="512"/>
      <c r="AF91" s="512"/>
      <c r="AG91" s="512"/>
      <c r="AH91" s="512"/>
      <c r="AI91" s="512"/>
      <c r="AJ91" s="512"/>
      <c r="AK91" s="512"/>
      <c r="AL91" s="512"/>
      <c r="AM91" s="512"/>
      <c r="AN91" s="512"/>
      <c r="AO91" s="512"/>
      <c r="AP91" s="512"/>
      <c r="AQ91" s="512"/>
      <c r="AR91" s="512"/>
      <c r="AS91" s="512"/>
      <c r="AT91" s="512"/>
      <c r="AU91" s="512"/>
      <c r="AV91" s="512"/>
      <c r="AW91" s="512"/>
      <c r="AX91" s="512"/>
      <c r="AY91" s="512"/>
      <c r="AZ91" s="512"/>
      <c r="BA91" s="512"/>
      <c r="BB91" s="512"/>
      <c r="BC91" s="512"/>
      <c r="BD91" s="613"/>
      <c r="BE91" s="613"/>
      <c r="BF91" s="613"/>
      <c r="BG91" s="512"/>
      <c r="BH91" s="512"/>
      <c r="BI91" s="512"/>
      <c r="BJ91" s="512"/>
      <c r="BK91" s="512"/>
      <c r="BL91" s="512"/>
      <c r="BM91" s="512"/>
      <c r="BN91" s="512"/>
      <c r="BO91" s="512"/>
      <c r="BP91" s="512"/>
      <c r="BQ91" s="512"/>
      <c r="BR91" s="512"/>
      <c r="BS91" s="512"/>
      <c r="BT91" s="512"/>
      <c r="BU91" s="512"/>
      <c r="BV91" s="512"/>
    </row>
    <row r="93" spans="1:74" x14ac:dyDescent="0.25">
      <c r="B93" s="511"/>
      <c r="C93" s="513"/>
      <c r="D93" s="513"/>
      <c r="E93" s="513"/>
      <c r="F93" s="513"/>
      <c r="G93" s="513"/>
      <c r="H93" s="513"/>
      <c r="I93" s="513"/>
      <c r="J93" s="513"/>
      <c r="K93" s="513"/>
      <c r="L93" s="513"/>
      <c r="M93" s="513"/>
      <c r="N93" s="513"/>
      <c r="O93" s="513"/>
      <c r="P93" s="513"/>
      <c r="Q93" s="513"/>
      <c r="R93" s="513"/>
      <c r="S93" s="513"/>
      <c r="T93" s="513"/>
      <c r="U93" s="513"/>
      <c r="V93" s="513"/>
      <c r="W93" s="513"/>
      <c r="X93" s="513"/>
      <c r="Y93" s="513"/>
      <c r="Z93" s="513"/>
      <c r="AA93" s="513"/>
      <c r="AB93" s="513"/>
      <c r="AC93" s="513"/>
      <c r="AD93" s="513"/>
      <c r="AE93" s="513"/>
      <c r="AF93" s="513"/>
      <c r="AG93" s="513"/>
      <c r="AH93" s="513"/>
      <c r="AI93" s="513"/>
      <c r="AJ93" s="513"/>
      <c r="AK93" s="513"/>
      <c r="AL93" s="513"/>
      <c r="AM93" s="513"/>
      <c r="AN93" s="513"/>
      <c r="AO93" s="513"/>
      <c r="AP93" s="513"/>
      <c r="AQ93" s="513"/>
      <c r="AR93" s="513"/>
      <c r="AS93" s="513"/>
      <c r="AT93" s="513"/>
      <c r="AU93" s="513"/>
      <c r="AV93" s="513"/>
      <c r="AW93" s="513"/>
      <c r="AX93" s="513"/>
      <c r="AY93" s="513"/>
      <c r="AZ93" s="513"/>
      <c r="BA93" s="513"/>
      <c r="BB93" s="513"/>
      <c r="BC93" s="513"/>
      <c r="BD93" s="614"/>
      <c r="BE93" s="614"/>
      <c r="BF93" s="614"/>
      <c r="BG93" s="513"/>
      <c r="BH93" s="513"/>
      <c r="BI93" s="513"/>
      <c r="BJ93" s="513"/>
      <c r="BK93" s="513"/>
      <c r="BL93" s="513"/>
      <c r="BM93" s="513"/>
      <c r="BN93" s="513"/>
      <c r="BO93" s="513"/>
      <c r="BP93" s="513"/>
      <c r="BQ93" s="513"/>
      <c r="BR93" s="513"/>
      <c r="BS93" s="513"/>
      <c r="BT93" s="513"/>
      <c r="BU93" s="513"/>
      <c r="BV93" s="513"/>
    </row>
    <row r="94" spans="1:74" x14ac:dyDescent="0.25">
      <c r="B94" s="509"/>
      <c r="C94" s="513"/>
      <c r="D94" s="513"/>
      <c r="E94" s="513"/>
      <c r="F94" s="513"/>
      <c r="G94" s="513"/>
      <c r="H94" s="513"/>
      <c r="I94" s="513"/>
      <c r="J94" s="513"/>
      <c r="K94" s="513"/>
      <c r="L94" s="513"/>
      <c r="M94" s="513"/>
      <c r="N94" s="513"/>
      <c r="O94" s="513"/>
      <c r="P94" s="513"/>
      <c r="Q94" s="513"/>
      <c r="R94" s="513"/>
      <c r="S94" s="513"/>
      <c r="T94" s="513"/>
      <c r="U94" s="513"/>
      <c r="V94" s="513"/>
      <c r="W94" s="513"/>
      <c r="X94" s="513"/>
      <c r="Y94" s="513"/>
      <c r="Z94" s="513"/>
      <c r="AA94" s="513"/>
      <c r="AB94" s="513"/>
      <c r="AC94" s="513"/>
      <c r="AD94" s="513"/>
      <c r="AE94" s="513"/>
      <c r="AF94" s="513"/>
      <c r="AG94" s="513"/>
      <c r="AH94" s="513"/>
      <c r="AI94" s="513"/>
      <c r="AJ94" s="513"/>
      <c r="AK94" s="513"/>
      <c r="AL94" s="513"/>
      <c r="AM94" s="513"/>
      <c r="AN94" s="513"/>
      <c r="AO94" s="513"/>
      <c r="AP94" s="513"/>
      <c r="AQ94" s="513"/>
      <c r="AR94" s="513"/>
      <c r="AS94" s="513"/>
      <c r="AT94" s="513"/>
      <c r="AU94" s="513"/>
      <c r="AV94" s="513"/>
      <c r="AW94" s="513"/>
      <c r="AX94" s="513"/>
      <c r="AY94" s="513"/>
      <c r="AZ94" s="513"/>
      <c r="BA94" s="513"/>
      <c r="BB94" s="513"/>
      <c r="BC94" s="513"/>
      <c r="BD94" s="614"/>
      <c r="BE94" s="614"/>
      <c r="BF94" s="614"/>
      <c r="BG94" s="513"/>
      <c r="BH94" s="513"/>
      <c r="BI94" s="513"/>
      <c r="BJ94" s="513"/>
      <c r="BK94" s="513"/>
      <c r="BL94" s="513"/>
      <c r="BM94" s="513"/>
      <c r="BN94" s="513"/>
      <c r="BO94" s="513"/>
      <c r="BP94" s="513"/>
      <c r="BQ94" s="513"/>
      <c r="BR94" s="513"/>
      <c r="BS94" s="513"/>
      <c r="BT94" s="513"/>
      <c r="BU94" s="513"/>
      <c r="BV94" s="513"/>
    </row>
    <row r="95" spans="1:74" x14ac:dyDescent="0.25">
      <c r="A95" s="510"/>
      <c r="B95" s="509"/>
      <c r="C95" s="512"/>
      <c r="D95" s="512"/>
      <c r="E95" s="512"/>
      <c r="F95" s="512"/>
      <c r="G95" s="512"/>
      <c r="H95" s="512"/>
      <c r="I95" s="512"/>
      <c r="J95" s="512"/>
      <c r="K95" s="512"/>
      <c r="L95" s="512"/>
      <c r="M95" s="512"/>
      <c r="N95" s="512"/>
      <c r="O95" s="512"/>
      <c r="P95" s="512"/>
      <c r="Q95" s="512"/>
      <c r="R95" s="512"/>
      <c r="S95" s="512"/>
      <c r="T95" s="512"/>
      <c r="U95" s="512"/>
      <c r="V95" s="512"/>
      <c r="W95" s="512"/>
      <c r="X95" s="512"/>
      <c r="Y95" s="512"/>
      <c r="Z95" s="512"/>
      <c r="AA95" s="512"/>
      <c r="AB95" s="512"/>
      <c r="AC95" s="512"/>
      <c r="AD95" s="512"/>
      <c r="AE95" s="512"/>
      <c r="AF95" s="512"/>
      <c r="AG95" s="512"/>
      <c r="AH95" s="512"/>
      <c r="AI95" s="512"/>
      <c r="AJ95" s="512"/>
      <c r="AK95" s="512"/>
      <c r="AL95" s="512"/>
      <c r="AM95" s="512"/>
      <c r="AN95" s="512"/>
      <c r="AO95" s="512"/>
      <c r="AP95" s="512"/>
      <c r="AQ95" s="512"/>
      <c r="AR95" s="512"/>
      <c r="AS95" s="512"/>
      <c r="AT95" s="512"/>
      <c r="AU95" s="512"/>
      <c r="AV95" s="512"/>
      <c r="AW95" s="512"/>
      <c r="AX95" s="512"/>
      <c r="AY95" s="512"/>
      <c r="AZ95" s="512"/>
      <c r="BA95" s="512"/>
      <c r="BB95" s="512"/>
      <c r="BC95" s="512"/>
      <c r="BD95" s="613"/>
      <c r="BE95" s="613"/>
      <c r="BF95" s="613"/>
      <c r="BG95" s="512"/>
      <c r="BH95" s="512"/>
      <c r="BI95" s="512"/>
      <c r="BJ95" s="512"/>
      <c r="BK95" s="512"/>
      <c r="BL95" s="512"/>
      <c r="BM95" s="512"/>
      <c r="BN95" s="512"/>
      <c r="BO95" s="512"/>
      <c r="BP95" s="512"/>
      <c r="BQ95" s="512"/>
      <c r="BR95" s="512"/>
      <c r="BS95" s="512"/>
      <c r="BT95" s="512"/>
      <c r="BU95" s="512"/>
      <c r="BV95" s="512"/>
    </row>
    <row r="97" spans="2:74" x14ac:dyDescent="0.25">
      <c r="C97" s="514"/>
      <c r="D97" s="514"/>
      <c r="E97" s="514"/>
      <c r="F97" s="514"/>
      <c r="G97" s="514"/>
      <c r="H97" s="514"/>
      <c r="I97" s="514"/>
      <c r="J97" s="514"/>
      <c r="K97" s="514"/>
      <c r="L97" s="514"/>
      <c r="M97" s="514"/>
      <c r="N97" s="514"/>
      <c r="O97" s="514"/>
      <c r="P97" s="514"/>
      <c r="Q97" s="514"/>
      <c r="R97" s="514"/>
      <c r="S97" s="514"/>
      <c r="T97" s="514"/>
      <c r="U97" s="514"/>
      <c r="V97" s="514"/>
      <c r="W97" s="514"/>
      <c r="X97" s="514"/>
      <c r="Y97" s="514"/>
      <c r="Z97" s="514"/>
      <c r="AA97" s="514"/>
      <c r="AB97" s="514"/>
      <c r="AC97" s="514"/>
      <c r="AD97" s="514"/>
      <c r="AE97" s="514"/>
      <c r="AF97" s="514"/>
      <c r="AG97" s="514"/>
      <c r="AH97" s="514"/>
      <c r="AI97" s="514"/>
      <c r="AJ97" s="514"/>
      <c r="AK97" s="514"/>
      <c r="AL97" s="514"/>
      <c r="AM97" s="514"/>
      <c r="AN97" s="514"/>
      <c r="AO97" s="514"/>
      <c r="AP97" s="514"/>
      <c r="AQ97" s="514"/>
      <c r="AR97" s="514"/>
      <c r="AS97" s="514"/>
      <c r="AT97" s="514"/>
      <c r="AU97" s="514"/>
      <c r="AV97" s="514"/>
      <c r="AW97" s="514"/>
      <c r="AX97" s="514"/>
      <c r="AY97" s="514"/>
      <c r="AZ97" s="514"/>
      <c r="BA97" s="514"/>
      <c r="BB97" s="514"/>
      <c r="BC97" s="514"/>
      <c r="BD97" s="615"/>
      <c r="BE97" s="615"/>
      <c r="BF97" s="615"/>
      <c r="BG97" s="514"/>
      <c r="BH97" s="514"/>
      <c r="BI97" s="514"/>
      <c r="BJ97" s="514"/>
      <c r="BK97" s="514"/>
      <c r="BL97" s="514"/>
      <c r="BM97" s="514"/>
      <c r="BN97" s="514"/>
      <c r="BO97" s="514"/>
      <c r="BP97" s="514"/>
      <c r="BQ97" s="514"/>
      <c r="BR97" s="514"/>
      <c r="BS97" s="514"/>
      <c r="BT97" s="514"/>
      <c r="BU97" s="514"/>
      <c r="BV97" s="514"/>
    </row>
    <row r="98" spans="2:74" x14ac:dyDescent="0.25">
      <c r="C98" s="515"/>
      <c r="D98" s="515"/>
      <c r="E98" s="515"/>
      <c r="F98" s="515"/>
      <c r="G98" s="515"/>
      <c r="H98" s="515"/>
      <c r="I98" s="515"/>
      <c r="J98" s="515"/>
      <c r="K98" s="515"/>
      <c r="L98" s="515"/>
      <c r="M98" s="515"/>
      <c r="N98" s="515"/>
      <c r="O98" s="515"/>
      <c r="P98" s="515"/>
      <c r="Q98" s="515"/>
      <c r="R98" s="515"/>
      <c r="S98" s="515"/>
      <c r="T98" s="515"/>
      <c r="U98" s="515"/>
      <c r="V98" s="515"/>
      <c r="W98" s="515"/>
      <c r="X98" s="515"/>
      <c r="Y98" s="515"/>
      <c r="Z98" s="515"/>
      <c r="AA98" s="515"/>
      <c r="AB98" s="515"/>
      <c r="AC98" s="515"/>
      <c r="AD98" s="515"/>
      <c r="AE98" s="515"/>
      <c r="AF98" s="515"/>
      <c r="AG98" s="515"/>
      <c r="AH98" s="515"/>
      <c r="AI98" s="515"/>
      <c r="AJ98" s="515"/>
      <c r="AK98" s="515"/>
      <c r="AL98" s="515"/>
      <c r="AM98" s="515"/>
      <c r="AN98" s="515"/>
      <c r="AO98" s="515"/>
      <c r="AP98" s="515"/>
      <c r="AQ98" s="515"/>
      <c r="AR98" s="515"/>
      <c r="AS98" s="515"/>
      <c r="AT98" s="515"/>
      <c r="AU98" s="515"/>
      <c r="AV98" s="515"/>
      <c r="AW98" s="515"/>
      <c r="AX98" s="515"/>
      <c r="AY98" s="515"/>
      <c r="AZ98" s="515"/>
      <c r="BA98" s="515"/>
      <c r="BB98" s="515"/>
      <c r="BC98" s="515"/>
      <c r="BD98" s="616"/>
      <c r="BE98" s="616"/>
      <c r="BF98" s="616"/>
      <c r="BG98" s="515"/>
      <c r="BH98" s="515"/>
      <c r="BI98" s="515"/>
      <c r="BJ98" s="515"/>
      <c r="BK98" s="515"/>
      <c r="BL98" s="515"/>
      <c r="BM98" s="515"/>
      <c r="BN98" s="515"/>
      <c r="BO98" s="515"/>
      <c r="BP98" s="515"/>
      <c r="BQ98" s="515"/>
      <c r="BR98" s="515"/>
      <c r="BS98" s="515"/>
      <c r="BT98" s="515"/>
      <c r="BU98" s="515"/>
      <c r="BV98" s="515"/>
    </row>
    <row r="99" spans="2:74" x14ac:dyDescent="0.25">
      <c r="B99" s="509"/>
    </row>
  </sheetData>
  <mergeCells count="18">
    <mergeCell ref="B76:Q76"/>
    <mergeCell ref="B74:Q75"/>
    <mergeCell ref="B69:Q69"/>
    <mergeCell ref="B70:Q70"/>
    <mergeCell ref="BK3:BV3"/>
    <mergeCell ref="AY3:BJ3"/>
    <mergeCell ref="B71:Q71"/>
    <mergeCell ref="B73:Q73"/>
    <mergeCell ref="B65:Q65"/>
    <mergeCell ref="B66:Q66"/>
    <mergeCell ref="B67:Q67"/>
    <mergeCell ref="B68:Q68"/>
    <mergeCell ref="B72:Q72"/>
    <mergeCell ref="A1:A2"/>
    <mergeCell ref="C3:N3"/>
    <mergeCell ref="O3:Z3"/>
    <mergeCell ref="AA3:AL3"/>
    <mergeCell ref="AM3:AX3"/>
  </mergeCells>
  <phoneticPr fontId="0" type="noConversion"/>
  <conditionalFormatting sqref="C83:BV83 C87:BV87 C91:BV91 C95:BV95 C99:BV99 C79:BV79">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2">
    <pageSetUpPr fitToPage="1"/>
  </sheetPr>
  <dimension ref="A1:BV72"/>
  <sheetViews>
    <sheetView showGridLines="0" zoomScaleNormal="100" workbookViewId="0">
      <pane xSplit="2" ySplit="4" topLeftCell="AM5" activePane="bottomRight" state="frozen"/>
      <selection activeCell="BF63" sqref="BF63"/>
      <selection pane="topRight" activeCell="BF63" sqref="BF63"/>
      <selection pane="bottomLeft" activeCell="BF63" sqref="BF63"/>
      <selection pane="bottomRight" activeCell="B2" sqref="B2"/>
    </sheetView>
  </sheetViews>
  <sheetFormatPr defaultColWidth="11" defaultRowHeight="10.5" x14ac:dyDescent="0.25"/>
  <cols>
    <col min="1" max="1" width="11.54296875" style="490" customWidth="1"/>
    <col min="2" max="2" width="26.1796875" style="490" customWidth="1"/>
    <col min="3" max="55" width="6.54296875" style="490" customWidth="1"/>
    <col min="56" max="58" width="6.54296875" style="617" customWidth="1"/>
    <col min="59" max="74" width="6.54296875" style="490" customWidth="1"/>
    <col min="75" max="249" width="11" style="490"/>
    <col min="250" max="250" width="1.54296875" style="490" customWidth="1"/>
    <col min="251" max="16384" width="11" style="490"/>
  </cols>
  <sheetData>
    <row r="1" spans="1:74" ht="12.75" customHeight="1" x14ac:dyDescent="0.3">
      <c r="A1" s="734" t="s">
        <v>785</v>
      </c>
      <c r="B1" s="489" t="s">
        <v>1333</v>
      </c>
      <c r="C1" s="489"/>
      <c r="D1" s="489"/>
      <c r="E1" s="489"/>
      <c r="F1" s="489"/>
      <c r="G1" s="489"/>
      <c r="H1" s="489"/>
      <c r="I1" s="489"/>
      <c r="J1" s="489"/>
      <c r="K1" s="489"/>
      <c r="L1" s="489"/>
      <c r="M1" s="489"/>
      <c r="N1" s="489"/>
      <c r="O1" s="489"/>
      <c r="P1" s="489"/>
      <c r="Q1" s="489"/>
      <c r="R1" s="489"/>
      <c r="S1" s="489"/>
      <c r="T1" s="489"/>
      <c r="U1" s="489"/>
      <c r="V1" s="489"/>
      <c r="W1" s="489"/>
      <c r="X1" s="489"/>
      <c r="Y1" s="489"/>
      <c r="Z1" s="489"/>
      <c r="AA1" s="489"/>
      <c r="AB1" s="489"/>
      <c r="AC1" s="489"/>
      <c r="AD1" s="489"/>
      <c r="AE1" s="489"/>
      <c r="AF1" s="489"/>
      <c r="AG1" s="489"/>
      <c r="AH1" s="489"/>
      <c r="AI1" s="489"/>
      <c r="AJ1" s="489"/>
      <c r="AK1" s="489"/>
      <c r="AL1" s="489"/>
      <c r="AM1" s="489"/>
      <c r="AN1" s="489"/>
      <c r="AO1" s="489"/>
      <c r="AP1" s="489"/>
      <c r="AQ1" s="489"/>
      <c r="AR1" s="489"/>
      <c r="AS1" s="489"/>
      <c r="AT1" s="489"/>
      <c r="AU1" s="489"/>
      <c r="AV1" s="489"/>
      <c r="AW1" s="489"/>
      <c r="AX1" s="489"/>
      <c r="AY1" s="489"/>
      <c r="AZ1" s="489"/>
      <c r="BA1" s="489"/>
      <c r="BB1" s="489"/>
      <c r="BC1" s="489"/>
      <c r="BD1" s="489"/>
      <c r="BE1" s="489"/>
      <c r="BF1" s="489"/>
      <c r="BG1" s="489"/>
      <c r="BH1" s="489"/>
      <c r="BI1" s="489"/>
      <c r="BJ1" s="489"/>
      <c r="BK1" s="489"/>
      <c r="BL1" s="489"/>
      <c r="BM1" s="489"/>
      <c r="BN1" s="489"/>
      <c r="BO1" s="489"/>
      <c r="BP1" s="489"/>
      <c r="BQ1" s="489"/>
      <c r="BR1" s="489"/>
      <c r="BS1" s="489"/>
      <c r="BT1" s="489"/>
      <c r="BU1" s="489"/>
      <c r="BV1" s="489"/>
    </row>
    <row r="2" spans="1:74" ht="12.75" customHeight="1" x14ac:dyDescent="0.3">
      <c r="A2" s="735"/>
      <c r="B2" s="485" t="str">
        <f>"U.S. Energy Information Administration  |  Short-Term Energy Outlook  - "&amp;Dates!D1</f>
        <v>U.S. Energy Information Administration  |  Short-Term Energy Outlook  - January 2023</v>
      </c>
      <c r="C2" s="491"/>
      <c r="D2" s="491"/>
      <c r="E2" s="491"/>
      <c r="F2" s="491"/>
      <c r="G2" s="491"/>
      <c r="H2" s="491"/>
      <c r="I2" s="491"/>
      <c r="J2" s="491"/>
      <c r="K2" s="491"/>
      <c r="L2" s="491"/>
      <c r="M2" s="491"/>
      <c r="N2" s="491"/>
      <c r="O2" s="491"/>
      <c r="P2" s="491"/>
      <c r="Q2" s="491"/>
      <c r="R2" s="491"/>
      <c r="S2" s="491"/>
      <c r="T2" s="491"/>
      <c r="U2" s="491"/>
      <c r="V2" s="491"/>
      <c r="W2" s="491"/>
      <c r="X2" s="491"/>
      <c r="Y2" s="491"/>
      <c r="Z2" s="491"/>
      <c r="AA2" s="491"/>
      <c r="AB2" s="491"/>
      <c r="AC2" s="491"/>
      <c r="AD2" s="491"/>
      <c r="AE2" s="491"/>
      <c r="AF2" s="491"/>
      <c r="AG2" s="491"/>
      <c r="AH2" s="491"/>
      <c r="AI2" s="491"/>
      <c r="AJ2" s="491"/>
      <c r="AK2" s="491"/>
      <c r="AL2" s="491"/>
      <c r="AM2" s="491"/>
      <c r="AN2" s="491"/>
      <c r="AO2" s="491"/>
      <c r="AP2" s="491"/>
      <c r="AQ2" s="491"/>
      <c r="AR2" s="491"/>
      <c r="AS2" s="491"/>
      <c r="AT2" s="491"/>
      <c r="AU2" s="491"/>
      <c r="AV2" s="491"/>
      <c r="AW2" s="491"/>
      <c r="AX2" s="491"/>
      <c r="AY2" s="491"/>
      <c r="AZ2" s="491"/>
      <c r="BA2" s="491"/>
      <c r="BB2" s="491"/>
      <c r="BC2" s="491"/>
      <c r="BD2" s="609"/>
      <c r="BE2" s="609"/>
      <c r="BF2" s="609"/>
      <c r="BG2" s="491"/>
      <c r="BH2" s="491"/>
      <c r="BI2" s="491"/>
      <c r="BJ2" s="491"/>
      <c r="BK2" s="491"/>
      <c r="BL2" s="491"/>
      <c r="BM2" s="491"/>
      <c r="BN2" s="491"/>
      <c r="BO2" s="491"/>
      <c r="BP2" s="491"/>
      <c r="BQ2" s="491"/>
      <c r="BR2" s="491"/>
      <c r="BS2" s="491"/>
      <c r="BT2" s="491"/>
      <c r="BU2" s="491"/>
      <c r="BV2" s="491"/>
    </row>
    <row r="3" spans="1:74" ht="12.75" customHeight="1" x14ac:dyDescent="0.25">
      <c r="A3" s="730" t="s">
        <v>1397</v>
      </c>
      <c r="B3" s="493"/>
      <c r="C3" s="738">
        <f>Dates!D3</f>
        <v>2019</v>
      </c>
      <c r="D3" s="741"/>
      <c r="E3" s="741"/>
      <c r="F3" s="741"/>
      <c r="G3" s="741"/>
      <c r="H3" s="741"/>
      <c r="I3" s="741"/>
      <c r="J3" s="741"/>
      <c r="K3" s="741"/>
      <c r="L3" s="741"/>
      <c r="M3" s="741"/>
      <c r="N3" s="812"/>
      <c r="O3" s="738">
        <f>C3+1</f>
        <v>2020</v>
      </c>
      <c r="P3" s="741"/>
      <c r="Q3" s="741"/>
      <c r="R3" s="741"/>
      <c r="S3" s="741"/>
      <c r="T3" s="741"/>
      <c r="U3" s="741"/>
      <c r="V3" s="741"/>
      <c r="W3" s="741"/>
      <c r="X3" s="741"/>
      <c r="Y3" s="741"/>
      <c r="Z3" s="812"/>
      <c r="AA3" s="738">
        <f>O3+1</f>
        <v>2021</v>
      </c>
      <c r="AB3" s="741"/>
      <c r="AC3" s="741"/>
      <c r="AD3" s="741"/>
      <c r="AE3" s="741"/>
      <c r="AF3" s="741"/>
      <c r="AG3" s="741"/>
      <c r="AH3" s="741"/>
      <c r="AI3" s="741"/>
      <c r="AJ3" s="741"/>
      <c r="AK3" s="741"/>
      <c r="AL3" s="812"/>
      <c r="AM3" s="738">
        <f>AA3+1</f>
        <v>2022</v>
      </c>
      <c r="AN3" s="741"/>
      <c r="AO3" s="741"/>
      <c r="AP3" s="741"/>
      <c r="AQ3" s="741"/>
      <c r="AR3" s="741"/>
      <c r="AS3" s="741"/>
      <c r="AT3" s="741"/>
      <c r="AU3" s="741"/>
      <c r="AV3" s="741"/>
      <c r="AW3" s="741"/>
      <c r="AX3" s="812"/>
      <c r="AY3" s="738">
        <f>AM3+1</f>
        <v>2023</v>
      </c>
      <c r="AZ3" s="741"/>
      <c r="BA3" s="741"/>
      <c r="BB3" s="741"/>
      <c r="BC3" s="741"/>
      <c r="BD3" s="741"/>
      <c r="BE3" s="741"/>
      <c r="BF3" s="741"/>
      <c r="BG3" s="741"/>
      <c r="BH3" s="741"/>
      <c r="BI3" s="741"/>
      <c r="BJ3" s="812"/>
      <c r="BK3" s="738">
        <f>AY3+1</f>
        <v>2024</v>
      </c>
      <c r="BL3" s="741"/>
      <c r="BM3" s="741"/>
      <c r="BN3" s="741"/>
      <c r="BO3" s="741"/>
      <c r="BP3" s="741"/>
      <c r="BQ3" s="741"/>
      <c r="BR3" s="741"/>
      <c r="BS3" s="741"/>
      <c r="BT3" s="741"/>
      <c r="BU3" s="741"/>
      <c r="BV3" s="812"/>
    </row>
    <row r="4" spans="1:74" ht="12.75" customHeight="1" x14ac:dyDescent="0.25">
      <c r="A4" s="731" t="str">
        <f>Dates!$D$2</f>
        <v>Thursday January 5, 2023</v>
      </c>
      <c r="B4" s="494"/>
      <c r="C4" s="17" t="s">
        <v>463</v>
      </c>
      <c r="D4" s="17" t="s">
        <v>464</v>
      </c>
      <c r="E4" s="17" t="s">
        <v>465</v>
      </c>
      <c r="F4" s="17" t="s">
        <v>466</v>
      </c>
      <c r="G4" s="17" t="s">
        <v>467</v>
      </c>
      <c r="H4" s="17" t="s">
        <v>468</v>
      </c>
      <c r="I4" s="17" t="s">
        <v>469</v>
      </c>
      <c r="J4" s="17" t="s">
        <v>470</v>
      </c>
      <c r="K4" s="17" t="s">
        <v>471</v>
      </c>
      <c r="L4" s="17" t="s">
        <v>472</v>
      </c>
      <c r="M4" s="17" t="s">
        <v>473</v>
      </c>
      <c r="N4" s="17" t="s">
        <v>474</v>
      </c>
      <c r="O4" s="17" t="s">
        <v>463</v>
      </c>
      <c r="P4" s="17" t="s">
        <v>464</v>
      </c>
      <c r="Q4" s="17" t="s">
        <v>465</v>
      </c>
      <c r="R4" s="17" t="s">
        <v>466</v>
      </c>
      <c r="S4" s="17" t="s">
        <v>467</v>
      </c>
      <c r="T4" s="17" t="s">
        <v>468</v>
      </c>
      <c r="U4" s="17" t="s">
        <v>469</v>
      </c>
      <c r="V4" s="17" t="s">
        <v>470</v>
      </c>
      <c r="W4" s="17" t="s">
        <v>471</v>
      </c>
      <c r="X4" s="17" t="s">
        <v>472</v>
      </c>
      <c r="Y4" s="17" t="s">
        <v>473</v>
      </c>
      <c r="Z4" s="17" t="s">
        <v>474</v>
      </c>
      <c r="AA4" s="17" t="s">
        <v>463</v>
      </c>
      <c r="AB4" s="17" t="s">
        <v>464</v>
      </c>
      <c r="AC4" s="17" t="s">
        <v>465</v>
      </c>
      <c r="AD4" s="17" t="s">
        <v>466</v>
      </c>
      <c r="AE4" s="17" t="s">
        <v>467</v>
      </c>
      <c r="AF4" s="17" t="s">
        <v>468</v>
      </c>
      <c r="AG4" s="17" t="s">
        <v>469</v>
      </c>
      <c r="AH4" s="17" t="s">
        <v>470</v>
      </c>
      <c r="AI4" s="17" t="s">
        <v>471</v>
      </c>
      <c r="AJ4" s="17" t="s">
        <v>472</v>
      </c>
      <c r="AK4" s="17" t="s">
        <v>473</v>
      </c>
      <c r="AL4" s="17" t="s">
        <v>474</v>
      </c>
      <c r="AM4" s="17" t="s">
        <v>463</v>
      </c>
      <c r="AN4" s="17" t="s">
        <v>464</v>
      </c>
      <c r="AO4" s="17" t="s">
        <v>465</v>
      </c>
      <c r="AP4" s="17" t="s">
        <v>466</v>
      </c>
      <c r="AQ4" s="17" t="s">
        <v>467</v>
      </c>
      <c r="AR4" s="17" t="s">
        <v>468</v>
      </c>
      <c r="AS4" s="17" t="s">
        <v>469</v>
      </c>
      <c r="AT4" s="17" t="s">
        <v>470</v>
      </c>
      <c r="AU4" s="17" t="s">
        <v>471</v>
      </c>
      <c r="AV4" s="17" t="s">
        <v>472</v>
      </c>
      <c r="AW4" s="17" t="s">
        <v>473</v>
      </c>
      <c r="AX4" s="17" t="s">
        <v>474</v>
      </c>
      <c r="AY4" s="17" t="s">
        <v>463</v>
      </c>
      <c r="AZ4" s="17" t="s">
        <v>464</v>
      </c>
      <c r="BA4" s="17" t="s">
        <v>465</v>
      </c>
      <c r="BB4" s="17" t="s">
        <v>466</v>
      </c>
      <c r="BC4" s="17" t="s">
        <v>467</v>
      </c>
      <c r="BD4" s="17" t="s">
        <v>468</v>
      </c>
      <c r="BE4" s="17" t="s">
        <v>469</v>
      </c>
      <c r="BF4" s="17" t="s">
        <v>470</v>
      </c>
      <c r="BG4" s="17" t="s">
        <v>471</v>
      </c>
      <c r="BH4" s="17" t="s">
        <v>472</v>
      </c>
      <c r="BI4" s="17" t="s">
        <v>473</v>
      </c>
      <c r="BJ4" s="17" t="s">
        <v>474</v>
      </c>
      <c r="BK4" s="17" t="s">
        <v>463</v>
      </c>
      <c r="BL4" s="17" t="s">
        <v>464</v>
      </c>
      <c r="BM4" s="17" t="s">
        <v>465</v>
      </c>
      <c r="BN4" s="17" t="s">
        <v>466</v>
      </c>
      <c r="BO4" s="17" t="s">
        <v>467</v>
      </c>
      <c r="BP4" s="17" t="s">
        <v>468</v>
      </c>
      <c r="BQ4" s="17" t="s">
        <v>469</v>
      </c>
      <c r="BR4" s="17" t="s">
        <v>470</v>
      </c>
      <c r="BS4" s="17" t="s">
        <v>471</v>
      </c>
      <c r="BT4" s="17" t="s">
        <v>472</v>
      </c>
      <c r="BU4" s="17" t="s">
        <v>473</v>
      </c>
      <c r="BV4" s="17" t="s">
        <v>474</v>
      </c>
    </row>
    <row r="5" spans="1:74" ht="11.15" customHeight="1" x14ac:dyDescent="0.25">
      <c r="A5" s="516"/>
      <c r="B5" s="130" t="s">
        <v>1314</v>
      </c>
      <c r="C5" s="495"/>
      <c r="D5" s="495"/>
      <c r="E5" s="495"/>
      <c r="F5" s="495"/>
      <c r="G5" s="495"/>
      <c r="H5" s="495"/>
      <c r="I5" s="495"/>
      <c r="J5" s="495"/>
      <c r="K5" s="495"/>
      <c r="L5" s="495"/>
      <c r="M5" s="495"/>
      <c r="N5" s="495"/>
      <c r="O5" s="495"/>
      <c r="P5" s="495"/>
      <c r="Q5" s="495"/>
      <c r="R5" s="495"/>
      <c r="S5" s="495"/>
      <c r="T5" s="495"/>
      <c r="U5" s="495"/>
      <c r="V5" s="495"/>
      <c r="W5" s="495"/>
      <c r="X5" s="495"/>
      <c r="Y5" s="495"/>
      <c r="Z5" s="495"/>
      <c r="AA5" s="495"/>
      <c r="AB5" s="495"/>
      <c r="AC5" s="495"/>
      <c r="AD5" s="495"/>
      <c r="AE5" s="495"/>
      <c r="AF5" s="495"/>
      <c r="AG5" s="495"/>
      <c r="AH5" s="495"/>
      <c r="AI5" s="495"/>
      <c r="AJ5" s="495"/>
      <c r="AK5" s="495"/>
      <c r="AL5" s="495"/>
      <c r="AM5" s="495"/>
      <c r="AN5" s="495"/>
      <c r="AO5" s="495"/>
      <c r="AP5" s="495"/>
      <c r="AQ5" s="495"/>
      <c r="AR5" s="495"/>
      <c r="AS5" s="495"/>
      <c r="AT5" s="495"/>
      <c r="AU5" s="495"/>
      <c r="AV5" s="495"/>
      <c r="AW5" s="495"/>
      <c r="AX5" s="495"/>
      <c r="AY5" s="495"/>
      <c r="AZ5" s="495"/>
      <c r="BA5" s="495"/>
      <c r="BB5" s="495"/>
      <c r="BC5" s="495"/>
      <c r="BD5" s="618"/>
      <c r="BE5" s="618"/>
      <c r="BF5" s="618"/>
      <c r="BG5" s="618"/>
      <c r="BH5" s="618"/>
      <c r="BI5" s="618"/>
      <c r="BJ5" s="495"/>
      <c r="BK5" s="495"/>
      <c r="BL5" s="495"/>
      <c r="BM5" s="495"/>
      <c r="BN5" s="495"/>
      <c r="BO5" s="495"/>
      <c r="BP5" s="495"/>
      <c r="BQ5" s="495"/>
      <c r="BR5" s="495"/>
      <c r="BS5" s="495"/>
      <c r="BT5" s="495"/>
      <c r="BU5" s="495"/>
      <c r="BV5" s="495"/>
    </row>
    <row r="6" spans="1:74" ht="11.15" customHeight="1" x14ac:dyDescent="0.25">
      <c r="A6" s="498" t="s">
        <v>1231</v>
      </c>
      <c r="B6" s="499" t="s">
        <v>81</v>
      </c>
      <c r="C6" s="689">
        <v>12.531793628999999</v>
      </c>
      <c r="D6" s="689">
        <v>11.940308927</v>
      </c>
      <c r="E6" s="689">
        <v>12.715249875</v>
      </c>
      <c r="F6" s="689">
        <v>12.943145661000001</v>
      </c>
      <c r="G6" s="689">
        <v>13.506675039999999</v>
      </c>
      <c r="H6" s="689">
        <v>15.771325251</v>
      </c>
      <c r="I6" s="689">
        <v>19.386775902</v>
      </c>
      <c r="J6" s="689">
        <v>19.597905035</v>
      </c>
      <c r="K6" s="689">
        <v>15.794247649000001</v>
      </c>
      <c r="L6" s="689">
        <v>15.549853471</v>
      </c>
      <c r="M6" s="689">
        <v>12.806337949</v>
      </c>
      <c r="N6" s="689">
        <v>14.384839959000001</v>
      </c>
      <c r="O6" s="689">
        <v>16.755681305</v>
      </c>
      <c r="P6" s="689">
        <v>14.811282568999999</v>
      </c>
      <c r="Q6" s="689">
        <v>14.65421523</v>
      </c>
      <c r="R6" s="689">
        <v>13.577672958999999</v>
      </c>
      <c r="S6" s="689">
        <v>14.530715751000001</v>
      </c>
      <c r="T6" s="689">
        <v>17.461966646</v>
      </c>
      <c r="U6" s="689">
        <v>21.488516854</v>
      </c>
      <c r="V6" s="689">
        <v>18.160688414999999</v>
      </c>
      <c r="W6" s="689">
        <v>12.938603187</v>
      </c>
      <c r="X6" s="689">
        <v>13.887296074</v>
      </c>
      <c r="Y6" s="689">
        <v>10.874448772999999</v>
      </c>
      <c r="Z6" s="689">
        <v>13.732924366000001</v>
      </c>
      <c r="AA6" s="689">
        <v>12.607997541</v>
      </c>
      <c r="AB6" s="689">
        <v>11.800424645</v>
      </c>
      <c r="AC6" s="689">
        <v>10.995114621000001</v>
      </c>
      <c r="AD6" s="689">
        <v>12.092586205</v>
      </c>
      <c r="AE6" s="689">
        <v>11.50868228</v>
      </c>
      <c r="AF6" s="689">
        <v>17.238673539000001</v>
      </c>
      <c r="AG6" s="689">
        <v>17.865029786000001</v>
      </c>
      <c r="AH6" s="689">
        <v>18.016075313000002</v>
      </c>
      <c r="AI6" s="689">
        <v>12.161463756</v>
      </c>
      <c r="AJ6" s="689">
        <v>14.482334299</v>
      </c>
      <c r="AK6" s="689">
        <v>14.405804135</v>
      </c>
      <c r="AL6" s="689">
        <v>14.306155794</v>
      </c>
      <c r="AM6" s="689">
        <v>16.887345088</v>
      </c>
      <c r="AN6" s="689">
        <v>12.680825575</v>
      </c>
      <c r="AO6" s="689">
        <v>11.993656496</v>
      </c>
      <c r="AP6" s="689">
        <v>12.900054787</v>
      </c>
      <c r="AQ6" s="689">
        <v>14.96618668</v>
      </c>
      <c r="AR6" s="689">
        <v>19.559663464</v>
      </c>
      <c r="AS6" s="689">
        <v>22.984296769</v>
      </c>
      <c r="AT6" s="689">
        <v>20.879793908</v>
      </c>
      <c r="AU6" s="689">
        <v>15.88196411</v>
      </c>
      <c r="AV6" s="689">
        <v>13.784589309999999</v>
      </c>
      <c r="AW6" s="689">
        <v>14.715389999999999</v>
      </c>
      <c r="AX6" s="689">
        <v>16.285499999999999</v>
      </c>
      <c r="AY6" s="690">
        <v>11.71299</v>
      </c>
      <c r="AZ6" s="690">
        <v>11.101229999999999</v>
      </c>
      <c r="BA6" s="690">
        <v>13.57591</v>
      </c>
      <c r="BB6" s="690">
        <v>14.320360000000001</v>
      </c>
      <c r="BC6" s="690">
        <v>16.626169999999998</v>
      </c>
      <c r="BD6" s="690">
        <v>17.846889999999998</v>
      </c>
      <c r="BE6" s="690">
        <v>20.13036</v>
      </c>
      <c r="BF6" s="690">
        <v>19.044969999999999</v>
      </c>
      <c r="BG6" s="690">
        <v>14.07281</v>
      </c>
      <c r="BH6" s="690">
        <v>13.43294</v>
      </c>
      <c r="BI6" s="690">
        <v>12.757630000000001</v>
      </c>
      <c r="BJ6" s="690">
        <v>15.4315</v>
      </c>
      <c r="BK6" s="690">
        <v>15.456670000000001</v>
      </c>
      <c r="BL6" s="690">
        <v>12.22058</v>
      </c>
      <c r="BM6" s="690">
        <v>14.327540000000001</v>
      </c>
      <c r="BN6" s="690">
        <v>13.74695</v>
      </c>
      <c r="BO6" s="690">
        <v>16.53313</v>
      </c>
      <c r="BP6" s="690">
        <v>18.370069999999998</v>
      </c>
      <c r="BQ6" s="690">
        <v>20.806619999999999</v>
      </c>
      <c r="BR6" s="690">
        <v>20.219180000000001</v>
      </c>
      <c r="BS6" s="690">
        <v>14.92849</v>
      </c>
      <c r="BT6" s="690">
        <v>13.946759999999999</v>
      </c>
      <c r="BU6" s="690">
        <v>12.855880000000001</v>
      </c>
      <c r="BV6" s="690">
        <v>17.319389999999999</v>
      </c>
    </row>
    <row r="7" spans="1:74" ht="11.15" customHeight="1" x14ac:dyDescent="0.25">
      <c r="A7" s="498" t="s">
        <v>1232</v>
      </c>
      <c r="B7" s="499" t="s">
        <v>80</v>
      </c>
      <c r="C7" s="689">
        <v>29.368176810000001</v>
      </c>
      <c r="D7" s="689">
        <v>24.706590980000001</v>
      </c>
      <c r="E7" s="689">
        <v>23.204219622</v>
      </c>
      <c r="F7" s="689">
        <v>17.651559516999999</v>
      </c>
      <c r="G7" s="689">
        <v>21.001340102</v>
      </c>
      <c r="H7" s="689">
        <v>22.509175045999999</v>
      </c>
      <c r="I7" s="689">
        <v>28.206183723999999</v>
      </c>
      <c r="J7" s="689">
        <v>25.441317182999999</v>
      </c>
      <c r="K7" s="689">
        <v>22.486329014999999</v>
      </c>
      <c r="L7" s="689">
        <v>18.156531813000001</v>
      </c>
      <c r="M7" s="689">
        <v>22.031795313</v>
      </c>
      <c r="N7" s="689">
        <v>21.121619730999999</v>
      </c>
      <c r="O7" s="689">
        <v>19.330683309000001</v>
      </c>
      <c r="P7" s="689">
        <v>16.889217207000002</v>
      </c>
      <c r="Q7" s="689">
        <v>14.965363184999999</v>
      </c>
      <c r="R7" s="689">
        <v>10.945383673</v>
      </c>
      <c r="S7" s="689">
        <v>12.292242286</v>
      </c>
      <c r="T7" s="689">
        <v>17.819747169999999</v>
      </c>
      <c r="U7" s="689">
        <v>24.882381113000001</v>
      </c>
      <c r="V7" s="689">
        <v>25.038367041000001</v>
      </c>
      <c r="W7" s="689">
        <v>18.508664766999999</v>
      </c>
      <c r="X7" s="689">
        <v>17.194172181999999</v>
      </c>
      <c r="Y7" s="689">
        <v>18.089152770999998</v>
      </c>
      <c r="Z7" s="689">
        <v>22.413324191000001</v>
      </c>
      <c r="AA7" s="689">
        <v>25.302053248</v>
      </c>
      <c r="AB7" s="689">
        <v>25.671598278000001</v>
      </c>
      <c r="AC7" s="689">
        <v>18.768617731999999</v>
      </c>
      <c r="AD7" s="689">
        <v>16.134017402000001</v>
      </c>
      <c r="AE7" s="689">
        <v>19.387474317999999</v>
      </c>
      <c r="AF7" s="689">
        <v>24.590771828000001</v>
      </c>
      <c r="AG7" s="689">
        <v>29.299122192999999</v>
      </c>
      <c r="AH7" s="689">
        <v>30.042813811999999</v>
      </c>
      <c r="AI7" s="689">
        <v>23.907290583999998</v>
      </c>
      <c r="AJ7" s="689">
        <v>19.974925382999999</v>
      </c>
      <c r="AK7" s="689">
        <v>16.485187778</v>
      </c>
      <c r="AL7" s="689">
        <v>18.144474607999999</v>
      </c>
      <c r="AM7" s="689">
        <v>24.683180948</v>
      </c>
      <c r="AN7" s="689">
        <v>21.404869967</v>
      </c>
      <c r="AO7" s="689">
        <v>18.371854769999999</v>
      </c>
      <c r="AP7" s="689">
        <v>16.020835426000001</v>
      </c>
      <c r="AQ7" s="689">
        <v>17.702460653999999</v>
      </c>
      <c r="AR7" s="689">
        <v>20.335631976999998</v>
      </c>
      <c r="AS7" s="689">
        <v>25.494341033000001</v>
      </c>
      <c r="AT7" s="689">
        <v>24.550430566999999</v>
      </c>
      <c r="AU7" s="689">
        <v>18.593905723999999</v>
      </c>
      <c r="AV7" s="689">
        <v>15.752002576000001</v>
      </c>
      <c r="AW7" s="689">
        <v>16.330030000000001</v>
      </c>
      <c r="AX7" s="689">
        <v>20.887219999999999</v>
      </c>
      <c r="AY7" s="690">
        <v>21.581800000000001</v>
      </c>
      <c r="AZ7" s="690">
        <v>17.401599999999998</v>
      </c>
      <c r="BA7" s="690">
        <v>16.573080000000001</v>
      </c>
      <c r="BB7" s="690">
        <v>14.50451</v>
      </c>
      <c r="BC7" s="690">
        <v>15.68938</v>
      </c>
      <c r="BD7" s="690">
        <v>19.43055</v>
      </c>
      <c r="BE7" s="690">
        <v>23.890450000000001</v>
      </c>
      <c r="BF7" s="690">
        <v>23.94171</v>
      </c>
      <c r="BG7" s="690">
        <v>17.552409999999998</v>
      </c>
      <c r="BH7" s="690">
        <v>14.92775</v>
      </c>
      <c r="BI7" s="690">
        <v>16.313009999999998</v>
      </c>
      <c r="BJ7" s="690">
        <v>18.969899999999999</v>
      </c>
      <c r="BK7" s="690">
        <v>20.601510000000001</v>
      </c>
      <c r="BL7" s="690">
        <v>18.577480000000001</v>
      </c>
      <c r="BM7" s="690">
        <v>16.120560000000001</v>
      </c>
      <c r="BN7" s="690">
        <v>13.74874</v>
      </c>
      <c r="BO7" s="690">
        <v>14.315020000000001</v>
      </c>
      <c r="BP7" s="690">
        <v>17.977150000000002</v>
      </c>
      <c r="BQ7" s="690">
        <v>22.304960000000001</v>
      </c>
      <c r="BR7" s="690">
        <v>22.390969999999999</v>
      </c>
      <c r="BS7" s="690">
        <v>16.595009999999998</v>
      </c>
      <c r="BT7" s="690">
        <v>14.27416</v>
      </c>
      <c r="BU7" s="690">
        <v>15.525740000000001</v>
      </c>
      <c r="BV7" s="690">
        <v>18.15399</v>
      </c>
    </row>
    <row r="8" spans="1:74" ht="11.15" customHeight="1" x14ac:dyDescent="0.25">
      <c r="A8" s="498" t="s">
        <v>1233</v>
      </c>
      <c r="B8" s="501" t="s">
        <v>83</v>
      </c>
      <c r="C8" s="689">
        <v>8.7238349999999993</v>
      </c>
      <c r="D8" s="689">
        <v>7.7350099999999999</v>
      </c>
      <c r="E8" s="689">
        <v>8.7955830000000006</v>
      </c>
      <c r="F8" s="689">
        <v>7.1550209999999996</v>
      </c>
      <c r="G8" s="689">
        <v>7.5885829999999999</v>
      </c>
      <c r="H8" s="689">
        <v>8.459816</v>
      </c>
      <c r="I8" s="689">
        <v>8.9073829999999994</v>
      </c>
      <c r="J8" s="689">
        <v>9.3191249999999997</v>
      </c>
      <c r="K8" s="689">
        <v>8.877815</v>
      </c>
      <c r="L8" s="689">
        <v>8.3179180000000006</v>
      </c>
      <c r="M8" s="689">
        <v>8.6663490000000003</v>
      </c>
      <c r="N8" s="689">
        <v>9.7175049999999992</v>
      </c>
      <c r="O8" s="689">
        <v>9.8692480000000007</v>
      </c>
      <c r="P8" s="689">
        <v>8.9950550000000007</v>
      </c>
      <c r="Q8" s="689">
        <v>7.7540620000000002</v>
      </c>
      <c r="R8" s="689">
        <v>6.8925970000000003</v>
      </c>
      <c r="S8" s="689">
        <v>7.823499</v>
      </c>
      <c r="T8" s="689">
        <v>8.1399600000000003</v>
      </c>
      <c r="U8" s="689">
        <v>8.5673300000000001</v>
      </c>
      <c r="V8" s="689">
        <v>8.1090520000000001</v>
      </c>
      <c r="W8" s="689">
        <v>7.714925</v>
      </c>
      <c r="X8" s="689">
        <v>6.3343489999999996</v>
      </c>
      <c r="Y8" s="689">
        <v>6.836068</v>
      </c>
      <c r="Z8" s="689">
        <v>8.0714109999999994</v>
      </c>
      <c r="AA8" s="689">
        <v>8.4099339999999998</v>
      </c>
      <c r="AB8" s="689">
        <v>7.4711619999999996</v>
      </c>
      <c r="AC8" s="689">
        <v>7.7380040000000001</v>
      </c>
      <c r="AD8" s="689">
        <v>6.8704140000000002</v>
      </c>
      <c r="AE8" s="689">
        <v>7.5758650000000003</v>
      </c>
      <c r="AF8" s="689">
        <v>8.1063179999999999</v>
      </c>
      <c r="AG8" s="689">
        <v>8.1933089999999993</v>
      </c>
      <c r="AH8" s="689">
        <v>8.8817450000000004</v>
      </c>
      <c r="AI8" s="689">
        <v>8.0896939999999997</v>
      </c>
      <c r="AJ8" s="689">
        <v>7.0081030000000002</v>
      </c>
      <c r="AK8" s="689">
        <v>8.2630719999999993</v>
      </c>
      <c r="AL8" s="689">
        <v>9.0872309999999992</v>
      </c>
      <c r="AM8" s="689">
        <v>8.6702399999999997</v>
      </c>
      <c r="AN8" s="689">
        <v>7.7462350000000004</v>
      </c>
      <c r="AO8" s="689">
        <v>7.3934850000000001</v>
      </c>
      <c r="AP8" s="689">
        <v>5.2892409999999996</v>
      </c>
      <c r="AQ8" s="689">
        <v>6.75299549</v>
      </c>
      <c r="AR8" s="689">
        <v>7.563822</v>
      </c>
      <c r="AS8" s="689">
        <v>7.7483899999999997</v>
      </c>
      <c r="AT8" s="689">
        <v>8.2420460000000002</v>
      </c>
      <c r="AU8" s="689">
        <v>8.287096</v>
      </c>
      <c r="AV8" s="689">
        <v>7.9578110000000004</v>
      </c>
      <c r="AW8" s="689">
        <v>7.7735700000000003</v>
      </c>
      <c r="AX8" s="689">
        <v>8.0172299999999996</v>
      </c>
      <c r="AY8" s="690">
        <v>8.2413900000000009</v>
      </c>
      <c r="AZ8" s="690">
        <v>7.2027900000000002</v>
      </c>
      <c r="BA8" s="690">
        <v>6.9237200000000003</v>
      </c>
      <c r="BB8" s="690">
        <v>5.4393200000000004</v>
      </c>
      <c r="BC8" s="690">
        <v>7.6866000000000003</v>
      </c>
      <c r="BD8" s="690">
        <v>7.9755399999999996</v>
      </c>
      <c r="BE8" s="690">
        <v>8.2413900000000009</v>
      </c>
      <c r="BF8" s="690">
        <v>8.2413900000000009</v>
      </c>
      <c r="BG8" s="690">
        <v>7.8783099999999999</v>
      </c>
      <c r="BH8" s="690">
        <v>5.8901700000000003</v>
      </c>
      <c r="BI8" s="690">
        <v>6.7536500000000004</v>
      </c>
      <c r="BJ8" s="690">
        <v>8.2413900000000009</v>
      </c>
      <c r="BK8" s="690">
        <v>8.2413900000000009</v>
      </c>
      <c r="BL8" s="690">
        <v>7.5789400000000002</v>
      </c>
      <c r="BM8" s="690">
        <v>7.3942300000000003</v>
      </c>
      <c r="BN8" s="690">
        <v>6.6860799999999996</v>
      </c>
      <c r="BO8" s="690">
        <v>7.7970499999999996</v>
      </c>
      <c r="BP8" s="690">
        <v>7.9755399999999996</v>
      </c>
      <c r="BQ8" s="690">
        <v>8.2413900000000009</v>
      </c>
      <c r="BR8" s="690">
        <v>8.2413900000000009</v>
      </c>
      <c r="BS8" s="690">
        <v>7.2703699999999998</v>
      </c>
      <c r="BT8" s="690">
        <v>5.5811900000000003</v>
      </c>
      <c r="BU8" s="690">
        <v>7.6216299999999997</v>
      </c>
      <c r="BV8" s="690">
        <v>8.2413900000000009</v>
      </c>
    </row>
    <row r="9" spans="1:74" ht="11.15" customHeight="1" x14ac:dyDescent="0.25">
      <c r="A9" s="498" t="s">
        <v>1234</v>
      </c>
      <c r="B9" s="501" t="s">
        <v>1191</v>
      </c>
      <c r="C9" s="689">
        <v>1.021603976</v>
      </c>
      <c r="D9" s="689">
        <v>0.99438993200000003</v>
      </c>
      <c r="E9" s="689">
        <v>0.92586109299999997</v>
      </c>
      <c r="F9" s="689">
        <v>1.0338356950000001</v>
      </c>
      <c r="G9" s="689">
        <v>1.164385483</v>
      </c>
      <c r="H9" s="689">
        <v>0.90438864399999996</v>
      </c>
      <c r="I9" s="689">
        <v>0.99763792200000001</v>
      </c>
      <c r="J9" s="689">
        <v>0.75482625199999998</v>
      </c>
      <c r="K9" s="689">
        <v>0.752902352</v>
      </c>
      <c r="L9" s="689">
        <v>0.79099392999999996</v>
      </c>
      <c r="M9" s="689">
        <v>0.81418400700000004</v>
      </c>
      <c r="N9" s="689">
        <v>0.76450495399999996</v>
      </c>
      <c r="O9" s="689">
        <v>0.923943246</v>
      </c>
      <c r="P9" s="689">
        <v>1.032552124</v>
      </c>
      <c r="Q9" s="689">
        <v>0.97097044600000004</v>
      </c>
      <c r="R9" s="689">
        <v>1.118745235</v>
      </c>
      <c r="S9" s="689">
        <v>1.1169579970000001</v>
      </c>
      <c r="T9" s="689">
        <v>0.91468919500000001</v>
      </c>
      <c r="U9" s="689">
        <v>0.95944285500000004</v>
      </c>
      <c r="V9" s="689">
        <v>0.82047620899999996</v>
      </c>
      <c r="W9" s="689">
        <v>0.82148989699999997</v>
      </c>
      <c r="X9" s="689">
        <v>0.81651401099999998</v>
      </c>
      <c r="Y9" s="689">
        <v>0.79320254999999995</v>
      </c>
      <c r="Z9" s="689">
        <v>0.84929847599999997</v>
      </c>
      <c r="AA9" s="689">
        <v>0.97209394599999999</v>
      </c>
      <c r="AB9" s="689">
        <v>0.70957929799999997</v>
      </c>
      <c r="AC9" s="689">
        <v>0.81106695699999998</v>
      </c>
      <c r="AD9" s="689">
        <v>0.80873964700000001</v>
      </c>
      <c r="AE9" s="689">
        <v>1.0906592079999999</v>
      </c>
      <c r="AF9" s="689">
        <v>0.99693229699999997</v>
      </c>
      <c r="AG9" s="689">
        <v>0.95937592999999999</v>
      </c>
      <c r="AH9" s="689">
        <v>0.84851574200000002</v>
      </c>
      <c r="AI9" s="689">
        <v>0.67050003700000005</v>
      </c>
      <c r="AJ9" s="689">
        <v>0.70359154899999998</v>
      </c>
      <c r="AK9" s="689">
        <v>0.72769210600000001</v>
      </c>
      <c r="AL9" s="689">
        <v>0.82563729399999997</v>
      </c>
      <c r="AM9" s="689">
        <v>1.0219963110000001</v>
      </c>
      <c r="AN9" s="689">
        <v>0.89694924700000001</v>
      </c>
      <c r="AO9" s="689">
        <v>0.94676296400000004</v>
      </c>
      <c r="AP9" s="689">
        <v>0.79178388399999999</v>
      </c>
      <c r="AQ9" s="689">
        <v>0.92082703099999996</v>
      </c>
      <c r="AR9" s="689">
        <v>1.0061726390000001</v>
      </c>
      <c r="AS9" s="689">
        <v>0.919839395</v>
      </c>
      <c r="AT9" s="689">
        <v>0.87012982299999997</v>
      </c>
      <c r="AU9" s="689">
        <v>0.65551516499999996</v>
      </c>
      <c r="AV9" s="689">
        <v>0.588601763</v>
      </c>
      <c r="AW9" s="689">
        <v>0.6407235</v>
      </c>
      <c r="AX9" s="689">
        <v>0.69771859999999997</v>
      </c>
      <c r="AY9" s="690">
        <v>0.81127740000000004</v>
      </c>
      <c r="AZ9" s="690">
        <v>0.72827450000000005</v>
      </c>
      <c r="BA9" s="690">
        <v>0.8611645</v>
      </c>
      <c r="BB9" s="690">
        <v>0.93694200000000005</v>
      </c>
      <c r="BC9" s="690">
        <v>0.96562650000000005</v>
      </c>
      <c r="BD9" s="690">
        <v>0.94887960000000005</v>
      </c>
      <c r="BE9" s="690">
        <v>0.88621720000000004</v>
      </c>
      <c r="BF9" s="690">
        <v>0.78198060000000003</v>
      </c>
      <c r="BG9" s="690">
        <v>0.67587569999999997</v>
      </c>
      <c r="BH9" s="690">
        <v>0.7130301</v>
      </c>
      <c r="BI9" s="690">
        <v>0.71787749999999995</v>
      </c>
      <c r="BJ9" s="690">
        <v>0.75468959999999996</v>
      </c>
      <c r="BK9" s="690">
        <v>0.84950729999999997</v>
      </c>
      <c r="BL9" s="690">
        <v>0.77818810000000005</v>
      </c>
      <c r="BM9" s="690">
        <v>0.87763460000000004</v>
      </c>
      <c r="BN9" s="690">
        <v>0.94646909999999995</v>
      </c>
      <c r="BO9" s="690">
        <v>0.97119750000000005</v>
      </c>
      <c r="BP9" s="690">
        <v>0.95132079999999997</v>
      </c>
      <c r="BQ9" s="690">
        <v>0.88707789999999997</v>
      </c>
      <c r="BR9" s="690">
        <v>0.78185400000000005</v>
      </c>
      <c r="BS9" s="690">
        <v>0.67513480000000003</v>
      </c>
      <c r="BT9" s="690">
        <v>0.71149960000000001</v>
      </c>
      <c r="BU9" s="690">
        <v>0.72244770000000003</v>
      </c>
      <c r="BV9" s="690">
        <v>0.75497590000000003</v>
      </c>
    </row>
    <row r="10" spans="1:74" ht="11.15" customHeight="1" x14ac:dyDescent="0.25">
      <c r="A10" s="498" t="s">
        <v>1235</v>
      </c>
      <c r="B10" s="501" t="s">
        <v>1294</v>
      </c>
      <c r="C10" s="689">
        <v>5.6902547859999997</v>
      </c>
      <c r="D10" s="689">
        <v>4.6769349199999999</v>
      </c>
      <c r="E10" s="689">
        <v>6.2772864310000003</v>
      </c>
      <c r="F10" s="689">
        <v>6.4090335349999998</v>
      </c>
      <c r="G10" s="689">
        <v>5.2732024969999998</v>
      </c>
      <c r="H10" s="689">
        <v>4.3824773380000002</v>
      </c>
      <c r="I10" s="689">
        <v>3.9699351740000002</v>
      </c>
      <c r="J10" s="689">
        <v>3.4438678500000002</v>
      </c>
      <c r="K10" s="689">
        <v>5.236976437</v>
      </c>
      <c r="L10" s="689">
        <v>6.5162306000000001</v>
      </c>
      <c r="M10" s="689">
        <v>6.1559887250000003</v>
      </c>
      <c r="N10" s="689">
        <v>6.4190989619999996</v>
      </c>
      <c r="O10" s="689">
        <v>5.8346753360000001</v>
      </c>
      <c r="P10" s="689">
        <v>6.967641918</v>
      </c>
      <c r="Q10" s="689">
        <v>7.0018717490000002</v>
      </c>
      <c r="R10" s="689">
        <v>6.8103884910000003</v>
      </c>
      <c r="S10" s="689">
        <v>6.2301098550000003</v>
      </c>
      <c r="T10" s="689">
        <v>6.552412093</v>
      </c>
      <c r="U10" s="689">
        <v>4.306054069</v>
      </c>
      <c r="V10" s="689">
        <v>5.2039302300000001</v>
      </c>
      <c r="W10" s="689">
        <v>6.6127734480000004</v>
      </c>
      <c r="X10" s="689">
        <v>7.3476164649999998</v>
      </c>
      <c r="Y10" s="689">
        <v>8.6657022500000007</v>
      </c>
      <c r="Z10" s="689">
        <v>7.6563524540000003</v>
      </c>
      <c r="AA10" s="689">
        <v>7.2303001340000002</v>
      </c>
      <c r="AB10" s="689">
        <v>6.578868215</v>
      </c>
      <c r="AC10" s="689">
        <v>9.4609925809999993</v>
      </c>
      <c r="AD10" s="689">
        <v>8.7010320179999994</v>
      </c>
      <c r="AE10" s="689">
        <v>7.9050429729999996</v>
      </c>
      <c r="AF10" s="689">
        <v>6.1429262070000004</v>
      </c>
      <c r="AG10" s="689">
        <v>5.0451310930000002</v>
      </c>
      <c r="AH10" s="689">
        <v>6.0578640909999999</v>
      </c>
      <c r="AI10" s="689">
        <v>7.4210895270000004</v>
      </c>
      <c r="AJ10" s="689">
        <v>7.735018309</v>
      </c>
      <c r="AK10" s="689">
        <v>9.8287798849999994</v>
      </c>
      <c r="AL10" s="689">
        <v>9.7062531679999999</v>
      </c>
      <c r="AM10" s="689">
        <v>10.542406048</v>
      </c>
      <c r="AN10" s="689">
        <v>10.334172823999999</v>
      </c>
      <c r="AO10" s="689">
        <v>11.16129636</v>
      </c>
      <c r="AP10" s="689">
        <v>11.283468533000001</v>
      </c>
      <c r="AQ10" s="689">
        <v>9.633929234</v>
      </c>
      <c r="AR10" s="689">
        <v>7.8270437599999996</v>
      </c>
      <c r="AS10" s="689">
        <v>6.5623604670000004</v>
      </c>
      <c r="AT10" s="689">
        <v>6.2008204899999999</v>
      </c>
      <c r="AU10" s="689">
        <v>7.559272794</v>
      </c>
      <c r="AV10" s="689">
        <v>9.5139546639999999</v>
      </c>
      <c r="AW10" s="689">
        <v>10.134029999999999</v>
      </c>
      <c r="AX10" s="689">
        <v>10.352539999999999</v>
      </c>
      <c r="AY10" s="690">
        <v>11.24371</v>
      </c>
      <c r="AZ10" s="690">
        <v>10.71503</v>
      </c>
      <c r="BA10" s="690">
        <v>12.138120000000001</v>
      </c>
      <c r="BB10" s="690">
        <v>11.900840000000001</v>
      </c>
      <c r="BC10" s="690">
        <v>10.21907</v>
      </c>
      <c r="BD10" s="690">
        <v>8.4659309999999994</v>
      </c>
      <c r="BE10" s="690">
        <v>7.0527550000000003</v>
      </c>
      <c r="BF10" s="690">
        <v>6.7246519999999999</v>
      </c>
      <c r="BG10" s="690">
        <v>8.1957260000000005</v>
      </c>
      <c r="BH10" s="690">
        <v>10.16534</v>
      </c>
      <c r="BI10" s="690">
        <v>10.980460000000001</v>
      </c>
      <c r="BJ10" s="690">
        <v>10.939109999999999</v>
      </c>
      <c r="BK10" s="690">
        <v>11.713229999999999</v>
      </c>
      <c r="BL10" s="690">
        <v>11.41738</v>
      </c>
      <c r="BM10" s="690">
        <v>12.74728</v>
      </c>
      <c r="BN10" s="690">
        <v>12.32859</v>
      </c>
      <c r="BO10" s="690">
        <v>10.90875</v>
      </c>
      <c r="BP10" s="690">
        <v>9.0669219999999999</v>
      </c>
      <c r="BQ10" s="690">
        <v>7.9712019999999999</v>
      </c>
      <c r="BR10" s="690">
        <v>7.0784070000000003</v>
      </c>
      <c r="BS10" s="690">
        <v>9.2414430000000003</v>
      </c>
      <c r="BT10" s="690">
        <v>10.89493</v>
      </c>
      <c r="BU10" s="690">
        <v>11.72345</v>
      </c>
      <c r="BV10" s="690">
        <v>10.868169999999999</v>
      </c>
    </row>
    <row r="11" spans="1:74" ht="11.15" customHeight="1" x14ac:dyDescent="0.25">
      <c r="A11" s="498" t="s">
        <v>1236</v>
      </c>
      <c r="B11" s="499" t="s">
        <v>1295</v>
      </c>
      <c r="C11" s="689">
        <v>0.72222091099999997</v>
      </c>
      <c r="D11" s="689">
        <v>0.63384242599999996</v>
      </c>
      <c r="E11" s="689">
        <v>0.59999751400000001</v>
      </c>
      <c r="F11" s="689">
        <v>0.32053062599999999</v>
      </c>
      <c r="G11" s="689">
        <v>0.63464263899999995</v>
      </c>
      <c r="H11" s="689">
        <v>0.47773586699999998</v>
      </c>
      <c r="I11" s="689">
        <v>0.624298189</v>
      </c>
      <c r="J11" s="689">
        <v>0.58123831999999997</v>
      </c>
      <c r="K11" s="689">
        <v>0.49478881299999999</v>
      </c>
      <c r="L11" s="689">
        <v>0.22717230499999999</v>
      </c>
      <c r="M11" s="689">
        <v>0.35620180699999998</v>
      </c>
      <c r="N11" s="689">
        <v>0.401239175</v>
      </c>
      <c r="O11" s="689">
        <v>0.50063717799999996</v>
      </c>
      <c r="P11" s="689">
        <v>0.38749684299999998</v>
      </c>
      <c r="Q11" s="689">
        <v>0.55624018399999997</v>
      </c>
      <c r="R11" s="689">
        <v>0.401995396</v>
      </c>
      <c r="S11" s="689">
        <v>0.39690252999999998</v>
      </c>
      <c r="T11" s="689">
        <v>0.48450906199999999</v>
      </c>
      <c r="U11" s="689">
        <v>0.45717702799999999</v>
      </c>
      <c r="V11" s="689">
        <v>0.52907077400000002</v>
      </c>
      <c r="W11" s="689">
        <v>0.30445091899999999</v>
      </c>
      <c r="X11" s="689">
        <v>0.17695991999999999</v>
      </c>
      <c r="Y11" s="689">
        <v>0.43868622000000002</v>
      </c>
      <c r="Z11" s="689">
        <v>0.64633965599999998</v>
      </c>
      <c r="AA11" s="689">
        <v>0.62536110300000003</v>
      </c>
      <c r="AB11" s="689">
        <v>0.66395908800000003</v>
      </c>
      <c r="AC11" s="689">
        <v>0.59466309900000003</v>
      </c>
      <c r="AD11" s="689">
        <v>0.37307026300000001</v>
      </c>
      <c r="AE11" s="689">
        <v>0.568782381</v>
      </c>
      <c r="AF11" s="689">
        <v>0.51031967499999997</v>
      </c>
      <c r="AG11" s="689">
        <v>0.59884054099999995</v>
      </c>
      <c r="AH11" s="689">
        <v>0.64935318600000003</v>
      </c>
      <c r="AI11" s="689">
        <v>0.52707484900000001</v>
      </c>
      <c r="AJ11" s="689">
        <v>0.63595639500000001</v>
      </c>
      <c r="AK11" s="689">
        <v>0.63539895999999996</v>
      </c>
      <c r="AL11" s="689">
        <v>0.49623642099999998</v>
      </c>
      <c r="AM11" s="689">
        <v>0.488709224</v>
      </c>
      <c r="AN11" s="689">
        <v>0.50686066100000005</v>
      </c>
      <c r="AO11" s="689">
        <v>0.40943349000000001</v>
      </c>
      <c r="AP11" s="689">
        <v>0.47209155400000002</v>
      </c>
      <c r="AQ11" s="689">
        <v>0.64401002900000004</v>
      </c>
      <c r="AR11" s="689">
        <v>0.57480316300000001</v>
      </c>
      <c r="AS11" s="689">
        <v>0.41989947</v>
      </c>
      <c r="AT11" s="689">
        <v>0.404077825</v>
      </c>
      <c r="AU11" s="689">
        <v>0.49889816199999998</v>
      </c>
      <c r="AV11" s="689">
        <v>0.54962633000000005</v>
      </c>
      <c r="AW11" s="689">
        <v>0.48712850000000002</v>
      </c>
      <c r="AX11" s="689">
        <v>0.53387280000000004</v>
      </c>
      <c r="AY11" s="690">
        <v>0.52451020000000004</v>
      </c>
      <c r="AZ11" s="690">
        <v>0.48950670000000002</v>
      </c>
      <c r="BA11" s="690">
        <v>0.49727329999999997</v>
      </c>
      <c r="BB11" s="690">
        <v>0.42814580000000002</v>
      </c>
      <c r="BC11" s="690">
        <v>0.5338292</v>
      </c>
      <c r="BD11" s="690">
        <v>0.48793340000000002</v>
      </c>
      <c r="BE11" s="690">
        <v>0.46206779999999997</v>
      </c>
      <c r="BF11" s="690">
        <v>0.51339259999999998</v>
      </c>
      <c r="BG11" s="690">
        <v>0.43471409999999999</v>
      </c>
      <c r="BH11" s="690">
        <v>0.45397989999999999</v>
      </c>
      <c r="BI11" s="690">
        <v>0.53570390000000001</v>
      </c>
      <c r="BJ11" s="690">
        <v>0.56264329999999996</v>
      </c>
      <c r="BK11" s="690">
        <v>0.53324720000000003</v>
      </c>
      <c r="BL11" s="690">
        <v>0.5567183</v>
      </c>
      <c r="BM11" s="690">
        <v>0.47893849999999999</v>
      </c>
      <c r="BN11" s="690">
        <v>0.43227480000000001</v>
      </c>
      <c r="BO11" s="690">
        <v>0.55434289999999997</v>
      </c>
      <c r="BP11" s="690">
        <v>0.4859174</v>
      </c>
      <c r="BQ11" s="690">
        <v>0.46933970000000003</v>
      </c>
      <c r="BR11" s="690">
        <v>0.5101369</v>
      </c>
      <c r="BS11" s="690">
        <v>0.48550529999999997</v>
      </c>
      <c r="BT11" s="690">
        <v>0.56339689999999998</v>
      </c>
      <c r="BU11" s="690">
        <v>0.55308290000000004</v>
      </c>
      <c r="BV11" s="690">
        <v>0.53119079999999996</v>
      </c>
    </row>
    <row r="12" spans="1:74" ht="11.15" customHeight="1" x14ac:dyDescent="0.25">
      <c r="A12" s="498" t="s">
        <v>1237</v>
      </c>
      <c r="B12" s="499" t="s">
        <v>1195</v>
      </c>
      <c r="C12" s="689">
        <v>58.057885112000001</v>
      </c>
      <c r="D12" s="689">
        <v>50.687077185</v>
      </c>
      <c r="E12" s="689">
        <v>52.518197534999999</v>
      </c>
      <c r="F12" s="689">
        <v>45.513126034000003</v>
      </c>
      <c r="G12" s="689">
        <v>49.168828761</v>
      </c>
      <c r="H12" s="689">
        <v>52.504918146000001</v>
      </c>
      <c r="I12" s="689">
        <v>62.092213911000002</v>
      </c>
      <c r="J12" s="689">
        <v>59.13827964</v>
      </c>
      <c r="K12" s="689">
        <v>53.643059266000002</v>
      </c>
      <c r="L12" s="689">
        <v>49.558700119000001</v>
      </c>
      <c r="M12" s="689">
        <v>50.830856801000003</v>
      </c>
      <c r="N12" s="689">
        <v>52.808807780999999</v>
      </c>
      <c r="O12" s="689">
        <v>53.214868373999998</v>
      </c>
      <c r="P12" s="689">
        <v>49.083245660999999</v>
      </c>
      <c r="Q12" s="689">
        <v>45.902722793999999</v>
      </c>
      <c r="R12" s="689">
        <v>39.746782754000002</v>
      </c>
      <c r="S12" s="689">
        <v>42.390427418999998</v>
      </c>
      <c r="T12" s="689">
        <v>51.373284165999998</v>
      </c>
      <c r="U12" s="689">
        <v>60.660901918999997</v>
      </c>
      <c r="V12" s="689">
        <v>57.861584669000003</v>
      </c>
      <c r="W12" s="689">
        <v>46.900907218</v>
      </c>
      <c r="X12" s="689">
        <v>45.756907652000002</v>
      </c>
      <c r="Y12" s="689">
        <v>45.697260563999997</v>
      </c>
      <c r="Z12" s="689">
        <v>53.369650143000001</v>
      </c>
      <c r="AA12" s="689">
        <v>55.147739971999997</v>
      </c>
      <c r="AB12" s="689">
        <v>52.895591523999997</v>
      </c>
      <c r="AC12" s="689">
        <v>48.368458990000001</v>
      </c>
      <c r="AD12" s="689">
        <v>44.979859535000003</v>
      </c>
      <c r="AE12" s="689">
        <v>48.036506160000002</v>
      </c>
      <c r="AF12" s="689">
        <v>57.585941546000001</v>
      </c>
      <c r="AG12" s="689">
        <v>61.960808542999999</v>
      </c>
      <c r="AH12" s="689">
        <v>64.496367144000004</v>
      </c>
      <c r="AI12" s="689">
        <v>52.777112752999997</v>
      </c>
      <c r="AJ12" s="689">
        <v>50.539928934999999</v>
      </c>
      <c r="AK12" s="689">
        <v>50.345934864</v>
      </c>
      <c r="AL12" s="689">
        <v>52.565988285000003</v>
      </c>
      <c r="AM12" s="689">
        <v>62.293877619</v>
      </c>
      <c r="AN12" s="689">
        <v>53.569913274000001</v>
      </c>
      <c r="AO12" s="689">
        <v>50.276489079999998</v>
      </c>
      <c r="AP12" s="689">
        <v>46.757475184</v>
      </c>
      <c r="AQ12" s="689">
        <v>50.620409117999998</v>
      </c>
      <c r="AR12" s="689">
        <v>56.867137003000003</v>
      </c>
      <c r="AS12" s="689">
        <v>64.129127134000001</v>
      </c>
      <c r="AT12" s="689">
        <v>61.147298612999997</v>
      </c>
      <c r="AU12" s="689">
        <v>51.476651955000001</v>
      </c>
      <c r="AV12" s="689">
        <v>48.146585643000002</v>
      </c>
      <c r="AW12" s="689">
        <v>50.080869999999997</v>
      </c>
      <c r="AX12" s="689">
        <v>56.774090000000001</v>
      </c>
      <c r="AY12" s="690">
        <v>54.115679999999998</v>
      </c>
      <c r="AZ12" s="690">
        <v>47.63843</v>
      </c>
      <c r="BA12" s="690">
        <v>50.569270000000003</v>
      </c>
      <c r="BB12" s="690">
        <v>47.530119999999997</v>
      </c>
      <c r="BC12" s="690">
        <v>51.720680000000002</v>
      </c>
      <c r="BD12" s="690">
        <v>55.155729999999998</v>
      </c>
      <c r="BE12" s="690">
        <v>60.663240000000002</v>
      </c>
      <c r="BF12" s="690">
        <v>59.248089999999998</v>
      </c>
      <c r="BG12" s="690">
        <v>48.809849999999997</v>
      </c>
      <c r="BH12" s="690">
        <v>45.583210000000001</v>
      </c>
      <c r="BI12" s="690">
        <v>48.058329999999998</v>
      </c>
      <c r="BJ12" s="690">
        <v>54.899230000000003</v>
      </c>
      <c r="BK12" s="690">
        <v>57.395560000000003</v>
      </c>
      <c r="BL12" s="690">
        <v>51.129289999999997</v>
      </c>
      <c r="BM12" s="690">
        <v>51.946190000000001</v>
      </c>
      <c r="BN12" s="690">
        <v>47.889099999999999</v>
      </c>
      <c r="BO12" s="690">
        <v>51.07949</v>
      </c>
      <c r="BP12" s="690">
        <v>54.826920000000001</v>
      </c>
      <c r="BQ12" s="690">
        <v>60.680579999999999</v>
      </c>
      <c r="BR12" s="690">
        <v>59.221939999999996</v>
      </c>
      <c r="BS12" s="690">
        <v>49.195950000000003</v>
      </c>
      <c r="BT12" s="690">
        <v>45.971919999999997</v>
      </c>
      <c r="BU12" s="690">
        <v>49.002229999999997</v>
      </c>
      <c r="BV12" s="690">
        <v>55.869100000000003</v>
      </c>
    </row>
    <row r="13" spans="1:74" ht="11.15" customHeight="1" x14ac:dyDescent="0.25">
      <c r="A13" s="498" t="s">
        <v>1238</v>
      </c>
      <c r="B13" s="499" t="s">
        <v>1296</v>
      </c>
      <c r="C13" s="689">
        <v>58.013325921000003</v>
      </c>
      <c r="D13" s="689">
        <v>50.734998756000003</v>
      </c>
      <c r="E13" s="689">
        <v>52.051213326999999</v>
      </c>
      <c r="F13" s="689">
        <v>46.548128052999999</v>
      </c>
      <c r="G13" s="689">
        <v>50.915491332999999</v>
      </c>
      <c r="H13" s="689">
        <v>54.450629945999999</v>
      </c>
      <c r="I13" s="689">
        <v>62.872065577000001</v>
      </c>
      <c r="J13" s="689">
        <v>60.368613736</v>
      </c>
      <c r="K13" s="689">
        <v>55.477496610000003</v>
      </c>
      <c r="L13" s="689">
        <v>50.180712645</v>
      </c>
      <c r="M13" s="689">
        <v>50.613301606999997</v>
      </c>
      <c r="N13" s="689">
        <v>53.627992266</v>
      </c>
      <c r="O13" s="689">
        <v>54.504762022000001</v>
      </c>
      <c r="P13" s="689">
        <v>50.499143383000003</v>
      </c>
      <c r="Q13" s="689">
        <v>48.945590961000001</v>
      </c>
      <c r="R13" s="689">
        <v>42.495961258000001</v>
      </c>
      <c r="S13" s="689">
        <v>45.441313639000001</v>
      </c>
      <c r="T13" s="689">
        <v>54.319260337000003</v>
      </c>
      <c r="U13" s="689">
        <v>63.010781389000002</v>
      </c>
      <c r="V13" s="689">
        <v>59.819725841999997</v>
      </c>
      <c r="W13" s="689">
        <v>49.614174992000002</v>
      </c>
      <c r="X13" s="689">
        <v>48.135000421000001</v>
      </c>
      <c r="Y13" s="689">
        <v>47.561069764999999</v>
      </c>
      <c r="Z13" s="689">
        <v>52.932965005</v>
      </c>
      <c r="AA13" s="689">
        <v>55.149941595999998</v>
      </c>
      <c r="AB13" s="689">
        <v>53.625186704000001</v>
      </c>
      <c r="AC13" s="689">
        <v>49.559905602999997</v>
      </c>
      <c r="AD13" s="689">
        <v>46.168997091000001</v>
      </c>
      <c r="AE13" s="689">
        <v>49.323984176000003</v>
      </c>
      <c r="AF13" s="689">
        <v>59.053033628000001</v>
      </c>
      <c r="AG13" s="689">
        <v>62.943673416000003</v>
      </c>
      <c r="AH13" s="689">
        <v>64.533616835999993</v>
      </c>
      <c r="AI13" s="689">
        <v>52.974115130999998</v>
      </c>
      <c r="AJ13" s="689">
        <v>51.168418840000001</v>
      </c>
      <c r="AK13" s="689">
        <v>50.210087659999999</v>
      </c>
      <c r="AL13" s="689">
        <v>53.575173958999997</v>
      </c>
      <c r="AM13" s="689">
        <v>60.655846414000003</v>
      </c>
      <c r="AN13" s="689">
        <v>53.072182835</v>
      </c>
      <c r="AO13" s="689">
        <v>51.398813281000002</v>
      </c>
      <c r="AP13" s="689">
        <v>47.273581567999997</v>
      </c>
      <c r="AQ13" s="689">
        <v>52.607014745999997</v>
      </c>
      <c r="AR13" s="689">
        <v>59.046709620000001</v>
      </c>
      <c r="AS13" s="689">
        <v>64.504871917000003</v>
      </c>
      <c r="AT13" s="689">
        <v>61.767761120000003</v>
      </c>
      <c r="AU13" s="689">
        <v>53.257082842999999</v>
      </c>
      <c r="AV13" s="689">
        <v>48.574015375999998</v>
      </c>
      <c r="AW13" s="689">
        <v>50.574377941000002</v>
      </c>
      <c r="AX13" s="689">
        <v>58.428808332999999</v>
      </c>
      <c r="AY13" s="690">
        <v>57.727980000000002</v>
      </c>
      <c r="AZ13" s="690">
        <v>50.545169999999999</v>
      </c>
      <c r="BA13" s="690">
        <v>52.388420000000004</v>
      </c>
      <c r="BB13" s="690">
        <v>47.773359999999997</v>
      </c>
      <c r="BC13" s="690">
        <v>53.59957</v>
      </c>
      <c r="BD13" s="690">
        <v>58.806399999999996</v>
      </c>
      <c r="BE13" s="690">
        <v>63.387090000000001</v>
      </c>
      <c r="BF13" s="690">
        <v>62.955419999999997</v>
      </c>
      <c r="BG13" s="690">
        <v>52.845860000000002</v>
      </c>
      <c r="BH13" s="690">
        <v>48.497579999999999</v>
      </c>
      <c r="BI13" s="690">
        <v>50.959029999999998</v>
      </c>
      <c r="BJ13" s="690">
        <v>57.915559999999999</v>
      </c>
      <c r="BK13" s="690">
        <v>59.060929999999999</v>
      </c>
      <c r="BL13" s="690">
        <v>52.596899999999998</v>
      </c>
      <c r="BM13" s="690">
        <v>52.494729999999997</v>
      </c>
      <c r="BN13" s="690">
        <v>47.775860000000002</v>
      </c>
      <c r="BO13" s="690">
        <v>53.666260000000001</v>
      </c>
      <c r="BP13" s="690">
        <v>59.012799999999999</v>
      </c>
      <c r="BQ13" s="690">
        <v>63.766249999999999</v>
      </c>
      <c r="BR13" s="690">
        <v>63.452170000000002</v>
      </c>
      <c r="BS13" s="690">
        <v>53.318519999999999</v>
      </c>
      <c r="BT13" s="690">
        <v>49.008240000000001</v>
      </c>
      <c r="BU13" s="690">
        <v>51.535449999999997</v>
      </c>
      <c r="BV13" s="690">
        <v>58.582619999999999</v>
      </c>
    </row>
    <row r="14" spans="1:74" ht="11.15" customHeight="1" x14ac:dyDescent="0.25">
      <c r="A14" s="516"/>
      <c r="B14" s="130" t="s">
        <v>1315</v>
      </c>
      <c r="C14" s="242"/>
      <c r="D14" s="242"/>
      <c r="E14" s="242"/>
      <c r="F14" s="242"/>
      <c r="G14" s="242"/>
      <c r="H14" s="242"/>
      <c r="I14" s="242"/>
      <c r="J14" s="242"/>
      <c r="K14" s="242"/>
      <c r="L14" s="242"/>
      <c r="M14" s="242"/>
      <c r="N14" s="242"/>
      <c r="O14" s="242"/>
      <c r="P14" s="242"/>
      <c r="Q14" s="242"/>
      <c r="R14" s="242"/>
      <c r="S14" s="242"/>
      <c r="T14" s="242"/>
      <c r="U14" s="242"/>
      <c r="V14" s="242"/>
      <c r="W14" s="242"/>
      <c r="X14" s="242"/>
      <c r="Y14" s="242"/>
      <c r="Z14" s="242"/>
      <c r="AA14" s="242"/>
      <c r="AB14" s="242"/>
      <c r="AC14" s="242"/>
      <c r="AD14" s="242"/>
      <c r="AE14" s="242"/>
      <c r="AF14" s="242"/>
      <c r="AG14" s="242"/>
      <c r="AH14" s="242"/>
      <c r="AI14" s="242"/>
      <c r="AJ14" s="242"/>
      <c r="AK14" s="242"/>
      <c r="AL14" s="242"/>
      <c r="AM14" s="242"/>
      <c r="AN14" s="242"/>
      <c r="AO14" s="242"/>
      <c r="AP14" s="242"/>
      <c r="AQ14" s="242"/>
      <c r="AR14" s="242"/>
      <c r="AS14" s="242"/>
      <c r="AT14" s="242"/>
      <c r="AU14" s="242"/>
      <c r="AV14" s="242"/>
      <c r="AW14" s="242"/>
      <c r="AX14" s="242"/>
      <c r="AY14" s="332"/>
      <c r="AZ14" s="332"/>
      <c r="BA14" s="332"/>
      <c r="BB14" s="332"/>
      <c r="BC14" s="332"/>
      <c r="BD14" s="332"/>
      <c r="BE14" s="332"/>
      <c r="BF14" s="332"/>
      <c r="BG14" s="332"/>
      <c r="BH14" s="332"/>
      <c r="BI14" s="332"/>
      <c r="BJ14" s="332"/>
      <c r="BK14" s="332"/>
      <c r="BL14" s="332"/>
      <c r="BM14" s="332"/>
      <c r="BN14" s="332"/>
      <c r="BO14" s="332"/>
      <c r="BP14" s="332"/>
      <c r="BQ14" s="332"/>
      <c r="BR14" s="332"/>
      <c r="BS14" s="332"/>
      <c r="BT14" s="332"/>
      <c r="BU14" s="332"/>
      <c r="BV14" s="332"/>
    </row>
    <row r="15" spans="1:74" ht="11.15" customHeight="1" x14ac:dyDescent="0.25">
      <c r="A15" s="498" t="s">
        <v>1239</v>
      </c>
      <c r="B15" s="499" t="s">
        <v>81</v>
      </c>
      <c r="C15" s="689">
        <v>5.0281928029999996</v>
      </c>
      <c r="D15" s="689">
        <v>4.6976253159999999</v>
      </c>
      <c r="E15" s="689">
        <v>4.6611139589999997</v>
      </c>
      <c r="F15" s="689">
        <v>4.222034657</v>
      </c>
      <c r="G15" s="689">
        <v>5.1636588420000002</v>
      </c>
      <c r="H15" s="689">
        <v>6.6514421820000003</v>
      </c>
      <c r="I15" s="689">
        <v>8.326550052</v>
      </c>
      <c r="J15" s="689">
        <v>9.1018562779999996</v>
      </c>
      <c r="K15" s="689">
        <v>6.8520639599999997</v>
      </c>
      <c r="L15" s="689">
        <v>4.936362516</v>
      </c>
      <c r="M15" s="689">
        <v>4.2166787579999996</v>
      </c>
      <c r="N15" s="689">
        <v>5.5767076370000002</v>
      </c>
      <c r="O15" s="689">
        <v>6.4087687620000002</v>
      </c>
      <c r="P15" s="689">
        <v>5.8120185639999997</v>
      </c>
      <c r="Q15" s="689">
        <v>5.3379580720000002</v>
      </c>
      <c r="R15" s="689">
        <v>4.3851485319999997</v>
      </c>
      <c r="S15" s="689">
        <v>4.8402121019999997</v>
      </c>
      <c r="T15" s="689">
        <v>6.4386664820000004</v>
      </c>
      <c r="U15" s="689">
        <v>9.0664179619999992</v>
      </c>
      <c r="V15" s="689">
        <v>7.5917773830000002</v>
      </c>
      <c r="W15" s="689">
        <v>5.8806845279999997</v>
      </c>
      <c r="X15" s="689">
        <v>5.0755424539999998</v>
      </c>
      <c r="Y15" s="689">
        <v>3.6363325450000001</v>
      </c>
      <c r="Z15" s="689">
        <v>4.4288653980000001</v>
      </c>
      <c r="AA15" s="689">
        <v>4.5901043660000003</v>
      </c>
      <c r="AB15" s="689">
        <v>4.6429239740000003</v>
      </c>
      <c r="AC15" s="689">
        <v>3.0169507860000002</v>
      </c>
      <c r="AD15" s="689">
        <v>3.7023998119999999</v>
      </c>
      <c r="AE15" s="689">
        <v>3.6425920129999998</v>
      </c>
      <c r="AF15" s="689">
        <v>5.8828072389999999</v>
      </c>
      <c r="AG15" s="689">
        <v>6.5624073169999999</v>
      </c>
      <c r="AH15" s="689">
        <v>6.4803252860000002</v>
      </c>
      <c r="AI15" s="689">
        <v>4.3255502159999999</v>
      </c>
      <c r="AJ15" s="689">
        <v>3.5397170259999999</v>
      </c>
      <c r="AK15" s="689">
        <v>3.04724371</v>
      </c>
      <c r="AL15" s="689">
        <v>3.3778205689999998</v>
      </c>
      <c r="AM15" s="689">
        <v>4.2956148609999998</v>
      </c>
      <c r="AN15" s="689">
        <v>3.4892099839999999</v>
      </c>
      <c r="AO15" s="689">
        <v>2.7716651309999998</v>
      </c>
      <c r="AP15" s="689">
        <v>2.8342147980000001</v>
      </c>
      <c r="AQ15" s="689">
        <v>4.6773359660000002</v>
      </c>
      <c r="AR15" s="689">
        <v>5.9121899290000002</v>
      </c>
      <c r="AS15" s="689">
        <v>8.5956727070000003</v>
      </c>
      <c r="AT15" s="689">
        <v>7.868076372</v>
      </c>
      <c r="AU15" s="689">
        <v>5.9016543810000002</v>
      </c>
      <c r="AV15" s="689">
        <v>4.5740209580000002</v>
      </c>
      <c r="AW15" s="689">
        <v>4.5778059999999998</v>
      </c>
      <c r="AX15" s="689">
        <v>5.4707910000000002</v>
      </c>
      <c r="AY15" s="690">
        <v>6.0647310000000001</v>
      </c>
      <c r="AZ15" s="690">
        <v>3.995879</v>
      </c>
      <c r="BA15" s="690">
        <v>4.0092169999999996</v>
      </c>
      <c r="BB15" s="690">
        <v>3.2306210000000002</v>
      </c>
      <c r="BC15" s="690">
        <v>5.1775159999999998</v>
      </c>
      <c r="BD15" s="690">
        <v>5.8909760000000002</v>
      </c>
      <c r="BE15" s="690">
        <v>7.5281469999999997</v>
      </c>
      <c r="BF15" s="690">
        <v>7.3149860000000002</v>
      </c>
      <c r="BG15" s="690">
        <v>4.8947729999999998</v>
      </c>
      <c r="BH15" s="690">
        <v>3.838168</v>
      </c>
      <c r="BI15" s="690">
        <v>4.1082010000000002</v>
      </c>
      <c r="BJ15" s="690">
        <v>3.9199079999999999</v>
      </c>
      <c r="BK15" s="690">
        <v>6.3375919999999999</v>
      </c>
      <c r="BL15" s="690">
        <v>4.5616300000000001</v>
      </c>
      <c r="BM15" s="690">
        <v>3.7151610000000002</v>
      </c>
      <c r="BN15" s="690">
        <v>3.4127529999999999</v>
      </c>
      <c r="BO15" s="690">
        <v>4.9199580000000003</v>
      </c>
      <c r="BP15" s="690">
        <v>5.8882960000000004</v>
      </c>
      <c r="BQ15" s="690">
        <v>7.4940490000000004</v>
      </c>
      <c r="BR15" s="690">
        <v>7.777139</v>
      </c>
      <c r="BS15" s="690">
        <v>4.9342269999999999</v>
      </c>
      <c r="BT15" s="690">
        <v>4.4798210000000003</v>
      </c>
      <c r="BU15" s="690">
        <v>4.2377079999999996</v>
      </c>
      <c r="BV15" s="690">
        <v>4.069401</v>
      </c>
    </row>
    <row r="16" spans="1:74" ht="11.15" customHeight="1" x14ac:dyDescent="0.25">
      <c r="A16" s="498" t="s">
        <v>1240</v>
      </c>
      <c r="B16" s="499" t="s">
        <v>80</v>
      </c>
      <c r="C16" s="689">
        <v>9.2105268809999998</v>
      </c>
      <c r="D16" s="689">
        <v>8.1972200999999991</v>
      </c>
      <c r="E16" s="689">
        <v>7.3062333480000001</v>
      </c>
      <c r="F16" s="689">
        <v>4.5441884469999998</v>
      </c>
      <c r="G16" s="689">
        <v>5.4673752340000004</v>
      </c>
      <c r="H16" s="689">
        <v>7.1618014490000004</v>
      </c>
      <c r="I16" s="689">
        <v>8.8848850749999997</v>
      </c>
      <c r="J16" s="689">
        <v>8.5845008109999998</v>
      </c>
      <c r="K16" s="689">
        <v>7.3912624759999996</v>
      </c>
      <c r="L16" s="689">
        <v>5.0974664519999999</v>
      </c>
      <c r="M16" s="689">
        <v>6.1641563909999997</v>
      </c>
      <c r="N16" s="689">
        <v>5.9212464960000002</v>
      </c>
      <c r="O16" s="689">
        <v>5.6392845459999998</v>
      </c>
      <c r="P16" s="689">
        <v>5.0634090990000002</v>
      </c>
      <c r="Q16" s="689">
        <v>3.9613143389999999</v>
      </c>
      <c r="R16" s="689">
        <v>3.268090248</v>
      </c>
      <c r="S16" s="689">
        <v>4.5254233099999999</v>
      </c>
      <c r="T16" s="689">
        <v>6.2598042500000002</v>
      </c>
      <c r="U16" s="689">
        <v>8.9424128619999994</v>
      </c>
      <c r="V16" s="689">
        <v>9.1588824950000003</v>
      </c>
      <c r="W16" s="689">
        <v>6.1889507349999997</v>
      </c>
      <c r="X16" s="689">
        <v>5.1829403689999998</v>
      </c>
      <c r="Y16" s="689">
        <v>5.174158469</v>
      </c>
      <c r="Z16" s="689">
        <v>7.4377356250000002</v>
      </c>
      <c r="AA16" s="689">
        <v>7.1626010640000004</v>
      </c>
      <c r="AB16" s="689">
        <v>7.6816869040000002</v>
      </c>
      <c r="AC16" s="689">
        <v>4.7854676840000003</v>
      </c>
      <c r="AD16" s="689">
        <v>4.0722695670000002</v>
      </c>
      <c r="AE16" s="689">
        <v>5.561103288</v>
      </c>
      <c r="AF16" s="689">
        <v>8.8579598970000006</v>
      </c>
      <c r="AG16" s="689">
        <v>10.569390219000001</v>
      </c>
      <c r="AH16" s="689">
        <v>10.112238376000001</v>
      </c>
      <c r="AI16" s="689">
        <v>8.183921711</v>
      </c>
      <c r="AJ16" s="689">
        <v>5.9930996419999998</v>
      </c>
      <c r="AK16" s="689">
        <v>5.8832368129999999</v>
      </c>
      <c r="AL16" s="689">
        <v>5.6627188259999999</v>
      </c>
      <c r="AM16" s="689">
        <v>8.2818817790000008</v>
      </c>
      <c r="AN16" s="689">
        <v>7.2330788249999998</v>
      </c>
      <c r="AO16" s="689">
        <v>6.6060817409999997</v>
      </c>
      <c r="AP16" s="689">
        <v>4.3936742410000003</v>
      </c>
      <c r="AQ16" s="689">
        <v>6.4422924200000002</v>
      </c>
      <c r="AR16" s="689">
        <v>9.6332559349999993</v>
      </c>
      <c r="AS16" s="689">
        <v>11.268998913000001</v>
      </c>
      <c r="AT16" s="689">
        <v>11.412884016</v>
      </c>
      <c r="AU16" s="689">
        <v>7.4548499970000002</v>
      </c>
      <c r="AV16" s="689">
        <v>6.3664282129999998</v>
      </c>
      <c r="AW16" s="689">
        <v>5.7161179999999998</v>
      </c>
      <c r="AX16" s="689">
        <v>7.1021559999999999</v>
      </c>
      <c r="AY16" s="690">
        <v>8.6085220000000007</v>
      </c>
      <c r="AZ16" s="690">
        <v>5.741581</v>
      </c>
      <c r="BA16" s="690">
        <v>4.7439229999999997</v>
      </c>
      <c r="BB16" s="690">
        <v>2.813059</v>
      </c>
      <c r="BC16" s="690">
        <v>4.6098629999999998</v>
      </c>
      <c r="BD16" s="690">
        <v>7.4501989999999996</v>
      </c>
      <c r="BE16" s="690">
        <v>8.9689829999999997</v>
      </c>
      <c r="BF16" s="690">
        <v>8.7582090000000008</v>
      </c>
      <c r="BG16" s="690">
        <v>5.7069890000000001</v>
      </c>
      <c r="BH16" s="690">
        <v>4.0988949999999997</v>
      </c>
      <c r="BI16" s="690">
        <v>4.4248640000000004</v>
      </c>
      <c r="BJ16" s="690">
        <v>7.4104780000000003</v>
      </c>
      <c r="BK16" s="690">
        <v>9.1494160000000004</v>
      </c>
      <c r="BL16" s="690">
        <v>5.5873929999999996</v>
      </c>
      <c r="BM16" s="690">
        <v>4.4511649999999996</v>
      </c>
      <c r="BN16" s="690">
        <v>2.8131680000000001</v>
      </c>
      <c r="BO16" s="690">
        <v>4.5142490000000004</v>
      </c>
      <c r="BP16" s="690">
        <v>7.3618930000000002</v>
      </c>
      <c r="BQ16" s="690">
        <v>8.9197279999999992</v>
      </c>
      <c r="BR16" s="690">
        <v>8.7908000000000008</v>
      </c>
      <c r="BS16" s="690">
        <v>5.6783450000000002</v>
      </c>
      <c r="BT16" s="690">
        <v>4.1203799999999999</v>
      </c>
      <c r="BU16" s="690">
        <v>4.494148</v>
      </c>
      <c r="BV16" s="690">
        <v>7.5351169999999996</v>
      </c>
    </row>
    <row r="17" spans="1:74" ht="11.15" customHeight="1" x14ac:dyDescent="0.25">
      <c r="A17" s="498" t="s">
        <v>1241</v>
      </c>
      <c r="B17" s="501" t="s">
        <v>83</v>
      </c>
      <c r="C17" s="689">
        <v>1.511528</v>
      </c>
      <c r="D17" s="689">
        <v>1.3598589999999999</v>
      </c>
      <c r="E17" s="689">
        <v>1.5056719999999999</v>
      </c>
      <c r="F17" s="689">
        <v>1.4533860000000001</v>
      </c>
      <c r="G17" s="689">
        <v>1.495071</v>
      </c>
      <c r="H17" s="689">
        <v>1.4326239999999999</v>
      </c>
      <c r="I17" s="689">
        <v>1.467462</v>
      </c>
      <c r="J17" s="689">
        <v>1.4716</v>
      </c>
      <c r="K17" s="689">
        <v>1.1383030000000001</v>
      </c>
      <c r="L17" s="689">
        <v>0.59143800000000002</v>
      </c>
      <c r="M17" s="689">
        <v>1.26033</v>
      </c>
      <c r="N17" s="689">
        <v>1.5120610000000001</v>
      </c>
      <c r="O17" s="689">
        <v>1.5105420000000001</v>
      </c>
      <c r="P17" s="689">
        <v>1.3472139999999999</v>
      </c>
      <c r="Q17" s="689">
        <v>1.501199</v>
      </c>
      <c r="R17" s="689">
        <v>1.4584410000000001</v>
      </c>
      <c r="S17" s="689">
        <v>1.495144</v>
      </c>
      <c r="T17" s="689">
        <v>1.4299109999999999</v>
      </c>
      <c r="U17" s="689">
        <v>1.4595100000000001</v>
      </c>
      <c r="V17" s="689">
        <v>1.4489190000000001</v>
      </c>
      <c r="W17" s="689">
        <v>1.2873030000000001</v>
      </c>
      <c r="X17" s="689">
        <v>0.98178100000000001</v>
      </c>
      <c r="Y17" s="689">
        <v>1.361526</v>
      </c>
      <c r="Z17" s="689">
        <v>1.4895430000000001</v>
      </c>
      <c r="AA17" s="689">
        <v>1.5047200000000001</v>
      </c>
      <c r="AB17" s="689">
        <v>1.361008</v>
      </c>
      <c r="AC17" s="689">
        <v>1.269957</v>
      </c>
      <c r="AD17" s="689">
        <v>0.572048</v>
      </c>
      <c r="AE17" s="689">
        <v>1.0095080000000001</v>
      </c>
      <c r="AF17" s="689">
        <v>1.2044429999999999</v>
      </c>
      <c r="AG17" s="689">
        <v>1.4660550000000001</v>
      </c>
      <c r="AH17" s="689">
        <v>1.3494759999999999</v>
      </c>
      <c r="AI17" s="689">
        <v>1.434464</v>
      </c>
      <c r="AJ17" s="689">
        <v>1.444636</v>
      </c>
      <c r="AK17" s="689">
        <v>1.4051530000000001</v>
      </c>
      <c r="AL17" s="689">
        <v>1.433886</v>
      </c>
      <c r="AM17" s="689">
        <v>1.509182</v>
      </c>
      <c r="AN17" s="689">
        <v>1.3294170000000001</v>
      </c>
      <c r="AO17" s="689">
        <v>1.4451879999999999</v>
      </c>
      <c r="AP17" s="689">
        <v>1.3909940000000001</v>
      </c>
      <c r="AQ17" s="689">
        <v>1.4785779999999999</v>
      </c>
      <c r="AR17" s="689">
        <v>1.419049</v>
      </c>
      <c r="AS17" s="689">
        <v>1.3041290000000001</v>
      </c>
      <c r="AT17" s="689">
        <v>1.3645830000000001</v>
      </c>
      <c r="AU17" s="689">
        <v>1.27535</v>
      </c>
      <c r="AV17" s="689">
        <v>0.14446999999999999</v>
      </c>
      <c r="AW17" s="689">
        <v>0.52703999999999995</v>
      </c>
      <c r="AX17" s="689">
        <v>1.43991</v>
      </c>
      <c r="AY17" s="690">
        <v>1.47065</v>
      </c>
      <c r="AZ17" s="690">
        <v>1.32833</v>
      </c>
      <c r="BA17" s="690">
        <v>1.47065</v>
      </c>
      <c r="BB17" s="690">
        <v>1.4232100000000001</v>
      </c>
      <c r="BC17" s="690">
        <v>1.47065</v>
      </c>
      <c r="BD17" s="690">
        <v>1.4232100000000001</v>
      </c>
      <c r="BE17" s="690">
        <v>1.47065</v>
      </c>
      <c r="BF17" s="690">
        <v>1.47065</v>
      </c>
      <c r="BG17" s="690">
        <v>1.4232100000000001</v>
      </c>
      <c r="BH17" s="690">
        <v>1.47065</v>
      </c>
      <c r="BI17" s="690">
        <v>1.4232100000000001</v>
      </c>
      <c r="BJ17" s="690">
        <v>1.47065</v>
      </c>
      <c r="BK17" s="690">
        <v>1.47065</v>
      </c>
      <c r="BL17" s="690">
        <v>1.3757699999999999</v>
      </c>
      <c r="BM17" s="690">
        <v>1.47065</v>
      </c>
      <c r="BN17" s="690">
        <v>0.67357</v>
      </c>
      <c r="BO17" s="690">
        <v>0.86919999999999997</v>
      </c>
      <c r="BP17" s="690">
        <v>1.4232100000000001</v>
      </c>
      <c r="BQ17" s="690">
        <v>1.47065</v>
      </c>
      <c r="BR17" s="690">
        <v>1.47065</v>
      </c>
      <c r="BS17" s="690">
        <v>1.4232100000000001</v>
      </c>
      <c r="BT17" s="690">
        <v>0.90354000000000001</v>
      </c>
      <c r="BU17" s="690">
        <v>1.16455</v>
      </c>
      <c r="BV17" s="690">
        <v>1.47065</v>
      </c>
    </row>
    <row r="18" spans="1:74" ht="11.15" customHeight="1" x14ac:dyDescent="0.25">
      <c r="A18" s="498" t="s">
        <v>1242</v>
      </c>
      <c r="B18" s="501" t="s">
        <v>1191</v>
      </c>
      <c r="C18" s="689">
        <v>2.0846581139999998</v>
      </c>
      <c r="D18" s="689">
        <v>1.8948305139999999</v>
      </c>
      <c r="E18" s="689">
        <v>1.8421724159999999</v>
      </c>
      <c r="F18" s="689">
        <v>2.218078014</v>
      </c>
      <c r="G18" s="689">
        <v>2.573728317</v>
      </c>
      <c r="H18" s="689">
        <v>1.9411821570000001</v>
      </c>
      <c r="I18" s="689">
        <v>1.842510589</v>
      </c>
      <c r="J18" s="689">
        <v>1.118697107</v>
      </c>
      <c r="K18" s="689">
        <v>1.237283548</v>
      </c>
      <c r="L18" s="689">
        <v>1.2739121600000001</v>
      </c>
      <c r="M18" s="689">
        <v>1.2394249740000001</v>
      </c>
      <c r="N18" s="689">
        <v>1.2685640899999999</v>
      </c>
      <c r="O18" s="689">
        <v>1.6494283780000001</v>
      </c>
      <c r="P18" s="689">
        <v>1.869203846</v>
      </c>
      <c r="Q18" s="689">
        <v>1.5957181060000001</v>
      </c>
      <c r="R18" s="689">
        <v>2.0511322999999999</v>
      </c>
      <c r="S18" s="689">
        <v>1.8074659239999999</v>
      </c>
      <c r="T18" s="689">
        <v>1.421646467</v>
      </c>
      <c r="U18" s="689">
        <v>1.3944510160000001</v>
      </c>
      <c r="V18" s="689">
        <v>1.0993873970000001</v>
      </c>
      <c r="W18" s="689">
        <v>0.96195385200000005</v>
      </c>
      <c r="X18" s="689">
        <v>1.0024672960000001</v>
      </c>
      <c r="Y18" s="689">
        <v>0.97197823299999997</v>
      </c>
      <c r="Z18" s="689">
        <v>1.019490185</v>
      </c>
      <c r="AA18" s="689">
        <v>1.4277679750000001</v>
      </c>
      <c r="AB18" s="689">
        <v>1.029577403</v>
      </c>
      <c r="AC18" s="689">
        <v>1.188085464</v>
      </c>
      <c r="AD18" s="689">
        <v>1.0606930299999999</v>
      </c>
      <c r="AE18" s="689">
        <v>1.681997422</v>
      </c>
      <c r="AF18" s="689">
        <v>1.515868212</v>
      </c>
      <c r="AG18" s="689">
        <v>1.415987275</v>
      </c>
      <c r="AH18" s="689">
        <v>1.154181441</v>
      </c>
      <c r="AI18" s="689">
        <v>0.88869357900000001</v>
      </c>
      <c r="AJ18" s="689">
        <v>0.92784977000000002</v>
      </c>
      <c r="AK18" s="689">
        <v>0.98850438399999996</v>
      </c>
      <c r="AL18" s="689">
        <v>1.2151070450000001</v>
      </c>
      <c r="AM18" s="689">
        <v>1.512631434</v>
      </c>
      <c r="AN18" s="689">
        <v>1.317616788</v>
      </c>
      <c r="AO18" s="689">
        <v>1.4684839940000001</v>
      </c>
      <c r="AP18" s="689">
        <v>1.099217186</v>
      </c>
      <c r="AQ18" s="689">
        <v>1.2673945280000001</v>
      </c>
      <c r="AR18" s="689">
        <v>1.501460861</v>
      </c>
      <c r="AS18" s="689">
        <v>1.2023491420000001</v>
      </c>
      <c r="AT18" s="689">
        <v>1.142458703</v>
      </c>
      <c r="AU18" s="689">
        <v>0.86384725500000004</v>
      </c>
      <c r="AV18" s="689">
        <v>0.79864612400000001</v>
      </c>
      <c r="AW18" s="689">
        <v>0.83507500000000001</v>
      </c>
      <c r="AX18" s="689">
        <v>0.90680340000000004</v>
      </c>
      <c r="AY18" s="690">
        <v>1.173251</v>
      </c>
      <c r="AZ18" s="690">
        <v>1.0510250000000001</v>
      </c>
      <c r="BA18" s="690">
        <v>1.1448780000000001</v>
      </c>
      <c r="BB18" s="690">
        <v>1.2891379999999999</v>
      </c>
      <c r="BC18" s="690">
        <v>1.465109</v>
      </c>
      <c r="BD18" s="690">
        <v>1.3802129999999999</v>
      </c>
      <c r="BE18" s="690">
        <v>1.3809640000000001</v>
      </c>
      <c r="BF18" s="690">
        <v>1.1997819999999999</v>
      </c>
      <c r="BG18" s="690">
        <v>1.0720229999999999</v>
      </c>
      <c r="BH18" s="690">
        <v>1.036735</v>
      </c>
      <c r="BI18" s="690">
        <v>0.99565179999999998</v>
      </c>
      <c r="BJ18" s="690">
        <v>1.022443</v>
      </c>
      <c r="BK18" s="690">
        <v>1.253844</v>
      </c>
      <c r="BL18" s="690">
        <v>1.1411039999999999</v>
      </c>
      <c r="BM18" s="690">
        <v>1.1840219999999999</v>
      </c>
      <c r="BN18" s="690">
        <v>1.3155380000000001</v>
      </c>
      <c r="BO18" s="690">
        <v>1.484121</v>
      </c>
      <c r="BP18" s="690">
        <v>1.3930359999999999</v>
      </c>
      <c r="BQ18" s="690">
        <v>1.390199</v>
      </c>
      <c r="BR18" s="690">
        <v>1.206218</v>
      </c>
      <c r="BS18" s="690">
        <v>1.0763640000000001</v>
      </c>
      <c r="BT18" s="690">
        <v>1.03986</v>
      </c>
      <c r="BU18" s="690">
        <v>0.99775999999999998</v>
      </c>
      <c r="BV18" s="690">
        <v>1.023962</v>
      </c>
    </row>
    <row r="19" spans="1:74" ht="11.15" customHeight="1" x14ac:dyDescent="0.25">
      <c r="A19" s="498" t="s">
        <v>1243</v>
      </c>
      <c r="B19" s="501" t="s">
        <v>1294</v>
      </c>
      <c r="C19" s="689">
        <v>6.1735895379999999</v>
      </c>
      <c r="D19" s="689">
        <v>5.4872398540000002</v>
      </c>
      <c r="E19" s="689">
        <v>6.635895369</v>
      </c>
      <c r="F19" s="689">
        <v>7.1868008879999996</v>
      </c>
      <c r="G19" s="689">
        <v>6.190185091</v>
      </c>
      <c r="H19" s="689">
        <v>5.4105458689999999</v>
      </c>
      <c r="I19" s="689">
        <v>5.7925416099999998</v>
      </c>
      <c r="J19" s="689">
        <v>5.1617661860000004</v>
      </c>
      <c r="K19" s="689">
        <v>7.2108300830000003</v>
      </c>
      <c r="L19" s="689">
        <v>7.8967301440000002</v>
      </c>
      <c r="M19" s="689">
        <v>6.9542563460000002</v>
      </c>
      <c r="N19" s="689">
        <v>7.1220997070000003</v>
      </c>
      <c r="O19" s="689">
        <v>7.0419704569999997</v>
      </c>
      <c r="P19" s="689">
        <v>7.1052820150000002</v>
      </c>
      <c r="Q19" s="689">
        <v>7.1503119140000004</v>
      </c>
      <c r="R19" s="689">
        <v>7.4011570879999997</v>
      </c>
      <c r="S19" s="689">
        <v>6.5277194439999997</v>
      </c>
      <c r="T19" s="689">
        <v>8.5106385150000001</v>
      </c>
      <c r="U19" s="689">
        <v>5.547771225</v>
      </c>
      <c r="V19" s="689">
        <v>5.9132013590000003</v>
      </c>
      <c r="W19" s="689">
        <v>6.0499404280000002</v>
      </c>
      <c r="X19" s="689">
        <v>7.2902613220000001</v>
      </c>
      <c r="Y19" s="689">
        <v>8.3284656219999995</v>
      </c>
      <c r="Z19" s="689">
        <v>7.7990669959999996</v>
      </c>
      <c r="AA19" s="689">
        <v>7.7753297290000001</v>
      </c>
      <c r="AB19" s="689">
        <v>5.5883377589999998</v>
      </c>
      <c r="AC19" s="689">
        <v>9.8162163450000008</v>
      </c>
      <c r="AD19" s="689">
        <v>9.2457747589999997</v>
      </c>
      <c r="AE19" s="689">
        <v>8.3928420609999996</v>
      </c>
      <c r="AF19" s="689">
        <v>6.4653086770000003</v>
      </c>
      <c r="AG19" s="689">
        <v>5.4819862580000001</v>
      </c>
      <c r="AH19" s="689">
        <v>7.7118794389999996</v>
      </c>
      <c r="AI19" s="689">
        <v>8.1379314439999995</v>
      </c>
      <c r="AJ19" s="689">
        <v>8.4139600019999996</v>
      </c>
      <c r="AK19" s="689">
        <v>8.7427207199999994</v>
      </c>
      <c r="AL19" s="689">
        <v>9.9927261729999994</v>
      </c>
      <c r="AM19" s="689">
        <v>9.1072602430000007</v>
      </c>
      <c r="AN19" s="689">
        <v>9.0864724809999995</v>
      </c>
      <c r="AO19" s="689">
        <v>10.439993269</v>
      </c>
      <c r="AP19" s="689">
        <v>11.207013629</v>
      </c>
      <c r="AQ19" s="689">
        <v>9.8790411739999993</v>
      </c>
      <c r="AR19" s="689">
        <v>8.4975736739999999</v>
      </c>
      <c r="AS19" s="689">
        <v>7.4940540320000002</v>
      </c>
      <c r="AT19" s="689">
        <v>6.3476310869999999</v>
      </c>
      <c r="AU19" s="689">
        <v>7.4418514949999999</v>
      </c>
      <c r="AV19" s="689">
        <v>7.9111971800000003</v>
      </c>
      <c r="AW19" s="689">
        <v>9.7788819999999994</v>
      </c>
      <c r="AX19" s="689">
        <v>10.15428</v>
      </c>
      <c r="AY19" s="690">
        <v>9.7907489999999999</v>
      </c>
      <c r="AZ19" s="690">
        <v>10.17323</v>
      </c>
      <c r="BA19" s="690">
        <v>11.44848</v>
      </c>
      <c r="BB19" s="690">
        <v>12.11576</v>
      </c>
      <c r="BC19" s="690">
        <v>10.47209</v>
      </c>
      <c r="BD19" s="690">
        <v>8.962377</v>
      </c>
      <c r="BE19" s="690">
        <v>7.8521989999999997</v>
      </c>
      <c r="BF19" s="690">
        <v>6.7133070000000004</v>
      </c>
      <c r="BG19" s="690">
        <v>8.0176020000000001</v>
      </c>
      <c r="BH19" s="690">
        <v>8.2552000000000003</v>
      </c>
      <c r="BI19" s="690">
        <v>9.6712919999999993</v>
      </c>
      <c r="BJ19" s="690">
        <v>10.74677</v>
      </c>
      <c r="BK19" s="690">
        <v>9.9726649999999992</v>
      </c>
      <c r="BL19" s="690">
        <v>11.52366</v>
      </c>
      <c r="BM19" s="690">
        <v>11.79711</v>
      </c>
      <c r="BN19" s="690">
        <v>11.96796</v>
      </c>
      <c r="BO19" s="690">
        <v>11.256869999999999</v>
      </c>
      <c r="BP19" s="690">
        <v>9.2351069999999993</v>
      </c>
      <c r="BQ19" s="690">
        <v>8.4002599999999994</v>
      </c>
      <c r="BR19" s="690">
        <v>6.652997</v>
      </c>
      <c r="BS19" s="690">
        <v>8.6033910000000002</v>
      </c>
      <c r="BT19" s="690">
        <v>8.5029620000000001</v>
      </c>
      <c r="BU19" s="690">
        <v>10.448650000000001</v>
      </c>
      <c r="BV19" s="690">
        <v>11.15846</v>
      </c>
    </row>
    <row r="20" spans="1:74" ht="11.15" customHeight="1" x14ac:dyDescent="0.25">
      <c r="A20" s="498" t="s">
        <v>1244</v>
      </c>
      <c r="B20" s="499" t="s">
        <v>1295</v>
      </c>
      <c r="C20" s="689">
        <v>0.14507715600000001</v>
      </c>
      <c r="D20" s="689">
        <v>0.117119444</v>
      </c>
      <c r="E20" s="689">
        <v>0.122020931</v>
      </c>
      <c r="F20" s="689">
        <v>0.157682082</v>
      </c>
      <c r="G20" s="689">
        <v>0.13974636600000001</v>
      </c>
      <c r="H20" s="689">
        <v>0.15107095800000001</v>
      </c>
      <c r="I20" s="689">
        <v>7.7954124E-2</v>
      </c>
      <c r="J20" s="689">
        <v>8.2625122999999995E-2</v>
      </c>
      <c r="K20" s="689">
        <v>7.6321862000000004E-2</v>
      </c>
      <c r="L20" s="689">
        <v>4.4507710999999998E-2</v>
      </c>
      <c r="M20" s="689">
        <v>8.4889093999999998E-2</v>
      </c>
      <c r="N20" s="689">
        <v>9.5195134000000001E-2</v>
      </c>
      <c r="O20" s="689">
        <v>9.0642349999999997E-2</v>
      </c>
      <c r="P20" s="689">
        <v>9.3627851999999998E-2</v>
      </c>
      <c r="Q20" s="689">
        <v>8.1965687999999995E-2</v>
      </c>
      <c r="R20" s="689">
        <v>7.0971727999999998E-2</v>
      </c>
      <c r="S20" s="689">
        <v>6.6177228000000005E-2</v>
      </c>
      <c r="T20" s="689">
        <v>5.8549181999999998E-2</v>
      </c>
      <c r="U20" s="689">
        <v>5.8752693000000002E-2</v>
      </c>
      <c r="V20" s="689">
        <v>7.3281509999999994E-2</v>
      </c>
      <c r="W20" s="689">
        <v>6.0930739999999997E-2</v>
      </c>
      <c r="X20" s="689">
        <v>8.1740397000000006E-2</v>
      </c>
      <c r="Y20" s="689">
        <v>9.7977859E-2</v>
      </c>
      <c r="Z20" s="689">
        <v>8.2039973000000002E-2</v>
      </c>
      <c r="AA20" s="689">
        <v>9.5477295000000004E-2</v>
      </c>
      <c r="AB20" s="689">
        <v>0.25110933499999999</v>
      </c>
      <c r="AC20" s="689">
        <v>0.10131332799999999</v>
      </c>
      <c r="AD20" s="689">
        <v>9.2612234000000002E-2</v>
      </c>
      <c r="AE20" s="689">
        <v>9.4833054E-2</v>
      </c>
      <c r="AF20" s="689">
        <v>9.8806722E-2</v>
      </c>
      <c r="AG20" s="689">
        <v>8.3927763000000002E-2</v>
      </c>
      <c r="AH20" s="689">
        <v>8.6963463000000005E-2</v>
      </c>
      <c r="AI20" s="689">
        <v>8.6401967999999996E-2</v>
      </c>
      <c r="AJ20" s="689">
        <v>8.5634984999999997E-2</v>
      </c>
      <c r="AK20" s="689">
        <v>0.105101863</v>
      </c>
      <c r="AL20" s="689">
        <v>0.108427282</v>
      </c>
      <c r="AM20" s="689">
        <v>0.10241164899999999</v>
      </c>
      <c r="AN20" s="689">
        <v>7.7416709E-2</v>
      </c>
      <c r="AO20" s="689">
        <v>8.7899227999999996E-2</v>
      </c>
      <c r="AP20" s="689">
        <v>7.8615892000000007E-2</v>
      </c>
      <c r="AQ20" s="689">
        <v>0.14106821899999999</v>
      </c>
      <c r="AR20" s="689">
        <v>0.13571524800000001</v>
      </c>
      <c r="AS20" s="689">
        <v>7.0393760999999999E-2</v>
      </c>
      <c r="AT20" s="689">
        <v>6.8739458000000003E-2</v>
      </c>
      <c r="AU20" s="689">
        <v>5.0339875999999999E-2</v>
      </c>
      <c r="AV20" s="689">
        <v>6.2332833999999997E-2</v>
      </c>
      <c r="AW20" s="689">
        <v>0.1080359</v>
      </c>
      <c r="AX20" s="689">
        <v>0.11299720000000001</v>
      </c>
      <c r="AY20" s="690">
        <v>8.0940100000000001E-2</v>
      </c>
      <c r="AZ20" s="690">
        <v>0.12324160000000001</v>
      </c>
      <c r="BA20" s="690">
        <v>8.5223099999999996E-2</v>
      </c>
      <c r="BB20" s="690">
        <v>8.10728E-2</v>
      </c>
      <c r="BC20" s="690">
        <v>0.13015959999999999</v>
      </c>
      <c r="BD20" s="690">
        <v>0.1236478</v>
      </c>
      <c r="BE20" s="690">
        <v>5.0874099999999998E-2</v>
      </c>
      <c r="BF20" s="690">
        <v>5.9429000000000003E-2</v>
      </c>
      <c r="BG20" s="690">
        <v>4.0842700000000003E-2</v>
      </c>
      <c r="BH20" s="690">
        <v>5.5044299999999997E-2</v>
      </c>
      <c r="BI20" s="690">
        <v>0.10800220000000001</v>
      </c>
      <c r="BJ20" s="690">
        <v>0.1091018</v>
      </c>
      <c r="BK20" s="690">
        <v>9.2407000000000003E-2</v>
      </c>
      <c r="BL20" s="690">
        <v>0.15178079999999999</v>
      </c>
      <c r="BM20" s="690">
        <v>8.5048799999999994E-2</v>
      </c>
      <c r="BN20" s="690">
        <v>8.2747100000000004E-2</v>
      </c>
      <c r="BO20" s="690">
        <v>0.1309478</v>
      </c>
      <c r="BP20" s="690">
        <v>0.12897710000000001</v>
      </c>
      <c r="BQ20" s="690">
        <v>5.3315800000000003E-2</v>
      </c>
      <c r="BR20" s="690">
        <v>6.4599400000000001E-2</v>
      </c>
      <c r="BS20" s="690">
        <v>4.7353399999999997E-2</v>
      </c>
      <c r="BT20" s="690">
        <v>6.0957499999999998E-2</v>
      </c>
      <c r="BU20" s="690">
        <v>0.1099905</v>
      </c>
      <c r="BV20" s="690">
        <v>0.11371100000000001</v>
      </c>
    </row>
    <row r="21" spans="1:74" ht="11.15" customHeight="1" x14ac:dyDescent="0.25">
      <c r="A21" s="498" t="s">
        <v>1245</v>
      </c>
      <c r="B21" s="499" t="s">
        <v>1195</v>
      </c>
      <c r="C21" s="689">
        <v>24.153572491999999</v>
      </c>
      <c r="D21" s="689">
        <v>21.753894228</v>
      </c>
      <c r="E21" s="689">
        <v>22.073108023</v>
      </c>
      <c r="F21" s="689">
        <v>19.782170088000001</v>
      </c>
      <c r="G21" s="689">
        <v>21.029764849999999</v>
      </c>
      <c r="H21" s="689">
        <v>22.748666615000001</v>
      </c>
      <c r="I21" s="689">
        <v>26.391903450000001</v>
      </c>
      <c r="J21" s="689">
        <v>25.521045505</v>
      </c>
      <c r="K21" s="689">
        <v>23.906064928999999</v>
      </c>
      <c r="L21" s="689">
        <v>19.840416983000001</v>
      </c>
      <c r="M21" s="689">
        <v>19.919735563</v>
      </c>
      <c r="N21" s="689">
        <v>21.495874063999999</v>
      </c>
      <c r="O21" s="689">
        <v>22.340636493000002</v>
      </c>
      <c r="P21" s="689">
        <v>21.290755376</v>
      </c>
      <c r="Q21" s="689">
        <v>19.628467119</v>
      </c>
      <c r="R21" s="689">
        <v>18.634940896</v>
      </c>
      <c r="S21" s="689">
        <v>19.262142008000001</v>
      </c>
      <c r="T21" s="689">
        <v>24.119215896</v>
      </c>
      <c r="U21" s="689">
        <v>26.469315758</v>
      </c>
      <c r="V21" s="689">
        <v>25.285449144000001</v>
      </c>
      <c r="W21" s="689">
        <v>20.429763283</v>
      </c>
      <c r="X21" s="689">
        <v>19.614732837999998</v>
      </c>
      <c r="Y21" s="689">
        <v>19.570438727999999</v>
      </c>
      <c r="Z21" s="689">
        <v>22.256741176999999</v>
      </c>
      <c r="AA21" s="689">
        <v>22.556000429000001</v>
      </c>
      <c r="AB21" s="689">
        <v>20.554643375000001</v>
      </c>
      <c r="AC21" s="689">
        <v>20.177990607000002</v>
      </c>
      <c r="AD21" s="689">
        <v>18.745797402000001</v>
      </c>
      <c r="AE21" s="689">
        <v>20.382875838</v>
      </c>
      <c r="AF21" s="689">
        <v>24.025193746999999</v>
      </c>
      <c r="AG21" s="689">
        <v>25.579753832000002</v>
      </c>
      <c r="AH21" s="689">
        <v>26.895064004999998</v>
      </c>
      <c r="AI21" s="689">
        <v>23.056962918</v>
      </c>
      <c r="AJ21" s="689">
        <v>20.404897425000001</v>
      </c>
      <c r="AK21" s="689">
        <v>20.17196049</v>
      </c>
      <c r="AL21" s="689">
        <v>21.790685894999999</v>
      </c>
      <c r="AM21" s="689">
        <v>24.808981966000001</v>
      </c>
      <c r="AN21" s="689">
        <v>22.533211786999999</v>
      </c>
      <c r="AO21" s="689">
        <v>22.819311363000001</v>
      </c>
      <c r="AP21" s="689">
        <v>21.003729746000001</v>
      </c>
      <c r="AQ21" s="689">
        <v>23.885710307</v>
      </c>
      <c r="AR21" s="689">
        <v>27.099244646999999</v>
      </c>
      <c r="AS21" s="689">
        <v>29.935597555000001</v>
      </c>
      <c r="AT21" s="689">
        <v>28.204372635999999</v>
      </c>
      <c r="AU21" s="689">
        <v>22.987893004</v>
      </c>
      <c r="AV21" s="689">
        <v>19.857095309000002</v>
      </c>
      <c r="AW21" s="689">
        <v>21.542960000000001</v>
      </c>
      <c r="AX21" s="689">
        <v>25.18694</v>
      </c>
      <c r="AY21" s="690">
        <v>27.188839999999999</v>
      </c>
      <c r="AZ21" s="690">
        <v>22.41328</v>
      </c>
      <c r="BA21" s="690">
        <v>22.902370000000001</v>
      </c>
      <c r="BB21" s="690">
        <v>20.952860000000001</v>
      </c>
      <c r="BC21" s="690">
        <v>23.325389999999999</v>
      </c>
      <c r="BD21" s="690">
        <v>25.230619999999998</v>
      </c>
      <c r="BE21" s="690">
        <v>27.251819999999999</v>
      </c>
      <c r="BF21" s="690">
        <v>25.516359999999999</v>
      </c>
      <c r="BG21" s="690">
        <v>21.155439999999999</v>
      </c>
      <c r="BH21" s="690">
        <v>18.75469</v>
      </c>
      <c r="BI21" s="690">
        <v>20.73122</v>
      </c>
      <c r="BJ21" s="690">
        <v>24.679349999999999</v>
      </c>
      <c r="BK21" s="690">
        <v>28.27657</v>
      </c>
      <c r="BL21" s="690">
        <v>24.341339999999999</v>
      </c>
      <c r="BM21" s="690">
        <v>22.70316</v>
      </c>
      <c r="BN21" s="690">
        <v>20.265740000000001</v>
      </c>
      <c r="BO21" s="690">
        <v>23.175350000000002</v>
      </c>
      <c r="BP21" s="690">
        <v>25.430520000000001</v>
      </c>
      <c r="BQ21" s="690">
        <v>27.728200000000001</v>
      </c>
      <c r="BR21" s="690">
        <v>25.962399999999999</v>
      </c>
      <c r="BS21" s="690">
        <v>21.762889999999999</v>
      </c>
      <c r="BT21" s="690">
        <v>19.107520000000001</v>
      </c>
      <c r="BU21" s="690">
        <v>21.452809999999999</v>
      </c>
      <c r="BV21" s="690">
        <v>25.371300000000002</v>
      </c>
    </row>
    <row r="22" spans="1:74" ht="11.15" customHeight="1" x14ac:dyDescent="0.25">
      <c r="A22" s="498" t="s">
        <v>1246</v>
      </c>
      <c r="B22" s="499" t="s">
        <v>1296</v>
      </c>
      <c r="C22" s="689">
        <v>23.521564265999999</v>
      </c>
      <c r="D22" s="689">
        <v>21.326079923000002</v>
      </c>
      <c r="E22" s="689">
        <v>21.306277475000002</v>
      </c>
      <c r="F22" s="689">
        <v>19.298673793999999</v>
      </c>
      <c r="G22" s="689">
        <v>21.428628896999999</v>
      </c>
      <c r="H22" s="689">
        <v>23.473340049000001</v>
      </c>
      <c r="I22" s="689">
        <v>26.647676719</v>
      </c>
      <c r="J22" s="689">
        <v>26.289936277999999</v>
      </c>
      <c r="K22" s="689">
        <v>23.538503305999999</v>
      </c>
      <c r="L22" s="689">
        <v>19.929911800999999</v>
      </c>
      <c r="M22" s="689">
        <v>20.473459200000001</v>
      </c>
      <c r="N22" s="689">
        <v>21.958174516</v>
      </c>
      <c r="O22" s="689">
        <v>22.679676189999999</v>
      </c>
      <c r="P22" s="689">
        <v>21.191841042</v>
      </c>
      <c r="Q22" s="689">
        <v>20.113497627000001</v>
      </c>
      <c r="R22" s="689">
        <v>18.471401653000001</v>
      </c>
      <c r="S22" s="689">
        <v>19.779310932000001</v>
      </c>
      <c r="T22" s="689">
        <v>24.452475051</v>
      </c>
      <c r="U22" s="689">
        <v>27.271481470000001</v>
      </c>
      <c r="V22" s="689">
        <v>26.597898175000001</v>
      </c>
      <c r="W22" s="689">
        <v>21.094078113999998</v>
      </c>
      <c r="X22" s="689">
        <v>20.263690365999999</v>
      </c>
      <c r="Y22" s="689">
        <v>19.203745035000001</v>
      </c>
      <c r="Z22" s="689">
        <v>21.976932991999998</v>
      </c>
      <c r="AA22" s="689">
        <v>22.635009826000001</v>
      </c>
      <c r="AB22" s="689">
        <v>21.819570028000001</v>
      </c>
      <c r="AC22" s="689">
        <v>20.028733303999999</v>
      </c>
      <c r="AD22" s="689">
        <v>19.324719433999999</v>
      </c>
      <c r="AE22" s="689">
        <v>20.909564357000001</v>
      </c>
      <c r="AF22" s="689">
        <v>24.608235879999999</v>
      </c>
      <c r="AG22" s="689">
        <v>26.354147397999999</v>
      </c>
      <c r="AH22" s="689">
        <v>27.491139773</v>
      </c>
      <c r="AI22" s="689">
        <v>23.333777716</v>
      </c>
      <c r="AJ22" s="689">
        <v>19.856421814000001</v>
      </c>
      <c r="AK22" s="689">
        <v>19.929877392000002</v>
      </c>
      <c r="AL22" s="689">
        <v>21.298047571000001</v>
      </c>
      <c r="AM22" s="689">
        <v>24.011432099</v>
      </c>
      <c r="AN22" s="689">
        <v>21.402502774999999</v>
      </c>
      <c r="AO22" s="689">
        <v>21.850907386999999</v>
      </c>
      <c r="AP22" s="689">
        <v>20.262721289000002</v>
      </c>
      <c r="AQ22" s="689">
        <v>23.162132216</v>
      </c>
      <c r="AR22" s="689">
        <v>25.602951813000001</v>
      </c>
      <c r="AS22" s="689">
        <v>29.495968199</v>
      </c>
      <c r="AT22" s="689">
        <v>29.253033579</v>
      </c>
      <c r="AU22" s="689">
        <v>23.871487433999999</v>
      </c>
      <c r="AV22" s="689">
        <v>20.894214563999999</v>
      </c>
      <c r="AW22" s="689">
        <v>21.426038132999999</v>
      </c>
      <c r="AX22" s="689">
        <v>22.852160136999998</v>
      </c>
      <c r="AY22" s="690">
        <v>23.770859999999999</v>
      </c>
      <c r="AZ22" s="690">
        <v>20.774760000000001</v>
      </c>
      <c r="BA22" s="690">
        <v>21.164639999999999</v>
      </c>
      <c r="BB22" s="690">
        <v>19.239850000000001</v>
      </c>
      <c r="BC22" s="690">
        <v>21.956420000000001</v>
      </c>
      <c r="BD22" s="690">
        <v>24.78867</v>
      </c>
      <c r="BE22" s="690">
        <v>27.704190000000001</v>
      </c>
      <c r="BF22" s="690">
        <v>27.589759999999998</v>
      </c>
      <c r="BG22" s="690">
        <v>22.455660000000002</v>
      </c>
      <c r="BH22" s="690">
        <v>19.529679999999999</v>
      </c>
      <c r="BI22" s="690">
        <v>20.477930000000001</v>
      </c>
      <c r="BJ22" s="690">
        <v>22.449839999999998</v>
      </c>
      <c r="BK22" s="690">
        <v>24.318750000000001</v>
      </c>
      <c r="BL22" s="690">
        <v>21.812719999999999</v>
      </c>
      <c r="BM22" s="690">
        <v>21.334790000000002</v>
      </c>
      <c r="BN22" s="690">
        <v>19.37303</v>
      </c>
      <c r="BO22" s="690">
        <v>22.119199999999999</v>
      </c>
      <c r="BP22" s="690">
        <v>25.035270000000001</v>
      </c>
      <c r="BQ22" s="690">
        <v>28.06512</v>
      </c>
      <c r="BR22" s="690">
        <v>28.008579999999998</v>
      </c>
      <c r="BS22" s="690">
        <v>22.852209999999999</v>
      </c>
      <c r="BT22" s="690">
        <v>19.928899999999999</v>
      </c>
      <c r="BU22" s="690">
        <v>20.927320000000002</v>
      </c>
      <c r="BV22" s="690">
        <v>22.938680000000002</v>
      </c>
    </row>
    <row r="23" spans="1:74" ht="11.15" customHeight="1" x14ac:dyDescent="0.25">
      <c r="A23" s="516"/>
      <c r="B23" s="130" t="s">
        <v>1299</v>
      </c>
      <c r="C23" s="242"/>
      <c r="D23" s="242"/>
      <c r="E23" s="242"/>
      <c r="F23" s="242"/>
      <c r="G23" s="242"/>
      <c r="H23" s="242"/>
      <c r="I23" s="242"/>
      <c r="J23" s="242"/>
      <c r="K23" s="242"/>
      <c r="L23" s="242"/>
      <c r="M23" s="242"/>
      <c r="N23" s="242"/>
      <c r="O23" s="242"/>
      <c r="P23" s="242"/>
      <c r="Q23" s="242"/>
      <c r="R23" s="242"/>
      <c r="S23" s="242"/>
      <c r="T23" s="242"/>
      <c r="U23" s="242"/>
      <c r="V23" s="242"/>
      <c r="W23" s="242"/>
      <c r="X23" s="242"/>
      <c r="Y23" s="242"/>
      <c r="Z23" s="242"/>
      <c r="AA23" s="242"/>
      <c r="AB23" s="242"/>
      <c r="AC23" s="242"/>
      <c r="AD23" s="242"/>
      <c r="AE23" s="242"/>
      <c r="AF23" s="242"/>
      <c r="AG23" s="242"/>
      <c r="AH23" s="242"/>
      <c r="AI23" s="242"/>
      <c r="AJ23" s="242"/>
      <c r="AK23" s="242"/>
      <c r="AL23" s="242"/>
      <c r="AM23" s="242"/>
      <c r="AN23" s="242"/>
      <c r="AO23" s="242"/>
      <c r="AP23" s="242"/>
      <c r="AQ23" s="242"/>
      <c r="AR23" s="242"/>
      <c r="AS23" s="242"/>
      <c r="AT23" s="242"/>
      <c r="AU23" s="242"/>
      <c r="AV23" s="242"/>
      <c r="AW23" s="242"/>
      <c r="AX23" s="242"/>
      <c r="AY23" s="332"/>
      <c r="AZ23" s="332"/>
      <c r="BA23" s="332"/>
      <c r="BB23" s="332"/>
      <c r="BC23" s="332"/>
      <c r="BD23" s="332"/>
      <c r="BE23" s="332"/>
      <c r="BF23" s="332"/>
      <c r="BG23" s="332"/>
      <c r="BH23" s="332"/>
      <c r="BI23" s="332"/>
      <c r="BJ23" s="332"/>
      <c r="BK23" s="332"/>
      <c r="BL23" s="332"/>
      <c r="BM23" s="332"/>
      <c r="BN23" s="332"/>
      <c r="BO23" s="332"/>
      <c r="BP23" s="332"/>
      <c r="BQ23" s="332"/>
      <c r="BR23" s="332"/>
      <c r="BS23" s="332"/>
      <c r="BT23" s="332"/>
      <c r="BU23" s="332"/>
      <c r="BV23" s="332"/>
    </row>
    <row r="24" spans="1:74" ht="11.15" customHeight="1" x14ac:dyDescent="0.25">
      <c r="A24" s="498" t="s">
        <v>1247</v>
      </c>
      <c r="B24" s="499" t="s">
        <v>81</v>
      </c>
      <c r="C24" s="689">
        <v>13.217144187000001</v>
      </c>
      <c r="D24" s="689">
        <v>10.247560302</v>
      </c>
      <c r="E24" s="689">
        <v>11.487813322999999</v>
      </c>
      <c r="F24" s="689">
        <v>10.81202667</v>
      </c>
      <c r="G24" s="689">
        <v>14.829761499</v>
      </c>
      <c r="H24" s="689">
        <v>17.724638408000001</v>
      </c>
      <c r="I24" s="689">
        <v>20.639015374</v>
      </c>
      <c r="J24" s="689">
        <v>23.322893069999999</v>
      </c>
      <c r="K24" s="689">
        <v>19.789741634999999</v>
      </c>
      <c r="L24" s="689">
        <v>14.100623533</v>
      </c>
      <c r="M24" s="689">
        <v>12.128745172</v>
      </c>
      <c r="N24" s="689">
        <v>13.441653422</v>
      </c>
      <c r="O24" s="689">
        <v>12.775475621</v>
      </c>
      <c r="P24" s="689">
        <v>12.468100158</v>
      </c>
      <c r="Q24" s="689">
        <v>12.279991759</v>
      </c>
      <c r="R24" s="689">
        <v>10.997337542</v>
      </c>
      <c r="S24" s="689">
        <v>14.05938931</v>
      </c>
      <c r="T24" s="689">
        <v>16.651489585</v>
      </c>
      <c r="U24" s="689">
        <v>21.439225696000001</v>
      </c>
      <c r="V24" s="689">
        <v>21.505703284999999</v>
      </c>
      <c r="W24" s="689">
        <v>16.608207784000001</v>
      </c>
      <c r="X24" s="689">
        <v>14.277624546</v>
      </c>
      <c r="Y24" s="689">
        <v>10.026508571000001</v>
      </c>
      <c r="Z24" s="689">
        <v>10.998097003</v>
      </c>
      <c r="AA24" s="689">
        <v>11.641585186</v>
      </c>
      <c r="AB24" s="689">
        <v>12.769068983</v>
      </c>
      <c r="AC24" s="689">
        <v>8.278469028</v>
      </c>
      <c r="AD24" s="689">
        <v>10.08482105</v>
      </c>
      <c r="AE24" s="689">
        <v>11.729180872000001</v>
      </c>
      <c r="AF24" s="689">
        <v>17.550486638999999</v>
      </c>
      <c r="AG24" s="689">
        <v>20.167196766</v>
      </c>
      <c r="AH24" s="689">
        <v>20.476046293</v>
      </c>
      <c r="AI24" s="689">
        <v>17.170237910000001</v>
      </c>
      <c r="AJ24" s="689">
        <v>13.964897335</v>
      </c>
      <c r="AK24" s="689">
        <v>9.8737115190000004</v>
      </c>
      <c r="AL24" s="689">
        <v>10.40138046</v>
      </c>
      <c r="AM24" s="689">
        <v>13.229505181</v>
      </c>
      <c r="AN24" s="689">
        <v>11.749948967</v>
      </c>
      <c r="AO24" s="689">
        <v>8.6118491240000008</v>
      </c>
      <c r="AP24" s="689">
        <v>9.0373576629999999</v>
      </c>
      <c r="AQ24" s="689">
        <v>15.026396287000001</v>
      </c>
      <c r="AR24" s="689">
        <v>18.802036127000001</v>
      </c>
      <c r="AS24" s="689">
        <v>22.585287431000001</v>
      </c>
      <c r="AT24" s="689">
        <v>22.875153661999999</v>
      </c>
      <c r="AU24" s="689">
        <v>19.274960507999999</v>
      </c>
      <c r="AV24" s="689">
        <v>14.27722329</v>
      </c>
      <c r="AW24" s="689">
        <v>11.96068</v>
      </c>
      <c r="AX24" s="689">
        <v>14.925879999999999</v>
      </c>
      <c r="AY24" s="690">
        <v>11.06169</v>
      </c>
      <c r="AZ24" s="690">
        <v>8.7889890000000008</v>
      </c>
      <c r="BA24" s="690">
        <v>7.8314789999999999</v>
      </c>
      <c r="BB24" s="690">
        <v>8.4021609999999995</v>
      </c>
      <c r="BC24" s="690">
        <v>10.25393</v>
      </c>
      <c r="BD24" s="690">
        <v>13.07423</v>
      </c>
      <c r="BE24" s="690">
        <v>15.5427</v>
      </c>
      <c r="BF24" s="690">
        <v>19.99849</v>
      </c>
      <c r="BG24" s="690">
        <v>15.21752</v>
      </c>
      <c r="BH24" s="690">
        <v>11.78187</v>
      </c>
      <c r="BI24" s="690">
        <v>9.9274920000000009</v>
      </c>
      <c r="BJ24" s="690">
        <v>12.79735</v>
      </c>
      <c r="BK24" s="690">
        <v>10.944279999999999</v>
      </c>
      <c r="BL24" s="690">
        <v>8.0037369999999992</v>
      </c>
      <c r="BM24" s="690">
        <v>6.1919979999999999</v>
      </c>
      <c r="BN24" s="690">
        <v>6.4828890000000001</v>
      </c>
      <c r="BO24" s="690">
        <v>8.2665469999999992</v>
      </c>
      <c r="BP24" s="690">
        <v>9.5463520000000006</v>
      </c>
      <c r="BQ24" s="690">
        <v>12.813560000000001</v>
      </c>
      <c r="BR24" s="690">
        <v>16.082850000000001</v>
      </c>
      <c r="BS24" s="690">
        <v>13.628360000000001</v>
      </c>
      <c r="BT24" s="690">
        <v>10.338850000000001</v>
      </c>
      <c r="BU24" s="690">
        <v>8.4537309999999994</v>
      </c>
      <c r="BV24" s="690">
        <v>11.424390000000001</v>
      </c>
    </row>
    <row r="25" spans="1:74" ht="11.15" customHeight="1" x14ac:dyDescent="0.25">
      <c r="A25" s="498" t="s">
        <v>1248</v>
      </c>
      <c r="B25" s="499" t="s">
        <v>80</v>
      </c>
      <c r="C25" s="689">
        <v>6.2022458049999996</v>
      </c>
      <c r="D25" s="689">
        <v>5.733474556</v>
      </c>
      <c r="E25" s="689">
        <v>5.6305125450000002</v>
      </c>
      <c r="F25" s="689">
        <v>4.8782187209999996</v>
      </c>
      <c r="G25" s="689">
        <v>6.2087459269999998</v>
      </c>
      <c r="H25" s="689">
        <v>6.6644000590000001</v>
      </c>
      <c r="I25" s="689">
        <v>7.2204106880000003</v>
      </c>
      <c r="J25" s="689">
        <v>6.8850594960000002</v>
      </c>
      <c r="K25" s="689">
        <v>6.8122827880000001</v>
      </c>
      <c r="L25" s="689">
        <v>5.9943344139999999</v>
      </c>
      <c r="M25" s="689">
        <v>5.4558301079999998</v>
      </c>
      <c r="N25" s="689">
        <v>5.1476972280000002</v>
      </c>
      <c r="O25" s="689">
        <v>4.3645746900000004</v>
      </c>
      <c r="P25" s="689">
        <v>3.9478249179999998</v>
      </c>
      <c r="Q25" s="689">
        <v>4.2851941</v>
      </c>
      <c r="R25" s="689">
        <v>4.8632699180000003</v>
      </c>
      <c r="S25" s="689">
        <v>4.8981492160000002</v>
      </c>
      <c r="T25" s="689">
        <v>5.501823001</v>
      </c>
      <c r="U25" s="689">
        <v>6.3485665530000004</v>
      </c>
      <c r="V25" s="689">
        <v>6.9954055999999998</v>
      </c>
      <c r="W25" s="689">
        <v>6.3526384980000001</v>
      </c>
      <c r="X25" s="689">
        <v>5.7611398879999998</v>
      </c>
      <c r="Y25" s="689">
        <v>5.2545342320000001</v>
      </c>
      <c r="Z25" s="689">
        <v>6.2068203720000001</v>
      </c>
      <c r="AA25" s="689">
        <v>6.5706147059999997</v>
      </c>
      <c r="AB25" s="689">
        <v>5.2972415770000003</v>
      </c>
      <c r="AC25" s="689">
        <v>3.8873080240000002</v>
      </c>
      <c r="AD25" s="689">
        <v>4.6955561279999998</v>
      </c>
      <c r="AE25" s="689">
        <v>5.673818356</v>
      </c>
      <c r="AF25" s="689">
        <v>7.5617991790000003</v>
      </c>
      <c r="AG25" s="689">
        <v>7.9348330919999999</v>
      </c>
      <c r="AH25" s="689">
        <v>7.4506350360000004</v>
      </c>
      <c r="AI25" s="689">
        <v>6.6391986779999996</v>
      </c>
      <c r="AJ25" s="689">
        <v>5.9490440580000001</v>
      </c>
      <c r="AK25" s="689">
        <v>5.121430202</v>
      </c>
      <c r="AL25" s="689">
        <v>5.3938763720000003</v>
      </c>
      <c r="AM25" s="689">
        <v>6.5458193820000004</v>
      </c>
      <c r="AN25" s="689">
        <v>5.9782404580000001</v>
      </c>
      <c r="AO25" s="689">
        <v>5.1471514679999997</v>
      </c>
      <c r="AP25" s="689">
        <v>5.0711481750000003</v>
      </c>
      <c r="AQ25" s="689">
        <v>5.0929484409999999</v>
      </c>
      <c r="AR25" s="689">
        <v>6.6458452379999997</v>
      </c>
      <c r="AS25" s="689">
        <v>7.0684709550000004</v>
      </c>
      <c r="AT25" s="689">
        <v>6.8021969090000001</v>
      </c>
      <c r="AU25" s="689">
        <v>6.3036597759999999</v>
      </c>
      <c r="AV25" s="689">
        <v>5.6030119479999998</v>
      </c>
      <c r="AW25" s="689">
        <v>5.3566419999999999</v>
      </c>
      <c r="AX25" s="689">
        <v>5.4959020000000001</v>
      </c>
      <c r="AY25" s="690">
        <v>5.7186560000000002</v>
      </c>
      <c r="AZ25" s="690">
        <v>5.1199630000000003</v>
      </c>
      <c r="BA25" s="690">
        <v>4.1065399999999999</v>
      </c>
      <c r="BB25" s="690">
        <v>4.1982229999999996</v>
      </c>
      <c r="BC25" s="690">
        <v>4.8774040000000003</v>
      </c>
      <c r="BD25" s="690">
        <v>7.136215</v>
      </c>
      <c r="BE25" s="690">
        <v>7.5692769999999996</v>
      </c>
      <c r="BF25" s="690">
        <v>7.1037189999999999</v>
      </c>
      <c r="BG25" s="690">
        <v>6.2415050000000001</v>
      </c>
      <c r="BH25" s="690">
        <v>5.3778579999999998</v>
      </c>
      <c r="BI25" s="690">
        <v>4.7986190000000004</v>
      </c>
      <c r="BJ25" s="690">
        <v>5.3739860000000004</v>
      </c>
      <c r="BK25" s="690">
        <v>5.6913660000000004</v>
      </c>
      <c r="BL25" s="690">
        <v>5.1408440000000004</v>
      </c>
      <c r="BM25" s="690">
        <v>3.8970340000000001</v>
      </c>
      <c r="BN25" s="690">
        <v>4.087275</v>
      </c>
      <c r="BO25" s="690">
        <v>4.719201</v>
      </c>
      <c r="BP25" s="690">
        <v>6.793844</v>
      </c>
      <c r="BQ25" s="690">
        <v>7.3747439999999997</v>
      </c>
      <c r="BR25" s="690">
        <v>7.0378369999999997</v>
      </c>
      <c r="BS25" s="690">
        <v>6.0309549999999996</v>
      </c>
      <c r="BT25" s="690">
        <v>5.0661420000000001</v>
      </c>
      <c r="BU25" s="690">
        <v>4.378088</v>
      </c>
      <c r="BV25" s="690">
        <v>4.9998240000000003</v>
      </c>
    </row>
    <row r="26" spans="1:74" ht="11.15" customHeight="1" x14ac:dyDescent="0.25">
      <c r="A26" s="498" t="s">
        <v>1249</v>
      </c>
      <c r="B26" s="501" t="s">
        <v>83</v>
      </c>
      <c r="C26" s="689">
        <v>3.2286229999999998</v>
      </c>
      <c r="D26" s="689">
        <v>3.4301110000000001</v>
      </c>
      <c r="E26" s="689">
        <v>3.7206229999999998</v>
      </c>
      <c r="F26" s="689">
        <v>3.2512400000000001</v>
      </c>
      <c r="G26" s="689">
        <v>2.933249</v>
      </c>
      <c r="H26" s="689">
        <v>3.600193</v>
      </c>
      <c r="I26" s="689">
        <v>3.7037710000000001</v>
      </c>
      <c r="J26" s="689">
        <v>3.6901869999999999</v>
      </c>
      <c r="K26" s="689">
        <v>3.581048</v>
      </c>
      <c r="L26" s="689">
        <v>2.8721549999999998</v>
      </c>
      <c r="M26" s="689">
        <v>3.497306</v>
      </c>
      <c r="N26" s="689">
        <v>3.789501</v>
      </c>
      <c r="O26" s="689">
        <v>3.7118679999999999</v>
      </c>
      <c r="P26" s="689">
        <v>3.5480139999999998</v>
      </c>
      <c r="Q26" s="689">
        <v>3.1865260000000002</v>
      </c>
      <c r="R26" s="689">
        <v>2.6729599999999998</v>
      </c>
      <c r="S26" s="689">
        <v>3.3859940000000002</v>
      </c>
      <c r="T26" s="689">
        <v>3.6130110000000002</v>
      </c>
      <c r="U26" s="689">
        <v>3.7159200000000001</v>
      </c>
      <c r="V26" s="689">
        <v>3.6970000000000001</v>
      </c>
      <c r="W26" s="689">
        <v>3.6033080000000002</v>
      </c>
      <c r="X26" s="689">
        <v>3.1025360000000002</v>
      </c>
      <c r="Y26" s="689">
        <v>3.4002919999999999</v>
      </c>
      <c r="Z26" s="689">
        <v>3.8012760000000001</v>
      </c>
      <c r="AA26" s="689">
        <v>3.799445</v>
      </c>
      <c r="AB26" s="689">
        <v>3.3135479999999999</v>
      </c>
      <c r="AC26" s="689">
        <v>3.3692790000000001</v>
      </c>
      <c r="AD26" s="689">
        <v>2.9864459999999999</v>
      </c>
      <c r="AE26" s="689">
        <v>3.7490230000000002</v>
      </c>
      <c r="AF26" s="689">
        <v>3.098792</v>
      </c>
      <c r="AG26" s="689">
        <v>3.6683720000000002</v>
      </c>
      <c r="AH26" s="689">
        <v>3.6959599999999999</v>
      </c>
      <c r="AI26" s="689">
        <v>3.5942560000000001</v>
      </c>
      <c r="AJ26" s="689">
        <v>2.173943</v>
      </c>
      <c r="AK26" s="689">
        <v>2.9732289999999999</v>
      </c>
      <c r="AL26" s="689">
        <v>3.788964</v>
      </c>
      <c r="AM26" s="689">
        <v>3.8017599999999998</v>
      </c>
      <c r="AN26" s="689">
        <v>3.436429</v>
      </c>
      <c r="AO26" s="689">
        <v>3.7768609999999998</v>
      </c>
      <c r="AP26" s="689">
        <v>3.0412110000000001</v>
      </c>
      <c r="AQ26" s="689">
        <v>3.2358560000000001</v>
      </c>
      <c r="AR26" s="689">
        <v>3.5916060000000001</v>
      </c>
      <c r="AS26" s="689">
        <v>3.6884830000000002</v>
      </c>
      <c r="AT26" s="689">
        <v>3.693044</v>
      </c>
      <c r="AU26" s="689">
        <v>3.339127</v>
      </c>
      <c r="AV26" s="689">
        <v>2.9391880000000001</v>
      </c>
      <c r="AW26" s="689">
        <v>3.3205</v>
      </c>
      <c r="AX26" s="689">
        <v>3.80518</v>
      </c>
      <c r="AY26" s="690">
        <v>3.70059</v>
      </c>
      <c r="AZ26" s="690">
        <v>3.34246</v>
      </c>
      <c r="BA26" s="690">
        <v>3.70059</v>
      </c>
      <c r="BB26" s="690">
        <v>2.0546500000000001</v>
      </c>
      <c r="BC26" s="690">
        <v>3.3114300000000001</v>
      </c>
      <c r="BD26" s="690">
        <v>3.58121</v>
      </c>
      <c r="BE26" s="690">
        <v>3.70059</v>
      </c>
      <c r="BF26" s="690">
        <v>3.70059</v>
      </c>
      <c r="BG26" s="690">
        <v>3.58121</v>
      </c>
      <c r="BH26" s="690">
        <v>3.0382199999999999</v>
      </c>
      <c r="BI26" s="690">
        <v>3.3362099999999999</v>
      </c>
      <c r="BJ26" s="690">
        <v>3.70059</v>
      </c>
      <c r="BK26" s="690">
        <v>3.70059</v>
      </c>
      <c r="BL26" s="690">
        <v>3.46184</v>
      </c>
      <c r="BM26" s="690">
        <v>3.70059</v>
      </c>
      <c r="BN26" s="690">
        <v>2.8144800000000001</v>
      </c>
      <c r="BO26" s="690">
        <v>3.3262100000000001</v>
      </c>
      <c r="BP26" s="690">
        <v>3.58121</v>
      </c>
      <c r="BQ26" s="690">
        <v>3.70059</v>
      </c>
      <c r="BR26" s="690">
        <v>3.70059</v>
      </c>
      <c r="BS26" s="690">
        <v>3.58121</v>
      </c>
      <c r="BT26" s="690">
        <v>2.11104</v>
      </c>
      <c r="BU26" s="690">
        <v>3.26694</v>
      </c>
      <c r="BV26" s="690">
        <v>3.70059</v>
      </c>
    </row>
    <row r="27" spans="1:74" ht="11.15" customHeight="1" x14ac:dyDescent="0.25">
      <c r="A27" s="498" t="s">
        <v>1250</v>
      </c>
      <c r="B27" s="501" t="s">
        <v>1191</v>
      </c>
      <c r="C27" s="689">
        <v>7.9355413E-2</v>
      </c>
      <c r="D27" s="689">
        <v>0.12574712499999999</v>
      </c>
      <c r="E27" s="689">
        <v>5.0425216000000002E-2</v>
      </c>
      <c r="F27" s="689">
        <v>9.2701317000000005E-2</v>
      </c>
      <c r="G27" s="689">
        <v>0.107377139</v>
      </c>
      <c r="H27" s="689">
        <v>6.5425364E-2</v>
      </c>
      <c r="I27" s="689">
        <v>0.10296158</v>
      </c>
      <c r="J27" s="689">
        <v>4.7683756000000001E-2</v>
      </c>
      <c r="K27" s="689">
        <v>5.0468671999999999E-2</v>
      </c>
      <c r="L27" s="689">
        <v>4.75912E-2</v>
      </c>
      <c r="M27" s="689">
        <v>4.4301047000000003E-2</v>
      </c>
      <c r="N27" s="689">
        <v>3.6501170999999999E-2</v>
      </c>
      <c r="O27" s="689">
        <v>3.3363654E-2</v>
      </c>
      <c r="P27" s="689">
        <v>6.5823233999999994E-2</v>
      </c>
      <c r="Q27" s="689">
        <v>6.2343694999999998E-2</v>
      </c>
      <c r="R27" s="689">
        <v>7.5226935999999994E-2</v>
      </c>
      <c r="S27" s="689">
        <v>8.2035194000000006E-2</v>
      </c>
      <c r="T27" s="689">
        <v>3.7925924999999999E-2</v>
      </c>
      <c r="U27" s="689">
        <v>5.1283200000000001E-2</v>
      </c>
      <c r="V27" s="689">
        <v>4.0199430000000001E-2</v>
      </c>
      <c r="W27" s="689">
        <v>5.3614045999999999E-2</v>
      </c>
      <c r="X27" s="689">
        <v>5.2564832999999998E-2</v>
      </c>
      <c r="Y27" s="689">
        <v>3.3560316999999999E-2</v>
      </c>
      <c r="Z27" s="689">
        <v>3.6952145999999998E-2</v>
      </c>
      <c r="AA27" s="689">
        <v>4.985175E-2</v>
      </c>
      <c r="AB27" s="689">
        <v>2.7798435999999999E-2</v>
      </c>
      <c r="AC27" s="689">
        <v>4.4890034000000002E-2</v>
      </c>
      <c r="AD27" s="689">
        <v>4.0664240999999997E-2</v>
      </c>
      <c r="AE27" s="689">
        <v>8.2953750000000007E-2</v>
      </c>
      <c r="AF27" s="689">
        <v>6.1877828000000003E-2</v>
      </c>
      <c r="AG27" s="689">
        <v>6.0968872E-2</v>
      </c>
      <c r="AH27" s="689">
        <v>4.2277158000000002E-2</v>
      </c>
      <c r="AI27" s="689">
        <v>2.8733069E-2</v>
      </c>
      <c r="AJ27" s="689">
        <v>3.1283705000000002E-2</v>
      </c>
      <c r="AK27" s="689">
        <v>2.7598146E-2</v>
      </c>
      <c r="AL27" s="689">
        <v>3.0337270999999999E-2</v>
      </c>
      <c r="AM27" s="689">
        <v>5.6609615000000002E-2</v>
      </c>
      <c r="AN27" s="689">
        <v>5.4935125000000001E-2</v>
      </c>
      <c r="AO27" s="689">
        <v>8.4078697999999993E-2</v>
      </c>
      <c r="AP27" s="689">
        <v>6.1074951000000002E-2</v>
      </c>
      <c r="AQ27" s="689">
        <v>3.1860975999999999E-2</v>
      </c>
      <c r="AR27" s="689">
        <v>4.0796600000000002E-2</v>
      </c>
      <c r="AS27" s="689">
        <v>5.417814E-3</v>
      </c>
      <c r="AT27" s="689">
        <v>1.7987772999999999E-2</v>
      </c>
      <c r="AU27" s="689">
        <v>1.2494477E-2</v>
      </c>
      <c r="AV27" s="689">
        <v>1.3122449E-2</v>
      </c>
      <c r="AW27" s="689">
        <v>2.42975E-2</v>
      </c>
      <c r="AX27" s="689">
        <v>2.9165199999999999E-2</v>
      </c>
      <c r="AY27" s="690">
        <v>4.8378699999999997E-2</v>
      </c>
      <c r="AZ27" s="690">
        <v>4.4141100000000003E-2</v>
      </c>
      <c r="BA27" s="690">
        <v>6.1948999999999997E-2</v>
      </c>
      <c r="BB27" s="690">
        <v>7.2898199999999996E-2</v>
      </c>
      <c r="BC27" s="690">
        <v>7.2201799999999997E-2</v>
      </c>
      <c r="BD27" s="690">
        <v>6.3923800000000003E-2</v>
      </c>
      <c r="BE27" s="690">
        <v>5.0048700000000002E-2</v>
      </c>
      <c r="BF27" s="690">
        <v>4.3109300000000003E-2</v>
      </c>
      <c r="BG27" s="690">
        <v>4.0495099999999999E-2</v>
      </c>
      <c r="BH27" s="690">
        <v>3.32719E-2</v>
      </c>
      <c r="BI27" s="690">
        <v>3.4118299999999997E-2</v>
      </c>
      <c r="BJ27" s="690">
        <v>3.4276300000000003E-2</v>
      </c>
      <c r="BK27" s="690">
        <v>5.0952799999999999E-2</v>
      </c>
      <c r="BL27" s="690">
        <v>4.6930399999999997E-2</v>
      </c>
      <c r="BM27" s="690">
        <v>6.2602000000000005E-2</v>
      </c>
      <c r="BN27" s="690">
        <v>7.3216500000000004E-2</v>
      </c>
      <c r="BO27" s="690">
        <v>7.2367500000000001E-2</v>
      </c>
      <c r="BP27" s="690">
        <v>6.4004500000000006E-2</v>
      </c>
      <c r="BQ27" s="690">
        <v>5.0090700000000002E-2</v>
      </c>
      <c r="BR27" s="690">
        <v>4.3130500000000002E-2</v>
      </c>
      <c r="BS27" s="690">
        <v>4.0505399999999997E-2</v>
      </c>
      <c r="BT27" s="690">
        <v>3.3277300000000003E-2</v>
      </c>
      <c r="BU27" s="690">
        <v>3.4120999999999999E-2</v>
      </c>
      <c r="BV27" s="690">
        <v>3.4277700000000001E-2</v>
      </c>
    </row>
    <row r="28" spans="1:74" ht="11.15" customHeight="1" x14ac:dyDescent="0.25">
      <c r="A28" s="498" t="s">
        <v>1251</v>
      </c>
      <c r="B28" s="501" t="s">
        <v>1294</v>
      </c>
      <c r="C28" s="689">
        <v>6.4247097569999996</v>
      </c>
      <c r="D28" s="689">
        <v>6.1434013580000002</v>
      </c>
      <c r="E28" s="689">
        <v>6.3279869350000002</v>
      </c>
      <c r="F28" s="689">
        <v>7.4615323939999998</v>
      </c>
      <c r="G28" s="689">
        <v>7.4318298240000003</v>
      </c>
      <c r="H28" s="689">
        <v>6.1140384399999999</v>
      </c>
      <c r="I28" s="689">
        <v>6.4712001450000001</v>
      </c>
      <c r="J28" s="689">
        <v>6.3011474840000004</v>
      </c>
      <c r="K28" s="689">
        <v>6.124456704</v>
      </c>
      <c r="L28" s="689">
        <v>6.9225711199999997</v>
      </c>
      <c r="M28" s="689">
        <v>6.4288574360000004</v>
      </c>
      <c r="N28" s="689">
        <v>6.7428912319999998</v>
      </c>
      <c r="O28" s="689">
        <v>7.4553883159999996</v>
      </c>
      <c r="P28" s="689">
        <v>7.262333065</v>
      </c>
      <c r="Q28" s="689">
        <v>7.2240454410000003</v>
      </c>
      <c r="R28" s="689">
        <v>7.6193987410000004</v>
      </c>
      <c r="S28" s="689">
        <v>8.2477058289999992</v>
      </c>
      <c r="T28" s="689">
        <v>8.7366701750000004</v>
      </c>
      <c r="U28" s="689">
        <v>7.7052674310000002</v>
      </c>
      <c r="V28" s="689">
        <v>7.0702537650000004</v>
      </c>
      <c r="W28" s="689">
        <v>5.7566031100000004</v>
      </c>
      <c r="X28" s="689">
        <v>7.6861877859999996</v>
      </c>
      <c r="Y28" s="689">
        <v>7.6479639309999996</v>
      </c>
      <c r="Z28" s="689">
        <v>8.2956480700000004</v>
      </c>
      <c r="AA28" s="689">
        <v>7.8765908759999999</v>
      </c>
      <c r="AB28" s="689">
        <v>6.3963201659999998</v>
      </c>
      <c r="AC28" s="689">
        <v>10.866799826999999</v>
      </c>
      <c r="AD28" s="689">
        <v>9.5155620610000007</v>
      </c>
      <c r="AE28" s="689">
        <v>9.9117584189999999</v>
      </c>
      <c r="AF28" s="689">
        <v>8.0731541419999999</v>
      </c>
      <c r="AG28" s="689">
        <v>6.8816424439999997</v>
      </c>
      <c r="AH28" s="689">
        <v>8.4139649819999995</v>
      </c>
      <c r="AI28" s="689">
        <v>8.0155841609999996</v>
      </c>
      <c r="AJ28" s="689">
        <v>9.4825498719999999</v>
      </c>
      <c r="AK28" s="689">
        <v>9.1696236530000004</v>
      </c>
      <c r="AL28" s="689">
        <v>10.152901803000001</v>
      </c>
      <c r="AM28" s="689">
        <v>9.4666607979999995</v>
      </c>
      <c r="AN28" s="689">
        <v>9.4804667800000004</v>
      </c>
      <c r="AO28" s="689">
        <v>11.909227940999999</v>
      </c>
      <c r="AP28" s="689">
        <v>13.231961156000001</v>
      </c>
      <c r="AQ28" s="689">
        <v>14.004132608000001</v>
      </c>
      <c r="AR28" s="689">
        <v>11.87574014</v>
      </c>
      <c r="AS28" s="689">
        <v>11.348035941999999</v>
      </c>
      <c r="AT28" s="689">
        <v>8.5649208679999997</v>
      </c>
      <c r="AU28" s="689">
        <v>8.0935855599999993</v>
      </c>
      <c r="AV28" s="689">
        <v>9.2699894789999995</v>
      </c>
      <c r="AW28" s="689">
        <v>9.6233509999999995</v>
      </c>
      <c r="AX28" s="689">
        <v>9.9554880000000008</v>
      </c>
      <c r="AY28" s="690">
        <v>10.873989999999999</v>
      </c>
      <c r="AZ28" s="690">
        <v>11.572760000000001</v>
      </c>
      <c r="BA28" s="690">
        <v>13.94389</v>
      </c>
      <c r="BB28" s="690">
        <v>15.20096</v>
      </c>
      <c r="BC28" s="690">
        <v>16.500779999999999</v>
      </c>
      <c r="BD28" s="690">
        <v>13.9742</v>
      </c>
      <c r="BE28" s="690">
        <v>13.727790000000001</v>
      </c>
      <c r="BF28" s="690">
        <v>10.21524</v>
      </c>
      <c r="BG28" s="690">
        <v>10.024330000000001</v>
      </c>
      <c r="BH28" s="690">
        <v>11.06812</v>
      </c>
      <c r="BI28" s="690">
        <v>11.24375</v>
      </c>
      <c r="BJ28" s="690">
        <v>10.91708</v>
      </c>
      <c r="BK28" s="690">
        <v>12.01881</v>
      </c>
      <c r="BL28" s="690">
        <v>13.259399999999999</v>
      </c>
      <c r="BM28" s="690">
        <v>15.81499</v>
      </c>
      <c r="BN28" s="690">
        <v>16.264559999999999</v>
      </c>
      <c r="BO28" s="690">
        <v>18.483360000000001</v>
      </c>
      <c r="BP28" s="690">
        <v>17.712820000000001</v>
      </c>
      <c r="BQ28" s="690">
        <v>16.554189999999998</v>
      </c>
      <c r="BR28" s="690">
        <v>14.15</v>
      </c>
      <c r="BS28" s="690">
        <v>11.7644</v>
      </c>
      <c r="BT28" s="690">
        <v>13.71195</v>
      </c>
      <c r="BU28" s="690">
        <v>13.14988</v>
      </c>
      <c r="BV28" s="690">
        <v>12.649100000000001</v>
      </c>
    </row>
    <row r="29" spans="1:74" ht="11.15" customHeight="1" x14ac:dyDescent="0.25">
      <c r="A29" s="498" t="s">
        <v>1252</v>
      </c>
      <c r="B29" s="499" t="s">
        <v>1295</v>
      </c>
      <c r="C29" s="689">
        <v>0.14233694099999999</v>
      </c>
      <c r="D29" s="689">
        <v>0.13946989100000001</v>
      </c>
      <c r="E29" s="689">
        <v>0.14589618900000001</v>
      </c>
      <c r="F29" s="689">
        <v>0.155302776</v>
      </c>
      <c r="G29" s="689">
        <v>0.118178133</v>
      </c>
      <c r="H29" s="689">
        <v>0.11246611300000001</v>
      </c>
      <c r="I29" s="689">
        <v>0.136843775</v>
      </c>
      <c r="J29" s="689">
        <v>0.14555903100000001</v>
      </c>
      <c r="K29" s="689">
        <v>0.130201761</v>
      </c>
      <c r="L29" s="689">
        <v>0.123746944</v>
      </c>
      <c r="M29" s="689">
        <v>0.132321779</v>
      </c>
      <c r="N29" s="689">
        <v>0.14394602200000001</v>
      </c>
      <c r="O29" s="689">
        <v>0.13650770500000001</v>
      </c>
      <c r="P29" s="689">
        <v>0.141480568</v>
      </c>
      <c r="Q29" s="689">
        <v>0.12436261699999999</v>
      </c>
      <c r="R29" s="689">
        <v>0.10387134200000001</v>
      </c>
      <c r="S29" s="689">
        <v>0.11810567900000001</v>
      </c>
      <c r="T29" s="689">
        <v>0.107209181</v>
      </c>
      <c r="U29" s="689">
        <v>0.118642795</v>
      </c>
      <c r="V29" s="689">
        <v>0.14517975699999999</v>
      </c>
      <c r="W29" s="689">
        <v>0.11455332</v>
      </c>
      <c r="X29" s="689">
        <v>0.11851856400000001</v>
      </c>
      <c r="Y29" s="689">
        <v>0.15525117399999999</v>
      </c>
      <c r="Z29" s="689">
        <v>0.147795697</v>
      </c>
      <c r="AA29" s="689">
        <v>0.138803337</v>
      </c>
      <c r="AB29" s="689">
        <v>0.11363150399999999</v>
      </c>
      <c r="AC29" s="689">
        <v>3.4717080999999997E-2</v>
      </c>
      <c r="AD29" s="689">
        <v>0.101852585</v>
      </c>
      <c r="AE29" s="689">
        <v>9.6236774999999997E-2</v>
      </c>
      <c r="AF29" s="689">
        <v>0.12481921</v>
      </c>
      <c r="AG29" s="689">
        <v>0.13320518200000001</v>
      </c>
      <c r="AH29" s="689">
        <v>0.145900788</v>
      </c>
      <c r="AI29" s="689">
        <v>0.142540747</v>
      </c>
      <c r="AJ29" s="689">
        <v>0.17033233</v>
      </c>
      <c r="AK29" s="689">
        <v>0.134184145</v>
      </c>
      <c r="AL29" s="689">
        <v>0.113602469</v>
      </c>
      <c r="AM29" s="689">
        <v>0.131824723</v>
      </c>
      <c r="AN29" s="689">
        <v>0.113210489</v>
      </c>
      <c r="AO29" s="689">
        <v>0.113262446</v>
      </c>
      <c r="AP29" s="689">
        <v>0.144501034</v>
      </c>
      <c r="AQ29" s="689">
        <v>0.17734805000000001</v>
      </c>
      <c r="AR29" s="689">
        <v>0.12855297299999999</v>
      </c>
      <c r="AS29" s="689">
        <v>0.14091863700000001</v>
      </c>
      <c r="AT29" s="689">
        <v>0.10985684800000001</v>
      </c>
      <c r="AU29" s="689">
        <v>0.122951501</v>
      </c>
      <c r="AV29" s="689">
        <v>0.104991052</v>
      </c>
      <c r="AW29" s="689">
        <v>0.1416705</v>
      </c>
      <c r="AX29" s="689">
        <v>0.1216057</v>
      </c>
      <c r="AY29" s="690">
        <v>0.1233887</v>
      </c>
      <c r="AZ29" s="690">
        <v>0.1063916</v>
      </c>
      <c r="BA29" s="690">
        <v>7.33235E-2</v>
      </c>
      <c r="BB29" s="690">
        <v>0.10923670000000001</v>
      </c>
      <c r="BC29" s="690">
        <v>0.1299651</v>
      </c>
      <c r="BD29" s="690">
        <v>0.11002049999999999</v>
      </c>
      <c r="BE29" s="690">
        <v>0.1123422</v>
      </c>
      <c r="BF29" s="690">
        <v>9.8135E-2</v>
      </c>
      <c r="BG29" s="690">
        <v>0.1102055</v>
      </c>
      <c r="BH29" s="690">
        <v>0.1219939</v>
      </c>
      <c r="BI29" s="690">
        <v>0.12648970000000001</v>
      </c>
      <c r="BJ29" s="690">
        <v>0.1009061</v>
      </c>
      <c r="BK29" s="690">
        <v>9.34754E-2</v>
      </c>
      <c r="BL29" s="690">
        <v>6.4161200000000002E-2</v>
      </c>
      <c r="BM29" s="690">
        <v>4.30607E-2</v>
      </c>
      <c r="BN29" s="690">
        <v>0.1019407</v>
      </c>
      <c r="BO29" s="690">
        <v>9.4175400000000006E-2</v>
      </c>
      <c r="BP29" s="690">
        <v>8.96816E-2</v>
      </c>
      <c r="BQ29" s="690">
        <v>9.2104800000000001E-2</v>
      </c>
      <c r="BR29" s="690">
        <v>5.0751900000000003E-2</v>
      </c>
      <c r="BS29" s="690">
        <v>5.4635299999999998E-2</v>
      </c>
      <c r="BT29" s="690">
        <v>4.9714899999999999E-2</v>
      </c>
      <c r="BU29" s="690">
        <v>9.6039200000000005E-2</v>
      </c>
      <c r="BV29" s="690">
        <v>5.6400100000000002E-2</v>
      </c>
    </row>
    <row r="30" spans="1:74" ht="11.15" customHeight="1" x14ac:dyDescent="0.25">
      <c r="A30" s="498" t="s">
        <v>1253</v>
      </c>
      <c r="B30" s="499" t="s">
        <v>1195</v>
      </c>
      <c r="C30" s="689">
        <v>29.294415102999999</v>
      </c>
      <c r="D30" s="689">
        <v>25.819764232000001</v>
      </c>
      <c r="E30" s="689">
        <v>27.363257208</v>
      </c>
      <c r="F30" s="689">
        <v>26.651021878000002</v>
      </c>
      <c r="G30" s="689">
        <v>31.629141522000001</v>
      </c>
      <c r="H30" s="689">
        <v>34.281161384000001</v>
      </c>
      <c r="I30" s="689">
        <v>38.274202561999999</v>
      </c>
      <c r="J30" s="689">
        <v>40.392529836999998</v>
      </c>
      <c r="K30" s="689">
        <v>36.488199559999998</v>
      </c>
      <c r="L30" s="689">
        <v>30.061022211000001</v>
      </c>
      <c r="M30" s="689">
        <v>27.687361542000001</v>
      </c>
      <c r="N30" s="689">
        <v>29.302190074999999</v>
      </c>
      <c r="O30" s="689">
        <v>28.477177986000001</v>
      </c>
      <c r="P30" s="689">
        <v>27.433575943000001</v>
      </c>
      <c r="Q30" s="689">
        <v>27.162463612</v>
      </c>
      <c r="R30" s="689">
        <v>26.332064479</v>
      </c>
      <c r="S30" s="689">
        <v>30.791379228</v>
      </c>
      <c r="T30" s="689">
        <v>34.648128866999997</v>
      </c>
      <c r="U30" s="689">
        <v>39.378905674999999</v>
      </c>
      <c r="V30" s="689">
        <v>39.453741837000003</v>
      </c>
      <c r="W30" s="689">
        <v>32.488924758000003</v>
      </c>
      <c r="X30" s="689">
        <v>30.998571617</v>
      </c>
      <c r="Y30" s="689">
        <v>26.518110225000001</v>
      </c>
      <c r="Z30" s="689">
        <v>29.486589288000001</v>
      </c>
      <c r="AA30" s="689">
        <v>30.076890854999998</v>
      </c>
      <c r="AB30" s="689">
        <v>27.917608666</v>
      </c>
      <c r="AC30" s="689">
        <v>26.481462994000001</v>
      </c>
      <c r="AD30" s="689">
        <v>27.424902065000001</v>
      </c>
      <c r="AE30" s="689">
        <v>31.242971172000001</v>
      </c>
      <c r="AF30" s="689">
        <v>36.470928997999998</v>
      </c>
      <c r="AG30" s="689">
        <v>38.846218356000001</v>
      </c>
      <c r="AH30" s="689">
        <v>40.224784257000003</v>
      </c>
      <c r="AI30" s="689">
        <v>35.590550565000001</v>
      </c>
      <c r="AJ30" s="689">
        <v>31.7720503</v>
      </c>
      <c r="AK30" s="689">
        <v>27.299776665</v>
      </c>
      <c r="AL30" s="689">
        <v>29.881062374999999</v>
      </c>
      <c r="AM30" s="689">
        <v>33.232179699</v>
      </c>
      <c r="AN30" s="689">
        <v>30.813230819000001</v>
      </c>
      <c r="AO30" s="689">
        <v>29.642430677</v>
      </c>
      <c r="AP30" s="689">
        <v>30.587253979</v>
      </c>
      <c r="AQ30" s="689">
        <v>37.568542362000002</v>
      </c>
      <c r="AR30" s="689">
        <v>41.084577078000002</v>
      </c>
      <c r="AS30" s="689">
        <v>44.836613778999997</v>
      </c>
      <c r="AT30" s="689">
        <v>42.063160060000001</v>
      </c>
      <c r="AU30" s="689">
        <v>37.146778822000002</v>
      </c>
      <c r="AV30" s="689">
        <v>32.207526217999998</v>
      </c>
      <c r="AW30" s="689">
        <v>30.427140000000001</v>
      </c>
      <c r="AX30" s="689">
        <v>34.333219999999997</v>
      </c>
      <c r="AY30" s="690">
        <v>31.526689999999999</v>
      </c>
      <c r="AZ30" s="690">
        <v>28.974699999999999</v>
      </c>
      <c r="BA30" s="690">
        <v>29.717780000000001</v>
      </c>
      <c r="BB30" s="690">
        <v>30.038119999999999</v>
      </c>
      <c r="BC30" s="690">
        <v>35.145710000000001</v>
      </c>
      <c r="BD30" s="690">
        <v>37.939790000000002</v>
      </c>
      <c r="BE30" s="690">
        <v>40.702739999999999</v>
      </c>
      <c r="BF30" s="690">
        <v>41.159289999999999</v>
      </c>
      <c r="BG30" s="690">
        <v>35.215269999999997</v>
      </c>
      <c r="BH30" s="690">
        <v>31.421330000000001</v>
      </c>
      <c r="BI30" s="690">
        <v>29.46668</v>
      </c>
      <c r="BJ30" s="690">
        <v>32.924190000000003</v>
      </c>
      <c r="BK30" s="690">
        <v>32.499470000000002</v>
      </c>
      <c r="BL30" s="690">
        <v>29.97691</v>
      </c>
      <c r="BM30" s="690">
        <v>29.710270000000001</v>
      </c>
      <c r="BN30" s="690">
        <v>29.824359999999999</v>
      </c>
      <c r="BO30" s="690">
        <v>34.961860000000001</v>
      </c>
      <c r="BP30" s="690">
        <v>37.787909999999997</v>
      </c>
      <c r="BQ30" s="690">
        <v>40.585270000000001</v>
      </c>
      <c r="BR30" s="690">
        <v>41.065159999999999</v>
      </c>
      <c r="BS30" s="690">
        <v>35.100059999999999</v>
      </c>
      <c r="BT30" s="690">
        <v>31.310970000000001</v>
      </c>
      <c r="BU30" s="690">
        <v>29.378799999999998</v>
      </c>
      <c r="BV30" s="690">
        <v>32.864579999999997</v>
      </c>
    </row>
    <row r="31" spans="1:74" ht="11.15" customHeight="1" x14ac:dyDescent="0.25">
      <c r="A31" s="498" t="s">
        <v>1254</v>
      </c>
      <c r="B31" s="499" t="s">
        <v>1296</v>
      </c>
      <c r="C31" s="689">
        <v>29.294415102999999</v>
      </c>
      <c r="D31" s="689">
        <v>25.819764232000001</v>
      </c>
      <c r="E31" s="689">
        <v>27.363257208</v>
      </c>
      <c r="F31" s="689">
        <v>26.651021878000002</v>
      </c>
      <c r="G31" s="689">
        <v>31.629141522000001</v>
      </c>
      <c r="H31" s="689">
        <v>34.281161384000001</v>
      </c>
      <c r="I31" s="689">
        <v>38.274202561999999</v>
      </c>
      <c r="J31" s="689">
        <v>40.392529836999998</v>
      </c>
      <c r="K31" s="689">
        <v>36.488199559999998</v>
      </c>
      <c r="L31" s="689">
        <v>30.061022211000001</v>
      </c>
      <c r="M31" s="689">
        <v>27.687361542000001</v>
      </c>
      <c r="N31" s="689">
        <v>29.302190074999999</v>
      </c>
      <c r="O31" s="689">
        <v>28.477177986000001</v>
      </c>
      <c r="P31" s="689">
        <v>27.433575943000001</v>
      </c>
      <c r="Q31" s="689">
        <v>27.162463612</v>
      </c>
      <c r="R31" s="689">
        <v>26.332064479</v>
      </c>
      <c r="S31" s="689">
        <v>30.791379228</v>
      </c>
      <c r="T31" s="689">
        <v>34.648128866999997</v>
      </c>
      <c r="U31" s="689">
        <v>39.378905674999999</v>
      </c>
      <c r="V31" s="689">
        <v>39.453741837000003</v>
      </c>
      <c r="W31" s="689">
        <v>32.488924758000003</v>
      </c>
      <c r="X31" s="689">
        <v>30.998571617</v>
      </c>
      <c r="Y31" s="689">
        <v>26.518110225000001</v>
      </c>
      <c r="Z31" s="689">
        <v>29.486589288000001</v>
      </c>
      <c r="AA31" s="689">
        <v>30.076890854999998</v>
      </c>
      <c r="AB31" s="689">
        <v>27.917608666</v>
      </c>
      <c r="AC31" s="689">
        <v>26.481462994000001</v>
      </c>
      <c r="AD31" s="689">
        <v>27.424902065000001</v>
      </c>
      <c r="AE31" s="689">
        <v>31.242971172000001</v>
      </c>
      <c r="AF31" s="689">
        <v>36.470928997999998</v>
      </c>
      <c r="AG31" s="689">
        <v>38.846218356000001</v>
      </c>
      <c r="AH31" s="689">
        <v>40.224784257000003</v>
      </c>
      <c r="AI31" s="689">
        <v>35.590550565000001</v>
      </c>
      <c r="AJ31" s="689">
        <v>31.7720503</v>
      </c>
      <c r="AK31" s="689">
        <v>27.299776665</v>
      </c>
      <c r="AL31" s="689">
        <v>29.881062374999999</v>
      </c>
      <c r="AM31" s="689">
        <v>33.232179699</v>
      </c>
      <c r="AN31" s="689">
        <v>30.813230819000001</v>
      </c>
      <c r="AO31" s="689">
        <v>29.642430677</v>
      </c>
      <c r="AP31" s="689">
        <v>30.587253979</v>
      </c>
      <c r="AQ31" s="689">
        <v>37.568542362000002</v>
      </c>
      <c r="AR31" s="689">
        <v>41.084577078000002</v>
      </c>
      <c r="AS31" s="689">
        <v>44.836613778999997</v>
      </c>
      <c r="AT31" s="689">
        <v>42.063160060000001</v>
      </c>
      <c r="AU31" s="689">
        <v>37.146778822000002</v>
      </c>
      <c r="AV31" s="689">
        <v>32.207526217999998</v>
      </c>
      <c r="AW31" s="689">
        <v>30.427140000000001</v>
      </c>
      <c r="AX31" s="689">
        <v>34.333219999999997</v>
      </c>
      <c r="AY31" s="690">
        <v>31.526689999999999</v>
      </c>
      <c r="AZ31" s="690">
        <v>28.974699999999999</v>
      </c>
      <c r="BA31" s="690">
        <v>29.717780000000001</v>
      </c>
      <c r="BB31" s="690">
        <v>30.038119999999999</v>
      </c>
      <c r="BC31" s="690">
        <v>35.145710000000001</v>
      </c>
      <c r="BD31" s="690">
        <v>37.939790000000002</v>
      </c>
      <c r="BE31" s="690">
        <v>40.702739999999999</v>
      </c>
      <c r="BF31" s="690">
        <v>41.159289999999999</v>
      </c>
      <c r="BG31" s="690">
        <v>35.215269999999997</v>
      </c>
      <c r="BH31" s="690">
        <v>31.421330000000001</v>
      </c>
      <c r="BI31" s="690">
        <v>29.46668</v>
      </c>
      <c r="BJ31" s="690">
        <v>32.924190000000003</v>
      </c>
      <c r="BK31" s="690">
        <v>32.499470000000002</v>
      </c>
      <c r="BL31" s="690">
        <v>29.97691</v>
      </c>
      <c r="BM31" s="690">
        <v>29.710270000000001</v>
      </c>
      <c r="BN31" s="690">
        <v>29.824359999999999</v>
      </c>
      <c r="BO31" s="690">
        <v>34.961860000000001</v>
      </c>
      <c r="BP31" s="690">
        <v>37.787909999999997</v>
      </c>
      <c r="BQ31" s="690">
        <v>40.585270000000001</v>
      </c>
      <c r="BR31" s="690">
        <v>41.065159999999999</v>
      </c>
      <c r="BS31" s="690">
        <v>35.100059999999999</v>
      </c>
      <c r="BT31" s="690">
        <v>31.310970000000001</v>
      </c>
      <c r="BU31" s="690">
        <v>29.378799999999998</v>
      </c>
      <c r="BV31" s="690">
        <v>32.864579999999997</v>
      </c>
    </row>
    <row r="32" spans="1:74" ht="11.15" customHeight="1" x14ac:dyDescent="0.25">
      <c r="A32" s="516"/>
      <c r="B32" s="130" t="s">
        <v>1316</v>
      </c>
      <c r="C32" s="242"/>
      <c r="D32" s="242"/>
      <c r="E32" s="242"/>
      <c r="F32" s="242"/>
      <c r="G32" s="242"/>
      <c r="H32" s="242"/>
      <c r="I32" s="242"/>
      <c r="J32" s="242"/>
      <c r="K32" s="242"/>
      <c r="L32" s="242"/>
      <c r="M32" s="242"/>
      <c r="N32" s="242"/>
      <c r="O32" s="242"/>
      <c r="P32" s="242"/>
      <c r="Q32" s="242"/>
      <c r="R32" s="242"/>
      <c r="S32" s="242"/>
      <c r="T32" s="242"/>
      <c r="U32" s="242"/>
      <c r="V32" s="242"/>
      <c r="W32" s="242"/>
      <c r="X32" s="242"/>
      <c r="Y32" s="242"/>
      <c r="Z32" s="242"/>
      <c r="AA32" s="242"/>
      <c r="AB32" s="242"/>
      <c r="AC32" s="242"/>
      <c r="AD32" s="242"/>
      <c r="AE32" s="242"/>
      <c r="AF32" s="242"/>
      <c r="AG32" s="242"/>
      <c r="AH32" s="242"/>
      <c r="AI32" s="242"/>
      <c r="AJ32" s="242"/>
      <c r="AK32" s="242"/>
      <c r="AL32" s="242"/>
      <c r="AM32" s="242"/>
      <c r="AN32" s="242"/>
      <c r="AO32" s="242"/>
      <c r="AP32" s="242"/>
      <c r="AQ32" s="242"/>
      <c r="AR32" s="242"/>
      <c r="AS32" s="242"/>
      <c r="AT32" s="242"/>
      <c r="AU32" s="242"/>
      <c r="AV32" s="242"/>
      <c r="AW32" s="242"/>
      <c r="AX32" s="242"/>
      <c r="AY32" s="332"/>
      <c r="AZ32" s="332"/>
      <c r="BA32" s="332"/>
      <c r="BB32" s="332"/>
      <c r="BC32" s="332"/>
      <c r="BD32" s="332"/>
      <c r="BE32" s="332"/>
      <c r="BF32" s="332"/>
      <c r="BG32" s="332"/>
      <c r="BH32" s="332"/>
      <c r="BI32" s="332"/>
      <c r="BJ32" s="332"/>
      <c r="BK32" s="332"/>
      <c r="BL32" s="332"/>
      <c r="BM32" s="332"/>
      <c r="BN32" s="332"/>
      <c r="BO32" s="332"/>
      <c r="BP32" s="332"/>
      <c r="BQ32" s="332"/>
      <c r="BR32" s="332"/>
      <c r="BS32" s="332"/>
      <c r="BT32" s="332"/>
      <c r="BU32" s="332"/>
      <c r="BV32" s="332"/>
    </row>
    <row r="33" spans="1:74" ht="11.15" customHeight="1" x14ac:dyDescent="0.25">
      <c r="A33" s="498" t="s">
        <v>1255</v>
      </c>
      <c r="B33" s="499" t="s">
        <v>81</v>
      </c>
      <c r="C33" s="689">
        <v>7.98085413</v>
      </c>
      <c r="D33" s="689">
        <v>6.8854015909999999</v>
      </c>
      <c r="E33" s="689">
        <v>7.0198669369999998</v>
      </c>
      <c r="F33" s="689">
        <v>5.4641559429999997</v>
      </c>
      <c r="G33" s="689">
        <v>4.411171102</v>
      </c>
      <c r="H33" s="689">
        <v>6.9576507840000001</v>
      </c>
      <c r="I33" s="689">
        <v>10.435376519</v>
      </c>
      <c r="J33" s="689">
        <v>10.854307188</v>
      </c>
      <c r="K33" s="689">
        <v>8.9005845469999993</v>
      </c>
      <c r="L33" s="689">
        <v>7.1371313150000004</v>
      </c>
      <c r="M33" s="689">
        <v>7.6816376000000002</v>
      </c>
      <c r="N33" s="689">
        <v>9.1258755669999996</v>
      </c>
      <c r="O33" s="689">
        <v>8.5288587820000004</v>
      </c>
      <c r="P33" s="689">
        <v>7.4761617469999999</v>
      </c>
      <c r="Q33" s="689">
        <v>8.5126187689999995</v>
      </c>
      <c r="R33" s="689">
        <v>7.170352898</v>
      </c>
      <c r="S33" s="689">
        <v>4.317512335</v>
      </c>
      <c r="T33" s="689">
        <v>5.3940769340000001</v>
      </c>
      <c r="U33" s="689">
        <v>8.4156807689999997</v>
      </c>
      <c r="V33" s="689">
        <v>10.009377531</v>
      </c>
      <c r="W33" s="689">
        <v>9.2826461229999992</v>
      </c>
      <c r="X33" s="689">
        <v>7.7701936720000004</v>
      </c>
      <c r="Y33" s="689">
        <v>6.3898621359999996</v>
      </c>
      <c r="Z33" s="689">
        <v>8.1069907029999992</v>
      </c>
      <c r="AA33" s="689">
        <v>7.7339936890000001</v>
      </c>
      <c r="AB33" s="689">
        <v>6.8899493759999997</v>
      </c>
      <c r="AC33" s="689">
        <v>7.4810001450000003</v>
      </c>
      <c r="AD33" s="689">
        <v>6.9484933719999997</v>
      </c>
      <c r="AE33" s="689">
        <v>5.7593157469999996</v>
      </c>
      <c r="AF33" s="689">
        <v>8.2549288740000009</v>
      </c>
      <c r="AG33" s="689">
        <v>10.46764817</v>
      </c>
      <c r="AH33" s="689">
        <v>10.275682272999999</v>
      </c>
      <c r="AI33" s="689">
        <v>8.7981664090000002</v>
      </c>
      <c r="AJ33" s="689">
        <v>6.7560376240000002</v>
      </c>
      <c r="AK33" s="689">
        <v>7.2731943250000004</v>
      </c>
      <c r="AL33" s="689">
        <v>7.7069069389999996</v>
      </c>
      <c r="AM33" s="689">
        <v>7.7368186459999997</v>
      </c>
      <c r="AN33" s="689">
        <v>6.7869428879999996</v>
      </c>
      <c r="AO33" s="689">
        <v>5.7183765519999996</v>
      </c>
      <c r="AP33" s="689">
        <v>5.6775459059999998</v>
      </c>
      <c r="AQ33" s="689">
        <v>4.8129014310000002</v>
      </c>
      <c r="AR33" s="689">
        <v>5.4274042859999998</v>
      </c>
      <c r="AS33" s="689">
        <v>8.6196677820000005</v>
      </c>
      <c r="AT33" s="689">
        <v>9.7134338759999999</v>
      </c>
      <c r="AU33" s="689">
        <v>8.9801137270000009</v>
      </c>
      <c r="AV33" s="689">
        <v>8.0172244760000009</v>
      </c>
      <c r="AW33" s="689">
        <v>8.1843705880000002</v>
      </c>
      <c r="AX33" s="689">
        <v>9.7330582450000005</v>
      </c>
      <c r="AY33" s="690">
        <v>7.6277980000000003</v>
      </c>
      <c r="AZ33" s="690">
        <v>5.7538020000000003</v>
      </c>
      <c r="BA33" s="690">
        <v>6.5748740000000003</v>
      </c>
      <c r="BB33" s="690">
        <v>5.0212890000000003</v>
      </c>
      <c r="BC33" s="690">
        <v>3.2346789999999999</v>
      </c>
      <c r="BD33" s="690">
        <v>5.9790749999999999</v>
      </c>
      <c r="BE33" s="690">
        <v>10.450379999999999</v>
      </c>
      <c r="BF33" s="690">
        <v>9.7085690000000007</v>
      </c>
      <c r="BG33" s="690">
        <v>8.1005520000000004</v>
      </c>
      <c r="BH33" s="690">
        <v>6.7680259999999999</v>
      </c>
      <c r="BI33" s="690">
        <v>6.91526</v>
      </c>
      <c r="BJ33" s="690">
        <v>8.5154069999999997</v>
      </c>
      <c r="BK33" s="690">
        <v>7.5718719999999999</v>
      </c>
      <c r="BL33" s="690">
        <v>4.5491539999999997</v>
      </c>
      <c r="BM33" s="690">
        <v>4.9873190000000003</v>
      </c>
      <c r="BN33" s="690">
        <v>3.567485</v>
      </c>
      <c r="BO33" s="690">
        <v>1.766492</v>
      </c>
      <c r="BP33" s="690">
        <v>4.2297120000000001</v>
      </c>
      <c r="BQ33" s="690">
        <v>9.041938</v>
      </c>
      <c r="BR33" s="690">
        <v>9.0747970000000002</v>
      </c>
      <c r="BS33" s="690">
        <v>7.4614229999999999</v>
      </c>
      <c r="BT33" s="690">
        <v>6.0756889999999997</v>
      </c>
      <c r="BU33" s="690">
        <v>6.4012380000000002</v>
      </c>
      <c r="BV33" s="690">
        <v>8.2957149999999995</v>
      </c>
    </row>
    <row r="34" spans="1:74" ht="11.15" customHeight="1" x14ac:dyDescent="0.25">
      <c r="A34" s="498" t="s">
        <v>1256</v>
      </c>
      <c r="B34" s="499" t="s">
        <v>80</v>
      </c>
      <c r="C34" s="689">
        <v>11.961520329000001</v>
      </c>
      <c r="D34" s="689">
        <v>10.59970094</v>
      </c>
      <c r="E34" s="689">
        <v>9.777790371</v>
      </c>
      <c r="F34" s="689">
        <v>6.8249814579999999</v>
      </c>
      <c r="G34" s="689">
        <v>5.8526963470000002</v>
      </c>
      <c r="H34" s="689">
        <v>7.4026632709999998</v>
      </c>
      <c r="I34" s="689">
        <v>10.435923988000001</v>
      </c>
      <c r="J34" s="689">
        <v>11.360206093</v>
      </c>
      <c r="K34" s="689">
        <v>10.090100529000001</v>
      </c>
      <c r="L34" s="689">
        <v>9.5213554980000001</v>
      </c>
      <c r="M34" s="689">
        <v>9.8893469710000002</v>
      </c>
      <c r="N34" s="689">
        <v>11.180659915</v>
      </c>
      <c r="O34" s="689">
        <v>9.2897574400000007</v>
      </c>
      <c r="P34" s="689">
        <v>7.6646707679999997</v>
      </c>
      <c r="Q34" s="689">
        <v>7.6348706230000003</v>
      </c>
      <c r="R34" s="689">
        <v>6.2389440309999999</v>
      </c>
      <c r="S34" s="689">
        <v>5.4186747349999997</v>
      </c>
      <c r="T34" s="689">
        <v>6.2620167540000002</v>
      </c>
      <c r="U34" s="689">
        <v>8.5278825680000008</v>
      </c>
      <c r="V34" s="689">
        <v>9.8689451120000005</v>
      </c>
      <c r="W34" s="689">
        <v>8.4934763699999998</v>
      </c>
      <c r="X34" s="689">
        <v>8.0402419720000005</v>
      </c>
      <c r="Y34" s="689">
        <v>8.0252112289999999</v>
      </c>
      <c r="Z34" s="689">
        <v>9.0732423250000007</v>
      </c>
      <c r="AA34" s="689">
        <v>8.4581686840000003</v>
      </c>
      <c r="AB34" s="689">
        <v>7.9209780009999999</v>
      </c>
      <c r="AC34" s="689">
        <v>8.2333877429999998</v>
      </c>
      <c r="AD34" s="689">
        <v>6.0019434250000003</v>
      </c>
      <c r="AE34" s="689">
        <v>6.2179489439999998</v>
      </c>
      <c r="AF34" s="689">
        <v>8.1834331200000001</v>
      </c>
      <c r="AG34" s="689">
        <v>10.214676687000001</v>
      </c>
      <c r="AH34" s="689">
        <v>9.6586520539999992</v>
      </c>
      <c r="AI34" s="689">
        <v>9.2188936750000003</v>
      </c>
      <c r="AJ34" s="689">
        <v>8.4718863669999998</v>
      </c>
      <c r="AK34" s="689">
        <v>7.6659358710000003</v>
      </c>
      <c r="AL34" s="689">
        <v>7.9884739619999996</v>
      </c>
      <c r="AM34" s="689">
        <v>7.9215656030000003</v>
      </c>
      <c r="AN34" s="689">
        <v>6.7450125559999998</v>
      </c>
      <c r="AO34" s="689">
        <v>6.9738949239999997</v>
      </c>
      <c r="AP34" s="689">
        <v>5.6847141949999997</v>
      </c>
      <c r="AQ34" s="689">
        <v>5.9202300430000001</v>
      </c>
      <c r="AR34" s="689">
        <v>6.5062854589999999</v>
      </c>
      <c r="AS34" s="689">
        <v>8.9923468530000008</v>
      </c>
      <c r="AT34" s="689">
        <v>9.6052739710000008</v>
      </c>
      <c r="AU34" s="689">
        <v>8.2584262450000008</v>
      </c>
      <c r="AV34" s="689">
        <v>7.5963626140000002</v>
      </c>
      <c r="AW34" s="689">
        <v>8.4765270000000008</v>
      </c>
      <c r="AX34" s="689">
        <v>9.2139380000000006</v>
      </c>
      <c r="AY34" s="690">
        <v>7.4215679999999997</v>
      </c>
      <c r="AZ34" s="690">
        <v>6.1136710000000001</v>
      </c>
      <c r="BA34" s="690">
        <v>6.595021</v>
      </c>
      <c r="BB34" s="690">
        <v>4.4230090000000004</v>
      </c>
      <c r="BC34" s="690">
        <v>4.5755739999999996</v>
      </c>
      <c r="BD34" s="690">
        <v>5.7851020000000002</v>
      </c>
      <c r="BE34" s="690">
        <v>7.3836779999999997</v>
      </c>
      <c r="BF34" s="690">
        <v>7.6099189999999997</v>
      </c>
      <c r="BG34" s="690">
        <v>6.4675960000000003</v>
      </c>
      <c r="BH34" s="690">
        <v>6.0621650000000002</v>
      </c>
      <c r="BI34" s="690">
        <v>6.2463360000000003</v>
      </c>
      <c r="BJ34" s="690">
        <v>7.3222740000000002</v>
      </c>
      <c r="BK34" s="690">
        <v>5.9762430000000002</v>
      </c>
      <c r="BL34" s="690">
        <v>5.4394169999999997</v>
      </c>
      <c r="BM34" s="690">
        <v>6.127707</v>
      </c>
      <c r="BN34" s="690">
        <v>4.0881590000000001</v>
      </c>
      <c r="BO34" s="690">
        <v>4.1577729999999997</v>
      </c>
      <c r="BP34" s="690">
        <v>5.3996979999999999</v>
      </c>
      <c r="BQ34" s="690">
        <v>6.6504409999999998</v>
      </c>
      <c r="BR34" s="690">
        <v>7.1655629999999997</v>
      </c>
      <c r="BS34" s="690">
        <v>5.9897359999999997</v>
      </c>
      <c r="BT34" s="690">
        <v>5.7367480000000004</v>
      </c>
      <c r="BU34" s="690">
        <v>6.1179540000000001</v>
      </c>
      <c r="BV34" s="690">
        <v>7.3582609999999997</v>
      </c>
    </row>
    <row r="35" spans="1:74" ht="11.15" customHeight="1" x14ac:dyDescent="0.25">
      <c r="A35" s="498" t="s">
        <v>1257</v>
      </c>
      <c r="B35" s="501" t="s">
        <v>83</v>
      </c>
      <c r="C35" s="689">
        <v>0.84955700000000001</v>
      </c>
      <c r="D35" s="689">
        <v>0.77974600000000005</v>
      </c>
      <c r="E35" s="689">
        <v>0.86134900000000003</v>
      </c>
      <c r="F35" s="689">
        <v>0.81644000000000005</v>
      </c>
      <c r="G35" s="689">
        <v>0.243895</v>
      </c>
      <c r="H35" s="689">
        <v>0.244696</v>
      </c>
      <c r="I35" s="689">
        <v>0.83834200000000003</v>
      </c>
      <c r="J35" s="689">
        <v>0.84835400000000005</v>
      </c>
      <c r="K35" s="689">
        <v>0.82288499999999998</v>
      </c>
      <c r="L35" s="689">
        <v>0.86165899999999995</v>
      </c>
      <c r="M35" s="689">
        <v>0.83929500000000001</v>
      </c>
      <c r="N35" s="689">
        <v>0.86028099999999996</v>
      </c>
      <c r="O35" s="689">
        <v>0.86132399999999998</v>
      </c>
      <c r="P35" s="689">
        <v>0.72480299999999998</v>
      </c>
      <c r="Q35" s="689">
        <v>0.85381799999999997</v>
      </c>
      <c r="R35" s="689">
        <v>0.83510099999999998</v>
      </c>
      <c r="S35" s="689">
        <v>0.78814099999999998</v>
      </c>
      <c r="T35" s="689">
        <v>0.42041600000000001</v>
      </c>
      <c r="U35" s="689">
        <v>0.76592099999999996</v>
      </c>
      <c r="V35" s="689">
        <v>0.84852399999999994</v>
      </c>
      <c r="W35" s="689">
        <v>0.81708599999999998</v>
      </c>
      <c r="X35" s="689">
        <v>0.85855599999999999</v>
      </c>
      <c r="Y35" s="689">
        <v>0.79508800000000002</v>
      </c>
      <c r="Z35" s="689">
        <v>0.85827200000000003</v>
      </c>
      <c r="AA35" s="689">
        <v>0.86509400000000003</v>
      </c>
      <c r="AB35" s="689">
        <v>0.76846099999999995</v>
      </c>
      <c r="AC35" s="689">
        <v>0.84978100000000001</v>
      </c>
      <c r="AD35" s="689">
        <v>0.74666699999999997</v>
      </c>
      <c r="AE35" s="689">
        <v>0.150615</v>
      </c>
      <c r="AF35" s="689">
        <v>0.30405700000000002</v>
      </c>
      <c r="AG35" s="689">
        <v>0.84557899999999997</v>
      </c>
      <c r="AH35" s="689">
        <v>0.84937600000000002</v>
      </c>
      <c r="AI35" s="689">
        <v>0.81538299999999997</v>
      </c>
      <c r="AJ35" s="689">
        <v>0.84853599999999996</v>
      </c>
      <c r="AK35" s="689">
        <v>0.836592</v>
      </c>
      <c r="AL35" s="689">
        <v>0.63114700000000001</v>
      </c>
      <c r="AM35" s="689">
        <v>0.86758400000000002</v>
      </c>
      <c r="AN35" s="689">
        <v>0.75590000000000002</v>
      </c>
      <c r="AO35" s="689">
        <v>0.85374899999999998</v>
      </c>
      <c r="AP35" s="689">
        <v>0.82738299999999998</v>
      </c>
      <c r="AQ35" s="689">
        <v>0.84770000000000001</v>
      </c>
      <c r="AR35" s="689">
        <v>0.65011600000000003</v>
      </c>
      <c r="AS35" s="689">
        <v>0.84089499999999995</v>
      </c>
      <c r="AT35" s="689">
        <v>0.83744300000000005</v>
      </c>
      <c r="AU35" s="689">
        <v>0.82007600000000003</v>
      </c>
      <c r="AV35" s="689">
        <v>0.85456600000000005</v>
      </c>
      <c r="AW35" s="689">
        <v>0.85091000000000006</v>
      </c>
      <c r="AX35" s="689">
        <v>0.87944</v>
      </c>
      <c r="AY35" s="690">
        <v>0.81044000000000005</v>
      </c>
      <c r="AZ35" s="690">
        <v>0.73201000000000005</v>
      </c>
      <c r="BA35" s="690">
        <v>0.81044000000000005</v>
      </c>
      <c r="BB35" s="690">
        <v>0.7843</v>
      </c>
      <c r="BC35" s="690">
        <v>0.13951</v>
      </c>
      <c r="BD35" s="690">
        <v>0.28122000000000003</v>
      </c>
      <c r="BE35" s="690">
        <v>0.81044000000000005</v>
      </c>
      <c r="BF35" s="690">
        <v>0.81044000000000005</v>
      </c>
      <c r="BG35" s="690">
        <v>0.7843</v>
      </c>
      <c r="BH35" s="690">
        <v>0.81044000000000005</v>
      </c>
      <c r="BI35" s="690">
        <v>0.7843</v>
      </c>
      <c r="BJ35" s="690">
        <v>0.81044000000000005</v>
      </c>
      <c r="BK35" s="690">
        <v>0.81044000000000005</v>
      </c>
      <c r="BL35" s="690">
        <v>0.75815999999999995</v>
      </c>
      <c r="BM35" s="690">
        <v>0.81044000000000005</v>
      </c>
      <c r="BN35" s="690">
        <v>0.7843</v>
      </c>
      <c r="BO35" s="690">
        <v>0.81044000000000005</v>
      </c>
      <c r="BP35" s="690">
        <v>0.7843</v>
      </c>
      <c r="BQ35" s="690">
        <v>0.81044000000000005</v>
      </c>
      <c r="BR35" s="690">
        <v>0.81044000000000005</v>
      </c>
      <c r="BS35" s="690">
        <v>0.7843</v>
      </c>
      <c r="BT35" s="690">
        <v>0.81044000000000005</v>
      </c>
      <c r="BU35" s="690">
        <v>0.7843</v>
      </c>
      <c r="BV35" s="690">
        <v>0.81044000000000005</v>
      </c>
    </row>
    <row r="36" spans="1:74" ht="11.15" customHeight="1" x14ac:dyDescent="0.25">
      <c r="A36" s="498" t="s">
        <v>1258</v>
      </c>
      <c r="B36" s="501" t="s">
        <v>1191</v>
      </c>
      <c r="C36" s="689">
        <v>10.385723687</v>
      </c>
      <c r="D36" s="689">
        <v>9.7063216329999999</v>
      </c>
      <c r="E36" s="689">
        <v>10.365712204999999</v>
      </c>
      <c r="F36" s="689">
        <v>11.004657756</v>
      </c>
      <c r="G36" s="689">
        <v>14.116726622</v>
      </c>
      <c r="H36" s="689">
        <v>11.977093279</v>
      </c>
      <c r="I36" s="689">
        <v>9.9989144129999996</v>
      </c>
      <c r="J36" s="689">
        <v>9.6610923819999996</v>
      </c>
      <c r="K36" s="689">
        <v>7.4330947539999999</v>
      </c>
      <c r="L36" s="689">
        <v>7.6395099880000004</v>
      </c>
      <c r="M36" s="689">
        <v>9.3968034639999996</v>
      </c>
      <c r="N36" s="689">
        <v>9.1489141709999995</v>
      </c>
      <c r="O36" s="689">
        <v>10.953426904000001</v>
      </c>
      <c r="P36" s="689">
        <v>12.159782756</v>
      </c>
      <c r="Q36" s="689">
        <v>9.9725361039999996</v>
      </c>
      <c r="R36" s="689">
        <v>8.8560666460000004</v>
      </c>
      <c r="S36" s="689">
        <v>14.433234233</v>
      </c>
      <c r="T36" s="689">
        <v>14.549704605000001</v>
      </c>
      <c r="U36" s="689">
        <v>13.360276662</v>
      </c>
      <c r="V36" s="689">
        <v>10.874453937</v>
      </c>
      <c r="W36" s="689">
        <v>8.2418304780000007</v>
      </c>
      <c r="X36" s="689">
        <v>8.4942881779999997</v>
      </c>
      <c r="Y36" s="689">
        <v>10.231240229000001</v>
      </c>
      <c r="Z36" s="689">
        <v>10.477104536000001</v>
      </c>
      <c r="AA36" s="689">
        <v>12.764187933000001</v>
      </c>
      <c r="AB36" s="689">
        <v>10.594593892000001</v>
      </c>
      <c r="AC36" s="689">
        <v>9.5102256329999992</v>
      </c>
      <c r="AD36" s="689">
        <v>8.3805521570000003</v>
      </c>
      <c r="AE36" s="689">
        <v>11.065926380000001</v>
      </c>
      <c r="AF36" s="689">
        <v>12.044163577000001</v>
      </c>
      <c r="AG36" s="689">
        <v>10.060255081999999</v>
      </c>
      <c r="AH36" s="689">
        <v>9.2869233510000004</v>
      </c>
      <c r="AI36" s="689">
        <v>6.9726328369999999</v>
      </c>
      <c r="AJ36" s="689">
        <v>7.0887115490000001</v>
      </c>
      <c r="AK36" s="689">
        <v>9.1543874869999993</v>
      </c>
      <c r="AL36" s="689">
        <v>12.582186512</v>
      </c>
      <c r="AM36" s="689">
        <v>14.489546046999999</v>
      </c>
      <c r="AN36" s="689">
        <v>11.992089518</v>
      </c>
      <c r="AO36" s="689">
        <v>12.374359216</v>
      </c>
      <c r="AP36" s="689">
        <v>8.365571353</v>
      </c>
      <c r="AQ36" s="689">
        <v>11.890676273</v>
      </c>
      <c r="AR36" s="689">
        <v>15.402900020000001</v>
      </c>
      <c r="AS36" s="689">
        <v>14.478917693</v>
      </c>
      <c r="AT36" s="689">
        <v>11.547124521000001</v>
      </c>
      <c r="AU36" s="689">
        <v>7.8796321889999996</v>
      </c>
      <c r="AV36" s="689">
        <v>6.9365649029999998</v>
      </c>
      <c r="AW36" s="689">
        <v>9.74</v>
      </c>
      <c r="AX36" s="689">
        <v>9.4138439999999992</v>
      </c>
      <c r="AY36" s="690">
        <v>11.44004</v>
      </c>
      <c r="AZ36" s="690">
        <v>10.364699999999999</v>
      </c>
      <c r="BA36" s="690">
        <v>11.189970000000001</v>
      </c>
      <c r="BB36" s="690">
        <v>10.781739999999999</v>
      </c>
      <c r="BC36" s="690">
        <v>13.79574</v>
      </c>
      <c r="BD36" s="690">
        <v>14.32821</v>
      </c>
      <c r="BE36" s="690">
        <v>11.99391</v>
      </c>
      <c r="BF36" s="690">
        <v>9.9295679999999997</v>
      </c>
      <c r="BG36" s="690">
        <v>7.9067410000000002</v>
      </c>
      <c r="BH36" s="690">
        <v>7.9688840000000001</v>
      </c>
      <c r="BI36" s="690">
        <v>9.6103210000000008</v>
      </c>
      <c r="BJ36" s="690">
        <v>10.486370000000001</v>
      </c>
      <c r="BK36" s="690">
        <v>12.128310000000001</v>
      </c>
      <c r="BL36" s="690">
        <v>11.321949999999999</v>
      </c>
      <c r="BM36" s="690">
        <v>11.907349999999999</v>
      </c>
      <c r="BN36" s="690">
        <v>11.874370000000001</v>
      </c>
      <c r="BO36" s="690">
        <v>14.55828</v>
      </c>
      <c r="BP36" s="690">
        <v>14.71969</v>
      </c>
      <c r="BQ36" s="690">
        <v>12.71552</v>
      </c>
      <c r="BR36" s="690">
        <v>10.050230000000001</v>
      </c>
      <c r="BS36" s="690">
        <v>7.9273280000000002</v>
      </c>
      <c r="BT36" s="690">
        <v>7.990246</v>
      </c>
      <c r="BU36" s="690">
        <v>9.6184259999999995</v>
      </c>
      <c r="BV36" s="690">
        <v>10.62148</v>
      </c>
    </row>
    <row r="37" spans="1:74" ht="11.15" customHeight="1" x14ac:dyDescent="0.25">
      <c r="A37" s="498" t="s">
        <v>1259</v>
      </c>
      <c r="B37" s="501" t="s">
        <v>1294</v>
      </c>
      <c r="C37" s="689">
        <v>3.1507209860000001</v>
      </c>
      <c r="D37" s="689">
        <v>3.133044709</v>
      </c>
      <c r="E37" s="689">
        <v>3.450879526</v>
      </c>
      <c r="F37" s="689">
        <v>4.3702460829999996</v>
      </c>
      <c r="G37" s="689">
        <v>4.1970845949999998</v>
      </c>
      <c r="H37" s="689">
        <v>4.5631128619999997</v>
      </c>
      <c r="I37" s="689">
        <v>4.6037991979999999</v>
      </c>
      <c r="J37" s="689">
        <v>4.1776993239999998</v>
      </c>
      <c r="K37" s="689">
        <v>4.3426729350000004</v>
      </c>
      <c r="L37" s="689">
        <v>3.8718354060000002</v>
      </c>
      <c r="M37" s="689">
        <v>3.2484780359999998</v>
      </c>
      <c r="N37" s="689">
        <v>2.9500654759999998</v>
      </c>
      <c r="O37" s="689">
        <v>4.7997930970000002</v>
      </c>
      <c r="P37" s="689">
        <v>5.07443212</v>
      </c>
      <c r="Q37" s="689">
        <v>4.6128764770000004</v>
      </c>
      <c r="R37" s="689">
        <v>4.674956162</v>
      </c>
      <c r="S37" s="689">
        <v>4.9594373860000003</v>
      </c>
      <c r="T37" s="689">
        <v>4.7728159850000003</v>
      </c>
      <c r="U37" s="689">
        <v>4.9690486390000004</v>
      </c>
      <c r="V37" s="689">
        <v>4.5857920569999999</v>
      </c>
      <c r="W37" s="689">
        <v>3.8345957990000001</v>
      </c>
      <c r="X37" s="689">
        <v>4.7213016569999997</v>
      </c>
      <c r="Y37" s="689">
        <v>4.8222970869999999</v>
      </c>
      <c r="Z37" s="689">
        <v>5.0242011270000004</v>
      </c>
      <c r="AA37" s="689">
        <v>4.7202637249999997</v>
      </c>
      <c r="AB37" s="689">
        <v>5.3965864159999999</v>
      </c>
      <c r="AC37" s="689">
        <v>5.5362642620000004</v>
      </c>
      <c r="AD37" s="689">
        <v>5.9586020519999998</v>
      </c>
      <c r="AE37" s="689">
        <v>5.8366087870000003</v>
      </c>
      <c r="AF37" s="689">
        <v>5.3279447680000001</v>
      </c>
      <c r="AG37" s="689">
        <v>5.259711577</v>
      </c>
      <c r="AH37" s="689">
        <v>5.6118323500000002</v>
      </c>
      <c r="AI37" s="689">
        <v>4.8754854109999997</v>
      </c>
      <c r="AJ37" s="689">
        <v>5.3970731450000002</v>
      </c>
      <c r="AK37" s="689">
        <v>5.6913525619999996</v>
      </c>
      <c r="AL37" s="689">
        <v>6.2279209929999997</v>
      </c>
      <c r="AM37" s="689">
        <v>6.1182462580000001</v>
      </c>
      <c r="AN37" s="689">
        <v>6.3128380479999997</v>
      </c>
      <c r="AO37" s="689">
        <v>6.7900746940000003</v>
      </c>
      <c r="AP37" s="689">
        <v>7.3679508489999996</v>
      </c>
      <c r="AQ37" s="689">
        <v>7.0139036460000002</v>
      </c>
      <c r="AR37" s="689">
        <v>5.9931176649999998</v>
      </c>
      <c r="AS37" s="689">
        <v>5.4962089479999996</v>
      </c>
      <c r="AT37" s="689">
        <v>5.1779984280000004</v>
      </c>
      <c r="AU37" s="689">
        <v>5.2742812260000003</v>
      </c>
      <c r="AV37" s="689">
        <v>5.467893128</v>
      </c>
      <c r="AW37" s="689">
        <v>5.3319799999999997</v>
      </c>
      <c r="AX37" s="689">
        <v>6.7900109999999998</v>
      </c>
      <c r="AY37" s="690">
        <v>5.8549939999999996</v>
      </c>
      <c r="AZ37" s="690">
        <v>5.7346599999999999</v>
      </c>
      <c r="BA37" s="690">
        <v>7.0044420000000001</v>
      </c>
      <c r="BB37" s="690">
        <v>7.1581460000000003</v>
      </c>
      <c r="BC37" s="690">
        <v>7.674633</v>
      </c>
      <c r="BD37" s="690">
        <v>6.2239050000000002</v>
      </c>
      <c r="BE37" s="690">
        <v>6.0841560000000001</v>
      </c>
      <c r="BF37" s="690">
        <v>5.9242010000000001</v>
      </c>
      <c r="BG37" s="690">
        <v>5.4152089999999999</v>
      </c>
      <c r="BH37" s="690">
        <v>5.4565939999999999</v>
      </c>
      <c r="BI37" s="690">
        <v>5.9052600000000002</v>
      </c>
      <c r="BJ37" s="690">
        <v>7.2571440000000003</v>
      </c>
      <c r="BK37" s="690">
        <v>6.470186</v>
      </c>
      <c r="BL37" s="690">
        <v>6.8703950000000003</v>
      </c>
      <c r="BM37" s="690">
        <v>7.6114110000000004</v>
      </c>
      <c r="BN37" s="690">
        <v>8.0361440000000002</v>
      </c>
      <c r="BO37" s="690">
        <v>8.4560890000000004</v>
      </c>
      <c r="BP37" s="690">
        <v>7.1909729999999996</v>
      </c>
      <c r="BQ37" s="690">
        <v>7.3883470000000004</v>
      </c>
      <c r="BR37" s="690">
        <v>6.8536250000000001</v>
      </c>
      <c r="BS37" s="690">
        <v>6.4579560000000003</v>
      </c>
      <c r="BT37" s="690">
        <v>6.0722950000000004</v>
      </c>
      <c r="BU37" s="690">
        <v>6.4098449999999998</v>
      </c>
      <c r="BV37" s="690">
        <v>7.6615349999999998</v>
      </c>
    </row>
    <row r="38" spans="1:74" ht="11.15" customHeight="1" x14ac:dyDescent="0.25">
      <c r="A38" s="498" t="s">
        <v>1260</v>
      </c>
      <c r="B38" s="499" t="s">
        <v>1295</v>
      </c>
      <c r="C38" s="689">
        <v>-9.4361000004000001E-5</v>
      </c>
      <c r="D38" s="689">
        <v>6.3695840000000002E-3</v>
      </c>
      <c r="E38" s="689">
        <v>9.8166969999999992E-3</v>
      </c>
      <c r="F38" s="689">
        <v>1.1548364E-2</v>
      </c>
      <c r="G38" s="689">
        <v>8.6579269999999993E-3</v>
      </c>
      <c r="H38" s="689">
        <v>1.5103916E-2</v>
      </c>
      <c r="I38" s="689">
        <v>1.033537E-2</v>
      </c>
      <c r="J38" s="689">
        <v>1.2190075999999999E-2</v>
      </c>
      <c r="K38" s="689">
        <v>7.3859069999999997E-3</v>
      </c>
      <c r="L38" s="689">
        <v>1.1713324000000001E-2</v>
      </c>
      <c r="M38" s="689">
        <v>9.4780669999999997E-3</v>
      </c>
      <c r="N38" s="689">
        <v>2.4613157E-2</v>
      </c>
      <c r="O38" s="689">
        <v>-5.61098E-4</v>
      </c>
      <c r="P38" s="689">
        <v>-1.497602E-3</v>
      </c>
      <c r="Q38" s="689">
        <v>-1.1154486999999999E-2</v>
      </c>
      <c r="R38" s="689">
        <v>-1.2743892E-2</v>
      </c>
      <c r="S38" s="689">
        <v>3.160024E-3</v>
      </c>
      <c r="T38" s="689">
        <v>-4.3047850000000002E-3</v>
      </c>
      <c r="U38" s="689">
        <v>-1.4917532000000001E-2</v>
      </c>
      <c r="V38" s="689">
        <v>-1.4424531000000001E-2</v>
      </c>
      <c r="W38" s="689">
        <v>-5.6305180000000002E-3</v>
      </c>
      <c r="X38" s="689">
        <v>2.2426829999999998E-2</v>
      </c>
      <c r="Y38" s="689">
        <v>1.1814006E-2</v>
      </c>
      <c r="Z38" s="689">
        <v>1.1429764E-2</v>
      </c>
      <c r="AA38" s="689">
        <v>4.3930764999999997E-2</v>
      </c>
      <c r="AB38" s="689">
        <v>6.4490670999999999E-2</v>
      </c>
      <c r="AC38" s="689">
        <v>6.5990888999999997E-2</v>
      </c>
      <c r="AD38" s="689">
        <v>6.8176274999999995E-2</v>
      </c>
      <c r="AE38" s="689">
        <v>6.3171527000000005E-2</v>
      </c>
      <c r="AF38" s="689">
        <v>5.7784980999999999E-2</v>
      </c>
      <c r="AG38" s="689">
        <v>6.3338564E-2</v>
      </c>
      <c r="AH38" s="689">
        <v>7.7716741000000006E-2</v>
      </c>
      <c r="AI38" s="689">
        <v>6.6650721999999996E-2</v>
      </c>
      <c r="AJ38" s="689">
        <v>3.3945445999999997E-2</v>
      </c>
      <c r="AK38" s="689">
        <v>6.4671047999999995E-2</v>
      </c>
      <c r="AL38" s="689">
        <v>5.8190928000000003E-2</v>
      </c>
      <c r="AM38" s="689">
        <v>6.1959744999999997E-2</v>
      </c>
      <c r="AN38" s="689">
        <v>6.3506066E-2</v>
      </c>
      <c r="AO38" s="689">
        <v>7.8378164E-2</v>
      </c>
      <c r="AP38" s="689">
        <v>6.2625421000000001E-2</v>
      </c>
      <c r="AQ38" s="689">
        <v>5.1966601000000001E-2</v>
      </c>
      <c r="AR38" s="689">
        <v>7.1764497999999996E-2</v>
      </c>
      <c r="AS38" s="689">
        <v>3.6431537E-2</v>
      </c>
      <c r="AT38" s="689">
        <v>7.3065991999999996E-2</v>
      </c>
      <c r="AU38" s="689">
        <v>6.0181573000000002E-2</v>
      </c>
      <c r="AV38" s="689">
        <v>5.6659947000000002E-2</v>
      </c>
      <c r="AW38" s="689">
        <v>3.4912699999999998E-2</v>
      </c>
      <c r="AX38" s="689">
        <v>7.0989E-3</v>
      </c>
      <c r="AY38" s="690">
        <v>1.79426E-2</v>
      </c>
      <c r="AZ38" s="690">
        <v>3.8542699999999999E-2</v>
      </c>
      <c r="BA38" s="690">
        <v>5.7260699999999998E-2</v>
      </c>
      <c r="BB38" s="690">
        <v>3.6312200000000003E-2</v>
      </c>
      <c r="BC38" s="690">
        <v>3.8620099999999997E-2</v>
      </c>
      <c r="BD38" s="690">
        <v>6.1293899999999998E-2</v>
      </c>
      <c r="BE38" s="690">
        <v>3.1671699999999997E-2</v>
      </c>
      <c r="BF38" s="690">
        <v>3.7263499999999998E-2</v>
      </c>
      <c r="BG38" s="690">
        <v>2.5088099999999999E-2</v>
      </c>
      <c r="BH38" s="690">
        <v>3.03252E-2</v>
      </c>
      <c r="BI38" s="690">
        <v>2.0950699999999999E-2</v>
      </c>
      <c r="BJ38" s="690">
        <v>1.9860799999999999E-3</v>
      </c>
      <c r="BK38" s="690">
        <v>1.32655E-2</v>
      </c>
      <c r="BL38" s="690">
        <v>2.9211399999999998E-2</v>
      </c>
      <c r="BM38" s="690">
        <v>5.4697999999999997E-2</v>
      </c>
      <c r="BN38" s="690">
        <v>1.89999E-2</v>
      </c>
      <c r="BO38" s="690">
        <v>8.73875E-3</v>
      </c>
      <c r="BP38" s="690">
        <v>4.5879999999999997E-2</v>
      </c>
      <c r="BQ38" s="690">
        <v>1.6264600000000001E-2</v>
      </c>
      <c r="BR38" s="690">
        <v>2.1820300000000001E-2</v>
      </c>
      <c r="BS38" s="690">
        <v>1.8911500000000001E-2</v>
      </c>
      <c r="BT38" s="690">
        <v>8.5493099999999992E-3</v>
      </c>
      <c r="BU38" s="690">
        <v>9.5440000000000004E-3</v>
      </c>
      <c r="BV38" s="690">
        <v>3.4601599999999999E-3</v>
      </c>
    </row>
    <row r="39" spans="1:74" ht="11.15" customHeight="1" x14ac:dyDescent="0.25">
      <c r="A39" s="498" t="s">
        <v>1261</v>
      </c>
      <c r="B39" s="499" t="s">
        <v>1195</v>
      </c>
      <c r="C39" s="689">
        <v>34.328281771</v>
      </c>
      <c r="D39" s="689">
        <v>31.110584457000002</v>
      </c>
      <c r="E39" s="689">
        <v>31.485414735999999</v>
      </c>
      <c r="F39" s="689">
        <v>28.492029603999999</v>
      </c>
      <c r="G39" s="689">
        <v>28.830231593000001</v>
      </c>
      <c r="H39" s="689">
        <v>31.160320112000001</v>
      </c>
      <c r="I39" s="689">
        <v>36.322691487999997</v>
      </c>
      <c r="J39" s="689">
        <v>36.913849063000001</v>
      </c>
      <c r="K39" s="689">
        <v>31.596723672</v>
      </c>
      <c r="L39" s="689">
        <v>29.043204531000001</v>
      </c>
      <c r="M39" s="689">
        <v>31.065039137999999</v>
      </c>
      <c r="N39" s="689">
        <v>33.290409285999999</v>
      </c>
      <c r="O39" s="689">
        <v>34.432599125000003</v>
      </c>
      <c r="P39" s="689">
        <v>33.098352789000003</v>
      </c>
      <c r="Q39" s="689">
        <v>31.575565485999999</v>
      </c>
      <c r="R39" s="689">
        <v>27.762676845000001</v>
      </c>
      <c r="S39" s="689">
        <v>29.920159713</v>
      </c>
      <c r="T39" s="689">
        <v>31.394725492999999</v>
      </c>
      <c r="U39" s="689">
        <v>36.023892105999998</v>
      </c>
      <c r="V39" s="689">
        <v>36.172668106000003</v>
      </c>
      <c r="W39" s="689">
        <v>30.664004252000002</v>
      </c>
      <c r="X39" s="689">
        <v>29.907008308999998</v>
      </c>
      <c r="Y39" s="689">
        <v>30.275512686999999</v>
      </c>
      <c r="Z39" s="689">
        <v>33.551240454999999</v>
      </c>
      <c r="AA39" s="689">
        <v>34.585638795999998</v>
      </c>
      <c r="AB39" s="689">
        <v>31.635059355999999</v>
      </c>
      <c r="AC39" s="689">
        <v>31.676649672</v>
      </c>
      <c r="AD39" s="689">
        <v>28.104434281</v>
      </c>
      <c r="AE39" s="689">
        <v>29.093586384999998</v>
      </c>
      <c r="AF39" s="689">
        <v>34.172312320000003</v>
      </c>
      <c r="AG39" s="689">
        <v>36.911209079999999</v>
      </c>
      <c r="AH39" s="689">
        <v>35.760182768999996</v>
      </c>
      <c r="AI39" s="689">
        <v>30.747212053999998</v>
      </c>
      <c r="AJ39" s="689">
        <v>28.596190131</v>
      </c>
      <c r="AK39" s="689">
        <v>30.686133293000001</v>
      </c>
      <c r="AL39" s="689">
        <v>35.194826333999998</v>
      </c>
      <c r="AM39" s="689">
        <v>37.195720299000001</v>
      </c>
      <c r="AN39" s="689">
        <v>32.656289076</v>
      </c>
      <c r="AO39" s="689">
        <v>32.788832550000002</v>
      </c>
      <c r="AP39" s="689">
        <v>27.985790724000001</v>
      </c>
      <c r="AQ39" s="689">
        <v>30.537377994</v>
      </c>
      <c r="AR39" s="689">
        <v>34.051587927999996</v>
      </c>
      <c r="AS39" s="689">
        <v>38.464467812999999</v>
      </c>
      <c r="AT39" s="689">
        <v>36.954339787999999</v>
      </c>
      <c r="AU39" s="689">
        <v>31.272710960000001</v>
      </c>
      <c r="AV39" s="689">
        <v>28.929271067999998</v>
      </c>
      <c r="AW39" s="689">
        <v>32.618699999999997</v>
      </c>
      <c r="AX39" s="689">
        <v>36.037390000000002</v>
      </c>
      <c r="AY39" s="690">
        <v>33.172780000000003</v>
      </c>
      <c r="AZ39" s="690">
        <v>28.737390000000001</v>
      </c>
      <c r="BA39" s="690">
        <v>32.232010000000002</v>
      </c>
      <c r="BB39" s="690">
        <v>28.204789999999999</v>
      </c>
      <c r="BC39" s="690">
        <v>29.458749999999998</v>
      </c>
      <c r="BD39" s="690">
        <v>32.658799999999999</v>
      </c>
      <c r="BE39" s="690">
        <v>36.754240000000003</v>
      </c>
      <c r="BF39" s="690">
        <v>34.019959999999998</v>
      </c>
      <c r="BG39" s="690">
        <v>28.699490000000001</v>
      </c>
      <c r="BH39" s="690">
        <v>27.096430000000002</v>
      </c>
      <c r="BI39" s="690">
        <v>29.482430000000001</v>
      </c>
      <c r="BJ39" s="690">
        <v>34.393619999999999</v>
      </c>
      <c r="BK39" s="690">
        <v>32.970320000000001</v>
      </c>
      <c r="BL39" s="690">
        <v>28.96829</v>
      </c>
      <c r="BM39" s="690">
        <v>31.498930000000001</v>
      </c>
      <c r="BN39" s="690">
        <v>28.36946</v>
      </c>
      <c r="BO39" s="690">
        <v>29.757819999999999</v>
      </c>
      <c r="BP39" s="690">
        <v>32.370249999999999</v>
      </c>
      <c r="BQ39" s="690">
        <v>36.622950000000003</v>
      </c>
      <c r="BR39" s="690">
        <v>33.976480000000002</v>
      </c>
      <c r="BS39" s="690">
        <v>28.63965</v>
      </c>
      <c r="BT39" s="690">
        <v>26.69397</v>
      </c>
      <c r="BU39" s="690">
        <v>29.34131</v>
      </c>
      <c r="BV39" s="690">
        <v>34.750889999999998</v>
      </c>
    </row>
    <row r="40" spans="1:74" ht="11.15" customHeight="1" x14ac:dyDescent="0.25">
      <c r="A40" s="498" t="s">
        <v>1262</v>
      </c>
      <c r="B40" s="499" t="s">
        <v>1296</v>
      </c>
      <c r="C40" s="689">
        <v>32.685003432999999</v>
      </c>
      <c r="D40" s="689">
        <v>31.367204649000001</v>
      </c>
      <c r="E40" s="689">
        <v>31.494385857000001</v>
      </c>
      <c r="F40" s="689">
        <v>27.580275390000001</v>
      </c>
      <c r="G40" s="689">
        <v>28.147571274000001</v>
      </c>
      <c r="H40" s="689">
        <v>30.127709159999998</v>
      </c>
      <c r="I40" s="689">
        <v>34.857442143</v>
      </c>
      <c r="J40" s="689">
        <v>35.154660692</v>
      </c>
      <c r="K40" s="689">
        <v>29.609482589999999</v>
      </c>
      <c r="L40" s="689">
        <v>29.077442678000001</v>
      </c>
      <c r="M40" s="689">
        <v>29.653403765</v>
      </c>
      <c r="N40" s="689">
        <v>32.120696477000003</v>
      </c>
      <c r="O40" s="689">
        <v>32.950135254000003</v>
      </c>
      <c r="P40" s="689">
        <v>30.898570306</v>
      </c>
      <c r="Q40" s="689">
        <v>30.195119216999998</v>
      </c>
      <c r="R40" s="689">
        <v>26.973468997000001</v>
      </c>
      <c r="S40" s="689">
        <v>28.465929283000001</v>
      </c>
      <c r="T40" s="689">
        <v>30.199847951999999</v>
      </c>
      <c r="U40" s="689">
        <v>34.613412034</v>
      </c>
      <c r="V40" s="689">
        <v>34.724618896999999</v>
      </c>
      <c r="W40" s="689">
        <v>29.137032926</v>
      </c>
      <c r="X40" s="689">
        <v>28.847167768999999</v>
      </c>
      <c r="Y40" s="689">
        <v>29.151577701000001</v>
      </c>
      <c r="Z40" s="689">
        <v>32.514724934</v>
      </c>
      <c r="AA40" s="689">
        <v>31.547689999999999</v>
      </c>
      <c r="AB40" s="689">
        <v>27.79562</v>
      </c>
      <c r="AC40" s="689">
        <v>29.68601</v>
      </c>
      <c r="AD40" s="689">
        <v>26.52826</v>
      </c>
      <c r="AE40" s="689">
        <v>28.640360000000001</v>
      </c>
      <c r="AF40" s="689">
        <v>31.746870000000001</v>
      </c>
      <c r="AG40" s="689">
        <v>36.700479999999999</v>
      </c>
      <c r="AH40" s="689">
        <v>33.250039999999998</v>
      </c>
      <c r="AI40" s="689">
        <v>28.14584</v>
      </c>
      <c r="AJ40" s="689">
        <v>29.21866</v>
      </c>
      <c r="AK40" s="689">
        <v>27.055499999999999</v>
      </c>
      <c r="AL40" s="689">
        <v>33.81662</v>
      </c>
      <c r="AM40" s="689">
        <v>31.890709999999999</v>
      </c>
      <c r="AN40" s="689">
        <v>27.921700000000001</v>
      </c>
      <c r="AO40" s="689">
        <v>30.123899999999999</v>
      </c>
      <c r="AP40" s="689">
        <v>26.710149999999999</v>
      </c>
      <c r="AQ40" s="689">
        <v>28.920940000000002</v>
      </c>
      <c r="AR40" s="689">
        <v>31.972069999999999</v>
      </c>
      <c r="AS40" s="689">
        <v>35.687690000000003</v>
      </c>
      <c r="AT40" s="689">
        <v>34.186839999999997</v>
      </c>
      <c r="AU40" s="689">
        <v>29.01397</v>
      </c>
      <c r="AV40" s="689">
        <v>26.75733</v>
      </c>
      <c r="AW40" s="689">
        <v>34.416221450999998</v>
      </c>
      <c r="AX40" s="689">
        <v>34.119057533000003</v>
      </c>
      <c r="AY40" s="690">
        <v>33.0291</v>
      </c>
      <c r="AZ40" s="690">
        <v>28.31063</v>
      </c>
      <c r="BA40" s="690">
        <v>30.15784</v>
      </c>
      <c r="BB40" s="690">
        <v>27.47261</v>
      </c>
      <c r="BC40" s="690">
        <v>28.03351</v>
      </c>
      <c r="BD40" s="690">
        <v>30.730810000000002</v>
      </c>
      <c r="BE40" s="690">
        <v>33.864330000000002</v>
      </c>
      <c r="BF40" s="690">
        <v>33.830770000000001</v>
      </c>
      <c r="BG40" s="690">
        <v>28.746120000000001</v>
      </c>
      <c r="BH40" s="690">
        <v>27.484480000000001</v>
      </c>
      <c r="BI40" s="690">
        <v>28.76634</v>
      </c>
      <c r="BJ40" s="690">
        <v>32.64331</v>
      </c>
      <c r="BK40" s="690">
        <v>32.886119999999998</v>
      </c>
      <c r="BL40" s="690">
        <v>28.840019999999999</v>
      </c>
      <c r="BM40" s="690">
        <v>29.859110000000001</v>
      </c>
      <c r="BN40" s="690">
        <v>27.314019999999999</v>
      </c>
      <c r="BO40" s="690">
        <v>27.94116</v>
      </c>
      <c r="BP40" s="690">
        <v>30.64555</v>
      </c>
      <c r="BQ40" s="690">
        <v>33.841209999999997</v>
      </c>
      <c r="BR40" s="690">
        <v>33.78396</v>
      </c>
      <c r="BS40" s="690">
        <v>28.72118</v>
      </c>
      <c r="BT40" s="690">
        <v>27.487069999999999</v>
      </c>
      <c r="BU40" s="690">
        <v>28.763559999999998</v>
      </c>
      <c r="BV40" s="690">
        <v>32.663629999999998</v>
      </c>
    </row>
    <row r="41" spans="1:74" ht="11.15" customHeight="1" x14ac:dyDescent="0.25">
      <c r="A41" s="516"/>
      <c r="B41" s="130" t="s">
        <v>1263</v>
      </c>
      <c r="C41" s="242"/>
      <c r="D41" s="242"/>
      <c r="E41" s="242"/>
      <c r="F41" s="242"/>
      <c r="G41" s="242"/>
      <c r="H41" s="242"/>
      <c r="I41" s="242"/>
      <c r="J41" s="242"/>
      <c r="K41" s="242"/>
      <c r="L41" s="242"/>
      <c r="M41" s="242"/>
      <c r="N41" s="242"/>
      <c r="O41" s="242"/>
      <c r="P41" s="242"/>
      <c r="Q41" s="242"/>
      <c r="R41" s="242"/>
      <c r="S41" s="242"/>
      <c r="T41" s="242"/>
      <c r="U41" s="242"/>
      <c r="V41" s="242"/>
      <c r="W41" s="242"/>
      <c r="X41" s="242"/>
      <c r="Y41" s="242"/>
      <c r="Z41" s="242"/>
      <c r="AA41" s="242"/>
      <c r="AB41" s="242"/>
      <c r="AC41" s="242"/>
      <c r="AD41" s="242"/>
      <c r="AE41" s="242"/>
      <c r="AF41" s="242"/>
      <c r="AG41" s="242"/>
      <c r="AH41" s="242"/>
      <c r="AI41" s="242"/>
      <c r="AJ41" s="242"/>
      <c r="AK41" s="242"/>
      <c r="AL41" s="242"/>
      <c r="AM41" s="242"/>
      <c r="AN41" s="242"/>
      <c r="AO41" s="242"/>
      <c r="AP41" s="242"/>
      <c r="AQ41" s="242"/>
      <c r="AR41" s="242"/>
      <c r="AS41" s="242"/>
      <c r="AT41" s="242"/>
      <c r="AU41" s="242"/>
      <c r="AV41" s="242"/>
      <c r="AW41" s="242"/>
      <c r="AX41" s="242"/>
      <c r="AY41" s="332"/>
      <c r="AZ41" s="332"/>
      <c r="BA41" s="332"/>
      <c r="BB41" s="332"/>
      <c r="BC41" s="332"/>
      <c r="BD41" s="332"/>
      <c r="BE41" s="332"/>
      <c r="BF41" s="332"/>
      <c r="BG41" s="332"/>
      <c r="BH41" s="332"/>
      <c r="BI41" s="332"/>
      <c r="BJ41" s="332"/>
      <c r="BK41" s="332"/>
      <c r="BL41" s="332"/>
      <c r="BM41" s="332"/>
      <c r="BN41" s="332"/>
      <c r="BO41" s="332"/>
      <c r="BP41" s="332"/>
      <c r="BQ41" s="332"/>
      <c r="BR41" s="332"/>
      <c r="BS41" s="332"/>
      <c r="BT41" s="332"/>
      <c r="BU41" s="332"/>
      <c r="BV41" s="332"/>
    </row>
    <row r="42" spans="1:74" ht="11.15" customHeight="1" x14ac:dyDescent="0.25">
      <c r="A42" s="498" t="s">
        <v>1264</v>
      </c>
      <c r="B42" s="499" t="s">
        <v>81</v>
      </c>
      <c r="C42" s="689">
        <v>3.5462626529999999</v>
      </c>
      <c r="D42" s="689">
        <v>3.172489444</v>
      </c>
      <c r="E42" s="689">
        <v>3.3453249870000001</v>
      </c>
      <c r="F42" s="689">
        <v>3.7130245770000001</v>
      </c>
      <c r="G42" s="689">
        <v>3.7934420090000001</v>
      </c>
      <c r="H42" s="689">
        <v>5.1085731970000001</v>
      </c>
      <c r="I42" s="689">
        <v>6.3591903859999999</v>
      </c>
      <c r="J42" s="689">
        <v>6.5245669739999999</v>
      </c>
      <c r="K42" s="689">
        <v>5.7931127330000001</v>
      </c>
      <c r="L42" s="689">
        <v>5.1827521719999998</v>
      </c>
      <c r="M42" s="689">
        <v>3.9390936889999999</v>
      </c>
      <c r="N42" s="689">
        <v>5.0085879789999996</v>
      </c>
      <c r="O42" s="689">
        <v>4.2607198840000002</v>
      </c>
      <c r="P42" s="689">
        <v>4.0003018939999997</v>
      </c>
      <c r="Q42" s="689">
        <v>3.4593227579999999</v>
      </c>
      <c r="R42" s="689">
        <v>4.0262660510000003</v>
      </c>
      <c r="S42" s="689">
        <v>5.0919942479999998</v>
      </c>
      <c r="T42" s="689">
        <v>5.4243597890000004</v>
      </c>
      <c r="U42" s="689">
        <v>6.818562944</v>
      </c>
      <c r="V42" s="689">
        <v>6.7922565119999998</v>
      </c>
      <c r="W42" s="689">
        <v>5.9851288360000003</v>
      </c>
      <c r="X42" s="689">
        <v>5.3474225210000004</v>
      </c>
      <c r="Y42" s="689">
        <v>4.378184375</v>
      </c>
      <c r="Z42" s="689">
        <v>4.644762536</v>
      </c>
      <c r="AA42" s="689">
        <v>4.3732864459999998</v>
      </c>
      <c r="AB42" s="689">
        <v>2.6301111599999998</v>
      </c>
      <c r="AC42" s="689">
        <v>3.6848047890000002</v>
      </c>
      <c r="AD42" s="689">
        <v>4.2856357889999996</v>
      </c>
      <c r="AE42" s="689">
        <v>5.1167999230000003</v>
      </c>
      <c r="AF42" s="689">
        <v>5.8795687159999996</v>
      </c>
      <c r="AG42" s="689">
        <v>7.1552552269999996</v>
      </c>
      <c r="AH42" s="689">
        <v>6.5873492669999996</v>
      </c>
      <c r="AI42" s="689">
        <v>5.5911682130000004</v>
      </c>
      <c r="AJ42" s="689">
        <v>4.2831190450000003</v>
      </c>
      <c r="AK42" s="689">
        <v>3.2023490790000002</v>
      </c>
      <c r="AL42" s="689">
        <v>3.8657589300000001</v>
      </c>
      <c r="AM42" s="689">
        <v>3.2193394990000002</v>
      </c>
      <c r="AN42" s="689">
        <v>3.1052831759999999</v>
      </c>
      <c r="AO42" s="689">
        <v>3.2546047589999998</v>
      </c>
      <c r="AP42" s="689">
        <v>3.894007244</v>
      </c>
      <c r="AQ42" s="689">
        <v>4.1118841579999996</v>
      </c>
      <c r="AR42" s="689">
        <v>4.8745683599999996</v>
      </c>
      <c r="AS42" s="689">
        <v>6.2996765979999996</v>
      </c>
      <c r="AT42" s="689">
        <v>6.3490715169999996</v>
      </c>
      <c r="AU42" s="689">
        <v>5.9075847179999998</v>
      </c>
      <c r="AV42" s="689">
        <v>5.2251565830000004</v>
      </c>
      <c r="AW42" s="689">
        <v>4.0655450000000002</v>
      </c>
      <c r="AX42" s="689">
        <v>4.8385319999999998</v>
      </c>
      <c r="AY42" s="690">
        <v>5.7675510000000001</v>
      </c>
      <c r="AZ42" s="690">
        <v>4.5215370000000004</v>
      </c>
      <c r="BA42" s="690">
        <v>4.4181229999999996</v>
      </c>
      <c r="BB42" s="690">
        <v>4.8596399999999997</v>
      </c>
      <c r="BC42" s="690">
        <v>5.0867279999999999</v>
      </c>
      <c r="BD42" s="690">
        <v>5.1109369999999998</v>
      </c>
      <c r="BE42" s="690">
        <v>5.9059660000000003</v>
      </c>
      <c r="BF42" s="690">
        <v>9.0792769999999994</v>
      </c>
      <c r="BG42" s="690">
        <v>6.8826330000000002</v>
      </c>
      <c r="BH42" s="690">
        <v>5.8830749999999998</v>
      </c>
      <c r="BI42" s="690">
        <v>2.500324</v>
      </c>
      <c r="BJ42" s="690">
        <v>3.4572430000000001</v>
      </c>
      <c r="BK42" s="690">
        <v>5.2773199999999996</v>
      </c>
      <c r="BL42" s="690">
        <v>3.7806630000000001</v>
      </c>
      <c r="BM42" s="690">
        <v>3.9684780000000002</v>
      </c>
      <c r="BN42" s="690">
        <v>3.9386869999999998</v>
      </c>
      <c r="BO42" s="690">
        <v>4.3819850000000002</v>
      </c>
      <c r="BP42" s="690">
        <v>4.7398429999999996</v>
      </c>
      <c r="BQ42" s="690">
        <v>5.4886929999999996</v>
      </c>
      <c r="BR42" s="690">
        <v>8.6997590000000002</v>
      </c>
      <c r="BS42" s="690">
        <v>6.4963100000000003</v>
      </c>
      <c r="BT42" s="690">
        <v>5.6751610000000001</v>
      </c>
      <c r="BU42" s="690">
        <v>2.3936999999999999</v>
      </c>
      <c r="BV42" s="690">
        <v>3.5406279999999999</v>
      </c>
    </row>
    <row r="43" spans="1:74" ht="11.15" customHeight="1" x14ac:dyDescent="0.25">
      <c r="A43" s="498" t="s">
        <v>1265</v>
      </c>
      <c r="B43" s="499" t="s">
        <v>80</v>
      </c>
      <c r="C43" s="689">
        <v>3.815376943</v>
      </c>
      <c r="D43" s="689">
        <v>3.9071991559999999</v>
      </c>
      <c r="E43" s="689">
        <v>2.4990189979999999</v>
      </c>
      <c r="F43" s="689">
        <v>2.372024777</v>
      </c>
      <c r="G43" s="689">
        <v>2.6821942449999998</v>
      </c>
      <c r="H43" s="689">
        <v>3.4020818369999999</v>
      </c>
      <c r="I43" s="689">
        <v>4.2909084010000003</v>
      </c>
      <c r="J43" s="689">
        <v>4.4830725100000004</v>
      </c>
      <c r="K43" s="689">
        <v>3.6542761170000002</v>
      </c>
      <c r="L43" s="689">
        <v>3.0156451419999999</v>
      </c>
      <c r="M43" s="689">
        <v>2.6768115240000001</v>
      </c>
      <c r="N43" s="689">
        <v>2.3146413539999999</v>
      </c>
      <c r="O43" s="689">
        <v>2.569205416</v>
      </c>
      <c r="P43" s="689">
        <v>1.7926339979999999</v>
      </c>
      <c r="Q43" s="689">
        <v>1.424845036</v>
      </c>
      <c r="R43" s="689">
        <v>1.456360522</v>
      </c>
      <c r="S43" s="689">
        <v>1.9302145310000001</v>
      </c>
      <c r="T43" s="689">
        <v>2.5295385549999998</v>
      </c>
      <c r="U43" s="689">
        <v>2.9921568349999998</v>
      </c>
      <c r="V43" s="689">
        <v>3.2546384349999999</v>
      </c>
      <c r="W43" s="689">
        <v>3.1305089389999998</v>
      </c>
      <c r="X43" s="689">
        <v>2.7466625769999999</v>
      </c>
      <c r="Y43" s="689">
        <v>1.99188907</v>
      </c>
      <c r="Z43" s="689">
        <v>2.5034324790000002</v>
      </c>
      <c r="AA43" s="689">
        <v>2.497704234</v>
      </c>
      <c r="AB43" s="689">
        <v>2.140414974</v>
      </c>
      <c r="AC43" s="689">
        <v>1.3960728120000001</v>
      </c>
      <c r="AD43" s="689">
        <v>1.4746057450000001</v>
      </c>
      <c r="AE43" s="689">
        <v>1.8008832770000001</v>
      </c>
      <c r="AF43" s="689">
        <v>2.8994085869999999</v>
      </c>
      <c r="AG43" s="689">
        <v>2.8442772939999998</v>
      </c>
      <c r="AH43" s="689">
        <v>3.2599682959999998</v>
      </c>
      <c r="AI43" s="689">
        <v>2.8860318469999999</v>
      </c>
      <c r="AJ43" s="689">
        <v>2.7658335319999998</v>
      </c>
      <c r="AK43" s="689">
        <v>2.5535805730000001</v>
      </c>
      <c r="AL43" s="689">
        <v>2.6528996230000002</v>
      </c>
      <c r="AM43" s="689">
        <v>2.6674126980000001</v>
      </c>
      <c r="AN43" s="689">
        <v>1.9440898630000001</v>
      </c>
      <c r="AO43" s="689">
        <v>1.52177155</v>
      </c>
      <c r="AP43" s="689">
        <v>1.3868796459999999</v>
      </c>
      <c r="AQ43" s="689">
        <v>1.971943818</v>
      </c>
      <c r="AR43" s="689">
        <v>2.9009988849999999</v>
      </c>
      <c r="AS43" s="689">
        <v>2.5468304590000002</v>
      </c>
      <c r="AT43" s="689">
        <v>2.9202175509999999</v>
      </c>
      <c r="AU43" s="689">
        <v>2.647066057</v>
      </c>
      <c r="AV43" s="689">
        <v>1.9474360429999999</v>
      </c>
      <c r="AW43" s="689">
        <v>2.1346050000000001</v>
      </c>
      <c r="AX43" s="689">
        <v>2.5078960000000001</v>
      </c>
      <c r="AY43" s="690">
        <v>2.5463119999999999</v>
      </c>
      <c r="AZ43" s="690">
        <v>1.409756</v>
      </c>
      <c r="BA43" s="690">
        <v>1.168412</v>
      </c>
      <c r="BB43" s="690">
        <v>1.0891740000000001</v>
      </c>
      <c r="BC43" s="690">
        <v>1.4107689999999999</v>
      </c>
      <c r="BD43" s="690">
        <v>1.6589579999999999</v>
      </c>
      <c r="BE43" s="690">
        <v>1.8829830000000001</v>
      </c>
      <c r="BF43" s="690">
        <v>1.58823</v>
      </c>
      <c r="BG43" s="690">
        <v>1.6988399999999999</v>
      </c>
      <c r="BH43" s="690">
        <v>2.0630999999999999</v>
      </c>
      <c r="BI43" s="690">
        <v>1.8409549999999999</v>
      </c>
      <c r="BJ43" s="690">
        <v>2.24953</v>
      </c>
      <c r="BK43" s="690">
        <v>2.3629769999999999</v>
      </c>
      <c r="BL43" s="690">
        <v>1.4530380000000001</v>
      </c>
      <c r="BM43" s="690">
        <v>1.1620410000000001</v>
      </c>
      <c r="BN43" s="690">
        <v>1.1208899999999999</v>
      </c>
      <c r="BO43" s="690">
        <v>1.418488</v>
      </c>
      <c r="BP43" s="690">
        <v>1.5877790000000001</v>
      </c>
      <c r="BQ43" s="690">
        <v>1.782481</v>
      </c>
      <c r="BR43" s="690">
        <v>1.5148649999999999</v>
      </c>
      <c r="BS43" s="690">
        <v>1.624806</v>
      </c>
      <c r="BT43" s="690">
        <v>2.0472070000000002</v>
      </c>
      <c r="BU43" s="690">
        <v>1.7560389999999999</v>
      </c>
      <c r="BV43" s="690">
        <v>2.2591540000000001</v>
      </c>
    </row>
    <row r="44" spans="1:74" ht="11.15" customHeight="1" x14ac:dyDescent="0.25">
      <c r="A44" s="498" t="s">
        <v>1266</v>
      </c>
      <c r="B44" s="501" t="s">
        <v>83</v>
      </c>
      <c r="C44" s="689">
        <v>2.9782630000000001</v>
      </c>
      <c r="D44" s="689">
        <v>2.6863440000000001</v>
      </c>
      <c r="E44" s="689">
        <v>2.9667379999999999</v>
      </c>
      <c r="F44" s="689">
        <v>2.0633629999999998</v>
      </c>
      <c r="G44" s="689">
        <v>2.6435789999999999</v>
      </c>
      <c r="H44" s="689">
        <v>2.8539889999999999</v>
      </c>
      <c r="I44" s="689">
        <v>2.9360569999999999</v>
      </c>
      <c r="J44" s="689">
        <v>2.7815319999999999</v>
      </c>
      <c r="K44" s="689">
        <v>2.8387959999999999</v>
      </c>
      <c r="L44" s="689">
        <v>2.027695</v>
      </c>
      <c r="M44" s="689">
        <v>2.1737320000000002</v>
      </c>
      <c r="N44" s="689">
        <v>2.9702799999999998</v>
      </c>
      <c r="O44" s="689">
        <v>2.975994</v>
      </c>
      <c r="P44" s="689">
        <v>2.4916130000000001</v>
      </c>
      <c r="Q44" s="689">
        <v>2.7961839999999998</v>
      </c>
      <c r="R44" s="689">
        <v>1.999298</v>
      </c>
      <c r="S44" s="689">
        <v>2.7692589999999999</v>
      </c>
      <c r="T44" s="689">
        <v>2.851559</v>
      </c>
      <c r="U44" s="689">
        <v>2.9290690000000001</v>
      </c>
      <c r="V44" s="689">
        <v>2.921071</v>
      </c>
      <c r="W44" s="689">
        <v>2.8463080000000001</v>
      </c>
      <c r="X44" s="689">
        <v>2.243169</v>
      </c>
      <c r="Y44" s="689">
        <v>1.9156010000000001</v>
      </c>
      <c r="Z44" s="689">
        <v>2.8133080000000001</v>
      </c>
      <c r="AA44" s="689">
        <v>2.9762080000000002</v>
      </c>
      <c r="AB44" s="689">
        <v>2.537131</v>
      </c>
      <c r="AC44" s="689">
        <v>2.938412</v>
      </c>
      <c r="AD44" s="689">
        <v>2.203284</v>
      </c>
      <c r="AE44" s="689">
        <v>2.0864739999999999</v>
      </c>
      <c r="AF44" s="689">
        <v>2.8533330000000001</v>
      </c>
      <c r="AG44" s="689">
        <v>2.7993480000000002</v>
      </c>
      <c r="AH44" s="689">
        <v>2.9325009999999998</v>
      </c>
      <c r="AI44" s="689">
        <v>2.8187669999999998</v>
      </c>
      <c r="AJ44" s="689">
        <v>2.1867749999999999</v>
      </c>
      <c r="AK44" s="689">
        <v>2.4741390000000001</v>
      </c>
      <c r="AL44" s="689">
        <v>2.8234900000000001</v>
      </c>
      <c r="AM44" s="689">
        <v>2.7389350000000001</v>
      </c>
      <c r="AN44" s="689">
        <v>2.4594149999999999</v>
      </c>
      <c r="AO44" s="689">
        <v>2.9726669999999999</v>
      </c>
      <c r="AP44" s="689">
        <v>2.145546</v>
      </c>
      <c r="AQ44" s="689">
        <v>2.4725130000000002</v>
      </c>
      <c r="AR44" s="689">
        <v>2.8569779999999998</v>
      </c>
      <c r="AS44" s="689">
        <v>2.9331990000000001</v>
      </c>
      <c r="AT44" s="689">
        <v>2.9300359999999999</v>
      </c>
      <c r="AU44" s="689">
        <v>2.8413569999999999</v>
      </c>
      <c r="AV44" s="689">
        <v>2.1852830000000001</v>
      </c>
      <c r="AW44" s="689">
        <v>2.4514100000000001</v>
      </c>
      <c r="AX44" s="689">
        <v>3.0082499999999999</v>
      </c>
      <c r="AY44" s="690">
        <v>2.8955899999999999</v>
      </c>
      <c r="AZ44" s="690">
        <v>2.61537</v>
      </c>
      <c r="BA44" s="690">
        <v>2.8955899999999999</v>
      </c>
      <c r="BB44" s="690">
        <v>2.0946699999999998</v>
      </c>
      <c r="BC44" s="690">
        <v>2.5875599999999999</v>
      </c>
      <c r="BD44" s="690">
        <v>2.8021799999999999</v>
      </c>
      <c r="BE44" s="690">
        <v>2.8955899999999999</v>
      </c>
      <c r="BF44" s="690">
        <v>2.8955899999999999</v>
      </c>
      <c r="BG44" s="690">
        <v>2.8021799999999999</v>
      </c>
      <c r="BH44" s="690">
        <v>2.1649500000000002</v>
      </c>
      <c r="BI44" s="690">
        <v>2.4146200000000002</v>
      </c>
      <c r="BJ44" s="690">
        <v>2.8955899999999999</v>
      </c>
      <c r="BK44" s="690">
        <v>2.8955899999999999</v>
      </c>
      <c r="BL44" s="690">
        <v>2.7087699999999999</v>
      </c>
      <c r="BM44" s="690">
        <v>2.8955899999999999</v>
      </c>
      <c r="BN44" s="690">
        <v>2.05505</v>
      </c>
      <c r="BO44" s="690">
        <v>2.5428000000000002</v>
      </c>
      <c r="BP44" s="690">
        <v>2.8021799999999999</v>
      </c>
      <c r="BQ44" s="690">
        <v>2.8955899999999999</v>
      </c>
      <c r="BR44" s="690">
        <v>2.8955899999999999</v>
      </c>
      <c r="BS44" s="690">
        <v>2.8021799999999999</v>
      </c>
      <c r="BT44" s="690">
        <v>2.1559300000000001</v>
      </c>
      <c r="BU44" s="690">
        <v>2.52841</v>
      </c>
      <c r="BV44" s="690">
        <v>2.8955899999999999</v>
      </c>
    </row>
    <row r="45" spans="1:74" ht="11.15" customHeight="1" x14ac:dyDescent="0.25">
      <c r="A45" s="498" t="s">
        <v>1267</v>
      </c>
      <c r="B45" s="501" t="s">
        <v>1191</v>
      </c>
      <c r="C45" s="689">
        <v>0.60040357899999997</v>
      </c>
      <c r="D45" s="689">
        <v>0.63374733299999997</v>
      </c>
      <c r="E45" s="689">
        <v>0.715673475</v>
      </c>
      <c r="F45" s="689">
        <v>0.76294810300000004</v>
      </c>
      <c r="G45" s="689">
        <v>0.80724310899999996</v>
      </c>
      <c r="H45" s="689">
        <v>0.79985567199999996</v>
      </c>
      <c r="I45" s="689">
        <v>0.88308391500000005</v>
      </c>
      <c r="J45" s="689">
        <v>0.84037404199999999</v>
      </c>
      <c r="K45" s="689">
        <v>0.67260057900000003</v>
      </c>
      <c r="L45" s="689">
        <v>0.60444708999999996</v>
      </c>
      <c r="M45" s="689">
        <v>0.57794182100000002</v>
      </c>
      <c r="N45" s="689">
        <v>0.48183528199999998</v>
      </c>
      <c r="O45" s="689">
        <v>0.58317843000000003</v>
      </c>
      <c r="P45" s="689">
        <v>0.61271387600000005</v>
      </c>
      <c r="Q45" s="689">
        <v>0.63865214599999998</v>
      </c>
      <c r="R45" s="689">
        <v>0.73265294700000005</v>
      </c>
      <c r="S45" s="689">
        <v>0.82189166899999999</v>
      </c>
      <c r="T45" s="689">
        <v>0.79112211600000004</v>
      </c>
      <c r="U45" s="689">
        <v>0.80678536000000001</v>
      </c>
      <c r="V45" s="689">
        <v>0.81733857300000001</v>
      </c>
      <c r="W45" s="689">
        <v>0.601066667</v>
      </c>
      <c r="X45" s="689">
        <v>0.65753550500000002</v>
      </c>
      <c r="Y45" s="689">
        <v>0.64448659699999999</v>
      </c>
      <c r="Z45" s="689">
        <v>0.58324611400000004</v>
      </c>
      <c r="AA45" s="689">
        <v>0.65795982600000003</v>
      </c>
      <c r="AB45" s="689">
        <v>0.60022434700000005</v>
      </c>
      <c r="AC45" s="689">
        <v>0.78626684599999996</v>
      </c>
      <c r="AD45" s="689">
        <v>0.79616747499999996</v>
      </c>
      <c r="AE45" s="689">
        <v>0.79860289600000001</v>
      </c>
      <c r="AF45" s="689">
        <v>0.745775776</v>
      </c>
      <c r="AG45" s="689">
        <v>0.74669005899999996</v>
      </c>
      <c r="AH45" s="689">
        <v>0.71016044499999997</v>
      </c>
      <c r="AI45" s="689">
        <v>0.55930764799999999</v>
      </c>
      <c r="AJ45" s="689">
        <v>0.47849466299999999</v>
      </c>
      <c r="AK45" s="689">
        <v>0.50845293700000005</v>
      </c>
      <c r="AL45" s="689">
        <v>0.48989608200000001</v>
      </c>
      <c r="AM45" s="689">
        <v>0.64522215900000002</v>
      </c>
      <c r="AN45" s="689">
        <v>0.54945471700000004</v>
      </c>
      <c r="AO45" s="689">
        <v>0.70659546399999995</v>
      </c>
      <c r="AP45" s="689">
        <v>0.64589772999999995</v>
      </c>
      <c r="AQ45" s="689">
        <v>0.729877</v>
      </c>
      <c r="AR45" s="689">
        <v>0.67988656700000005</v>
      </c>
      <c r="AS45" s="689">
        <v>0.71981838499999995</v>
      </c>
      <c r="AT45" s="689">
        <v>0.59111543799999999</v>
      </c>
      <c r="AU45" s="689">
        <v>0.47167082300000002</v>
      </c>
      <c r="AV45" s="689">
        <v>0.39753917500000002</v>
      </c>
      <c r="AW45" s="689">
        <v>0.49378109999999997</v>
      </c>
      <c r="AX45" s="689">
        <v>0.51232040000000001</v>
      </c>
      <c r="AY45" s="690">
        <v>0.54</v>
      </c>
      <c r="AZ45" s="690">
        <v>0.48</v>
      </c>
      <c r="BA45" s="690">
        <v>0.61</v>
      </c>
      <c r="BB45" s="690">
        <v>0.61</v>
      </c>
      <c r="BC45" s="690">
        <v>0.63</v>
      </c>
      <c r="BD45" s="690">
        <v>0.65</v>
      </c>
      <c r="BE45" s="690">
        <v>0.69</v>
      </c>
      <c r="BF45" s="690">
        <v>0.66</v>
      </c>
      <c r="BG45" s="690">
        <v>0.5</v>
      </c>
      <c r="BH45" s="690">
        <v>0.41</v>
      </c>
      <c r="BI45" s="690">
        <v>0.46</v>
      </c>
      <c r="BJ45" s="690">
        <v>0.47</v>
      </c>
      <c r="BK45" s="690">
        <v>0.57126900000000003</v>
      </c>
      <c r="BL45" s="690">
        <v>0.55386930000000001</v>
      </c>
      <c r="BM45" s="690">
        <v>0.62297910000000001</v>
      </c>
      <c r="BN45" s="690">
        <v>0.63789989999999996</v>
      </c>
      <c r="BO45" s="690">
        <v>0.66907870000000003</v>
      </c>
      <c r="BP45" s="690">
        <v>0.70927430000000002</v>
      </c>
      <c r="BQ45" s="690">
        <v>0.72996150000000004</v>
      </c>
      <c r="BR45" s="690">
        <v>0.58375410000000005</v>
      </c>
      <c r="BS45" s="690">
        <v>0.4984036</v>
      </c>
      <c r="BT45" s="690">
        <v>0.4521522</v>
      </c>
      <c r="BU45" s="690">
        <v>0.4586248</v>
      </c>
      <c r="BV45" s="690">
        <v>0.4638217</v>
      </c>
    </row>
    <row r="46" spans="1:74" ht="11.15" customHeight="1" x14ac:dyDescent="0.25">
      <c r="A46" s="498" t="s">
        <v>1268</v>
      </c>
      <c r="B46" s="501" t="s">
        <v>1294</v>
      </c>
      <c r="C46" s="689">
        <v>0.63984011100000004</v>
      </c>
      <c r="D46" s="689">
        <v>0.67395385299999999</v>
      </c>
      <c r="E46" s="689">
        <v>0.81050343499999999</v>
      </c>
      <c r="F46" s="689">
        <v>0.91746971799999999</v>
      </c>
      <c r="G46" s="689">
        <v>0.929173731</v>
      </c>
      <c r="H46" s="689">
        <v>0.95730691700000003</v>
      </c>
      <c r="I46" s="689">
        <v>0.88108428900000002</v>
      </c>
      <c r="J46" s="689">
        <v>0.91191011</v>
      </c>
      <c r="K46" s="689">
        <v>0.88153995500000004</v>
      </c>
      <c r="L46" s="689">
        <v>0.96046563900000004</v>
      </c>
      <c r="M46" s="689">
        <v>0.77107637100000004</v>
      </c>
      <c r="N46" s="689">
        <v>0.75549676399999999</v>
      </c>
      <c r="O46" s="689">
        <v>0.85000016300000003</v>
      </c>
      <c r="P46" s="689">
        <v>0.840679964</v>
      </c>
      <c r="Q46" s="689">
        <v>0.981270117</v>
      </c>
      <c r="R46" s="689">
        <v>1.076286592</v>
      </c>
      <c r="S46" s="689">
        <v>1.1069409450000001</v>
      </c>
      <c r="T46" s="689">
        <v>1.152350105</v>
      </c>
      <c r="U46" s="689">
        <v>0.90131778799999995</v>
      </c>
      <c r="V46" s="689">
        <v>0.89477769500000004</v>
      </c>
      <c r="W46" s="689">
        <v>0.84943106599999996</v>
      </c>
      <c r="X46" s="689">
        <v>0.58729955</v>
      </c>
      <c r="Y46" s="689">
        <v>0.91405078200000001</v>
      </c>
      <c r="Z46" s="689">
        <v>0.91548158700000004</v>
      </c>
      <c r="AA46" s="689">
        <v>0.927930802</v>
      </c>
      <c r="AB46" s="689">
        <v>1.011559616</v>
      </c>
      <c r="AC46" s="689">
        <v>1.2591973569999999</v>
      </c>
      <c r="AD46" s="689">
        <v>1.256508502</v>
      </c>
      <c r="AE46" s="689">
        <v>1.419319553</v>
      </c>
      <c r="AF46" s="689">
        <v>1.2566312260000001</v>
      </c>
      <c r="AG46" s="689">
        <v>0.95588498600000005</v>
      </c>
      <c r="AH46" s="689">
        <v>1.1399166620000001</v>
      </c>
      <c r="AI46" s="689">
        <v>1.128440243</v>
      </c>
      <c r="AJ46" s="689">
        <v>1.1704267509999999</v>
      </c>
      <c r="AK46" s="689">
        <v>1.1987011889999999</v>
      </c>
      <c r="AL46" s="689">
        <v>1.535981287</v>
      </c>
      <c r="AM46" s="689">
        <v>1.4679353500000001</v>
      </c>
      <c r="AN46" s="689">
        <v>1.5160716919999999</v>
      </c>
      <c r="AO46" s="689">
        <v>1.6073346159999999</v>
      </c>
      <c r="AP46" s="689">
        <v>2.0266098700000001</v>
      </c>
      <c r="AQ46" s="689">
        <v>1.934959104</v>
      </c>
      <c r="AR46" s="689">
        <v>1.7402771319999999</v>
      </c>
      <c r="AS46" s="689">
        <v>1.3659564420000001</v>
      </c>
      <c r="AT46" s="689">
        <v>1.191346521</v>
      </c>
      <c r="AU46" s="689">
        <v>1.34571146</v>
      </c>
      <c r="AV46" s="689">
        <v>1.295153805</v>
      </c>
      <c r="AW46" s="689">
        <v>1.162083</v>
      </c>
      <c r="AX46" s="689">
        <v>1.0969439999999999</v>
      </c>
      <c r="AY46" s="690">
        <v>1.2650049999999999</v>
      </c>
      <c r="AZ46" s="690">
        <v>1.3896930000000001</v>
      </c>
      <c r="BA46" s="690">
        <v>1.6886969999999999</v>
      </c>
      <c r="BB46" s="690">
        <v>2.082004</v>
      </c>
      <c r="BC46" s="690">
        <v>1.8742369999999999</v>
      </c>
      <c r="BD46" s="690">
        <v>2.217794</v>
      </c>
      <c r="BE46" s="690">
        <v>1.6073580000000001</v>
      </c>
      <c r="BF46" s="690">
        <v>1.446267</v>
      </c>
      <c r="BG46" s="690">
        <v>1.339105</v>
      </c>
      <c r="BH46" s="690">
        <v>1.4306719999999999</v>
      </c>
      <c r="BI46" s="690">
        <v>1.256057</v>
      </c>
      <c r="BJ46" s="690">
        <v>1.555498</v>
      </c>
      <c r="BK46" s="690">
        <v>1.4483820000000001</v>
      </c>
      <c r="BL46" s="690">
        <v>1.722226</v>
      </c>
      <c r="BM46" s="690">
        <v>1.922455</v>
      </c>
      <c r="BN46" s="690">
        <v>2.4349219999999998</v>
      </c>
      <c r="BO46" s="690">
        <v>2.2463839999999999</v>
      </c>
      <c r="BP46" s="690">
        <v>2.3531930000000001</v>
      </c>
      <c r="BQ46" s="690">
        <v>1.750124</v>
      </c>
      <c r="BR46" s="690">
        <v>1.5739270000000001</v>
      </c>
      <c r="BS46" s="690">
        <v>1.6229169999999999</v>
      </c>
      <c r="BT46" s="690">
        <v>1.491123</v>
      </c>
      <c r="BU46" s="690">
        <v>1.43174</v>
      </c>
      <c r="BV46" s="690">
        <v>1.529234</v>
      </c>
    </row>
    <row r="47" spans="1:74" ht="11.15" customHeight="1" x14ac:dyDescent="0.25">
      <c r="A47" s="498" t="s">
        <v>1269</v>
      </c>
      <c r="B47" s="499" t="s">
        <v>1295</v>
      </c>
      <c r="C47" s="689">
        <v>6.2245410000000001E-3</v>
      </c>
      <c r="D47" s="689">
        <v>-6.7612749999999998E-3</v>
      </c>
      <c r="E47" s="689">
        <v>1.6983581000000001E-2</v>
      </c>
      <c r="F47" s="689">
        <v>1.7272035000000002E-2</v>
      </c>
      <c r="G47" s="689">
        <v>3.0593394999999999E-2</v>
      </c>
      <c r="H47" s="689">
        <v>2.6837982E-2</v>
      </c>
      <c r="I47" s="689">
        <v>4.6767706999999999E-2</v>
      </c>
      <c r="J47" s="689">
        <v>4.7275936999999997E-2</v>
      </c>
      <c r="K47" s="689">
        <v>2.5698301E-2</v>
      </c>
      <c r="L47" s="689">
        <v>7.1177430000000002E-3</v>
      </c>
      <c r="M47" s="689">
        <v>-3.5431630000000002E-3</v>
      </c>
      <c r="N47" s="689">
        <v>3.0263449000000001E-2</v>
      </c>
      <c r="O47" s="689">
        <v>4.7576699999999999E-4</v>
      </c>
      <c r="P47" s="689">
        <v>4.5145080000000004E-3</v>
      </c>
      <c r="Q47" s="689">
        <v>3.1275999999999999E-3</v>
      </c>
      <c r="R47" s="689">
        <v>1.4378369E-2</v>
      </c>
      <c r="S47" s="689">
        <v>1.5971335999999999E-2</v>
      </c>
      <c r="T47" s="689">
        <v>2.6732754000000001E-2</v>
      </c>
      <c r="U47" s="689">
        <v>2.4642753E-2</v>
      </c>
      <c r="V47" s="689">
        <v>3.9340252999999999E-2</v>
      </c>
      <c r="W47" s="689">
        <v>1.3173396E-2</v>
      </c>
      <c r="X47" s="689">
        <v>-3.3646359999999998E-3</v>
      </c>
      <c r="Y47" s="689">
        <v>-1.25986E-4</v>
      </c>
      <c r="Z47" s="689">
        <v>-7.6047099999999998E-3</v>
      </c>
      <c r="AA47" s="689">
        <v>-1.3001431000000001E-2</v>
      </c>
      <c r="AB47" s="689">
        <v>-5.4322099999999998E-4</v>
      </c>
      <c r="AC47" s="689">
        <v>5.8300219999999998E-3</v>
      </c>
      <c r="AD47" s="689">
        <v>2.2692367000000001E-2</v>
      </c>
      <c r="AE47" s="689">
        <v>3.1556808999999998E-2</v>
      </c>
      <c r="AF47" s="689">
        <v>4.1943323999999997E-2</v>
      </c>
      <c r="AG47" s="689">
        <v>3.5844778000000001E-2</v>
      </c>
      <c r="AH47" s="689">
        <v>2.4257341000000002E-2</v>
      </c>
      <c r="AI47" s="689">
        <v>2.2730401000000001E-2</v>
      </c>
      <c r="AJ47" s="689">
        <v>4.7786219999999997E-3</v>
      </c>
      <c r="AK47" s="689">
        <v>-8.2645640000000003E-3</v>
      </c>
      <c r="AL47" s="689">
        <v>1.8565260000000001E-3</v>
      </c>
      <c r="AM47" s="689">
        <v>-5.3340669999999996E-3</v>
      </c>
      <c r="AN47" s="689">
        <v>-4.6127369999999996E-3</v>
      </c>
      <c r="AO47" s="689">
        <v>-6.7214579999999996E-3</v>
      </c>
      <c r="AP47" s="689">
        <v>9.9357430000000004E-3</v>
      </c>
      <c r="AQ47" s="689">
        <v>1.5953954999999999E-2</v>
      </c>
      <c r="AR47" s="689">
        <v>3.4183667000000001E-2</v>
      </c>
      <c r="AS47" s="689">
        <v>3.5619063999999999E-2</v>
      </c>
      <c r="AT47" s="689">
        <v>2.5666166000000001E-2</v>
      </c>
      <c r="AU47" s="689">
        <v>1.9613096E-2</v>
      </c>
      <c r="AV47" s="689">
        <v>3.636285E-3</v>
      </c>
      <c r="AW47" s="689">
        <v>1.28801E-2</v>
      </c>
      <c r="AX47" s="689">
        <v>3.3489199999999997E-2</v>
      </c>
      <c r="AY47" s="690">
        <v>-7.6861400000000002E-3</v>
      </c>
      <c r="AZ47" s="690">
        <v>-7.4934399999999996E-3</v>
      </c>
      <c r="BA47" s="690">
        <v>-1.00559E-2</v>
      </c>
      <c r="BB47" s="690">
        <v>7.4785199999999998E-3</v>
      </c>
      <c r="BC47" s="690">
        <v>4.2663800000000002E-3</v>
      </c>
      <c r="BD47" s="690">
        <v>2.6127500000000001E-2</v>
      </c>
      <c r="BE47" s="690">
        <v>2.5997200000000002E-2</v>
      </c>
      <c r="BF47" s="690">
        <v>1.7332299999999998E-2</v>
      </c>
      <c r="BG47" s="690">
        <v>9.2702400000000008E-3</v>
      </c>
      <c r="BH47" s="690">
        <v>-1.1707899999999999E-3</v>
      </c>
      <c r="BI47" s="690">
        <v>-5.2488100000000005E-4</v>
      </c>
      <c r="BJ47" s="690">
        <v>9.0922799999999995E-3</v>
      </c>
      <c r="BK47" s="690">
        <v>-1.6186200000000001E-2</v>
      </c>
      <c r="BL47" s="690">
        <v>-1.04329E-2</v>
      </c>
      <c r="BM47" s="690">
        <v>-1.21513E-2</v>
      </c>
      <c r="BN47" s="690">
        <v>-3.2081700000000002E-3</v>
      </c>
      <c r="BO47" s="690">
        <v>-1.31932E-2</v>
      </c>
      <c r="BP47" s="690">
        <v>1.9146799999999999E-2</v>
      </c>
      <c r="BQ47" s="690">
        <v>2.1889100000000002E-2</v>
      </c>
      <c r="BR47" s="690">
        <v>2.70638E-3</v>
      </c>
      <c r="BS47" s="690">
        <v>-2.0673200000000001E-3</v>
      </c>
      <c r="BT47" s="690">
        <v>-1.73583E-2</v>
      </c>
      <c r="BU47" s="690">
        <v>-1.23994E-2</v>
      </c>
      <c r="BV47" s="690">
        <v>3.7180400000000001E-3</v>
      </c>
    </row>
    <row r="48" spans="1:74" ht="11.15" customHeight="1" x14ac:dyDescent="0.25">
      <c r="A48" s="498" t="s">
        <v>1270</v>
      </c>
      <c r="B48" s="499" t="s">
        <v>1195</v>
      </c>
      <c r="C48" s="689">
        <v>11.586370827</v>
      </c>
      <c r="D48" s="689">
        <v>11.066972510999999</v>
      </c>
      <c r="E48" s="689">
        <v>10.354242476</v>
      </c>
      <c r="F48" s="689">
        <v>9.8461022099999997</v>
      </c>
      <c r="G48" s="689">
        <v>10.886225488999999</v>
      </c>
      <c r="H48" s="689">
        <v>13.148644604999999</v>
      </c>
      <c r="I48" s="689">
        <v>15.397091698000001</v>
      </c>
      <c r="J48" s="689">
        <v>15.588731573</v>
      </c>
      <c r="K48" s="689">
        <v>13.866023685</v>
      </c>
      <c r="L48" s="689">
        <v>11.798122786</v>
      </c>
      <c r="M48" s="689">
        <v>10.135112242</v>
      </c>
      <c r="N48" s="689">
        <v>11.561104828</v>
      </c>
      <c r="O48" s="689">
        <v>11.23957366</v>
      </c>
      <c r="P48" s="689">
        <v>9.7424572400000002</v>
      </c>
      <c r="Q48" s="689">
        <v>9.3034016570000002</v>
      </c>
      <c r="R48" s="689">
        <v>9.3052424810000005</v>
      </c>
      <c r="S48" s="689">
        <v>11.736271729</v>
      </c>
      <c r="T48" s="689">
        <v>12.775662319</v>
      </c>
      <c r="U48" s="689">
        <v>14.472534680000001</v>
      </c>
      <c r="V48" s="689">
        <v>14.719422467999999</v>
      </c>
      <c r="W48" s="689">
        <v>13.425616904</v>
      </c>
      <c r="X48" s="689">
        <v>11.578724516999999</v>
      </c>
      <c r="Y48" s="689">
        <v>9.8440858379999998</v>
      </c>
      <c r="Z48" s="689">
        <v>11.452626005999999</v>
      </c>
      <c r="AA48" s="689">
        <v>11.420087877</v>
      </c>
      <c r="AB48" s="689">
        <v>8.9188978760000008</v>
      </c>
      <c r="AC48" s="689">
        <v>10.070583826</v>
      </c>
      <c r="AD48" s="689">
        <v>10.038893878</v>
      </c>
      <c r="AE48" s="689">
        <v>11.253636458000001</v>
      </c>
      <c r="AF48" s="689">
        <v>13.676660629000001</v>
      </c>
      <c r="AG48" s="689">
        <v>14.537300344</v>
      </c>
      <c r="AH48" s="689">
        <v>14.654153011</v>
      </c>
      <c r="AI48" s="689">
        <v>13.006445352</v>
      </c>
      <c r="AJ48" s="689">
        <v>10.889427613000001</v>
      </c>
      <c r="AK48" s="689">
        <v>9.9289582139999997</v>
      </c>
      <c r="AL48" s="689">
        <v>11.369882448</v>
      </c>
      <c r="AM48" s="689">
        <v>10.733510639</v>
      </c>
      <c r="AN48" s="689">
        <v>9.5697017110000004</v>
      </c>
      <c r="AO48" s="689">
        <v>10.056251931</v>
      </c>
      <c r="AP48" s="689">
        <v>10.108876233</v>
      </c>
      <c r="AQ48" s="689">
        <v>11.237131035000001</v>
      </c>
      <c r="AR48" s="689">
        <v>13.086892611</v>
      </c>
      <c r="AS48" s="689">
        <v>13.901099948000001</v>
      </c>
      <c r="AT48" s="689">
        <v>14.007453193</v>
      </c>
      <c r="AU48" s="689">
        <v>13.233003154</v>
      </c>
      <c r="AV48" s="689">
        <v>11.054204890999999</v>
      </c>
      <c r="AW48" s="689">
        <v>10.3203</v>
      </c>
      <c r="AX48" s="689">
        <v>11.99743</v>
      </c>
      <c r="AY48" s="690">
        <v>13.006769999999999</v>
      </c>
      <c r="AZ48" s="690">
        <v>10.408860000000001</v>
      </c>
      <c r="BA48" s="690">
        <v>10.770770000000001</v>
      </c>
      <c r="BB48" s="690">
        <v>10.74297</v>
      </c>
      <c r="BC48" s="690">
        <v>11.59356</v>
      </c>
      <c r="BD48" s="690">
        <v>12.465999999999999</v>
      </c>
      <c r="BE48" s="690">
        <v>13.007899999999999</v>
      </c>
      <c r="BF48" s="690">
        <v>15.6867</v>
      </c>
      <c r="BG48" s="690">
        <v>13.23203</v>
      </c>
      <c r="BH48" s="690">
        <v>11.95063</v>
      </c>
      <c r="BI48" s="690">
        <v>8.4714320000000001</v>
      </c>
      <c r="BJ48" s="690">
        <v>10.636950000000001</v>
      </c>
      <c r="BK48" s="690">
        <v>12.539350000000001</v>
      </c>
      <c r="BL48" s="690">
        <v>10.208130000000001</v>
      </c>
      <c r="BM48" s="690">
        <v>10.55939</v>
      </c>
      <c r="BN48" s="690">
        <v>10.184240000000001</v>
      </c>
      <c r="BO48" s="690">
        <v>11.24554</v>
      </c>
      <c r="BP48" s="690">
        <v>12.21142</v>
      </c>
      <c r="BQ48" s="690">
        <v>12.66874</v>
      </c>
      <c r="BR48" s="690">
        <v>15.2706</v>
      </c>
      <c r="BS48" s="690">
        <v>13.04255</v>
      </c>
      <c r="BT48" s="690">
        <v>11.804220000000001</v>
      </c>
      <c r="BU48" s="690">
        <v>8.5561150000000001</v>
      </c>
      <c r="BV48" s="690">
        <v>10.69215</v>
      </c>
    </row>
    <row r="49" spans="1:74" ht="11.15" customHeight="1" x14ac:dyDescent="0.25">
      <c r="A49" s="498" t="s">
        <v>1271</v>
      </c>
      <c r="B49" s="499" t="s">
        <v>1296</v>
      </c>
      <c r="C49" s="689">
        <v>7.2732658104999999</v>
      </c>
      <c r="D49" s="689">
        <v>6.6284658747999998</v>
      </c>
      <c r="E49" s="689">
        <v>6.7287734728000004</v>
      </c>
      <c r="F49" s="689">
        <v>6.8473120545999997</v>
      </c>
      <c r="G49" s="689">
        <v>7.4063281424999996</v>
      </c>
      <c r="H49" s="689">
        <v>9.4746165651999998</v>
      </c>
      <c r="I49" s="689">
        <v>11.502413172000001</v>
      </c>
      <c r="J49" s="689">
        <v>11.713207043000001</v>
      </c>
      <c r="K49" s="689">
        <v>9.4592963141999995</v>
      </c>
      <c r="L49" s="689">
        <v>7.2723314437999997</v>
      </c>
      <c r="M49" s="689">
        <v>6.4482765951000003</v>
      </c>
      <c r="N49" s="689">
        <v>7.122411928</v>
      </c>
      <c r="O49" s="689">
        <v>7.2560881919</v>
      </c>
      <c r="P49" s="689">
        <v>6.7280799884000002</v>
      </c>
      <c r="Q49" s="689">
        <v>6.5634063321999996</v>
      </c>
      <c r="R49" s="689">
        <v>6.6610918876999996</v>
      </c>
      <c r="S49" s="689">
        <v>8.8286043373999998</v>
      </c>
      <c r="T49" s="689">
        <v>9.8884433836000003</v>
      </c>
      <c r="U49" s="689">
        <v>12.013372297</v>
      </c>
      <c r="V49" s="689">
        <v>12.248983394</v>
      </c>
      <c r="W49" s="689">
        <v>9.6961611327000004</v>
      </c>
      <c r="X49" s="689">
        <v>8.1305360722</v>
      </c>
      <c r="Y49" s="689">
        <v>6.6931323393</v>
      </c>
      <c r="Z49" s="689">
        <v>7.3813885739999998</v>
      </c>
      <c r="AA49" s="689">
        <v>7.3747590000000001</v>
      </c>
      <c r="AB49" s="689">
        <v>6.4260120000000001</v>
      </c>
      <c r="AC49" s="689">
        <v>6.5740340000000002</v>
      </c>
      <c r="AD49" s="689">
        <v>6.8813570000000004</v>
      </c>
      <c r="AE49" s="689">
        <v>8.5779359999999993</v>
      </c>
      <c r="AF49" s="689">
        <v>11.1896</v>
      </c>
      <c r="AG49" s="689">
        <v>12.437239999999999</v>
      </c>
      <c r="AH49" s="689">
        <v>11.09442</v>
      </c>
      <c r="AI49" s="689">
        <v>9.8212309999999992</v>
      </c>
      <c r="AJ49" s="689">
        <v>8.1062510000000003</v>
      </c>
      <c r="AK49" s="689">
        <v>6.768052</v>
      </c>
      <c r="AL49" s="689">
        <v>7.7365149999999998</v>
      </c>
      <c r="AM49" s="689">
        <v>7.496893</v>
      </c>
      <c r="AN49" s="689">
        <v>6.7621019999999996</v>
      </c>
      <c r="AO49" s="689">
        <v>7.4237250000000001</v>
      </c>
      <c r="AP49" s="689">
        <v>7.3082070000000003</v>
      </c>
      <c r="AQ49" s="689">
        <v>8.7594879999999993</v>
      </c>
      <c r="AR49" s="689">
        <v>11.116099999999999</v>
      </c>
      <c r="AS49" s="689">
        <v>13.086550000000001</v>
      </c>
      <c r="AT49" s="689">
        <v>11.48668</v>
      </c>
      <c r="AU49" s="689">
        <v>10.31799</v>
      </c>
      <c r="AV49" s="689">
        <v>7.6764359999999998</v>
      </c>
      <c r="AW49" s="689">
        <v>7.5346414203999998</v>
      </c>
      <c r="AX49" s="689">
        <v>8.2155549918999995</v>
      </c>
      <c r="AY49" s="690">
        <v>7.9863179999999998</v>
      </c>
      <c r="AZ49" s="690">
        <v>6.9075199999999999</v>
      </c>
      <c r="BA49" s="690">
        <v>7.6286399999999999</v>
      </c>
      <c r="BB49" s="690">
        <v>7.6004189999999996</v>
      </c>
      <c r="BC49" s="690">
        <v>8.9017680000000006</v>
      </c>
      <c r="BD49" s="690">
        <v>10.60385</v>
      </c>
      <c r="BE49" s="690">
        <v>12.06293</v>
      </c>
      <c r="BF49" s="690">
        <v>12.124739999999999</v>
      </c>
      <c r="BG49" s="690">
        <v>10.25217</v>
      </c>
      <c r="BH49" s="690">
        <v>8.1223120000000009</v>
      </c>
      <c r="BI49" s="690">
        <v>7.0819179999999999</v>
      </c>
      <c r="BJ49" s="690">
        <v>7.8639049999999999</v>
      </c>
      <c r="BK49" s="690">
        <v>8.001709</v>
      </c>
      <c r="BL49" s="690">
        <v>7.0931810000000004</v>
      </c>
      <c r="BM49" s="690">
        <v>7.598706</v>
      </c>
      <c r="BN49" s="690">
        <v>7.5575869999999998</v>
      </c>
      <c r="BO49" s="690">
        <v>8.8810739999999999</v>
      </c>
      <c r="BP49" s="690">
        <v>10.598520000000001</v>
      </c>
      <c r="BQ49" s="690">
        <v>12.090780000000001</v>
      </c>
      <c r="BR49" s="690">
        <v>12.151389999999999</v>
      </c>
      <c r="BS49" s="690">
        <v>10.28317</v>
      </c>
      <c r="BT49" s="690">
        <v>8.1526940000000003</v>
      </c>
      <c r="BU49" s="690">
        <v>7.1104620000000001</v>
      </c>
      <c r="BV49" s="690">
        <v>7.9013390000000001</v>
      </c>
    </row>
    <row r="50" spans="1:74" ht="11.15" customHeight="1" x14ac:dyDescent="0.25">
      <c r="A50" s="516"/>
      <c r="B50" s="130" t="s">
        <v>1272</v>
      </c>
      <c r="C50" s="242"/>
      <c r="D50" s="242"/>
      <c r="E50" s="242"/>
      <c r="F50" s="242"/>
      <c r="G50" s="242"/>
      <c r="H50" s="242"/>
      <c r="I50" s="242"/>
      <c r="J50" s="242"/>
      <c r="K50" s="242"/>
      <c r="L50" s="242"/>
      <c r="M50" s="242"/>
      <c r="N50" s="242"/>
      <c r="O50" s="242"/>
      <c r="P50" s="242"/>
      <c r="Q50" s="242"/>
      <c r="R50" s="242"/>
      <c r="S50" s="242"/>
      <c r="T50" s="242"/>
      <c r="U50" s="242"/>
      <c r="V50" s="242"/>
      <c r="W50" s="242"/>
      <c r="X50" s="242"/>
      <c r="Y50" s="242"/>
      <c r="Z50" s="242"/>
      <c r="AA50" s="242"/>
      <c r="AB50" s="242"/>
      <c r="AC50" s="242"/>
      <c r="AD50" s="242"/>
      <c r="AE50" s="242"/>
      <c r="AF50" s="242"/>
      <c r="AG50" s="242"/>
      <c r="AH50" s="242"/>
      <c r="AI50" s="242"/>
      <c r="AJ50" s="242"/>
      <c r="AK50" s="242"/>
      <c r="AL50" s="242"/>
      <c r="AM50" s="242"/>
      <c r="AN50" s="242"/>
      <c r="AO50" s="242"/>
      <c r="AP50" s="242"/>
      <c r="AQ50" s="242"/>
      <c r="AR50" s="242"/>
      <c r="AS50" s="242"/>
      <c r="AT50" s="242"/>
      <c r="AU50" s="242"/>
      <c r="AV50" s="242"/>
      <c r="AW50" s="242"/>
      <c r="AX50" s="242"/>
      <c r="AY50" s="332"/>
      <c r="AZ50" s="332"/>
      <c r="BA50" s="332"/>
      <c r="BB50" s="332"/>
      <c r="BC50" s="332"/>
      <c r="BD50" s="332"/>
      <c r="BE50" s="332"/>
      <c r="BF50" s="332"/>
      <c r="BG50" s="332"/>
      <c r="BH50" s="332"/>
      <c r="BI50" s="332"/>
      <c r="BJ50" s="332"/>
      <c r="BK50" s="332"/>
      <c r="BL50" s="332"/>
      <c r="BM50" s="332"/>
      <c r="BN50" s="332"/>
      <c r="BO50" s="332"/>
      <c r="BP50" s="332"/>
      <c r="BQ50" s="332"/>
      <c r="BR50" s="332"/>
      <c r="BS50" s="332"/>
      <c r="BT50" s="332"/>
      <c r="BU50" s="332"/>
      <c r="BV50" s="332"/>
    </row>
    <row r="51" spans="1:74" ht="11.15" customHeight="1" x14ac:dyDescent="0.25">
      <c r="A51" s="498" t="s">
        <v>1273</v>
      </c>
      <c r="B51" s="499" t="s">
        <v>81</v>
      </c>
      <c r="C51" s="689">
        <v>6.7494215400000002</v>
      </c>
      <c r="D51" s="689">
        <v>6.2757613389999998</v>
      </c>
      <c r="E51" s="689">
        <v>5.3048681569999996</v>
      </c>
      <c r="F51" s="689">
        <v>3.362364532</v>
      </c>
      <c r="G51" s="689">
        <v>2.8056858610000002</v>
      </c>
      <c r="H51" s="689">
        <v>4.0935016360000001</v>
      </c>
      <c r="I51" s="689">
        <v>7.1752901759999999</v>
      </c>
      <c r="J51" s="689">
        <v>8.6693269869999998</v>
      </c>
      <c r="K51" s="689">
        <v>7.4798894860000003</v>
      </c>
      <c r="L51" s="689">
        <v>7.6461684270000001</v>
      </c>
      <c r="M51" s="689">
        <v>7.5117564459999997</v>
      </c>
      <c r="N51" s="689">
        <v>7.6950330139999998</v>
      </c>
      <c r="O51" s="689">
        <v>5.8238759069999997</v>
      </c>
      <c r="P51" s="689">
        <v>5.219671398</v>
      </c>
      <c r="Q51" s="689">
        <v>5.9934804919999998</v>
      </c>
      <c r="R51" s="689">
        <v>3.9134184379999999</v>
      </c>
      <c r="S51" s="689">
        <v>3.5707754920000001</v>
      </c>
      <c r="T51" s="689">
        <v>5.3373673049999999</v>
      </c>
      <c r="U51" s="689">
        <v>7.8898033529999996</v>
      </c>
      <c r="V51" s="689">
        <v>10.358507569</v>
      </c>
      <c r="W51" s="689">
        <v>8.7893123820000003</v>
      </c>
      <c r="X51" s="689">
        <v>9.3057600189999992</v>
      </c>
      <c r="Y51" s="689">
        <v>6.9274025100000003</v>
      </c>
      <c r="Z51" s="689">
        <v>7.8039166839999998</v>
      </c>
      <c r="AA51" s="689">
        <v>6.0979387039999997</v>
      </c>
      <c r="AB51" s="689">
        <v>5.2816925890000004</v>
      </c>
      <c r="AC51" s="689">
        <v>5.6240317910000002</v>
      </c>
      <c r="AD51" s="689">
        <v>5.2025324749999999</v>
      </c>
      <c r="AE51" s="689">
        <v>5.1734346200000001</v>
      </c>
      <c r="AF51" s="689">
        <v>7.7071620520000002</v>
      </c>
      <c r="AG51" s="689">
        <v>11.201747449000001</v>
      </c>
      <c r="AH51" s="689">
        <v>9.9278276410000004</v>
      </c>
      <c r="AI51" s="689">
        <v>8.2840247910000002</v>
      </c>
      <c r="AJ51" s="689">
        <v>7.7005723110000002</v>
      </c>
      <c r="AK51" s="689">
        <v>7.0221979110000001</v>
      </c>
      <c r="AL51" s="689">
        <v>7.3045156950000001</v>
      </c>
      <c r="AM51" s="689">
        <v>6.182250657</v>
      </c>
      <c r="AN51" s="689">
        <v>5.0551120300000001</v>
      </c>
      <c r="AO51" s="689">
        <v>4.6108234130000003</v>
      </c>
      <c r="AP51" s="689">
        <v>4.935350508</v>
      </c>
      <c r="AQ51" s="689">
        <v>4.263228958</v>
      </c>
      <c r="AR51" s="689">
        <v>6.3065173010000004</v>
      </c>
      <c r="AS51" s="689">
        <v>8.7917236249999995</v>
      </c>
      <c r="AT51" s="689">
        <v>10.964254650000001</v>
      </c>
      <c r="AU51" s="689">
        <v>10.141272688000001</v>
      </c>
      <c r="AV51" s="689">
        <v>8.6382650200000004</v>
      </c>
      <c r="AW51" s="689">
        <v>6.6839700000000004</v>
      </c>
      <c r="AX51" s="689">
        <v>6.6042620000000003</v>
      </c>
      <c r="AY51" s="690">
        <v>5.1074529999999996</v>
      </c>
      <c r="AZ51" s="690">
        <v>3.543733</v>
      </c>
      <c r="BA51" s="690">
        <v>3.056651</v>
      </c>
      <c r="BB51" s="690">
        <v>3.3367640000000001</v>
      </c>
      <c r="BC51" s="690">
        <v>2.8212320000000002</v>
      </c>
      <c r="BD51" s="690">
        <v>4.5243630000000001</v>
      </c>
      <c r="BE51" s="690">
        <v>7.4096019999999996</v>
      </c>
      <c r="BF51" s="690">
        <v>9.7343550000000008</v>
      </c>
      <c r="BG51" s="690">
        <v>9.0918390000000002</v>
      </c>
      <c r="BH51" s="690">
        <v>7.0757880000000002</v>
      </c>
      <c r="BI51" s="690">
        <v>7.2124430000000004</v>
      </c>
      <c r="BJ51" s="690">
        <v>6.404922</v>
      </c>
      <c r="BK51" s="690">
        <v>4.9138190000000002</v>
      </c>
      <c r="BL51" s="690">
        <v>3.541782</v>
      </c>
      <c r="BM51" s="690">
        <v>2.4385819999999998</v>
      </c>
      <c r="BN51" s="690">
        <v>2.6523720000000002</v>
      </c>
      <c r="BO51" s="690">
        <v>2.00204</v>
      </c>
      <c r="BP51" s="690">
        <v>3.3950879999999999</v>
      </c>
      <c r="BQ51" s="690">
        <v>6.1100940000000001</v>
      </c>
      <c r="BR51" s="690">
        <v>8.5643410000000006</v>
      </c>
      <c r="BS51" s="690">
        <v>8.0679309999999997</v>
      </c>
      <c r="BT51" s="690">
        <v>6.1819290000000002</v>
      </c>
      <c r="BU51" s="690">
        <v>6.4807449999999998</v>
      </c>
      <c r="BV51" s="690">
        <v>6.325081</v>
      </c>
    </row>
    <row r="52" spans="1:74" ht="11.15" customHeight="1" x14ac:dyDescent="0.25">
      <c r="A52" s="498" t="s">
        <v>1274</v>
      </c>
      <c r="B52" s="499" t="s">
        <v>80</v>
      </c>
      <c r="C52" s="689">
        <v>0.77109697499999996</v>
      </c>
      <c r="D52" s="689">
        <v>0.81095215200000004</v>
      </c>
      <c r="E52" s="689">
        <v>0.57208892499999997</v>
      </c>
      <c r="F52" s="689">
        <v>0.19561948500000001</v>
      </c>
      <c r="G52" s="689">
        <v>0.52635936000000005</v>
      </c>
      <c r="H52" s="689">
        <v>0.51135507800000002</v>
      </c>
      <c r="I52" s="689">
        <v>0.61886307699999998</v>
      </c>
      <c r="J52" s="689">
        <v>0.66163189600000005</v>
      </c>
      <c r="K52" s="689">
        <v>0.623199595</v>
      </c>
      <c r="L52" s="689">
        <v>0.60573158100000002</v>
      </c>
      <c r="M52" s="689">
        <v>0.80218220200000001</v>
      </c>
      <c r="N52" s="689">
        <v>0.84053186499999999</v>
      </c>
      <c r="O52" s="689">
        <v>0.54027245999999995</v>
      </c>
      <c r="P52" s="689">
        <v>0.46254534000000003</v>
      </c>
      <c r="Q52" s="689">
        <v>0.40926842099999999</v>
      </c>
      <c r="R52" s="689">
        <v>0.289279652</v>
      </c>
      <c r="S52" s="689">
        <v>0.45602637899999998</v>
      </c>
      <c r="T52" s="689">
        <v>0.47580077399999998</v>
      </c>
      <c r="U52" s="689">
        <v>0.601764246</v>
      </c>
      <c r="V52" s="689">
        <v>0.829657537</v>
      </c>
      <c r="W52" s="689">
        <v>0.67043670399999999</v>
      </c>
      <c r="X52" s="689">
        <v>0.72053160000000005</v>
      </c>
      <c r="Y52" s="689">
        <v>0.68511978799999995</v>
      </c>
      <c r="Z52" s="689">
        <v>0.60207715299999998</v>
      </c>
      <c r="AA52" s="689">
        <v>0.46238400699999999</v>
      </c>
      <c r="AB52" s="689">
        <v>0.78927633200000002</v>
      </c>
      <c r="AC52" s="689">
        <v>0.51973362400000001</v>
      </c>
      <c r="AD52" s="689">
        <v>0.19321258099999999</v>
      </c>
      <c r="AE52" s="689">
        <v>0.45410141399999998</v>
      </c>
      <c r="AF52" s="689">
        <v>0.749641962</v>
      </c>
      <c r="AG52" s="689">
        <v>1.077079908</v>
      </c>
      <c r="AH52" s="689">
        <v>0.93001191900000002</v>
      </c>
      <c r="AI52" s="689">
        <v>0.95122478399999999</v>
      </c>
      <c r="AJ52" s="689">
        <v>0.63114023299999999</v>
      </c>
      <c r="AK52" s="689">
        <v>0.39532853299999998</v>
      </c>
      <c r="AL52" s="689">
        <v>0.40806263100000001</v>
      </c>
      <c r="AM52" s="689">
        <v>0.20411573599999999</v>
      </c>
      <c r="AN52" s="689">
        <v>0.18391655700000001</v>
      </c>
      <c r="AO52" s="689">
        <v>0.117241999</v>
      </c>
      <c r="AP52" s="689">
        <v>0.21404900299999999</v>
      </c>
      <c r="AQ52" s="689">
        <v>0.249091651</v>
      </c>
      <c r="AR52" s="689">
        <v>0.23096994400000001</v>
      </c>
      <c r="AS52" s="689">
        <v>0.653761064</v>
      </c>
      <c r="AT52" s="689">
        <v>0.76450997700000001</v>
      </c>
      <c r="AU52" s="689">
        <v>0.96024131400000001</v>
      </c>
      <c r="AV52" s="689">
        <v>0.70978782600000001</v>
      </c>
      <c r="AW52" s="689">
        <v>0.88019340000000001</v>
      </c>
      <c r="AX52" s="689">
        <v>0.75135379999999996</v>
      </c>
      <c r="AY52" s="690">
        <v>0.60479430000000001</v>
      </c>
      <c r="AZ52" s="690">
        <v>0.80028250000000001</v>
      </c>
      <c r="BA52" s="690">
        <v>0.47544510000000001</v>
      </c>
      <c r="BB52" s="690">
        <v>0.30763600000000002</v>
      </c>
      <c r="BC52" s="690">
        <v>0.42947360000000001</v>
      </c>
      <c r="BD52" s="690">
        <v>0.48990489999999998</v>
      </c>
      <c r="BE52" s="690">
        <v>0.84406029999999999</v>
      </c>
      <c r="BF52" s="690">
        <v>0.890594</v>
      </c>
      <c r="BG52" s="690">
        <v>0.91417190000000004</v>
      </c>
      <c r="BH52" s="690">
        <v>0.72596249999999996</v>
      </c>
      <c r="BI52" s="690">
        <v>0.8538097</v>
      </c>
      <c r="BJ52" s="690">
        <v>0.72056430000000005</v>
      </c>
      <c r="BK52" s="690">
        <v>0.57715130000000003</v>
      </c>
      <c r="BL52" s="690">
        <v>0.77861650000000004</v>
      </c>
      <c r="BM52" s="690">
        <v>0.47720220000000002</v>
      </c>
      <c r="BN52" s="690">
        <v>0.28724309999999997</v>
      </c>
      <c r="BO52" s="690">
        <v>0.35328219999999999</v>
      </c>
      <c r="BP52" s="690">
        <v>0.43082369999999998</v>
      </c>
      <c r="BQ52" s="690">
        <v>0.8258548</v>
      </c>
      <c r="BR52" s="690">
        <v>0.88793880000000003</v>
      </c>
      <c r="BS52" s="690">
        <v>0.90556720000000002</v>
      </c>
      <c r="BT52" s="690">
        <v>0.74611620000000001</v>
      </c>
      <c r="BU52" s="690">
        <v>0.880185</v>
      </c>
      <c r="BV52" s="690">
        <v>0.74766929999999998</v>
      </c>
    </row>
    <row r="53" spans="1:74" ht="11.15" customHeight="1" x14ac:dyDescent="0.25">
      <c r="A53" s="498" t="s">
        <v>1275</v>
      </c>
      <c r="B53" s="501" t="s">
        <v>83</v>
      </c>
      <c r="C53" s="689">
        <v>1.681619</v>
      </c>
      <c r="D53" s="689">
        <v>0.98700200000000005</v>
      </c>
      <c r="E53" s="689">
        <v>1.1328050000000001</v>
      </c>
      <c r="F53" s="689">
        <v>1.5518430000000001</v>
      </c>
      <c r="G53" s="689">
        <v>1.692739</v>
      </c>
      <c r="H53" s="689">
        <v>1.6328549999999999</v>
      </c>
      <c r="I53" s="689">
        <v>1.6871499999999999</v>
      </c>
      <c r="J53" s="689">
        <v>1.6779310000000001</v>
      </c>
      <c r="K53" s="689">
        <v>1.3697699999999999</v>
      </c>
      <c r="L53" s="689">
        <v>0.83989499999999995</v>
      </c>
      <c r="M53" s="689">
        <v>0.80096400000000001</v>
      </c>
      <c r="N53" s="689">
        <v>1.110811</v>
      </c>
      <c r="O53" s="689">
        <v>1.6895450000000001</v>
      </c>
      <c r="P53" s="689">
        <v>1.486059</v>
      </c>
      <c r="Q53" s="689">
        <v>1.6710259999999999</v>
      </c>
      <c r="R53" s="689">
        <v>1.6306449999999999</v>
      </c>
      <c r="S53" s="689">
        <v>1.5976520000000001</v>
      </c>
      <c r="T53" s="689">
        <v>1.6280680000000001</v>
      </c>
      <c r="U53" s="689">
        <v>1.2786949999999999</v>
      </c>
      <c r="V53" s="689">
        <v>1.597801</v>
      </c>
      <c r="W53" s="689">
        <v>1.5999909999999999</v>
      </c>
      <c r="X53" s="689">
        <v>0.43859700000000001</v>
      </c>
      <c r="Y53" s="689">
        <v>0.78401299999999996</v>
      </c>
      <c r="Z53" s="689">
        <v>0.85660599999999998</v>
      </c>
      <c r="AA53" s="689">
        <v>1.287253</v>
      </c>
      <c r="AB53" s="689">
        <v>0.79981100000000005</v>
      </c>
      <c r="AC53" s="689">
        <v>0.84116299999999999</v>
      </c>
      <c r="AD53" s="689">
        <v>0.92222899999999997</v>
      </c>
      <c r="AE53" s="689">
        <v>1.6743269999999999</v>
      </c>
      <c r="AF53" s="689">
        <v>1.633953</v>
      </c>
      <c r="AG53" s="689">
        <v>1.683581</v>
      </c>
      <c r="AH53" s="689">
        <v>1.6814899999999999</v>
      </c>
      <c r="AI53" s="689">
        <v>1.6267119999999999</v>
      </c>
      <c r="AJ53" s="689">
        <v>1.1976100000000001</v>
      </c>
      <c r="AK53" s="689">
        <v>1.445614</v>
      </c>
      <c r="AL53" s="689">
        <v>1.6836230000000001</v>
      </c>
      <c r="AM53" s="689">
        <v>1.6563600000000001</v>
      </c>
      <c r="AN53" s="689">
        <v>1.4813890000000001</v>
      </c>
      <c r="AO53" s="689">
        <v>1.466126</v>
      </c>
      <c r="AP53" s="689">
        <v>0.864541</v>
      </c>
      <c r="AQ53" s="689">
        <v>1.692998</v>
      </c>
      <c r="AR53" s="689">
        <v>1.6332880000000001</v>
      </c>
      <c r="AS53" s="689">
        <v>1.684102</v>
      </c>
      <c r="AT53" s="689">
        <v>1.6794</v>
      </c>
      <c r="AU53" s="689">
        <v>1.6116630000000001</v>
      </c>
      <c r="AV53" s="689">
        <v>1.223462</v>
      </c>
      <c r="AW53" s="689">
        <v>0.96192999999999995</v>
      </c>
      <c r="AX53" s="689">
        <v>1.71157</v>
      </c>
      <c r="AY53" s="690">
        <v>1.5969199999999999</v>
      </c>
      <c r="AZ53" s="690">
        <v>1.44238</v>
      </c>
      <c r="BA53" s="690">
        <v>1.5969199999999999</v>
      </c>
      <c r="BB53" s="690">
        <v>1.54548</v>
      </c>
      <c r="BC53" s="690">
        <v>1.5969199999999999</v>
      </c>
      <c r="BD53" s="690">
        <v>1.54548</v>
      </c>
      <c r="BE53" s="690">
        <v>1.5969199999999999</v>
      </c>
      <c r="BF53" s="690">
        <v>1.5969199999999999</v>
      </c>
      <c r="BG53" s="690">
        <v>1.4170400000000001</v>
      </c>
      <c r="BH53" s="690">
        <v>0.96755000000000002</v>
      </c>
      <c r="BI53" s="690">
        <v>1.54548</v>
      </c>
      <c r="BJ53" s="690">
        <v>1.5969199999999999</v>
      </c>
      <c r="BK53" s="690">
        <v>1.5969199999999999</v>
      </c>
      <c r="BL53" s="690">
        <v>1.4938899999999999</v>
      </c>
      <c r="BM53" s="690">
        <v>1.5969199999999999</v>
      </c>
      <c r="BN53" s="690">
        <v>1.0924199999999999</v>
      </c>
      <c r="BO53" s="690">
        <v>0.94172</v>
      </c>
      <c r="BP53" s="690">
        <v>1.54548</v>
      </c>
      <c r="BQ53" s="690">
        <v>1.5969199999999999</v>
      </c>
      <c r="BR53" s="690">
        <v>1.5969199999999999</v>
      </c>
      <c r="BS53" s="690">
        <v>1.54548</v>
      </c>
      <c r="BT53" s="690">
        <v>1.5969199999999999</v>
      </c>
      <c r="BU53" s="690">
        <v>1.54548</v>
      </c>
      <c r="BV53" s="690">
        <v>0.76766000000000001</v>
      </c>
    </row>
    <row r="54" spans="1:74" ht="11.15" customHeight="1" x14ac:dyDescent="0.25">
      <c r="A54" s="498" t="s">
        <v>1276</v>
      </c>
      <c r="B54" s="501" t="s">
        <v>1191</v>
      </c>
      <c r="C54" s="689">
        <v>1.4481253810000001</v>
      </c>
      <c r="D54" s="689">
        <v>2.1628245929999999</v>
      </c>
      <c r="E54" s="689">
        <v>4.2749392430000004</v>
      </c>
      <c r="F54" s="689">
        <v>4.6010029689999996</v>
      </c>
      <c r="G54" s="689">
        <v>4.5411464060000002</v>
      </c>
      <c r="H54" s="689">
        <v>4.5656582989999999</v>
      </c>
      <c r="I54" s="689">
        <v>4.1883031199999996</v>
      </c>
      <c r="J54" s="689">
        <v>3.7544766959999998</v>
      </c>
      <c r="K54" s="689">
        <v>2.7717838619999999</v>
      </c>
      <c r="L54" s="689">
        <v>2.1378085279999999</v>
      </c>
      <c r="M54" s="689">
        <v>1.624397943</v>
      </c>
      <c r="N54" s="689">
        <v>1.94800565</v>
      </c>
      <c r="O54" s="689">
        <v>1.5680834050000001</v>
      </c>
      <c r="P54" s="689">
        <v>1.15376002</v>
      </c>
      <c r="Q54" s="689">
        <v>1.2167049320000001</v>
      </c>
      <c r="R54" s="689">
        <v>1.9086578080000001</v>
      </c>
      <c r="S54" s="689">
        <v>2.6478918029999998</v>
      </c>
      <c r="T54" s="689">
        <v>2.4551618519999998</v>
      </c>
      <c r="U54" s="689">
        <v>2.5686434650000001</v>
      </c>
      <c r="V54" s="689">
        <v>2.5716840470000002</v>
      </c>
      <c r="W54" s="689">
        <v>1.716539729</v>
      </c>
      <c r="X54" s="689">
        <v>1.3952561809999999</v>
      </c>
      <c r="Y54" s="689">
        <v>1.05250172</v>
      </c>
      <c r="Z54" s="689">
        <v>0.86068007300000005</v>
      </c>
      <c r="AA54" s="689">
        <v>0.72558165200000002</v>
      </c>
      <c r="AB54" s="689">
        <v>0.79640884999999995</v>
      </c>
      <c r="AC54" s="689">
        <v>0.993471612</v>
      </c>
      <c r="AD54" s="689">
        <v>1.233948646</v>
      </c>
      <c r="AE54" s="689">
        <v>1.388071434</v>
      </c>
      <c r="AF54" s="689">
        <v>1.52401231</v>
      </c>
      <c r="AG54" s="689">
        <v>1.819068313</v>
      </c>
      <c r="AH54" s="689">
        <v>1.6188899729999999</v>
      </c>
      <c r="AI54" s="689">
        <v>1.4629524279999999</v>
      </c>
      <c r="AJ54" s="689">
        <v>1.197660569</v>
      </c>
      <c r="AK54" s="689">
        <v>0.81451554500000001</v>
      </c>
      <c r="AL54" s="689">
        <v>0.85700181600000003</v>
      </c>
      <c r="AM54" s="689">
        <v>1.0072195340000001</v>
      </c>
      <c r="AN54" s="689">
        <v>1.093625402</v>
      </c>
      <c r="AO54" s="689">
        <v>1.544221217</v>
      </c>
      <c r="AP54" s="689">
        <v>1.6648294729999999</v>
      </c>
      <c r="AQ54" s="689">
        <v>1.808268722</v>
      </c>
      <c r="AR54" s="689">
        <v>1.7959307090000001</v>
      </c>
      <c r="AS54" s="689">
        <v>1.837962385</v>
      </c>
      <c r="AT54" s="689">
        <v>1.73735325</v>
      </c>
      <c r="AU54" s="689">
        <v>1.713458793</v>
      </c>
      <c r="AV54" s="689">
        <v>0.86156075799999998</v>
      </c>
      <c r="AW54" s="689">
        <v>0.81941030000000004</v>
      </c>
      <c r="AX54" s="689">
        <v>1.028402</v>
      </c>
      <c r="AY54" s="690">
        <v>1.0900000000000001</v>
      </c>
      <c r="AZ54" s="690">
        <v>1.07</v>
      </c>
      <c r="BA54" s="690">
        <v>1.64</v>
      </c>
      <c r="BB54" s="690">
        <v>2.06</v>
      </c>
      <c r="BC54" s="690">
        <v>2.5099999999999998</v>
      </c>
      <c r="BD54" s="690">
        <v>2.5299999999999998</v>
      </c>
      <c r="BE54" s="690">
        <v>2.62</v>
      </c>
      <c r="BF54" s="690">
        <v>2.27</v>
      </c>
      <c r="BG54" s="690">
        <v>1.73</v>
      </c>
      <c r="BH54" s="690">
        <v>1.23</v>
      </c>
      <c r="BI54" s="690">
        <v>1.01</v>
      </c>
      <c r="BJ54" s="690">
        <v>1.24</v>
      </c>
      <c r="BK54" s="690">
        <v>1.358779</v>
      </c>
      <c r="BL54" s="690">
        <v>1.3562399999999999</v>
      </c>
      <c r="BM54" s="690">
        <v>1.980405</v>
      </c>
      <c r="BN54" s="690">
        <v>2.4414829999999998</v>
      </c>
      <c r="BO54" s="690">
        <v>2.934431</v>
      </c>
      <c r="BP54" s="690">
        <v>2.9384320000000002</v>
      </c>
      <c r="BQ54" s="690">
        <v>3.0316510000000001</v>
      </c>
      <c r="BR54" s="690">
        <v>2.6389089999999999</v>
      </c>
      <c r="BS54" s="690">
        <v>2.0253389999999998</v>
      </c>
      <c r="BT54" s="690">
        <v>1.4720679999999999</v>
      </c>
      <c r="BU54" s="690">
        <v>1.217773</v>
      </c>
      <c r="BV54" s="690">
        <v>1.4613</v>
      </c>
    </row>
    <row r="55" spans="1:74" ht="11.15" customHeight="1" x14ac:dyDescent="0.25">
      <c r="A55" s="498" t="s">
        <v>1277</v>
      </c>
      <c r="B55" s="501" t="s">
        <v>1294</v>
      </c>
      <c r="C55" s="689">
        <v>3.4531002700000002</v>
      </c>
      <c r="D55" s="689">
        <v>4.1091169440000002</v>
      </c>
      <c r="E55" s="689">
        <v>5.0583794879999999</v>
      </c>
      <c r="F55" s="689">
        <v>5.7229901769999998</v>
      </c>
      <c r="G55" s="689">
        <v>6.3015511000000002</v>
      </c>
      <c r="H55" s="689">
        <v>6.6684121410000001</v>
      </c>
      <c r="I55" s="689">
        <v>6.8606234510000004</v>
      </c>
      <c r="J55" s="689">
        <v>6.6144214359999998</v>
      </c>
      <c r="K55" s="689">
        <v>5.6843845379999998</v>
      </c>
      <c r="L55" s="689">
        <v>4.8877754629999997</v>
      </c>
      <c r="M55" s="689">
        <v>3.390792936</v>
      </c>
      <c r="N55" s="689">
        <v>2.9955916039999999</v>
      </c>
      <c r="O55" s="689">
        <v>3.7862346109999998</v>
      </c>
      <c r="P55" s="689">
        <v>4.3984441079999996</v>
      </c>
      <c r="Q55" s="689">
        <v>4.9511986749999997</v>
      </c>
      <c r="R55" s="689">
        <v>5.8091177580000002</v>
      </c>
      <c r="S55" s="689">
        <v>6.7802106220000002</v>
      </c>
      <c r="T55" s="689">
        <v>6.8739164810000002</v>
      </c>
      <c r="U55" s="689">
        <v>7.4139353720000001</v>
      </c>
      <c r="V55" s="689">
        <v>6.4854681230000004</v>
      </c>
      <c r="W55" s="689">
        <v>5.0201959040000004</v>
      </c>
      <c r="X55" s="689">
        <v>4.7915209580000004</v>
      </c>
      <c r="Y55" s="689">
        <v>4.228742971</v>
      </c>
      <c r="Z55" s="689">
        <v>3.8175995149999999</v>
      </c>
      <c r="AA55" s="689">
        <v>4.0208443330000003</v>
      </c>
      <c r="AB55" s="689">
        <v>4.9041535989999998</v>
      </c>
      <c r="AC55" s="689">
        <v>5.8478876949999998</v>
      </c>
      <c r="AD55" s="689">
        <v>7.0746834239999998</v>
      </c>
      <c r="AE55" s="689">
        <v>7.7054620189999996</v>
      </c>
      <c r="AF55" s="689">
        <v>7.345223141</v>
      </c>
      <c r="AG55" s="689">
        <v>6.8981810350000003</v>
      </c>
      <c r="AH55" s="689">
        <v>6.9726424519999997</v>
      </c>
      <c r="AI55" s="689">
        <v>6.1366418280000001</v>
      </c>
      <c r="AJ55" s="689">
        <v>5.1846855639999996</v>
      </c>
      <c r="AK55" s="689">
        <v>4.2484600480000001</v>
      </c>
      <c r="AL55" s="689">
        <v>3.9153395400000002</v>
      </c>
      <c r="AM55" s="689">
        <v>4.9951104900000001</v>
      </c>
      <c r="AN55" s="689">
        <v>5.1998277120000003</v>
      </c>
      <c r="AO55" s="689">
        <v>6.4647757800000001</v>
      </c>
      <c r="AP55" s="689">
        <v>7.1099248370000003</v>
      </c>
      <c r="AQ55" s="689">
        <v>7.8857714730000001</v>
      </c>
      <c r="AR55" s="689">
        <v>7.775477081</v>
      </c>
      <c r="AS55" s="689">
        <v>7.6538540780000002</v>
      </c>
      <c r="AT55" s="689">
        <v>6.9144209920000002</v>
      </c>
      <c r="AU55" s="689">
        <v>6.1238600480000001</v>
      </c>
      <c r="AV55" s="689">
        <v>5.9044910420000001</v>
      </c>
      <c r="AW55" s="689">
        <v>5.4989689999999998</v>
      </c>
      <c r="AX55" s="689">
        <v>5.0007780000000004</v>
      </c>
      <c r="AY55" s="690">
        <v>6.5950259999999998</v>
      </c>
      <c r="AZ55" s="690">
        <v>7.0340819999999997</v>
      </c>
      <c r="BA55" s="690">
        <v>8.2167940000000002</v>
      </c>
      <c r="BB55" s="690">
        <v>8.3151039999999998</v>
      </c>
      <c r="BC55" s="690">
        <v>9.2770170000000007</v>
      </c>
      <c r="BD55" s="690">
        <v>9.3523350000000001</v>
      </c>
      <c r="BE55" s="690">
        <v>9.0292870000000001</v>
      </c>
      <c r="BF55" s="690">
        <v>8.0898710000000005</v>
      </c>
      <c r="BG55" s="690">
        <v>7.424455</v>
      </c>
      <c r="BH55" s="690">
        <v>7.1678800000000003</v>
      </c>
      <c r="BI55" s="690">
        <v>6.6841119999999998</v>
      </c>
      <c r="BJ55" s="690">
        <v>5.9747969999999997</v>
      </c>
      <c r="BK55" s="690">
        <v>7.3519800000000002</v>
      </c>
      <c r="BL55" s="690">
        <v>7.9911199999999996</v>
      </c>
      <c r="BM55" s="690">
        <v>9.1382180000000002</v>
      </c>
      <c r="BN55" s="690">
        <v>9.2345290000000002</v>
      </c>
      <c r="BO55" s="690">
        <v>10.392849999999999</v>
      </c>
      <c r="BP55" s="690">
        <v>10.6098</v>
      </c>
      <c r="BQ55" s="690">
        <v>10.46242</v>
      </c>
      <c r="BR55" s="690">
        <v>9.3559149999999995</v>
      </c>
      <c r="BS55" s="690">
        <v>8.3117909999999995</v>
      </c>
      <c r="BT55" s="690">
        <v>7.8219339999999997</v>
      </c>
      <c r="BU55" s="690">
        <v>7.348598</v>
      </c>
      <c r="BV55" s="690">
        <v>6.3599290000000002</v>
      </c>
    </row>
    <row r="56" spans="1:74" ht="11.15" customHeight="1" x14ac:dyDescent="0.25">
      <c r="A56" s="498" t="s">
        <v>1278</v>
      </c>
      <c r="B56" s="499" t="s">
        <v>1295</v>
      </c>
      <c r="C56" s="689">
        <v>-8.6318523999999994E-2</v>
      </c>
      <c r="D56" s="689">
        <v>-7.3544475999999998E-2</v>
      </c>
      <c r="E56" s="689">
        <v>-3.7393076999999997E-2</v>
      </c>
      <c r="F56" s="689">
        <v>0.111073993</v>
      </c>
      <c r="G56" s="689">
        <v>2.5683870000000001E-2</v>
      </c>
      <c r="H56" s="689">
        <v>6.2584178000000004E-2</v>
      </c>
      <c r="I56" s="689">
        <v>5.8105955000000001E-2</v>
      </c>
      <c r="J56" s="689">
        <v>0.115300664</v>
      </c>
      <c r="K56" s="689">
        <v>1.6913683999999998E-2</v>
      </c>
      <c r="L56" s="689">
        <v>0.10377036100000001</v>
      </c>
      <c r="M56" s="689">
        <v>-2.545466E-2</v>
      </c>
      <c r="N56" s="689">
        <v>-8.8173627000000004E-2</v>
      </c>
      <c r="O56" s="689">
        <v>-4.2439429000000001E-2</v>
      </c>
      <c r="P56" s="689">
        <v>2.1474083000000001E-2</v>
      </c>
      <c r="Q56" s="689">
        <v>-3.5633568999999997E-2</v>
      </c>
      <c r="R56" s="689">
        <v>-2.7540014000000002E-2</v>
      </c>
      <c r="S56" s="689">
        <v>1.3798683000000001E-2</v>
      </c>
      <c r="T56" s="689">
        <v>6.2421486999999998E-2</v>
      </c>
      <c r="U56" s="689">
        <v>9.1495383999999999E-2</v>
      </c>
      <c r="V56" s="689">
        <v>9.2305559999999991E-3</v>
      </c>
      <c r="W56" s="689">
        <v>1.6767430999999999E-2</v>
      </c>
      <c r="X56" s="689">
        <v>3.5206899999999999E-4</v>
      </c>
      <c r="Y56" s="689">
        <v>1.5341578E-2</v>
      </c>
      <c r="Z56" s="689">
        <v>4.0173819999999999E-2</v>
      </c>
      <c r="AA56" s="689">
        <v>-6.8022489999999998E-3</v>
      </c>
      <c r="AB56" s="689">
        <v>-5.4764120999999999E-2</v>
      </c>
      <c r="AC56" s="689">
        <v>8.4285650000000007E-3</v>
      </c>
      <c r="AD56" s="689">
        <v>-1.8443819E-2</v>
      </c>
      <c r="AE56" s="689">
        <v>-7.3563212000000003E-2</v>
      </c>
      <c r="AF56" s="689">
        <v>9.1440280000000002E-3</v>
      </c>
      <c r="AG56" s="689">
        <v>-3.2126082E-2</v>
      </c>
      <c r="AH56" s="689">
        <v>-1.5249792E-2</v>
      </c>
      <c r="AI56" s="689">
        <v>4.1690030000000003E-2</v>
      </c>
      <c r="AJ56" s="689">
        <v>-3.7084398999999997E-2</v>
      </c>
      <c r="AK56" s="689">
        <v>-6.4506769000000005E-2</v>
      </c>
      <c r="AL56" s="689">
        <v>4.8663960000000003E-3</v>
      </c>
      <c r="AM56" s="689">
        <v>-5.6508880999999997E-2</v>
      </c>
      <c r="AN56" s="689">
        <v>1.5332102E-2</v>
      </c>
      <c r="AO56" s="689">
        <v>1.0109359E-2</v>
      </c>
      <c r="AP56" s="689">
        <v>8.8720299999999995E-3</v>
      </c>
      <c r="AQ56" s="689">
        <v>-0.113422355</v>
      </c>
      <c r="AR56" s="689">
        <v>-7.8096217999999995E-2</v>
      </c>
      <c r="AS56" s="689">
        <v>4.1899672999999998E-2</v>
      </c>
      <c r="AT56" s="689">
        <v>0.101386429</v>
      </c>
      <c r="AU56" s="689">
        <v>1.5697619999999999E-3</v>
      </c>
      <c r="AV56" s="689">
        <v>-3.1667388999999997E-2</v>
      </c>
      <c r="AW56" s="689">
        <v>-0.17860010000000001</v>
      </c>
      <c r="AX56" s="689">
        <v>-0.1326215</v>
      </c>
      <c r="AY56" s="690">
        <v>-0.20788880000000001</v>
      </c>
      <c r="AZ56" s="690">
        <v>-0.113811</v>
      </c>
      <c r="BA56" s="690">
        <v>-0.14071990000000001</v>
      </c>
      <c r="BB56" s="690">
        <v>-0.1158812</v>
      </c>
      <c r="BC56" s="690">
        <v>-0.2220654</v>
      </c>
      <c r="BD56" s="690">
        <v>-0.1561786</v>
      </c>
      <c r="BE56" s="690">
        <v>-1.04423E-2</v>
      </c>
      <c r="BF56" s="690">
        <v>3.5223900000000002E-2</v>
      </c>
      <c r="BG56" s="690">
        <v>-0.1185021</v>
      </c>
      <c r="BH56" s="690">
        <v>-0.1470583</v>
      </c>
      <c r="BI56" s="690">
        <v>-0.29969059999999997</v>
      </c>
      <c r="BJ56" s="690">
        <v>-0.22675029999999999</v>
      </c>
      <c r="BK56" s="690">
        <v>-0.32874360000000002</v>
      </c>
      <c r="BL56" s="690">
        <v>-0.17922669999999999</v>
      </c>
      <c r="BM56" s="690">
        <v>-0.22978499999999999</v>
      </c>
      <c r="BN56" s="690">
        <v>-0.16829060000000001</v>
      </c>
      <c r="BO56" s="690">
        <v>-0.33880710000000003</v>
      </c>
      <c r="BP56" s="690">
        <v>-0.24167440000000001</v>
      </c>
      <c r="BQ56" s="690">
        <v>-7.9190300000000005E-2</v>
      </c>
      <c r="BR56" s="690">
        <v>-2.3278500000000001E-2</v>
      </c>
      <c r="BS56" s="690">
        <v>-0.1604971</v>
      </c>
      <c r="BT56" s="690">
        <v>-0.2156045</v>
      </c>
      <c r="BU56" s="690">
        <v>-0.38873020000000003</v>
      </c>
      <c r="BV56" s="690">
        <v>-0.29648869999999999</v>
      </c>
    </row>
    <row r="57" spans="1:74" ht="11.15" customHeight="1" x14ac:dyDescent="0.25">
      <c r="A57" s="498" t="s">
        <v>1279</v>
      </c>
      <c r="B57" s="499" t="s">
        <v>1195</v>
      </c>
      <c r="C57" s="689">
        <v>14.017044642</v>
      </c>
      <c r="D57" s="689">
        <v>14.272112551999999</v>
      </c>
      <c r="E57" s="689">
        <v>16.305687735999999</v>
      </c>
      <c r="F57" s="689">
        <v>15.544894156</v>
      </c>
      <c r="G57" s="689">
        <v>15.893165596999999</v>
      </c>
      <c r="H57" s="689">
        <v>17.534366332000001</v>
      </c>
      <c r="I57" s="689">
        <v>20.588335779000001</v>
      </c>
      <c r="J57" s="689">
        <v>21.493088679</v>
      </c>
      <c r="K57" s="689">
        <v>17.945941165000001</v>
      </c>
      <c r="L57" s="689">
        <v>16.221149359999998</v>
      </c>
      <c r="M57" s="689">
        <v>14.104638867</v>
      </c>
      <c r="N57" s="689">
        <v>14.501799505999999</v>
      </c>
      <c r="O57" s="689">
        <v>13.365571954</v>
      </c>
      <c r="P57" s="689">
        <v>12.741953948999999</v>
      </c>
      <c r="Q57" s="689">
        <v>14.206044951000001</v>
      </c>
      <c r="R57" s="689">
        <v>13.523578642</v>
      </c>
      <c r="S57" s="689">
        <v>15.066354979</v>
      </c>
      <c r="T57" s="689">
        <v>16.832735898999999</v>
      </c>
      <c r="U57" s="689">
        <v>19.844336819999999</v>
      </c>
      <c r="V57" s="689">
        <v>21.852348832000001</v>
      </c>
      <c r="W57" s="689">
        <v>17.813243150000002</v>
      </c>
      <c r="X57" s="689">
        <v>16.652017827000002</v>
      </c>
      <c r="Y57" s="689">
        <v>13.693121567</v>
      </c>
      <c r="Z57" s="689">
        <v>13.981053245</v>
      </c>
      <c r="AA57" s="689">
        <v>12.587199447</v>
      </c>
      <c r="AB57" s="689">
        <v>12.516578249</v>
      </c>
      <c r="AC57" s="689">
        <v>13.834716286999999</v>
      </c>
      <c r="AD57" s="689">
        <v>14.608162307000001</v>
      </c>
      <c r="AE57" s="689">
        <v>16.321833274999999</v>
      </c>
      <c r="AF57" s="689">
        <v>18.969136493000001</v>
      </c>
      <c r="AG57" s="689">
        <v>22.647531622999999</v>
      </c>
      <c r="AH57" s="689">
        <v>21.115612193</v>
      </c>
      <c r="AI57" s="689">
        <v>18.503245861</v>
      </c>
      <c r="AJ57" s="689">
        <v>15.874584278</v>
      </c>
      <c r="AK57" s="689">
        <v>13.861609268</v>
      </c>
      <c r="AL57" s="689">
        <v>14.173409078000001</v>
      </c>
      <c r="AM57" s="689">
        <v>13.988547536</v>
      </c>
      <c r="AN57" s="689">
        <v>13.029202803</v>
      </c>
      <c r="AO57" s="689">
        <v>14.213297768</v>
      </c>
      <c r="AP57" s="689">
        <v>14.797566850999999</v>
      </c>
      <c r="AQ57" s="689">
        <v>15.785936448999999</v>
      </c>
      <c r="AR57" s="689">
        <v>17.664086817000001</v>
      </c>
      <c r="AS57" s="689">
        <v>20.663302824999999</v>
      </c>
      <c r="AT57" s="689">
        <v>22.161325298000001</v>
      </c>
      <c r="AU57" s="689">
        <v>20.552065604999999</v>
      </c>
      <c r="AV57" s="689">
        <v>17.305899257</v>
      </c>
      <c r="AW57" s="689">
        <v>14.66587</v>
      </c>
      <c r="AX57" s="689">
        <v>14.96374</v>
      </c>
      <c r="AY57" s="690">
        <v>14.786300000000001</v>
      </c>
      <c r="AZ57" s="690">
        <v>13.776669999999999</v>
      </c>
      <c r="BA57" s="690">
        <v>14.845090000000001</v>
      </c>
      <c r="BB57" s="690">
        <v>15.4491</v>
      </c>
      <c r="BC57" s="690">
        <v>16.412579999999998</v>
      </c>
      <c r="BD57" s="690">
        <v>18.285900000000002</v>
      </c>
      <c r="BE57" s="690">
        <v>21.489429999999999</v>
      </c>
      <c r="BF57" s="690">
        <v>22.616959999999999</v>
      </c>
      <c r="BG57" s="690">
        <v>20.459</v>
      </c>
      <c r="BH57" s="690">
        <v>17.020119999999999</v>
      </c>
      <c r="BI57" s="690">
        <v>17.006150000000002</v>
      </c>
      <c r="BJ57" s="690">
        <v>15.71045</v>
      </c>
      <c r="BK57" s="690">
        <v>15.46991</v>
      </c>
      <c r="BL57" s="690">
        <v>14.982419999999999</v>
      </c>
      <c r="BM57" s="690">
        <v>15.401540000000001</v>
      </c>
      <c r="BN57" s="690">
        <v>15.539759999999999</v>
      </c>
      <c r="BO57" s="690">
        <v>16.285520000000002</v>
      </c>
      <c r="BP57" s="690">
        <v>18.677949999999999</v>
      </c>
      <c r="BQ57" s="690">
        <v>21.947749999999999</v>
      </c>
      <c r="BR57" s="690">
        <v>23.02075</v>
      </c>
      <c r="BS57" s="690">
        <v>20.695609999999999</v>
      </c>
      <c r="BT57" s="690">
        <v>17.603359999999999</v>
      </c>
      <c r="BU57" s="690">
        <v>17.084050000000001</v>
      </c>
      <c r="BV57" s="690">
        <v>15.36515</v>
      </c>
    </row>
    <row r="58" spans="1:74" ht="11.15" customHeight="1" x14ac:dyDescent="0.25">
      <c r="A58" s="517" t="s">
        <v>1280</v>
      </c>
      <c r="B58" s="519" t="s">
        <v>1296</v>
      </c>
      <c r="C58" s="520">
        <v>19.973427997000002</v>
      </c>
      <c r="D58" s="520">
        <v>18.453998995999999</v>
      </c>
      <c r="E58" s="520">
        <v>19.922185618</v>
      </c>
      <c r="F58" s="520">
        <v>19.455438525999998</v>
      </c>
      <c r="G58" s="520">
        <v>20.055723262000001</v>
      </c>
      <c r="H58" s="520">
        <v>22.241005323</v>
      </c>
      <c r="I58" s="520">
        <v>25.948263650000001</v>
      </c>
      <c r="J58" s="520">
        <v>27.127801581</v>
      </c>
      <c r="K58" s="520">
        <v>24.339909618</v>
      </c>
      <c r="L58" s="520">
        <v>20.712702555</v>
      </c>
      <c r="M58" s="520">
        <v>19.203109887</v>
      </c>
      <c r="N58" s="520">
        <v>20.110205215000001</v>
      </c>
      <c r="O58" s="520">
        <v>18.831521294000002</v>
      </c>
      <c r="P58" s="520">
        <v>17.956113684000002</v>
      </c>
      <c r="Q58" s="520">
        <v>18.326486545000002</v>
      </c>
      <c r="R58" s="520">
        <v>16.956937084</v>
      </c>
      <c r="S58" s="520">
        <v>19.428252800999999</v>
      </c>
      <c r="T58" s="520">
        <v>20.914832376</v>
      </c>
      <c r="U58" s="520">
        <v>23.713979275</v>
      </c>
      <c r="V58" s="520">
        <v>25.770837114999999</v>
      </c>
      <c r="W58" s="520">
        <v>23.069670247000001</v>
      </c>
      <c r="X58" s="520">
        <v>21.160046812000001</v>
      </c>
      <c r="Y58" s="520">
        <v>17.968010052</v>
      </c>
      <c r="Z58" s="520">
        <v>19.088806198</v>
      </c>
      <c r="AA58" s="520">
        <v>19.521059999999999</v>
      </c>
      <c r="AB58" s="520">
        <v>16.848490000000002</v>
      </c>
      <c r="AC58" s="520">
        <v>18.896239999999999</v>
      </c>
      <c r="AD58" s="520">
        <v>18.780180000000001</v>
      </c>
      <c r="AE58" s="520">
        <v>20.751999999999999</v>
      </c>
      <c r="AF58" s="520">
        <v>23.76829</v>
      </c>
      <c r="AG58" s="520">
        <v>28.292449999999999</v>
      </c>
      <c r="AH58" s="520">
        <v>26.321380000000001</v>
      </c>
      <c r="AI58" s="520">
        <v>22.978269999999998</v>
      </c>
      <c r="AJ58" s="520">
        <v>20.944489999999998</v>
      </c>
      <c r="AK58" s="520">
        <v>18.554549999999999</v>
      </c>
      <c r="AL58" s="520">
        <v>20.236319999999999</v>
      </c>
      <c r="AM58" s="520">
        <v>19.717469999999999</v>
      </c>
      <c r="AN58" s="520">
        <v>17.36307</v>
      </c>
      <c r="AO58" s="520">
        <v>20.255120000000002</v>
      </c>
      <c r="AP58" s="520">
        <v>18.081379999999999</v>
      </c>
      <c r="AQ58" s="520">
        <v>20.147459999999999</v>
      </c>
      <c r="AR58" s="520">
        <v>23.709620000000001</v>
      </c>
      <c r="AS58" s="520">
        <v>26.884080000000001</v>
      </c>
      <c r="AT58" s="520">
        <v>27.410620000000002</v>
      </c>
      <c r="AU58" s="520">
        <v>25.329070000000002</v>
      </c>
      <c r="AV58" s="520">
        <v>21.674700000000001</v>
      </c>
      <c r="AW58" s="520">
        <v>19.306291066</v>
      </c>
      <c r="AX58" s="520">
        <v>20.66393935</v>
      </c>
      <c r="AY58" s="521">
        <v>19.95044</v>
      </c>
      <c r="AZ58" s="521">
        <v>17.70477</v>
      </c>
      <c r="BA58" s="521">
        <v>20.06138</v>
      </c>
      <c r="BB58" s="521">
        <v>19.323830000000001</v>
      </c>
      <c r="BC58" s="521">
        <v>20.529610000000002</v>
      </c>
      <c r="BD58" s="521">
        <v>22.076039999999999</v>
      </c>
      <c r="BE58" s="521">
        <v>25.324300000000001</v>
      </c>
      <c r="BF58" s="521">
        <v>26.368110000000001</v>
      </c>
      <c r="BG58" s="521">
        <v>23.392240000000001</v>
      </c>
      <c r="BH58" s="521">
        <v>20.46039</v>
      </c>
      <c r="BI58" s="521">
        <v>19.111750000000001</v>
      </c>
      <c r="BJ58" s="521">
        <v>20.233820000000001</v>
      </c>
      <c r="BK58" s="521">
        <v>20.091750000000001</v>
      </c>
      <c r="BL58" s="521">
        <v>18.225650000000002</v>
      </c>
      <c r="BM58" s="521">
        <v>20.002050000000001</v>
      </c>
      <c r="BN58" s="521">
        <v>19.22185</v>
      </c>
      <c r="BO58" s="521">
        <v>20.466640000000002</v>
      </c>
      <c r="BP58" s="521">
        <v>22.015560000000001</v>
      </c>
      <c r="BQ58" s="521">
        <v>25.307449999999999</v>
      </c>
      <c r="BR58" s="521">
        <v>26.33248</v>
      </c>
      <c r="BS58" s="521">
        <v>23.373470000000001</v>
      </c>
      <c r="BT58" s="521">
        <v>20.461780000000001</v>
      </c>
      <c r="BU58" s="521">
        <v>19.10745</v>
      </c>
      <c r="BV58" s="521">
        <v>20.243220000000001</v>
      </c>
    </row>
    <row r="59" spans="1:74" ht="12" customHeight="1" x14ac:dyDescent="0.3">
      <c r="A59" s="516"/>
      <c r="B59" s="814" t="s">
        <v>1359</v>
      </c>
      <c r="C59" s="814"/>
      <c r="D59" s="814"/>
      <c r="E59" s="814"/>
      <c r="F59" s="814"/>
      <c r="G59" s="814"/>
      <c r="H59" s="814"/>
      <c r="I59" s="814"/>
      <c r="J59" s="814"/>
      <c r="K59" s="814"/>
      <c r="L59" s="814"/>
      <c r="M59" s="814"/>
      <c r="N59" s="814"/>
      <c r="O59" s="814"/>
      <c r="P59" s="814"/>
      <c r="Q59" s="814"/>
      <c r="R59" s="522"/>
      <c r="S59" s="522"/>
      <c r="T59" s="522"/>
      <c r="U59" s="522"/>
      <c r="V59" s="522"/>
      <c r="W59" s="522"/>
      <c r="X59" s="522"/>
      <c r="Y59" s="522"/>
      <c r="Z59" s="522"/>
      <c r="AA59" s="522"/>
      <c r="AB59" s="522"/>
      <c r="AC59" s="522"/>
      <c r="AD59" s="522"/>
      <c r="AE59" s="522"/>
      <c r="AF59" s="522"/>
      <c r="AG59" s="522"/>
      <c r="AH59" s="522"/>
      <c r="AI59" s="522"/>
      <c r="AJ59" s="522"/>
      <c r="AK59" s="522"/>
      <c r="AL59" s="522"/>
      <c r="AM59" s="522"/>
      <c r="AN59" s="522"/>
      <c r="AO59" s="522"/>
      <c r="AP59" s="522"/>
      <c r="AQ59" s="522"/>
      <c r="AR59" s="522"/>
      <c r="AS59" s="522"/>
      <c r="AT59" s="522"/>
      <c r="AU59" s="522"/>
      <c r="AV59" s="522"/>
      <c r="AW59" s="522"/>
      <c r="AX59" s="522"/>
      <c r="AY59" s="726"/>
      <c r="AZ59" s="726"/>
      <c r="BA59" s="726"/>
      <c r="BB59" s="726"/>
      <c r="BC59" s="726"/>
      <c r="BD59" s="726"/>
      <c r="BE59" s="726"/>
      <c r="BF59" s="726"/>
      <c r="BG59" s="726"/>
      <c r="BH59" s="726"/>
      <c r="BI59" s="726"/>
      <c r="BJ59" s="522"/>
      <c r="BK59" s="522"/>
      <c r="BL59" s="522"/>
      <c r="BM59" s="522"/>
      <c r="BN59" s="522"/>
      <c r="BO59" s="522"/>
      <c r="BP59" s="522"/>
      <c r="BQ59" s="522"/>
      <c r="BR59" s="522"/>
      <c r="BS59" s="522"/>
      <c r="BT59" s="522"/>
      <c r="BU59" s="522"/>
      <c r="BV59" s="522"/>
    </row>
    <row r="60" spans="1:74" ht="12" customHeight="1" x14ac:dyDescent="0.3">
      <c r="A60" s="516"/>
      <c r="B60" s="814" t="s">
        <v>1354</v>
      </c>
      <c r="C60" s="814"/>
      <c r="D60" s="814"/>
      <c r="E60" s="814"/>
      <c r="F60" s="814"/>
      <c r="G60" s="814"/>
      <c r="H60" s="814"/>
      <c r="I60" s="814"/>
      <c r="J60" s="814"/>
      <c r="K60" s="814"/>
      <c r="L60" s="814"/>
      <c r="M60" s="814"/>
      <c r="N60" s="814"/>
      <c r="O60" s="814"/>
      <c r="P60" s="814"/>
      <c r="Q60" s="814"/>
      <c r="R60" s="714"/>
      <c r="S60" s="714"/>
      <c r="T60" s="714"/>
      <c r="U60" s="714"/>
      <c r="V60" s="714"/>
      <c r="W60" s="714"/>
      <c r="X60" s="714"/>
      <c r="Y60" s="714"/>
      <c r="Z60" s="714"/>
      <c r="AA60" s="714"/>
      <c r="AB60" s="714"/>
      <c r="AC60" s="714"/>
      <c r="AD60" s="714"/>
      <c r="AE60" s="714"/>
      <c r="AF60" s="714"/>
      <c r="AG60" s="714"/>
      <c r="AH60" s="714"/>
      <c r="AI60" s="714"/>
      <c r="AJ60" s="714"/>
      <c r="AK60" s="714"/>
      <c r="AL60" s="714"/>
      <c r="AM60" s="714"/>
      <c r="AN60" s="714"/>
      <c r="AO60" s="714"/>
      <c r="AP60" s="714"/>
      <c r="AQ60" s="714"/>
      <c r="AR60" s="714"/>
      <c r="AS60" s="714"/>
      <c r="AT60" s="714"/>
      <c r="AU60" s="714"/>
      <c r="AV60" s="714"/>
      <c r="AW60" s="714"/>
      <c r="AX60" s="714"/>
      <c r="AY60" s="714"/>
      <c r="AZ60" s="714"/>
      <c r="BA60" s="714"/>
      <c r="BB60" s="714"/>
      <c r="BC60" s="714"/>
      <c r="BD60" s="714"/>
      <c r="BE60" s="610"/>
      <c r="BF60" s="610"/>
      <c r="BG60" s="714"/>
      <c r="BH60" s="714"/>
      <c r="BI60" s="714"/>
      <c r="BJ60" s="714"/>
      <c r="BK60" s="714"/>
      <c r="BL60" s="714"/>
      <c r="BM60" s="714"/>
      <c r="BN60" s="714"/>
      <c r="BO60" s="714"/>
      <c r="BP60" s="714"/>
      <c r="BQ60" s="714"/>
      <c r="BR60" s="714"/>
      <c r="BS60" s="714"/>
      <c r="BT60" s="714"/>
      <c r="BU60" s="714"/>
      <c r="BV60" s="714"/>
    </row>
    <row r="61" spans="1:74" ht="12" customHeight="1" x14ac:dyDescent="0.3">
      <c r="A61" s="516"/>
      <c r="B61" s="814" t="s">
        <v>1355</v>
      </c>
      <c r="C61" s="814"/>
      <c r="D61" s="814"/>
      <c r="E61" s="814"/>
      <c r="F61" s="814"/>
      <c r="G61" s="814"/>
      <c r="H61" s="814"/>
      <c r="I61" s="814"/>
      <c r="J61" s="814"/>
      <c r="K61" s="814"/>
      <c r="L61" s="814"/>
      <c r="M61" s="814"/>
      <c r="N61" s="814"/>
      <c r="O61" s="814"/>
      <c r="P61" s="814"/>
      <c r="Q61" s="814"/>
      <c r="R61" s="508"/>
      <c r="S61" s="508"/>
      <c r="T61" s="508"/>
      <c r="U61" s="508"/>
      <c r="V61" s="508"/>
      <c r="W61" s="508"/>
      <c r="X61" s="508"/>
      <c r="Y61" s="508"/>
      <c r="Z61" s="508"/>
      <c r="AA61" s="508"/>
      <c r="AB61" s="508"/>
      <c r="AC61" s="508"/>
      <c r="AD61" s="508"/>
      <c r="AE61" s="508"/>
      <c r="AF61" s="508"/>
      <c r="AG61" s="508"/>
      <c r="AH61" s="508"/>
      <c r="AI61" s="508"/>
      <c r="AJ61" s="508"/>
      <c r="AK61" s="508"/>
      <c r="AL61" s="508"/>
      <c r="AM61" s="508"/>
      <c r="AN61" s="508"/>
      <c r="AO61" s="508"/>
      <c r="AP61" s="508"/>
      <c r="AQ61" s="508"/>
      <c r="AR61" s="508"/>
      <c r="AS61" s="508"/>
      <c r="AT61" s="508"/>
      <c r="AU61" s="508"/>
      <c r="AV61" s="508"/>
      <c r="AW61" s="508"/>
      <c r="AX61" s="508"/>
      <c r="AY61" s="508"/>
      <c r="AZ61" s="508"/>
      <c r="BA61" s="508"/>
      <c r="BB61" s="508"/>
      <c r="BC61" s="508"/>
      <c r="BD61" s="612"/>
      <c r="BE61" s="612"/>
      <c r="BF61" s="612"/>
      <c r="BG61" s="508"/>
      <c r="BH61" s="508"/>
      <c r="BI61" s="508"/>
      <c r="BJ61" s="508"/>
      <c r="BK61" s="508"/>
      <c r="BL61" s="508"/>
      <c r="BM61" s="508"/>
      <c r="BN61" s="508"/>
      <c r="BO61" s="508"/>
      <c r="BP61" s="508"/>
      <c r="BQ61" s="508"/>
      <c r="BR61" s="508"/>
      <c r="BS61" s="508"/>
      <c r="BT61" s="508"/>
      <c r="BU61" s="508"/>
      <c r="BV61" s="508"/>
    </row>
    <row r="62" spans="1:74" ht="12" customHeight="1" x14ac:dyDescent="0.3">
      <c r="A62" s="523"/>
      <c r="B62" s="814" t="s">
        <v>1356</v>
      </c>
      <c r="C62" s="814"/>
      <c r="D62" s="814"/>
      <c r="E62" s="814"/>
      <c r="F62" s="814"/>
      <c r="G62" s="814"/>
      <c r="H62" s="814"/>
      <c r="I62" s="814"/>
      <c r="J62" s="814"/>
      <c r="K62" s="814"/>
      <c r="L62" s="814"/>
      <c r="M62" s="814"/>
      <c r="N62" s="814"/>
      <c r="O62" s="814"/>
      <c r="P62" s="814"/>
      <c r="Q62" s="814"/>
      <c r="R62" s="508"/>
      <c r="S62" s="508"/>
      <c r="T62" s="508"/>
      <c r="U62" s="508"/>
      <c r="V62" s="508"/>
      <c r="W62" s="508"/>
      <c r="X62" s="508"/>
      <c r="Y62" s="508"/>
      <c r="Z62" s="508"/>
      <c r="AA62" s="508"/>
      <c r="AB62" s="508"/>
      <c r="AC62" s="508"/>
      <c r="AD62" s="508"/>
      <c r="AE62" s="508"/>
      <c r="AF62" s="508"/>
      <c r="AG62" s="508"/>
      <c r="AH62" s="508"/>
      <c r="AI62" s="508"/>
      <c r="AJ62" s="508"/>
      <c r="AK62" s="508"/>
      <c r="AL62" s="508"/>
      <c r="AM62" s="508"/>
      <c r="AN62" s="508"/>
      <c r="AO62" s="508"/>
      <c r="AP62" s="508"/>
      <c r="AQ62" s="508"/>
      <c r="AR62" s="508"/>
      <c r="AS62" s="508"/>
      <c r="AT62" s="508"/>
      <c r="AU62" s="508"/>
      <c r="AV62" s="508"/>
      <c r="AW62" s="508"/>
      <c r="AX62" s="508"/>
      <c r="AY62" s="508"/>
      <c r="AZ62" s="508"/>
      <c r="BA62" s="508"/>
      <c r="BB62" s="508"/>
      <c r="BC62" s="508"/>
      <c r="BD62" s="612"/>
      <c r="BE62" s="612"/>
      <c r="BF62" s="612"/>
      <c r="BG62" s="508"/>
      <c r="BH62" s="508"/>
      <c r="BI62" s="508"/>
      <c r="BJ62" s="508"/>
      <c r="BK62" s="508"/>
      <c r="BL62" s="508"/>
      <c r="BM62" s="508"/>
      <c r="BN62" s="508"/>
      <c r="BO62" s="508"/>
      <c r="BP62" s="508"/>
      <c r="BQ62" s="508"/>
      <c r="BR62" s="508"/>
      <c r="BS62" s="508"/>
      <c r="BT62" s="508"/>
      <c r="BU62" s="508"/>
      <c r="BV62" s="508"/>
    </row>
    <row r="63" spans="1:74" ht="12" customHeight="1" x14ac:dyDescent="0.3">
      <c r="A63" s="523"/>
      <c r="B63" s="814" t="s">
        <v>1357</v>
      </c>
      <c r="C63" s="814"/>
      <c r="D63" s="814"/>
      <c r="E63" s="814"/>
      <c r="F63" s="814"/>
      <c r="G63" s="814"/>
      <c r="H63" s="814"/>
      <c r="I63" s="814"/>
      <c r="J63" s="814"/>
      <c r="K63" s="814"/>
      <c r="L63" s="814"/>
      <c r="M63" s="814"/>
      <c r="N63" s="814"/>
      <c r="O63" s="814"/>
      <c r="P63" s="814"/>
      <c r="Q63" s="814"/>
      <c r="R63" s="508"/>
      <c r="S63" s="508"/>
      <c r="T63" s="508"/>
      <c r="U63" s="508"/>
      <c r="V63" s="508"/>
      <c r="W63" s="508"/>
      <c r="X63" s="508"/>
      <c r="Y63" s="508"/>
      <c r="Z63" s="508"/>
      <c r="AA63" s="508"/>
      <c r="AB63" s="508"/>
      <c r="AC63" s="508"/>
      <c r="AD63" s="508"/>
      <c r="AE63" s="508"/>
      <c r="AF63" s="508"/>
      <c r="AG63" s="508"/>
      <c r="AH63" s="508"/>
      <c r="AI63" s="508"/>
      <c r="AJ63" s="508"/>
      <c r="AK63" s="508"/>
      <c r="AL63" s="508"/>
      <c r="AM63" s="508"/>
      <c r="AN63" s="508"/>
      <c r="AO63" s="508"/>
      <c r="AP63" s="508"/>
      <c r="AQ63" s="508"/>
      <c r="AR63" s="508"/>
      <c r="AS63" s="508"/>
      <c r="AT63" s="508"/>
      <c r="AU63" s="508"/>
      <c r="AV63" s="508"/>
      <c r="AW63" s="508"/>
      <c r="AX63" s="508"/>
      <c r="AY63" s="508"/>
      <c r="AZ63" s="508"/>
      <c r="BA63" s="508"/>
      <c r="BB63" s="508"/>
      <c r="BC63" s="508"/>
      <c r="BD63" s="612"/>
      <c r="BE63" s="612"/>
      <c r="BF63" s="612"/>
      <c r="BG63" s="508"/>
      <c r="BH63" s="508"/>
      <c r="BI63" s="508"/>
      <c r="BJ63" s="508"/>
      <c r="BK63" s="508"/>
      <c r="BL63" s="508"/>
      <c r="BM63" s="508"/>
      <c r="BN63" s="508"/>
      <c r="BO63" s="508"/>
      <c r="BP63" s="508"/>
      <c r="BQ63" s="508"/>
      <c r="BR63" s="508"/>
      <c r="BS63" s="508"/>
      <c r="BT63" s="508"/>
      <c r="BU63" s="508"/>
      <c r="BV63" s="508"/>
    </row>
    <row r="64" spans="1:74" ht="12" customHeight="1" x14ac:dyDescent="0.3">
      <c r="A64" s="523"/>
      <c r="B64" s="720" t="s">
        <v>1358</v>
      </c>
      <c r="C64" s="721"/>
      <c r="D64" s="721"/>
      <c r="E64" s="721"/>
      <c r="F64" s="721"/>
      <c r="G64" s="721"/>
      <c r="H64" s="721"/>
      <c r="I64" s="721"/>
      <c r="J64" s="721"/>
      <c r="K64" s="721"/>
      <c r="L64" s="721"/>
      <c r="M64" s="721"/>
      <c r="N64" s="721"/>
      <c r="O64" s="721"/>
      <c r="P64" s="721"/>
      <c r="Q64" s="721"/>
      <c r="R64" s="508"/>
      <c r="S64" s="508"/>
      <c r="T64" s="508"/>
      <c r="U64" s="508"/>
      <c r="V64" s="508"/>
      <c r="W64" s="508"/>
      <c r="X64" s="508"/>
      <c r="Y64" s="508"/>
      <c r="Z64" s="508"/>
      <c r="AA64" s="508"/>
      <c r="AB64" s="508"/>
      <c r="AC64" s="508"/>
      <c r="AD64" s="508"/>
      <c r="AE64" s="508"/>
      <c r="AF64" s="508"/>
      <c r="AG64" s="508"/>
      <c r="AH64" s="508"/>
      <c r="AI64" s="508"/>
      <c r="AJ64" s="508"/>
      <c r="AK64" s="508"/>
      <c r="AL64" s="508"/>
      <c r="AM64" s="508"/>
      <c r="AN64" s="508"/>
      <c r="AO64" s="508"/>
      <c r="AP64" s="508"/>
      <c r="AQ64" s="508"/>
      <c r="AR64" s="508"/>
      <c r="AS64" s="508"/>
      <c r="AT64" s="508"/>
      <c r="AU64" s="508"/>
      <c r="AV64" s="508"/>
      <c r="AW64" s="508"/>
      <c r="AX64" s="508"/>
      <c r="AY64" s="508"/>
      <c r="AZ64" s="508"/>
      <c r="BA64" s="508"/>
      <c r="BB64" s="508"/>
      <c r="BC64" s="508"/>
      <c r="BD64" s="612"/>
      <c r="BE64" s="612"/>
      <c r="BF64" s="612"/>
      <c r="BG64" s="508"/>
      <c r="BH64" s="508"/>
      <c r="BI64" s="508"/>
      <c r="BJ64" s="508"/>
      <c r="BK64" s="508"/>
      <c r="BL64" s="508"/>
      <c r="BM64" s="508"/>
      <c r="BN64" s="508"/>
      <c r="BO64" s="508"/>
      <c r="BP64" s="508"/>
      <c r="BQ64" s="508"/>
      <c r="BR64" s="508"/>
      <c r="BS64" s="508"/>
      <c r="BT64" s="508"/>
      <c r="BU64" s="508"/>
      <c r="BV64" s="508"/>
    </row>
    <row r="65" spans="1:74" ht="12" customHeight="1" x14ac:dyDescent="0.3">
      <c r="A65" s="523"/>
      <c r="B65" s="816" t="str">
        <f>"Notes: "&amp;"EIA completed modeling and analysis for this report on " &amp;Dates!D2&amp;"."</f>
        <v>Notes: EIA completed modeling and analysis for this report on Thursday January 5, 2023.</v>
      </c>
      <c r="C65" s="816"/>
      <c r="D65" s="816"/>
      <c r="E65" s="816"/>
      <c r="F65" s="816"/>
      <c r="G65" s="816"/>
      <c r="H65" s="816"/>
      <c r="I65" s="816"/>
      <c r="J65" s="816"/>
      <c r="K65" s="816"/>
      <c r="L65" s="816"/>
      <c r="M65" s="816"/>
      <c r="N65" s="816"/>
      <c r="O65" s="816"/>
      <c r="P65" s="816"/>
      <c r="Q65" s="816"/>
      <c r="R65" s="508"/>
      <c r="S65" s="508"/>
      <c r="T65" s="508"/>
      <c r="U65" s="508"/>
      <c r="V65" s="508"/>
      <c r="W65" s="508"/>
      <c r="X65" s="508"/>
      <c r="Y65" s="508"/>
      <c r="Z65" s="508"/>
      <c r="AA65" s="508"/>
      <c r="AB65" s="508"/>
      <c r="AC65" s="508"/>
      <c r="AD65" s="508"/>
      <c r="AE65" s="508"/>
      <c r="AF65" s="508"/>
      <c r="AG65" s="508"/>
      <c r="AH65" s="508"/>
      <c r="AI65" s="508"/>
      <c r="AJ65" s="508"/>
      <c r="AK65" s="508"/>
      <c r="AL65" s="508"/>
      <c r="AM65" s="508"/>
      <c r="AN65" s="508"/>
      <c r="AO65" s="508"/>
      <c r="AP65" s="508"/>
      <c r="AQ65" s="508"/>
      <c r="AR65" s="508"/>
      <c r="AS65" s="508"/>
      <c r="AT65" s="508"/>
      <c r="AU65" s="508"/>
      <c r="AV65" s="508"/>
      <c r="AW65" s="508"/>
      <c r="AX65" s="508"/>
      <c r="AY65" s="508"/>
      <c r="AZ65" s="508"/>
      <c r="BA65" s="508"/>
      <c r="BB65" s="508"/>
      <c r="BC65" s="508"/>
      <c r="BD65" s="612"/>
      <c r="BE65" s="612"/>
      <c r="BF65" s="612"/>
      <c r="BG65" s="508"/>
      <c r="BH65" s="508"/>
      <c r="BI65" s="508"/>
      <c r="BJ65" s="508"/>
      <c r="BK65" s="508"/>
      <c r="BL65" s="508"/>
      <c r="BM65" s="508"/>
      <c r="BN65" s="508"/>
      <c r="BO65" s="508"/>
      <c r="BP65" s="508"/>
      <c r="BQ65" s="508"/>
      <c r="BR65" s="508"/>
      <c r="BS65" s="508"/>
      <c r="BT65" s="508"/>
      <c r="BU65" s="508"/>
      <c r="BV65" s="508"/>
    </row>
    <row r="66" spans="1:74" ht="12" customHeight="1" x14ac:dyDescent="0.3">
      <c r="A66" s="523"/>
      <c r="B66" s="763" t="s">
        <v>346</v>
      </c>
      <c r="C66" s="763"/>
      <c r="D66" s="763"/>
      <c r="E66" s="763"/>
      <c r="F66" s="763"/>
      <c r="G66" s="763"/>
      <c r="H66" s="763"/>
      <c r="I66" s="763"/>
      <c r="J66" s="763"/>
      <c r="K66" s="763"/>
      <c r="L66" s="763"/>
      <c r="M66" s="763"/>
      <c r="N66" s="763"/>
      <c r="O66" s="763"/>
      <c r="P66" s="763"/>
      <c r="Q66" s="763"/>
      <c r="R66" s="508"/>
      <c r="S66" s="508"/>
      <c r="T66" s="508"/>
      <c r="U66" s="508"/>
      <c r="V66" s="508"/>
      <c r="W66" s="508"/>
      <c r="X66" s="508"/>
      <c r="Y66" s="508"/>
      <c r="Z66" s="508"/>
      <c r="AA66" s="508"/>
      <c r="AB66" s="508"/>
      <c r="AC66" s="508"/>
      <c r="AD66" s="508"/>
      <c r="AE66" s="508"/>
      <c r="AF66" s="508"/>
      <c r="AG66" s="508"/>
      <c r="AH66" s="508"/>
      <c r="AI66" s="508"/>
      <c r="AJ66" s="508"/>
      <c r="AK66" s="508"/>
      <c r="AL66" s="508"/>
      <c r="AM66" s="508"/>
      <c r="AN66" s="508"/>
      <c r="AO66" s="508"/>
      <c r="AP66" s="508"/>
      <c r="AQ66" s="508"/>
      <c r="AR66" s="508"/>
      <c r="AS66" s="508"/>
      <c r="AT66" s="508"/>
      <c r="AU66" s="508"/>
      <c r="AV66" s="508"/>
      <c r="AW66" s="508"/>
      <c r="AX66" s="508"/>
      <c r="AY66" s="508"/>
      <c r="AZ66" s="508"/>
      <c r="BA66" s="508"/>
      <c r="BB66" s="508"/>
      <c r="BC66" s="508"/>
      <c r="BD66" s="612"/>
      <c r="BE66" s="612"/>
      <c r="BF66" s="612"/>
      <c r="BG66" s="508"/>
      <c r="BH66" s="508"/>
      <c r="BI66" s="508"/>
      <c r="BJ66" s="508"/>
      <c r="BK66" s="508"/>
      <c r="BL66" s="508"/>
      <c r="BM66" s="508"/>
      <c r="BN66" s="508"/>
      <c r="BO66" s="508"/>
      <c r="BP66" s="508"/>
      <c r="BQ66" s="508"/>
      <c r="BR66" s="508"/>
      <c r="BS66" s="508"/>
      <c r="BT66" s="508"/>
      <c r="BU66" s="508"/>
      <c r="BV66" s="508"/>
    </row>
    <row r="67" spans="1:74" ht="12" customHeight="1" x14ac:dyDescent="0.25">
      <c r="A67" s="523"/>
      <c r="B67" s="816" t="s">
        <v>1352</v>
      </c>
      <c r="C67" s="816"/>
      <c r="D67" s="816"/>
      <c r="E67" s="816"/>
      <c r="F67" s="816"/>
      <c r="G67" s="816"/>
      <c r="H67" s="816"/>
      <c r="I67" s="816"/>
      <c r="J67" s="816"/>
      <c r="K67" s="816"/>
      <c r="L67" s="816"/>
      <c r="M67" s="816"/>
      <c r="N67" s="816"/>
      <c r="O67" s="816"/>
      <c r="P67" s="816"/>
      <c r="Q67" s="816"/>
    </row>
    <row r="68" spans="1:74" ht="12" customHeight="1" x14ac:dyDescent="0.25">
      <c r="A68" s="523"/>
      <c r="B68" s="756" t="s">
        <v>1342</v>
      </c>
      <c r="C68" s="756"/>
      <c r="D68" s="756"/>
      <c r="E68" s="756"/>
      <c r="F68" s="756"/>
      <c r="G68" s="756"/>
      <c r="H68" s="756"/>
      <c r="I68" s="756"/>
      <c r="J68" s="756"/>
      <c r="K68" s="756"/>
      <c r="L68" s="756"/>
      <c r="M68" s="756"/>
      <c r="N68" s="756"/>
      <c r="O68" s="756"/>
      <c r="P68" s="756"/>
      <c r="Q68" s="756"/>
    </row>
    <row r="69" spans="1:74" ht="12" customHeight="1" x14ac:dyDescent="0.25">
      <c r="A69" s="523"/>
      <c r="B69" s="756"/>
      <c r="C69" s="756"/>
      <c r="D69" s="756"/>
      <c r="E69" s="756"/>
      <c r="F69" s="756"/>
      <c r="G69" s="756"/>
      <c r="H69" s="756"/>
      <c r="I69" s="756"/>
      <c r="J69" s="756"/>
      <c r="K69" s="756"/>
      <c r="L69" s="756"/>
      <c r="M69" s="756"/>
      <c r="N69" s="756"/>
      <c r="O69" s="756"/>
      <c r="P69" s="756"/>
      <c r="Q69" s="756"/>
    </row>
    <row r="70" spans="1:74" ht="12" customHeight="1" x14ac:dyDescent="0.25">
      <c r="A70" s="523"/>
      <c r="B70" s="764" t="s">
        <v>1349</v>
      </c>
      <c r="C70" s="764"/>
      <c r="D70" s="764"/>
      <c r="E70" s="764"/>
      <c r="F70" s="764"/>
      <c r="G70" s="764"/>
      <c r="H70" s="764"/>
      <c r="I70" s="764"/>
      <c r="J70" s="764"/>
      <c r="K70" s="764"/>
      <c r="L70" s="764"/>
      <c r="M70" s="764"/>
      <c r="N70" s="764"/>
      <c r="O70" s="764"/>
      <c r="P70" s="764"/>
      <c r="Q70" s="764"/>
    </row>
    <row r="72" spans="1:74" ht="8.15" customHeight="1" x14ac:dyDescent="0.25"/>
  </sheetData>
  <mergeCells count="17">
    <mergeCell ref="B66:Q66"/>
    <mergeCell ref="B70:Q70"/>
    <mergeCell ref="B68:Q69"/>
    <mergeCell ref="B63:Q63"/>
    <mergeCell ref="BK3:BV3"/>
    <mergeCell ref="AY3:BJ3"/>
    <mergeCell ref="B65:Q65"/>
    <mergeCell ref="B67:Q67"/>
    <mergeCell ref="B59:Q59"/>
    <mergeCell ref="B60:Q60"/>
    <mergeCell ref="B61:Q61"/>
    <mergeCell ref="B62:Q62"/>
    <mergeCell ref="A1:A2"/>
    <mergeCell ref="C3:N3"/>
    <mergeCell ref="O3:Z3"/>
    <mergeCell ref="AA3:AL3"/>
    <mergeCell ref="AM3:AX3"/>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30"/>
  <sheetViews>
    <sheetView workbookViewId="0">
      <selection activeCell="B39" sqref="B39"/>
    </sheetView>
  </sheetViews>
  <sheetFormatPr defaultColWidth="8.54296875" defaultRowHeight="12.5" x14ac:dyDescent="0.25"/>
  <cols>
    <col min="1" max="1" width="13.453125" style="281" customWidth="1"/>
    <col min="2" max="2" width="90" style="281" customWidth="1"/>
    <col min="3" max="16384" width="8.54296875" style="281"/>
  </cols>
  <sheetData>
    <row r="1" spans="1:18" x14ac:dyDescent="0.25">
      <c r="A1" s="281" t="s">
        <v>494</v>
      </c>
    </row>
    <row r="6" spans="1:18" ht="15.5" x14ac:dyDescent="0.35">
      <c r="B6" s="282" t="str">
        <f>"Short-Term Energy Outlook, "&amp;Dates!D1</f>
        <v>Short-Term Energy Outlook, January 2023</v>
      </c>
    </row>
    <row r="8" spans="1:18" ht="15" customHeight="1" x14ac:dyDescent="0.25">
      <c r="A8" s="283"/>
      <c r="B8" s="284" t="s">
        <v>232</v>
      </c>
      <c r="C8" s="285"/>
      <c r="D8" s="285"/>
      <c r="E8" s="285"/>
      <c r="F8" s="285"/>
      <c r="G8" s="285"/>
      <c r="H8" s="285"/>
      <c r="I8" s="285"/>
      <c r="J8" s="285"/>
      <c r="K8" s="285"/>
      <c r="L8" s="285"/>
      <c r="M8" s="285"/>
      <c r="N8" s="285"/>
      <c r="O8" s="285"/>
      <c r="P8" s="285"/>
      <c r="Q8" s="285"/>
      <c r="R8" s="285"/>
    </row>
    <row r="9" spans="1:18" ht="15" customHeight="1" x14ac:dyDescent="0.25">
      <c r="A9" s="283"/>
      <c r="B9" s="284" t="s">
        <v>1398</v>
      </c>
      <c r="C9" s="285"/>
      <c r="D9" s="285"/>
      <c r="E9" s="285"/>
      <c r="F9" s="285"/>
      <c r="G9" s="285"/>
      <c r="H9" s="285"/>
      <c r="I9" s="285"/>
      <c r="J9" s="285"/>
      <c r="K9" s="285"/>
      <c r="L9" s="285"/>
      <c r="M9" s="285"/>
      <c r="N9" s="285"/>
      <c r="O9" s="285"/>
      <c r="P9" s="285"/>
      <c r="Q9" s="285"/>
      <c r="R9" s="285"/>
    </row>
    <row r="10" spans="1:18" ht="15" customHeight="1" x14ac:dyDescent="0.25">
      <c r="A10" s="283"/>
      <c r="B10" s="284" t="s">
        <v>886</v>
      </c>
      <c r="C10" s="286"/>
      <c r="D10" s="286"/>
      <c r="E10" s="286"/>
      <c r="F10" s="286"/>
      <c r="G10" s="286"/>
      <c r="H10" s="286"/>
      <c r="I10" s="286"/>
      <c r="J10" s="286"/>
      <c r="K10" s="286"/>
      <c r="L10" s="286"/>
      <c r="M10" s="286"/>
      <c r="N10" s="286"/>
      <c r="O10" s="286"/>
      <c r="P10" s="286"/>
      <c r="Q10" s="286"/>
      <c r="R10" s="286"/>
    </row>
    <row r="11" spans="1:18" ht="15" customHeight="1" x14ac:dyDescent="0.25">
      <c r="A11" s="283"/>
      <c r="B11" s="284" t="s">
        <v>1336</v>
      </c>
      <c r="C11" s="286"/>
      <c r="D11" s="286"/>
      <c r="E11" s="286"/>
      <c r="F11" s="286"/>
      <c r="G11" s="286"/>
      <c r="H11" s="286"/>
      <c r="I11" s="286"/>
      <c r="J11" s="286"/>
      <c r="K11" s="286"/>
      <c r="L11" s="286"/>
      <c r="M11" s="286"/>
      <c r="N11" s="286"/>
      <c r="O11" s="286"/>
      <c r="P11" s="286"/>
      <c r="Q11" s="286"/>
      <c r="R11" s="286"/>
    </row>
    <row r="12" spans="1:18" ht="15" customHeight="1" x14ac:dyDescent="0.25">
      <c r="A12" s="283"/>
      <c r="B12" s="284" t="s">
        <v>1337</v>
      </c>
      <c r="C12" s="286"/>
      <c r="D12" s="286"/>
      <c r="E12" s="286"/>
      <c r="F12" s="286"/>
      <c r="G12" s="286"/>
      <c r="H12" s="286"/>
      <c r="I12" s="286"/>
      <c r="J12" s="286"/>
      <c r="K12" s="286"/>
      <c r="L12" s="286"/>
      <c r="M12" s="286"/>
      <c r="N12" s="286"/>
      <c r="O12" s="286"/>
      <c r="P12" s="286"/>
      <c r="Q12" s="286"/>
      <c r="R12" s="286"/>
    </row>
    <row r="13" spans="1:18" ht="15" customHeight="1" x14ac:dyDescent="0.25">
      <c r="A13" s="283"/>
      <c r="B13" s="284" t="s">
        <v>911</v>
      </c>
      <c r="C13" s="286"/>
      <c r="D13" s="286"/>
      <c r="E13" s="286"/>
      <c r="F13" s="286"/>
      <c r="G13" s="286"/>
      <c r="H13" s="286"/>
      <c r="I13" s="286"/>
      <c r="J13" s="286"/>
      <c r="K13" s="286"/>
      <c r="L13" s="286"/>
      <c r="M13" s="286"/>
      <c r="N13" s="286"/>
      <c r="O13" s="286"/>
      <c r="P13" s="286"/>
      <c r="Q13" s="286"/>
      <c r="R13" s="286"/>
    </row>
    <row r="14" spans="1:18" ht="15" customHeight="1" x14ac:dyDescent="0.25">
      <c r="A14" s="283"/>
      <c r="B14" s="284" t="s">
        <v>887</v>
      </c>
      <c r="C14" s="287"/>
      <c r="D14" s="287"/>
      <c r="E14" s="287"/>
      <c r="F14" s="287"/>
      <c r="G14" s="287"/>
      <c r="H14" s="287"/>
      <c r="I14" s="287"/>
      <c r="J14" s="287"/>
      <c r="K14" s="287"/>
      <c r="L14" s="287"/>
      <c r="M14" s="287"/>
      <c r="N14" s="287"/>
      <c r="O14" s="287"/>
      <c r="P14" s="287"/>
      <c r="Q14" s="287"/>
      <c r="R14" s="287"/>
    </row>
    <row r="15" spans="1:18" ht="15" customHeight="1" x14ac:dyDescent="0.25">
      <c r="A15" s="283"/>
      <c r="B15" s="284" t="s">
        <v>967</v>
      </c>
      <c r="C15" s="288"/>
      <c r="D15" s="288"/>
      <c r="E15" s="288"/>
      <c r="F15" s="288"/>
      <c r="G15" s="288"/>
      <c r="H15" s="288"/>
      <c r="I15" s="288"/>
      <c r="J15" s="288"/>
      <c r="K15" s="288"/>
      <c r="L15" s="288"/>
      <c r="M15" s="288"/>
      <c r="N15" s="288"/>
      <c r="O15" s="288"/>
      <c r="P15" s="288"/>
      <c r="Q15" s="288"/>
      <c r="R15" s="288"/>
    </row>
    <row r="16" spans="1:18" ht="15" customHeight="1" x14ac:dyDescent="0.25">
      <c r="A16" s="283"/>
      <c r="B16" s="284" t="s">
        <v>786</v>
      </c>
      <c r="C16" s="286"/>
      <c r="D16" s="286"/>
      <c r="E16" s="286"/>
      <c r="F16" s="286"/>
      <c r="G16" s="286"/>
      <c r="H16" s="286"/>
      <c r="I16" s="286"/>
      <c r="J16" s="286"/>
      <c r="K16" s="286"/>
      <c r="L16" s="286"/>
      <c r="M16" s="286"/>
      <c r="N16" s="286"/>
      <c r="O16" s="286"/>
      <c r="P16" s="286"/>
      <c r="Q16" s="286"/>
      <c r="R16" s="286"/>
    </row>
    <row r="17" spans="1:18" ht="15" customHeight="1" x14ac:dyDescent="0.25">
      <c r="A17" s="283"/>
      <c r="B17" s="284" t="s">
        <v>233</v>
      </c>
      <c r="C17" s="289"/>
      <c r="D17" s="289"/>
      <c r="E17" s="289"/>
      <c r="F17" s="289"/>
      <c r="G17" s="289"/>
      <c r="H17" s="289"/>
      <c r="I17" s="289"/>
      <c r="J17" s="289"/>
      <c r="K17" s="289"/>
      <c r="L17" s="289"/>
      <c r="M17" s="289"/>
      <c r="N17" s="289"/>
      <c r="O17" s="289"/>
      <c r="P17" s="289"/>
      <c r="Q17" s="289"/>
      <c r="R17" s="289"/>
    </row>
    <row r="18" spans="1:18" ht="15" customHeight="1" x14ac:dyDescent="0.25">
      <c r="A18" s="283"/>
      <c r="B18" s="284" t="s">
        <v>65</v>
      </c>
      <c r="C18" s="286"/>
      <c r="D18" s="286"/>
      <c r="E18" s="286"/>
      <c r="F18" s="286"/>
      <c r="G18" s="286"/>
      <c r="H18" s="286"/>
      <c r="I18" s="286"/>
      <c r="J18" s="286"/>
      <c r="K18" s="286"/>
      <c r="L18" s="286"/>
      <c r="M18" s="286"/>
      <c r="N18" s="286"/>
      <c r="O18" s="286"/>
      <c r="P18" s="286"/>
      <c r="Q18" s="286"/>
      <c r="R18" s="286"/>
    </row>
    <row r="19" spans="1:18" ht="15" customHeight="1" x14ac:dyDescent="0.25">
      <c r="A19" s="283"/>
      <c r="B19" s="284" t="s">
        <v>234</v>
      </c>
      <c r="C19" s="291"/>
      <c r="D19" s="291"/>
      <c r="E19" s="291"/>
      <c r="F19" s="291"/>
      <c r="G19" s="291"/>
      <c r="H19" s="291"/>
      <c r="I19" s="291"/>
      <c r="J19" s="291"/>
      <c r="K19" s="291"/>
      <c r="L19" s="291"/>
      <c r="M19" s="291"/>
      <c r="N19" s="291"/>
      <c r="O19" s="291"/>
      <c r="P19" s="291"/>
      <c r="Q19" s="291"/>
      <c r="R19" s="291"/>
    </row>
    <row r="20" spans="1:18" ht="15" customHeight="1" x14ac:dyDescent="0.25">
      <c r="A20" s="283"/>
      <c r="B20" s="284" t="s">
        <v>798</v>
      </c>
      <c r="C20" s="286"/>
      <c r="D20" s="286"/>
      <c r="E20" s="286"/>
      <c r="F20" s="286"/>
      <c r="G20" s="286"/>
      <c r="H20" s="286"/>
      <c r="I20" s="286"/>
      <c r="J20" s="286"/>
      <c r="K20" s="286"/>
      <c r="L20" s="286"/>
      <c r="M20" s="286"/>
      <c r="N20" s="286"/>
      <c r="O20" s="286"/>
      <c r="P20" s="286"/>
      <c r="Q20" s="286"/>
      <c r="R20" s="286"/>
    </row>
    <row r="21" spans="1:18" ht="15" customHeight="1" x14ac:dyDescent="0.25">
      <c r="A21" s="283"/>
      <c r="B21" s="290" t="s">
        <v>787</v>
      </c>
      <c r="C21" s="292"/>
      <c r="D21" s="292"/>
      <c r="E21" s="292"/>
      <c r="F21" s="292"/>
      <c r="G21" s="292"/>
      <c r="H21" s="292"/>
      <c r="I21" s="292"/>
      <c r="J21" s="292"/>
      <c r="K21" s="292"/>
      <c r="L21" s="292"/>
      <c r="M21" s="292"/>
      <c r="N21" s="292"/>
      <c r="O21" s="292"/>
      <c r="P21" s="292"/>
      <c r="Q21" s="292"/>
      <c r="R21" s="292"/>
    </row>
    <row r="22" spans="1:18" ht="15" customHeight="1" x14ac:dyDescent="0.25">
      <c r="A22" s="283"/>
      <c r="B22" s="290" t="s">
        <v>788</v>
      </c>
      <c r="C22" s="286"/>
      <c r="D22" s="286"/>
      <c r="E22" s="286"/>
      <c r="F22" s="286"/>
      <c r="G22" s="286"/>
      <c r="H22" s="286"/>
      <c r="I22" s="286"/>
      <c r="J22" s="286"/>
      <c r="K22" s="286"/>
      <c r="L22" s="286"/>
      <c r="M22" s="286"/>
      <c r="N22" s="286"/>
      <c r="O22" s="286"/>
      <c r="P22" s="286"/>
      <c r="Q22" s="286"/>
      <c r="R22" s="286"/>
    </row>
    <row r="23" spans="1:18" ht="15" customHeight="1" x14ac:dyDescent="0.25">
      <c r="A23" s="283"/>
      <c r="B23" s="290" t="s">
        <v>1301</v>
      </c>
      <c r="C23" s="286"/>
      <c r="D23" s="286"/>
      <c r="E23" s="286"/>
      <c r="F23" s="286"/>
      <c r="G23" s="286"/>
      <c r="H23" s="286"/>
      <c r="I23" s="286"/>
      <c r="J23" s="286"/>
      <c r="K23" s="286"/>
      <c r="L23" s="286"/>
      <c r="M23" s="286"/>
      <c r="N23" s="286"/>
      <c r="O23" s="286"/>
      <c r="P23" s="286"/>
      <c r="Q23" s="286"/>
      <c r="R23" s="286"/>
    </row>
    <row r="24" spans="1:18" ht="15" customHeight="1" x14ac:dyDescent="0.25">
      <c r="A24" s="283"/>
      <c r="B24" s="290" t="s">
        <v>1302</v>
      </c>
      <c r="C24" s="286"/>
      <c r="D24" s="286"/>
      <c r="E24" s="286"/>
      <c r="F24" s="286"/>
      <c r="G24" s="286"/>
      <c r="H24" s="286"/>
      <c r="I24" s="286"/>
      <c r="J24" s="286"/>
      <c r="K24" s="286"/>
      <c r="L24" s="286"/>
      <c r="M24" s="286"/>
      <c r="N24" s="286"/>
      <c r="O24" s="286"/>
      <c r="P24" s="286"/>
      <c r="Q24" s="286"/>
      <c r="R24" s="286"/>
    </row>
    <row r="25" spans="1:18" ht="15" customHeight="1" x14ac:dyDescent="0.25">
      <c r="A25" s="283"/>
      <c r="B25" s="284" t="s">
        <v>1069</v>
      </c>
      <c r="C25" s="293"/>
      <c r="D25" s="293"/>
      <c r="E25" s="293"/>
      <c r="F25" s="293"/>
      <c r="G25" s="293"/>
      <c r="H25" s="293"/>
      <c r="I25" s="293"/>
      <c r="J25" s="286"/>
      <c r="K25" s="286"/>
      <c r="L25" s="286"/>
      <c r="M25" s="286"/>
      <c r="N25" s="286"/>
      <c r="O25" s="286"/>
      <c r="P25" s="286"/>
      <c r="Q25" s="286"/>
      <c r="R25" s="286"/>
    </row>
    <row r="26" spans="1:18" ht="15" customHeight="1" x14ac:dyDescent="0.25">
      <c r="A26" s="283"/>
      <c r="B26" s="284" t="s">
        <v>1026</v>
      </c>
      <c r="C26" s="293"/>
      <c r="D26" s="293"/>
      <c r="E26" s="293"/>
      <c r="F26" s="293"/>
      <c r="G26" s="293"/>
      <c r="H26" s="293"/>
      <c r="I26" s="293"/>
      <c r="J26" s="286"/>
      <c r="K26" s="286"/>
      <c r="L26" s="286"/>
      <c r="M26" s="286"/>
      <c r="N26" s="286"/>
      <c r="O26" s="286"/>
      <c r="P26" s="286"/>
      <c r="Q26" s="286"/>
      <c r="R26" s="286"/>
    </row>
    <row r="27" spans="1:18" ht="15" customHeight="1" x14ac:dyDescent="0.4">
      <c r="A27" s="283"/>
      <c r="B27" s="284" t="s">
        <v>98</v>
      </c>
      <c r="C27" s="286"/>
      <c r="D27" s="286"/>
      <c r="E27" s="286"/>
      <c r="F27" s="286"/>
      <c r="G27" s="286"/>
      <c r="H27" s="286"/>
      <c r="I27" s="286"/>
      <c r="J27" s="286"/>
      <c r="K27" s="286"/>
      <c r="L27" s="286"/>
      <c r="M27" s="286"/>
      <c r="N27" s="286"/>
      <c r="O27" s="286"/>
      <c r="P27" s="286"/>
      <c r="Q27" s="286"/>
      <c r="R27" s="286"/>
    </row>
    <row r="28" spans="1:18" ht="15" customHeight="1" x14ac:dyDescent="0.25">
      <c r="A28" s="283"/>
      <c r="B28" s="290" t="s">
        <v>235</v>
      </c>
      <c r="C28" s="286"/>
      <c r="D28" s="286"/>
      <c r="E28" s="286"/>
      <c r="F28" s="286"/>
      <c r="G28" s="286"/>
      <c r="H28" s="286"/>
      <c r="I28" s="286"/>
      <c r="J28" s="286"/>
      <c r="K28" s="286"/>
      <c r="L28" s="286"/>
      <c r="M28" s="286"/>
      <c r="N28" s="286"/>
      <c r="O28" s="286"/>
      <c r="P28" s="286"/>
      <c r="Q28" s="286"/>
      <c r="R28" s="286"/>
    </row>
    <row r="29" spans="1:18" ht="15" customHeight="1" x14ac:dyDescent="0.25">
      <c r="A29" s="283"/>
      <c r="B29" s="290" t="s">
        <v>236</v>
      </c>
      <c r="C29" s="294"/>
      <c r="D29" s="294"/>
      <c r="E29" s="294"/>
      <c r="F29" s="294"/>
      <c r="G29" s="294"/>
      <c r="H29" s="294"/>
      <c r="I29" s="294"/>
      <c r="J29" s="294"/>
      <c r="K29" s="294"/>
      <c r="L29" s="294"/>
      <c r="M29" s="294"/>
      <c r="N29" s="294"/>
      <c r="O29" s="294"/>
      <c r="P29" s="294"/>
      <c r="Q29" s="294"/>
      <c r="R29" s="294"/>
    </row>
    <row r="30" spans="1:18" x14ac:dyDescent="0.25">
      <c r="B30" s="283"/>
    </row>
  </sheetData>
  <phoneticPr fontId="3" type="noConversion"/>
  <hyperlinks>
    <hyperlink ref="B8" location="'1tab'!A1" display="Table 1.  U.S. Energy Markets Summary: Base Case "/>
    <hyperlink ref="B9" location="'2tab'!A1" display="Table 2.  Nominal Energy Prices"/>
    <hyperlink ref="B10" location="'3atab'!A1" display="Table 3a. International Petroleum and Other Liquids Production, Consumption, and Inventories"/>
    <hyperlink ref="B11" location="'3btab'!A1" display="Table 3b. Non-OPEC Petroleum and Other Liquids Production"/>
    <hyperlink ref="B12" location="'3ctab'!A1" display="Table 3c. OPEC Crude Oil (excluding Condensates) Supply"/>
    <hyperlink ref="B14" location="'4atab'!A1" display="Table 4a.  U.S. Petroleum and Other Liquids Supply, Consumption, and Inventories"/>
    <hyperlink ref="B15" location="'4btab'!A1" display="Table 4b.  U.S. Hydrocarbon Gas Liquids (HGL) and Petroleum Refinery Balances"/>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1)tab'!A1" display="Table 7d(1). U.S. Regional Electricity Generation, Electric Power Sector (part 1)"/>
    <hyperlink ref="B24" location="'7d(2)tab'!A1" display="Table 7d(2). U.S. Regional Electricity Generation, Electric Power Sector (part 2)"/>
    <hyperlink ref="B25" location="'8atab'!A1" display="Table 8a. U.S. Renewable Energy Consumption"/>
    <hyperlink ref="B27" location="'9atab'!A1" display="Table 9a.  U.S. Macroeconomic Indicators and CO2 Emissions "/>
    <hyperlink ref="B28" location="'9btab'!A1" display="Table 9b. U.S. Regional Macroeconomic Data: Base Case"/>
    <hyperlink ref="B29" location="'9ctab'!A1" display="Table 9c. U.S. Regional Weather Data: Base Case"/>
    <hyperlink ref="B13" location="'3dtab'!A1" display="Table 3d. World Liquid Fuels Consumption"/>
    <hyperlink ref="B18" location="'5btab'!A1" display="Table 5b. U.S. Regional Natural Gas Prices"/>
    <hyperlink ref="B26" location="'8btab'!A1" display="Table 8b.  U.S. Renewable Electricity Generation and Capacity"/>
  </hyperlinks>
  <pageMargins left="0.75" right="0.75" top="1" bottom="1" header="0.5" footer="0.5"/>
  <pageSetup scale="37"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BV59"/>
  <sheetViews>
    <sheetView showGridLines="0" workbookViewId="0">
      <pane xSplit="2" ySplit="4" topLeftCell="AV5" activePane="bottomRight" state="frozen"/>
      <selection activeCell="BF63" sqref="BF63"/>
      <selection pane="topRight" activeCell="BF63" sqref="BF63"/>
      <selection pane="bottomLeft" activeCell="BF63" sqref="BF63"/>
      <selection pane="bottomRight" activeCell="B2" sqref="B2"/>
    </sheetView>
  </sheetViews>
  <sheetFormatPr defaultColWidth="11" defaultRowHeight="10.5" x14ac:dyDescent="0.25"/>
  <cols>
    <col min="1" max="1" width="12.453125" style="526" customWidth="1"/>
    <col min="2" max="2" width="32.81640625" style="526" customWidth="1"/>
    <col min="3" max="55" width="6.54296875" style="526" customWidth="1"/>
    <col min="56" max="58" width="6.54296875" style="165" customWidth="1"/>
    <col min="59" max="74" width="6.54296875" style="526" customWidth="1"/>
    <col min="75" max="16384" width="11" style="526"/>
  </cols>
  <sheetData>
    <row r="1" spans="1:74" ht="12.75" customHeight="1" x14ac:dyDescent="0.3">
      <c r="A1" s="734" t="s">
        <v>785</v>
      </c>
      <c r="B1" s="524" t="s">
        <v>1380</v>
      </c>
      <c r="C1" s="525"/>
      <c r="D1" s="525"/>
      <c r="E1" s="525"/>
      <c r="F1" s="525"/>
      <c r="G1" s="525"/>
      <c r="H1" s="525"/>
      <c r="I1" s="525"/>
      <c r="J1" s="525"/>
      <c r="K1" s="525"/>
      <c r="L1" s="525"/>
      <c r="M1" s="525"/>
      <c r="N1" s="525"/>
      <c r="O1" s="525"/>
      <c r="P1" s="525"/>
      <c r="Q1" s="525"/>
      <c r="R1" s="525"/>
      <c r="S1" s="525"/>
      <c r="T1" s="525"/>
      <c r="U1" s="525"/>
      <c r="V1" s="525"/>
      <c r="W1" s="525"/>
      <c r="X1" s="525"/>
      <c r="Y1" s="525"/>
      <c r="Z1" s="525"/>
      <c r="AA1" s="525"/>
      <c r="AB1" s="525"/>
      <c r="AC1" s="525"/>
      <c r="AD1" s="525"/>
      <c r="AE1" s="525"/>
      <c r="AF1" s="525"/>
      <c r="AG1" s="525"/>
      <c r="AH1" s="525"/>
      <c r="AI1" s="525"/>
      <c r="AJ1" s="525"/>
      <c r="AK1" s="525"/>
      <c r="AL1" s="525"/>
      <c r="AM1" s="525"/>
      <c r="AN1" s="525"/>
      <c r="AO1" s="525"/>
      <c r="AP1" s="525"/>
      <c r="AQ1" s="525"/>
      <c r="AR1" s="525"/>
      <c r="AS1" s="525"/>
      <c r="AT1" s="525"/>
      <c r="AU1" s="525"/>
      <c r="AV1" s="525"/>
      <c r="AW1" s="525"/>
      <c r="AX1" s="525"/>
      <c r="AY1" s="525"/>
      <c r="AZ1" s="525"/>
      <c r="BA1" s="525"/>
      <c r="BB1" s="525"/>
      <c r="BC1" s="525"/>
      <c r="BD1" s="619"/>
      <c r="BE1" s="619"/>
      <c r="BF1" s="619"/>
      <c r="BG1" s="525"/>
      <c r="BH1" s="525"/>
      <c r="BI1" s="525"/>
      <c r="BJ1" s="525"/>
      <c r="BK1" s="525"/>
      <c r="BL1" s="525"/>
      <c r="BM1" s="525"/>
      <c r="BN1" s="525"/>
      <c r="BO1" s="525"/>
      <c r="BP1" s="525"/>
      <c r="BQ1" s="525"/>
      <c r="BR1" s="525"/>
      <c r="BS1" s="525"/>
      <c r="BT1" s="525"/>
      <c r="BU1" s="525"/>
      <c r="BV1" s="525"/>
    </row>
    <row r="2" spans="1:74" ht="12.75" customHeight="1" x14ac:dyDescent="0.3">
      <c r="A2" s="735"/>
      <c r="B2" s="485" t="str">
        <f>"U.S. Energy Information Administration  |  Short-Term Energy Outlook  - "&amp;Dates!D1</f>
        <v>U.S. Energy Information Administration  |  Short-Term Energy Outlook  - January 2023</v>
      </c>
      <c r="C2" s="491"/>
      <c r="D2" s="491"/>
      <c r="E2" s="491"/>
      <c r="F2" s="491"/>
      <c r="G2" s="491"/>
      <c r="H2" s="491"/>
      <c r="I2" s="491"/>
      <c r="J2" s="491"/>
      <c r="K2" s="491"/>
      <c r="L2" s="491"/>
      <c r="M2" s="491"/>
      <c r="N2" s="491"/>
      <c r="O2" s="491"/>
      <c r="P2" s="491"/>
      <c r="Q2" s="491"/>
      <c r="R2" s="491"/>
      <c r="S2" s="491"/>
      <c r="T2" s="491"/>
      <c r="U2" s="491"/>
      <c r="V2" s="491"/>
      <c r="W2" s="491"/>
      <c r="X2" s="491"/>
      <c r="Y2" s="491"/>
      <c r="Z2" s="491"/>
      <c r="AA2" s="491"/>
      <c r="AB2" s="491"/>
      <c r="AC2" s="491"/>
      <c r="AD2" s="491"/>
      <c r="AE2" s="491"/>
      <c r="AF2" s="491"/>
      <c r="AG2" s="491"/>
      <c r="AH2" s="491"/>
      <c r="AI2" s="491"/>
      <c r="AJ2" s="491"/>
      <c r="AK2" s="491"/>
      <c r="AL2" s="491"/>
      <c r="AM2" s="491"/>
      <c r="AN2" s="491"/>
      <c r="AO2" s="491"/>
      <c r="AP2" s="491"/>
      <c r="AQ2" s="491"/>
      <c r="AR2" s="491"/>
      <c r="AS2" s="491"/>
      <c r="AT2" s="491"/>
      <c r="AU2" s="491"/>
      <c r="AV2" s="491"/>
      <c r="AW2" s="491"/>
      <c r="AX2" s="491"/>
      <c r="AY2" s="491"/>
      <c r="AZ2" s="491"/>
      <c r="BA2" s="491"/>
      <c r="BB2" s="491"/>
      <c r="BC2" s="491"/>
      <c r="BD2" s="609"/>
      <c r="BE2" s="609"/>
      <c r="BF2" s="609"/>
      <c r="BG2" s="491"/>
      <c r="BH2" s="491"/>
      <c r="BI2" s="491"/>
      <c r="BJ2" s="491"/>
      <c r="BK2" s="491"/>
      <c r="BL2" s="491"/>
      <c r="BM2" s="491"/>
      <c r="BN2" s="491"/>
      <c r="BO2" s="491"/>
      <c r="BP2" s="491"/>
      <c r="BQ2" s="491"/>
      <c r="BR2" s="491"/>
      <c r="BS2" s="491"/>
      <c r="BT2" s="491"/>
      <c r="BU2" s="491"/>
      <c r="BV2" s="491"/>
    </row>
    <row r="3" spans="1:74" ht="12.75" customHeight="1" x14ac:dyDescent="0.25">
      <c r="A3" s="730" t="s">
        <v>1397</v>
      </c>
      <c r="B3" s="528"/>
      <c r="C3" s="738">
        <f>Dates!D3</f>
        <v>2019</v>
      </c>
      <c r="D3" s="741"/>
      <c r="E3" s="741"/>
      <c r="F3" s="741"/>
      <c r="G3" s="741"/>
      <c r="H3" s="741"/>
      <c r="I3" s="741"/>
      <c r="J3" s="741"/>
      <c r="K3" s="741"/>
      <c r="L3" s="741"/>
      <c r="M3" s="741"/>
      <c r="N3" s="812"/>
      <c r="O3" s="738">
        <f>C3+1</f>
        <v>2020</v>
      </c>
      <c r="P3" s="741"/>
      <c r="Q3" s="741"/>
      <c r="R3" s="741"/>
      <c r="S3" s="741"/>
      <c r="T3" s="741"/>
      <c r="U3" s="741"/>
      <c r="V3" s="741"/>
      <c r="W3" s="741"/>
      <c r="X3" s="741"/>
      <c r="Y3" s="741"/>
      <c r="Z3" s="812"/>
      <c r="AA3" s="738">
        <f>O3+1</f>
        <v>2021</v>
      </c>
      <c r="AB3" s="741"/>
      <c r="AC3" s="741"/>
      <c r="AD3" s="741"/>
      <c r="AE3" s="741"/>
      <c r="AF3" s="741"/>
      <c r="AG3" s="741"/>
      <c r="AH3" s="741"/>
      <c r="AI3" s="741"/>
      <c r="AJ3" s="741"/>
      <c r="AK3" s="741"/>
      <c r="AL3" s="812"/>
      <c r="AM3" s="738">
        <f>AA3+1</f>
        <v>2022</v>
      </c>
      <c r="AN3" s="741"/>
      <c r="AO3" s="741"/>
      <c r="AP3" s="741"/>
      <c r="AQ3" s="741"/>
      <c r="AR3" s="741"/>
      <c r="AS3" s="741"/>
      <c r="AT3" s="741"/>
      <c r="AU3" s="741"/>
      <c r="AV3" s="741"/>
      <c r="AW3" s="741"/>
      <c r="AX3" s="812"/>
      <c r="AY3" s="738">
        <f>AM3+1</f>
        <v>2023</v>
      </c>
      <c r="AZ3" s="741"/>
      <c r="BA3" s="741"/>
      <c r="BB3" s="741"/>
      <c r="BC3" s="741"/>
      <c r="BD3" s="741"/>
      <c r="BE3" s="741"/>
      <c r="BF3" s="741"/>
      <c r="BG3" s="741"/>
      <c r="BH3" s="741"/>
      <c r="BI3" s="741"/>
      <c r="BJ3" s="812"/>
      <c r="BK3" s="738">
        <f>AY3+1</f>
        <v>2024</v>
      </c>
      <c r="BL3" s="741"/>
      <c r="BM3" s="741"/>
      <c r="BN3" s="741"/>
      <c r="BO3" s="741"/>
      <c r="BP3" s="741"/>
      <c r="BQ3" s="741"/>
      <c r="BR3" s="741"/>
      <c r="BS3" s="741"/>
      <c r="BT3" s="741"/>
      <c r="BU3" s="741"/>
      <c r="BV3" s="812"/>
    </row>
    <row r="4" spans="1:74" s="165" customFormat="1" ht="12.75" customHeight="1" x14ac:dyDescent="0.25">
      <c r="A4" s="731" t="str">
        <f>Dates!$D$2</f>
        <v>Thursday January 5, 2023</v>
      </c>
      <c r="B4" s="529"/>
      <c r="C4" s="17" t="s">
        <v>463</v>
      </c>
      <c r="D4" s="17" t="s">
        <v>464</v>
      </c>
      <c r="E4" s="17" t="s">
        <v>465</v>
      </c>
      <c r="F4" s="17" t="s">
        <v>466</v>
      </c>
      <c r="G4" s="17" t="s">
        <v>467</v>
      </c>
      <c r="H4" s="17" t="s">
        <v>468</v>
      </c>
      <c r="I4" s="17" t="s">
        <v>469</v>
      </c>
      <c r="J4" s="17" t="s">
        <v>470</v>
      </c>
      <c r="K4" s="17" t="s">
        <v>471</v>
      </c>
      <c r="L4" s="17" t="s">
        <v>472</v>
      </c>
      <c r="M4" s="17" t="s">
        <v>473</v>
      </c>
      <c r="N4" s="17" t="s">
        <v>474</v>
      </c>
      <c r="O4" s="17" t="s">
        <v>463</v>
      </c>
      <c r="P4" s="17" t="s">
        <v>464</v>
      </c>
      <c r="Q4" s="17" t="s">
        <v>465</v>
      </c>
      <c r="R4" s="17" t="s">
        <v>466</v>
      </c>
      <c r="S4" s="17" t="s">
        <v>467</v>
      </c>
      <c r="T4" s="17" t="s">
        <v>468</v>
      </c>
      <c r="U4" s="17" t="s">
        <v>469</v>
      </c>
      <c r="V4" s="17" t="s">
        <v>470</v>
      </c>
      <c r="W4" s="17" t="s">
        <v>471</v>
      </c>
      <c r="X4" s="17" t="s">
        <v>472</v>
      </c>
      <c r="Y4" s="17" t="s">
        <v>473</v>
      </c>
      <c r="Z4" s="17" t="s">
        <v>474</v>
      </c>
      <c r="AA4" s="17" t="s">
        <v>463</v>
      </c>
      <c r="AB4" s="17" t="s">
        <v>464</v>
      </c>
      <c r="AC4" s="17" t="s">
        <v>465</v>
      </c>
      <c r="AD4" s="17" t="s">
        <v>466</v>
      </c>
      <c r="AE4" s="17" t="s">
        <v>467</v>
      </c>
      <c r="AF4" s="17" t="s">
        <v>468</v>
      </c>
      <c r="AG4" s="17" t="s">
        <v>469</v>
      </c>
      <c r="AH4" s="17" t="s">
        <v>470</v>
      </c>
      <c r="AI4" s="17" t="s">
        <v>471</v>
      </c>
      <c r="AJ4" s="17" t="s">
        <v>472</v>
      </c>
      <c r="AK4" s="17" t="s">
        <v>473</v>
      </c>
      <c r="AL4" s="17" t="s">
        <v>474</v>
      </c>
      <c r="AM4" s="17" t="s">
        <v>463</v>
      </c>
      <c r="AN4" s="17" t="s">
        <v>464</v>
      </c>
      <c r="AO4" s="17" t="s">
        <v>465</v>
      </c>
      <c r="AP4" s="17" t="s">
        <v>466</v>
      </c>
      <c r="AQ4" s="17" t="s">
        <v>467</v>
      </c>
      <c r="AR4" s="17" t="s">
        <v>468</v>
      </c>
      <c r="AS4" s="17" t="s">
        <v>469</v>
      </c>
      <c r="AT4" s="17" t="s">
        <v>470</v>
      </c>
      <c r="AU4" s="17" t="s">
        <v>471</v>
      </c>
      <c r="AV4" s="17" t="s">
        <v>472</v>
      </c>
      <c r="AW4" s="17" t="s">
        <v>473</v>
      </c>
      <c r="AX4" s="17" t="s">
        <v>474</v>
      </c>
      <c r="AY4" s="17" t="s">
        <v>463</v>
      </c>
      <c r="AZ4" s="17" t="s">
        <v>464</v>
      </c>
      <c r="BA4" s="17" t="s">
        <v>465</v>
      </c>
      <c r="BB4" s="17" t="s">
        <v>466</v>
      </c>
      <c r="BC4" s="17" t="s">
        <v>467</v>
      </c>
      <c r="BD4" s="17" t="s">
        <v>468</v>
      </c>
      <c r="BE4" s="17" t="s">
        <v>469</v>
      </c>
      <c r="BF4" s="17" t="s">
        <v>470</v>
      </c>
      <c r="BG4" s="17" t="s">
        <v>471</v>
      </c>
      <c r="BH4" s="17" t="s">
        <v>472</v>
      </c>
      <c r="BI4" s="17" t="s">
        <v>473</v>
      </c>
      <c r="BJ4" s="17" t="s">
        <v>474</v>
      </c>
      <c r="BK4" s="17" t="s">
        <v>463</v>
      </c>
      <c r="BL4" s="17" t="s">
        <v>464</v>
      </c>
      <c r="BM4" s="17" t="s">
        <v>465</v>
      </c>
      <c r="BN4" s="17" t="s">
        <v>466</v>
      </c>
      <c r="BO4" s="17" t="s">
        <v>467</v>
      </c>
      <c r="BP4" s="17" t="s">
        <v>468</v>
      </c>
      <c r="BQ4" s="17" t="s">
        <v>469</v>
      </c>
      <c r="BR4" s="17" t="s">
        <v>470</v>
      </c>
      <c r="BS4" s="17" t="s">
        <v>471</v>
      </c>
      <c r="BT4" s="17" t="s">
        <v>472</v>
      </c>
      <c r="BU4" s="17" t="s">
        <v>473</v>
      </c>
      <c r="BV4" s="17" t="s">
        <v>474</v>
      </c>
    </row>
    <row r="5" spans="1:74" ht="12" customHeight="1" x14ac:dyDescent="0.25">
      <c r="A5" s="530"/>
      <c r="B5" s="166" t="s">
        <v>347</v>
      </c>
      <c r="C5" s="484"/>
      <c r="D5" s="484"/>
      <c r="E5" s="484"/>
      <c r="F5" s="484"/>
      <c r="G5" s="484"/>
      <c r="H5" s="484"/>
      <c r="I5" s="484"/>
      <c r="J5" s="484"/>
      <c r="K5" s="484"/>
      <c r="L5" s="484"/>
      <c r="M5" s="484"/>
      <c r="N5" s="484"/>
      <c r="O5" s="484"/>
      <c r="P5" s="484"/>
      <c r="Q5" s="484"/>
      <c r="R5" s="484"/>
      <c r="S5" s="484"/>
      <c r="T5" s="484"/>
      <c r="U5" s="484"/>
      <c r="V5" s="484"/>
      <c r="W5" s="484"/>
      <c r="X5" s="484"/>
      <c r="Y5" s="484"/>
      <c r="Z5" s="484"/>
      <c r="AA5" s="484"/>
      <c r="AB5" s="484"/>
      <c r="AC5" s="484"/>
      <c r="AD5" s="484"/>
      <c r="AE5" s="484"/>
      <c r="AF5" s="484"/>
      <c r="AG5" s="484"/>
      <c r="AH5" s="484"/>
      <c r="AI5" s="484"/>
      <c r="AJ5" s="484"/>
      <c r="AK5" s="484"/>
      <c r="AL5" s="484"/>
      <c r="AM5" s="484"/>
      <c r="AN5" s="484"/>
      <c r="AO5" s="484"/>
      <c r="AP5" s="484"/>
      <c r="AQ5" s="484"/>
      <c r="AR5" s="484"/>
      <c r="AS5" s="484"/>
      <c r="AT5" s="484"/>
      <c r="AU5" s="484"/>
      <c r="AV5" s="484"/>
      <c r="AW5" s="484"/>
      <c r="AX5" s="484"/>
      <c r="AY5" s="484"/>
      <c r="AZ5" s="484"/>
      <c r="BA5" s="484"/>
      <c r="BB5" s="484"/>
      <c r="BC5" s="484"/>
      <c r="BD5" s="484"/>
      <c r="BE5" s="484"/>
      <c r="BF5" s="484"/>
      <c r="BG5" s="484"/>
      <c r="BH5" s="484"/>
      <c r="BI5" s="484"/>
      <c r="BJ5" s="484"/>
      <c r="BK5" s="484"/>
      <c r="BL5" s="484"/>
      <c r="BM5" s="484"/>
      <c r="BN5" s="484"/>
      <c r="BO5" s="484"/>
      <c r="BP5" s="484"/>
      <c r="BQ5" s="484"/>
      <c r="BR5" s="484"/>
      <c r="BS5" s="484"/>
      <c r="BT5" s="484"/>
      <c r="BU5" s="484"/>
      <c r="BV5" s="484"/>
    </row>
    <row r="6" spans="1:74" ht="12" customHeight="1" x14ac:dyDescent="0.25">
      <c r="A6" s="530" t="s">
        <v>63</v>
      </c>
      <c r="B6" s="532" t="s">
        <v>450</v>
      </c>
      <c r="C6" s="262">
        <v>1.200292E-2</v>
      </c>
      <c r="D6" s="262">
        <v>1.1148450000000001E-2</v>
      </c>
      <c r="E6" s="262">
        <v>1.227405E-2</v>
      </c>
      <c r="F6" s="262">
        <v>1.092686E-2</v>
      </c>
      <c r="G6" s="262">
        <v>1.1616039999999999E-2</v>
      </c>
      <c r="H6" s="262">
        <v>1.152597E-2</v>
      </c>
      <c r="I6" s="262">
        <v>1.1950179999999999E-2</v>
      </c>
      <c r="J6" s="262">
        <v>1.2132250000000001E-2</v>
      </c>
      <c r="K6" s="262">
        <v>1.191567E-2</v>
      </c>
      <c r="L6" s="262">
        <v>9.8211500000000007E-3</v>
      </c>
      <c r="M6" s="262">
        <v>8.3829799999999999E-3</v>
      </c>
      <c r="N6" s="262">
        <v>1.0153799999999999E-2</v>
      </c>
      <c r="O6" s="262">
        <v>9.7501099999999993E-3</v>
      </c>
      <c r="P6" s="262">
        <v>1.042528E-2</v>
      </c>
      <c r="Q6" s="262">
        <v>1.2467209999999999E-2</v>
      </c>
      <c r="R6" s="262">
        <v>1.174359E-2</v>
      </c>
      <c r="S6" s="262">
        <v>1.1603870000000001E-2</v>
      </c>
      <c r="T6" s="262">
        <v>1.0875309999999999E-2</v>
      </c>
      <c r="U6" s="262">
        <v>1.1404630000000001E-2</v>
      </c>
      <c r="V6" s="262">
        <v>1.1333589999999999E-2</v>
      </c>
      <c r="W6" s="262">
        <v>1.099641E-2</v>
      </c>
      <c r="X6" s="262">
        <v>1.0951249999999999E-2</v>
      </c>
      <c r="Y6" s="262">
        <v>1.1905229999999999E-2</v>
      </c>
      <c r="Z6" s="262">
        <v>1.191212E-2</v>
      </c>
      <c r="AA6" s="262">
        <v>1.1520615E-2</v>
      </c>
      <c r="AB6" s="262">
        <v>1.1034354E-2</v>
      </c>
      <c r="AC6" s="262">
        <v>1.0829419999999999E-2</v>
      </c>
      <c r="AD6" s="262">
        <v>1.1057391999999999E-2</v>
      </c>
      <c r="AE6" s="262">
        <v>1.1349846E-2</v>
      </c>
      <c r="AF6" s="262">
        <v>1.0938435999999999E-2</v>
      </c>
      <c r="AG6" s="262">
        <v>1.1596008999999999E-2</v>
      </c>
      <c r="AH6" s="262">
        <v>1.1455764E-2</v>
      </c>
      <c r="AI6" s="262">
        <v>1.1499351999999999E-2</v>
      </c>
      <c r="AJ6" s="262">
        <v>1.1235215E-2</v>
      </c>
      <c r="AK6" s="262">
        <v>1.1686823000000001E-2</v>
      </c>
      <c r="AL6" s="262">
        <v>1.2625081E-2</v>
      </c>
      <c r="AM6" s="262">
        <v>1.3348287E-2</v>
      </c>
      <c r="AN6" s="262">
        <v>1.1162055000000001E-2</v>
      </c>
      <c r="AO6" s="262">
        <v>1.1760553E-2</v>
      </c>
      <c r="AP6" s="262">
        <v>1.1352516999999999E-2</v>
      </c>
      <c r="AQ6" s="262">
        <v>1.182733E-2</v>
      </c>
      <c r="AR6" s="262">
        <v>1.1759047E-2</v>
      </c>
      <c r="AS6" s="262">
        <v>1.2395923999999999E-2</v>
      </c>
      <c r="AT6" s="262">
        <v>1.2408059000000001E-2</v>
      </c>
      <c r="AU6" s="262">
        <v>1.2129239999999999E-2</v>
      </c>
      <c r="AV6" s="262">
        <v>1.1606818E-2</v>
      </c>
      <c r="AW6" s="262">
        <v>1.3768300000000001E-2</v>
      </c>
      <c r="AX6" s="262">
        <v>1.5478E-2</v>
      </c>
      <c r="AY6" s="328">
        <v>1.5937799999999998E-2</v>
      </c>
      <c r="AZ6" s="328">
        <v>1.34217E-2</v>
      </c>
      <c r="BA6" s="328">
        <v>1.42267E-2</v>
      </c>
      <c r="BB6" s="328">
        <v>1.0247300000000001E-2</v>
      </c>
      <c r="BC6" s="328">
        <v>1.1642100000000001E-2</v>
      </c>
      <c r="BD6" s="328">
        <v>1.32867E-2</v>
      </c>
      <c r="BE6" s="328">
        <v>1.38379E-2</v>
      </c>
      <c r="BF6" s="328">
        <v>1.3389E-2</v>
      </c>
      <c r="BG6" s="328">
        <v>1.31022E-2</v>
      </c>
      <c r="BH6" s="328">
        <v>1.13293E-2</v>
      </c>
      <c r="BI6" s="328">
        <v>1.4099799999999999E-2</v>
      </c>
      <c r="BJ6" s="328">
        <v>1.6132000000000001E-2</v>
      </c>
      <c r="BK6" s="328">
        <v>1.38823E-2</v>
      </c>
      <c r="BL6" s="328">
        <v>9.2862199999999995E-3</v>
      </c>
      <c r="BM6" s="328">
        <v>9.7676299999999994E-3</v>
      </c>
      <c r="BN6" s="328">
        <v>6.1098599999999999E-3</v>
      </c>
      <c r="BO6" s="328">
        <v>8.0932899999999995E-3</v>
      </c>
      <c r="BP6" s="328">
        <v>1.07317E-2</v>
      </c>
      <c r="BQ6" s="328">
        <v>1.3816699999999999E-2</v>
      </c>
      <c r="BR6" s="328">
        <v>1.30247E-2</v>
      </c>
      <c r="BS6" s="328">
        <v>1.2692999999999999E-2</v>
      </c>
      <c r="BT6" s="328">
        <v>9.3087799999999991E-3</v>
      </c>
      <c r="BU6" s="328">
        <v>1.29062E-2</v>
      </c>
      <c r="BV6" s="328">
        <v>1.5474399999999999E-2</v>
      </c>
    </row>
    <row r="7" spans="1:74" ht="12" customHeight="1" x14ac:dyDescent="0.25">
      <c r="A7" s="531" t="s">
        <v>742</v>
      </c>
      <c r="B7" s="532" t="s">
        <v>48</v>
      </c>
      <c r="C7" s="262">
        <v>0.21943022100000001</v>
      </c>
      <c r="D7" s="262">
        <v>0.20264803000000001</v>
      </c>
      <c r="E7" s="262">
        <v>0.23322200700000001</v>
      </c>
      <c r="F7" s="262">
        <v>0.24645782499999999</v>
      </c>
      <c r="G7" s="262">
        <v>0.28349120300000002</v>
      </c>
      <c r="H7" s="262">
        <v>0.24885932599999999</v>
      </c>
      <c r="I7" s="262">
        <v>0.220588056</v>
      </c>
      <c r="J7" s="262">
        <v>0.200266152</v>
      </c>
      <c r="K7" s="262">
        <v>0.16428791400000001</v>
      </c>
      <c r="L7" s="262">
        <v>0.16224723099999999</v>
      </c>
      <c r="M7" s="262">
        <v>0.179213921</v>
      </c>
      <c r="N7" s="262">
        <v>0.19020458500000001</v>
      </c>
      <c r="O7" s="262">
        <v>0.21372601899999999</v>
      </c>
      <c r="P7" s="262">
        <v>0.22567521700000001</v>
      </c>
      <c r="Q7" s="262">
        <v>0.20763072900000001</v>
      </c>
      <c r="R7" s="262">
        <v>0.20222046599999999</v>
      </c>
      <c r="S7" s="262">
        <v>0.26170535099999997</v>
      </c>
      <c r="T7" s="262">
        <v>0.24463879999999999</v>
      </c>
      <c r="U7" s="262">
        <v>0.233705099</v>
      </c>
      <c r="V7" s="262">
        <v>0.203424776</v>
      </c>
      <c r="W7" s="262">
        <v>0.163158996</v>
      </c>
      <c r="X7" s="262">
        <v>0.164322945</v>
      </c>
      <c r="Y7" s="262">
        <v>0.182446097</v>
      </c>
      <c r="Z7" s="262">
        <v>0.187693523</v>
      </c>
      <c r="AA7" s="262">
        <v>0.21620180899999999</v>
      </c>
      <c r="AB7" s="262">
        <v>0.17732763700000001</v>
      </c>
      <c r="AC7" s="262">
        <v>0.18654206100000001</v>
      </c>
      <c r="AD7" s="262">
        <v>0.17047723200000001</v>
      </c>
      <c r="AE7" s="262">
        <v>0.205170566</v>
      </c>
      <c r="AF7" s="262">
        <v>0.20666162900000001</v>
      </c>
      <c r="AG7" s="262">
        <v>0.19453303899999999</v>
      </c>
      <c r="AH7" s="262">
        <v>0.17895678200000001</v>
      </c>
      <c r="AI7" s="262">
        <v>0.149696879</v>
      </c>
      <c r="AJ7" s="262">
        <v>0.15067841100000001</v>
      </c>
      <c r="AK7" s="262">
        <v>0.170423554</v>
      </c>
      <c r="AL7" s="262">
        <v>0.20753781299999999</v>
      </c>
      <c r="AM7" s="262">
        <v>0.231474714</v>
      </c>
      <c r="AN7" s="262">
        <v>0.202251498</v>
      </c>
      <c r="AO7" s="262">
        <v>0.224179558</v>
      </c>
      <c r="AP7" s="262">
        <v>0.17210834799999999</v>
      </c>
      <c r="AQ7" s="262">
        <v>0.20326445800000001</v>
      </c>
      <c r="AR7" s="262">
        <v>0.23678228300000001</v>
      </c>
      <c r="AS7" s="262">
        <v>0.21233384499999999</v>
      </c>
      <c r="AT7" s="262">
        <v>0.19027966499999999</v>
      </c>
      <c r="AU7" s="262">
        <v>0.148086575</v>
      </c>
      <c r="AV7" s="262">
        <v>0.1393518</v>
      </c>
      <c r="AW7" s="262">
        <v>0.16469500000000001</v>
      </c>
      <c r="AX7" s="262">
        <v>0.17652999999999999</v>
      </c>
      <c r="AY7" s="328">
        <v>0.20422419999999999</v>
      </c>
      <c r="AZ7" s="328">
        <v>0.18480369999999999</v>
      </c>
      <c r="BA7" s="328">
        <v>0.20784159999999999</v>
      </c>
      <c r="BB7" s="328">
        <v>0.2041927</v>
      </c>
      <c r="BC7" s="328">
        <v>0.23719309999999999</v>
      </c>
      <c r="BD7" s="328">
        <v>0.23535400000000001</v>
      </c>
      <c r="BE7" s="328">
        <v>0.21355759999999999</v>
      </c>
      <c r="BF7" s="328">
        <v>0.18727170000000001</v>
      </c>
      <c r="BG7" s="328">
        <v>0.1557365</v>
      </c>
      <c r="BH7" s="328">
        <v>0.15527099999999999</v>
      </c>
      <c r="BI7" s="328">
        <v>0.1731684</v>
      </c>
      <c r="BJ7" s="328">
        <v>0.1933628</v>
      </c>
      <c r="BK7" s="328">
        <v>0.2169866</v>
      </c>
      <c r="BL7" s="328">
        <v>0.2019349</v>
      </c>
      <c r="BM7" s="328">
        <v>0.2193466</v>
      </c>
      <c r="BN7" s="328">
        <v>0.21895039999999999</v>
      </c>
      <c r="BO7" s="328">
        <v>0.24913179999999999</v>
      </c>
      <c r="BP7" s="328">
        <v>0.24379120000000001</v>
      </c>
      <c r="BQ7" s="328">
        <v>0.2246274</v>
      </c>
      <c r="BR7" s="328">
        <v>0.19144430000000001</v>
      </c>
      <c r="BS7" s="328">
        <v>0.15889519999999999</v>
      </c>
      <c r="BT7" s="328">
        <v>0.15829409999999999</v>
      </c>
      <c r="BU7" s="328">
        <v>0.17538619999999999</v>
      </c>
      <c r="BV7" s="328">
        <v>0.19667950000000001</v>
      </c>
    </row>
    <row r="8" spans="1:74" ht="12" customHeight="1" x14ac:dyDescent="0.25">
      <c r="A8" s="530" t="s">
        <v>743</v>
      </c>
      <c r="B8" s="532" t="s">
        <v>1020</v>
      </c>
      <c r="C8" s="262">
        <v>3.1577836763000001E-2</v>
      </c>
      <c r="D8" s="262">
        <v>3.3817698207000001E-2</v>
      </c>
      <c r="E8" s="262">
        <v>5.2016530188000003E-2</v>
      </c>
      <c r="F8" s="262">
        <v>5.9576063585999997E-2</v>
      </c>
      <c r="G8" s="262">
        <v>6.3184558264999996E-2</v>
      </c>
      <c r="H8" s="262">
        <v>7.0332609352000003E-2</v>
      </c>
      <c r="I8" s="262">
        <v>7.1712865064E-2</v>
      </c>
      <c r="J8" s="262">
        <v>6.9483327560999994E-2</v>
      </c>
      <c r="K8" s="262">
        <v>6.0141873393999998E-2</v>
      </c>
      <c r="L8" s="262">
        <v>5.3787783817000001E-2</v>
      </c>
      <c r="M8" s="262">
        <v>3.8495980795000002E-2</v>
      </c>
      <c r="N8" s="262">
        <v>3.0485440475E-2</v>
      </c>
      <c r="O8" s="262">
        <v>3.9385978454999998E-2</v>
      </c>
      <c r="P8" s="262">
        <v>4.9141718147000003E-2</v>
      </c>
      <c r="Q8" s="262">
        <v>5.6076296329999997E-2</v>
      </c>
      <c r="R8" s="262">
        <v>6.9978796427000001E-2</v>
      </c>
      <c r="S8" s="262">
        <v>8.5270085674000004E-2</v>
      </c>
      <c r="T8" s="262">
        <v>8.5270803576999996E-2</v>
      </c>
      <c r="U8" s="262">
        <v>9.3749063652999995E-2</v>
      </c>
      <c r="V8" s="262">
        <v>8.2334191335000001E-2</v>
      </c>
      <c r="W8" s="262">
        <v>6.8326999962000007E-2</v>
      </c>
      <c r="X8" s="262">
        <v>6.2640303134E-2</v>
      </c>
      <c r="Y8" s="262">
        <v>5.097749461E-2</v>
      </c>
      <c r="Z8" s="262">
        <v>4.5042712281999998E-2</v>
      </c>
      <c r="AA8" s="262">
        <v>4.9183155881000001E-2</v>
      </c>
      <c r="AB8" s="262">
        <v>5.6041490870000002E-2</v>
      </c>
      <c r="AC8" s="262">
        <v>8.2218882724999998E-2</v>
      </c>
      <c r="AD8" s="262">
        <v>9.6333252176E-2</v>
      </c>
      <c r="AE8" s="262">
        <v>0.11021830709</v>
      </c>
      <c r="AF8" s="262">
        <v>0.10792148029</v>
      </c>
      <c r="AG8" s="262">
        <v>0.10787240372</v>
      </c>
      <c r="AH8" s="262">
        <v>0.10588457554</v>
      </c>
      <c r="AI8" s="262">
        <v>9.9241383912999998E-2</v>
      </c>
      <c r="AJ8" s="262">
        <v>8.2022193002999996E-2</v>
      </c>
      <c r="AK8" s="262">
        <v>6.8979553499999999E-2</v>
      </c>
      <c r="AL8" s="262">
        <v>5.3913312811000001E-2</v>
      </c>
      <c r="AM8" s="262">
        <v>7.2140155245999996E-2</v>
      </c>
      <c r="AN8" s="262">
        <v>8.2356999141000004E-2</v>
      </c>
      <c r="AO8" s="262">
        <v>0.10497379051</v>
      </c>
      <c r="AP8" s="262">
        <v>0.11886510234</v>
      </c>
      <c r="AQ8" s="262">
        <v>0.13414022264</v>
      </c>
      <c r="AR8" s="262">
        <v>0.14113364677000001</v>
      </c>
      <c r="AS8" s="262">
        <v>0.13878134033</v>
      </c>
      <c r="AT8" s="262">
        <v>0.12716643012000001</v>
      </c>
      <c r="AU8" s="262">
        <v>0.11854862291</v>
      </c>
      <c r="AV8" s="262">
        <v>0.10776318214</v>
      </c>
      <c r="AW8" s="262">
        <v>8.5861599999999996E-2</v>
      </c>
      <c r="AX8" s="262">
        <v>6.7428000000000002E-2</v>
      </c>
      <c r="AY8" s="328">
        <v>9.1581599999999999E-2</v>
      </c>
      <c r="AZ8" s="328">
        <v>0.10479520000000001</v>
      </c>
      <c r="BA8" s="328">
        <v>0.13594529999999999</v>
      </c>
      <c r="BB8" s="328">
        <v>0.1504395</v>
      </c>
      <c r="BC8" s="328">
        <v>0.17285619999999999</v>
      </c>
      <c r="BD8" s="328">
        <v>0.18289540000000001</v>
      </c>
      <c r="BE8" s="328">
        <v>0.18201729999999999</v>
      </c>
      <c r="BF8" s="328">
        <v>0.1691714</v>
      </c>
      <c r="BG8" s="328">
        <v>0.15807199999999999</v>
      </c>
      <c r="BH8" s="328">
        <v>0.1454297</v>
      </c>
      <c r="BI8" s="328">
        <v>0.1195206</v>
      </c>
      <c r="BJ8" s="328">
        <v>9.6567799999999995E-2</v>
      </c>
      <c r="BK8" s="328">
        <v>0.1279516</v>
      </c>
      <c r="BL8" s="328">
        <v>0.148283</v>
      </c>
      <c r="BM8" s="328">
        <v>0.18781200000000001</v>
      </c>
      <c r="BN8" s="328">
        <v>0.20325299999999999</v>
      </c>
      <c r="BO8" s="328">
        <v>0.2364068</v>
      </c>
      <c r="BP8" s="328">
        <v>0.2584282</v>
      </c>
      <c r="BQ8" s="328">
        <v>0.25828459999999998</v>
      </c>
      <c r="BR8" s="328">
        <v>0.2377098</v>
      </c>
      <c r="BS8" s="328">
        <v>0.21927160000000001</v>
      </c>
      <c r="BT8" s="328">
        <v>0.1996175</v>
      </c>
      <c r="BU8" s="328">
        <v>0.15579190000000001</v>
      </c>
      <c r="BV8" s="328">
        <v>0.1147039</v>
      </c>
    </row>
    <row r="9" spans="1:74" ht="12" customHeight="1" x14ac:dyDescent="0.25">
      <c r="A9" s="498" t="s">
        <v>605</v>
      </c>
      <c r="B9" s="532" t="s">
        <v>816</v>
      </c>
      <c r="C9" s="262">
        <v>2.1712100000000002E-2</v>
      </c>
      <c r="D9" s="262">
        <v>1.9468630000000001E-2</v>
      </c>
      <c r="E9" s="262">
        <v>2.1217159999999999E-2</v>
      </c>
      <c r="F9" s="262">
        <v>1.991826E-2</v>
      </c>
      <c r="G9" s="262">
        <v>2.0538560000000001E-2</v>
      </c>
      <c r="H9" s="262">
        <v>2.04341E-2</v>
      </c>
      <c r="I9" s="262">
        <v>2.1014709999999999E-2</v>
      </c>
      <c r="J9" s="262">
        <v>2.1210139999999999E-2</v>
      </c>
      <c r="K9" s="262">
        <v>1.9658040000000002E-2</v>
      </c>
      <c r="L9" s="262">
        <v>2.0566520000000001E-2</v>
      </c>
      <c r="M9" s="262">
        <v>2.0364670000000001E-2</v>
      </c>
      <c r="N9" s="262">
        <v>2.1509790000000001E-2</v>
      </c>
      <c r="O9" s="262">
        <v>2.19092E-2</v>
      </c>
      <c r="P9" s="262">
        <v>2.0123439999999999E-2</v>
      </c>
      <c r="Q9" s="262">
        <v>2.175301E-2</v>
      </c>
      <c r="R9" s="262">
        <v>2.0050080000000001E-2</v>
      </c>
      <c r="S9" s="262">
        <v>2.0515370000000002E-2</v>
      </c>
      <c r="T9" s="262">
        <v>1.8948260000000001E-2</v>
      </c>
      <c r="U9" s="262">
        <v>2.0007919999999998E-2</v>
      </c>
      <c r="V9" s="262">
        <v>2.041138E-2</v>
      </c>
      <c r="W9" s="262">
        <v>1.9216009999999999E-2</v>
      </c>
      <c r="X9" s="262">
        <v>1.9417690000000001E-2</v>
      </c>
      <c r="Y9" s="262">
        <v>1.915265E-2</v>
      </c>
      <c r="Z9" s="262">
        <v>2.0694400000000002E-2</v>
      </c>
      <c r="AA9" s="262">
        <v>2.039258E-2</v>
      </c>
      <c r="AB9" s="262">
        <v>1.8200129999999998E-2</v>
      </c>
      <c r="AC9" s="262">
        <v>2.0288242000000001E-2</v>
      </c>
      <c r="AD9" s="262">
        <v>1.8848780999999998E-2</v>
      </c>
      <c r="AE9" s="262">
        <v>1.9533159000000001E-2</v>
      </c>
      <c r="AF9" s="262">
        <v>1.8817370999999999E-2</v>
      </c>
      <c r="AG9" s="262">
        <v>1.9405315999999999E-2</v>
      </c>
      <c r="AH9" s="262">
        <v>1.9030684999999999E-2</v>
      </c>
      <c r="AI9" s="262">
        <v>1.8615354000000001E-2</v>
      </c>
      <c r="AJ9" s="262">
        <v>1.8227653E-2</v>
      </c>
      <c r="AK9" s="262">
        <v>1.8098581999999998E-2</v>
      </c>
      <c r="AL9" s="262">
        <v>2.0007135999999998E-2</v>
      </c>
      <c r="AM9" s="262">
        <v>1.8850822E-2</v>
      </c>
      <c r="AN9" s="262">
        <v>1.7374570999999998E-2</v>
      </c>
      <c r="AO9" s="262">
        <v>1.8872498000000001E-2</v>
      </c>
      <c r="AP9" s="262">
        <v>1.7154962999999999E-2</v>
      </c>
      <c r="AQ9" s="262">
        <v>1.7831691E-2</v>
      </c>
      <c r="AR9" s="262">
        <v>1.7959754000000001E-2</v>
      </c>
      <c r="AS9" s="262">
        <v>1.8311039000000001E-2</v>
      </c>
      <c r="AT9" s="262">
        <v>1.7696814000000002E-2</v>
      </c>
      <c r="AU9" s="262">
        <v>1.6768018999999999E-2</v>
      </c>
      <c r="AV9" s="262">
        <v>1.7290330999999999E-2</v>
      </c>
      <c r="AW9" s="262">
        <v>1.7357999999999998E-2</v>
      </c>
      <c r="AX9" s="262">
        <v>1.87441E-2</v>
      </c>
      <c r="AY9" s="328">
        <v>1.8789E-2</v>
      </c>
      <c r="AZ9" s="328">
        <v>1.66818E-2</v>
      </c>
      <c r="BA9" s="328">
        <v>1.8407E-2</v>
      </c>
      <c r="BB9" s="328">
        <v>1.73326E-2</v>
      </c>
      <c r="BC9" s="328">
        <v>1.80162E-2</v>
      </c>
      <c r="BD9" s="328">
        <v>1.7545600000000001E-2</v>
      </c>
      <c r="BE9" s="328">
        <v>1.8126099999999999E-2</v>
      </c>
      <c r="BF9" s="328">
        <v>1.79512E-2</v>
      </c>
      <c r="BG9" s="328">
        <v>1.72509E-2</v>
      </c>
      <c r="BH9" s="328">
        <v>1.73987E-2</v>
      </c>
      <c r="BI9" s="328">
        <v>1.6868299999999999E-2</v>
      </c>
      <c r="BJ9" s="328">
        <v>1.8495299999999999E-2</v>
      </c>
      <c r="BK9" s="328">
        <v>1.8524499999999999E-2</v>
      </c>
      <c r="BL9" s="328">
        <v>1.7086299999999999E-2</v>
      </c>
      <c r="BM9" s="328">
        <v>1.8192199999999999E-2</v>
      </c>
      <c r="BN9" s="328">
        <v>1.7196099999999999E-2</v>
      </c>
      <c r="BO9" s="328">
        <v>1.8005299999999998E-2</v>
      </c>
      <c r="BP9" s="328">
        <v>1.7744200000000002E-2</v>
      </c>
      <c r="BQ9" s="328">
        <v>1.8181900000000001E-2</v>
      </c>
      <c r="BR9" s="328">
        <v>1.78379E-2</v>
      </c>
      <c r="BS9" s="328">
        <v>1.71895E-2</v>
      </c>
      <c r="BT9" s="328">
        <v>1.7398299999999998E-2</v>
      </c>
      <c r="BU9" s="328">
        <v>1.67952E-2</v>
      </c>
      <c r="BV9" s="328">
        <v>1.8529500000000001E-2</v>
      </c>
    </row>
    <row r="10" spans="1:74" ht="12" customHeight="1" x14ac:dyDescent="0.25">
      <c r="A10" s="498" t="s">
        <v>604</v>
      </c>
      <c r="B10" s="532" t="s">
        <v>1021</v>
      </c>
      <c r="C10" s="262">
        <v>1.947579E-2</v>
      </c>
      <c r="D10" s="262">
        <v>1.607855E-2</v>
      </c>
      <c r="E10" s="262">
        <v>1.613684E-2</v>
      </c>
      <c r="F10" s="262">
        <v>1.36918E-2</v>
      </c>
      <c r="G10" s="262">
        <v>1.6090879999999998E-2</v>
      </c>
      <c r="H10" s="262">
        <v>1.6260170000000001E-2</v>
      </c>
      <c r="I10" s="262">
        <v>1.8751E-2</v>
      </c>
      <c r="J10" s="262">
        <v>1.9267679999999999E-2</v>
      </c>
      <c r="K10" s="262">
        <v>1.6856940000000001E-2</v>
      </c>
      <c r="L10" s="262">
        <v>1.463505E-2</v>
      </c>
      <c r="M10" s="262">
        <v>1.5714240000000001E-2</v>
      </c>
      <c r="N10" s="262">
        <v>1.756508E-2</v>
      </c>
      <c r="O10" s="262">
        <v>1.7380719999999999E-2</v>
      </c>
      <c r="P10" s="262">
        <v>1.6404599999999998E-2</v>
      </c>
      <c r="Q10" s="262">
        <v>1.571146E-2</v>
      </c>
      <c r="R10" s="262">
        <v>1.27376E-2</v>
      </c>
      <c r="S10" s="262">
        <v>1.39398E-2</v>
      </c>
      <c r="T10" s="262">
        <v>1.400333E-2</v>
      </c>
      <c r="U10" s="262">
        <v>1.633221E-2</v>
      </c>
      <c r="V10" s="262">
        <v>1.7728359999999999E-2</v>
      </c>
      <c r="W10" s="262">
        <v>1.4776320000000001E-2</v>
      </c>
      <c r="X10" s="262">
        <v>1.415014E-2</v>
      </c>
      <c r="Y10" s="262">
        <v>1.547639E-2</v>
      </c>
      <c r="Z10" s="262">
        <v>1.6733040000000001E-2</v>
      </c>
      <c r="AA10" s="262">
        <v>1.7876385000000002E-2</v>
      </c>
      <c r="AB10" s="262">
        <v>1.6996539000000001E-2</v>
      </c>
      <c r="AC10" s="262">
        <v>1.6421286E-2</v>
      </c>
      <c r="AD10" s="262">
        <v>1.3494587000000001E-2</v>
      </c>
      <c r="AE10" s="262">
        <v>1.4806557E-2</v>
      </c>
      <c r="AF10" s="262">
        <v>1.6691780999999999E-2</v>
      </c>
      <c r="AG10" s="262">
        <v>1.8876202000000002E-2</v>
      </c>
      <c r="AH10" s="262">
        <v>1.8712882E-2</v>
      </c>
      <c r="AI10" s="262">
        <v>1.6257944999999999E-2</v>
      </c>
      <c r="AJ10" s="262">
        <v>1.4289903E-2</v>
      </c>
      <c r="AK10" s="262">
        <v>1.5476408000000001E-2</v>
      </c>
      <c r="AL10" s="262">
        <v>1.6845476000000002E-2</v>
      </c>
      <c r="AM10" s="262">
        <v>1.6528793999999999E-2</v>
      </c>
      <c r="AN10" s="262">
        <v>1.8003317000000001E-2</v>
      </c>
      <c r="AO10" s="262">
        <v>1.6453999E-2</v>
      </c>
      <c r="AP10" s="262">
        <v>1.2856668999999999E-2</v>
      </c>
      <c r="AQ10" s="262">
        <v>1.5809503999999999E-2</v>
      </c>
      <c r="AR10" s="262">
        <v>1.7813412000000001E-2</v>
      </c>
      <c r="AS10" s="262">
        <v>1.9673616000000001E-2</v>
      </c>
      <c r="AT10" s="262">
        <v>1.9142557000000001E-2</v>
      </c>
      <c r="AU10" s="262">
        <v>1.6791285E-2</v>
      </c>
      <c r="AV10" s="262">
        <v>1.4779881E-2</v>
      </c>
      <c r="AW10" s="262">
        <v>1.40936E-2</v>
      </c>
      <c r="AX10" s="262">
        <v>1.5320800000000001E-2</v>
      </c>
      <c r="AY10" s="328">
        <v>1.5743099999999999E-2</v>
      </c>
      <c r="AZ10" s="328">
        <v>1.5367499999999999E-2</v>
      </c>
      <c r="BA10" s="328">
        <v>1.4985399999999999E-2</v>
      </c>
      <c r="BB10" s="328">
        <v>1.1891199999999999E-2</v>
      </c>
      <c r="BC10" s="328">
        <v>1.40438E-2</v>
      </c>
      <c r="BD10" s="328">
        <v>1.5519E-2</v>
      </c>
      <c r="BE10" s="328">
        <v>1.76919E-2</v>
      </c>
      <c r="BF10" s="328">
        <v>1.7847600000000002E-2</v>
      </c>
      <c r="BG10" s="328">
        <v>1.5016399999999999E-2</v>
      </c>
      <c r="BH10" s="328">
        <v>1.34284E-2</v>
      </c>
      <c r="BI10" s="328">
        <v>1.3972699999999999E-2</v>
      </c>
      <c r="BJ10" s="328">
        <v>1.51813E-2</v>
      </c>
      <c r="BK10" s="328">
        <v>1.57915E-2</v>
      </c>
      <c r="BL10" s="328">
        <v>1.6432599999999999E-2</v>
      </c>
      <c r="BM10" s="328">
        <v>1.5430599999999999E-2</v>
      </c>
      <c r="BN10" s="328">
        <v>1.2203200000000001E-2</v>
      </c>
      <c r="BO10" s="328">
        <v>1.4774000000000001E-2</v>
      </c>
      <c r="BP10" s="328">
        <v>1.6587600000000001E-2</v>
      </c>
      <c r="BQ10" s="328">
        <v>1.86891E-2</v>
      </c>
      <c r="BR10" s="328">
        <v>1.8438099999999999E-2</v>
      </c>
      <c r="BS10" s="328">
        <v>1.56343E-2</v>
      </c>
      <c r="BT10" s="328">
        <v>1.3851799999999999E-2</v>
      </c>
      <c r="BU10" s="328">
        <v>1.4061799999999999E-2</v>
      </c>
      <c r="BV10" s="328">
        <v>1.54982E-2</v>
      </c>
    </row>
    <row r="11" spans="1:74" ht="12" customHeight="1" x14ac:dyDescent="0.25">
      <c r="A11" s="530" t="s">
        <v>97</v>
      </c>
      <c r="B11" s="532" t="s">
        <v>451</v>
      </c>
      <c r="C11" s="262">
        <v>0.2161514581</v>
      </c>
      <c r="D11" s="262">
        <v>0.20123746882999999</v>
      </c>
      <c r="E11" s="262">
        <v>0.22926746001000001</v>
      </c>
      <c r="F11" s="262">
        <v>0.25724530075000002</v>
      </c>
      <c r="G11" s="262">
        <v>0.22936314343</v>
      </c>
      <c r="H11" s="262">
        <v>0.19970441551000001</v>
      </c>
      <c r="I11" s="262">
        <v>0.19666161374999999</v>
      </c>
      <c r="J11" s="262">
        <v>0.17777508732</v>
      </c>
      <c r="K11" s="262">
        <v>0.21812099837999999</v>
      </c>
      <c r="L11" s="262">
        <v>0.24576492034</v>
      </c>
      <c r="M11" s="262">
        <v>0.22404662420999999</v>
      </c>
      <c r="N11" s="262">
        <v>0.23701535021</v>
      </c>
      <c r="O11" s="262">
        <v>0.25020542015000002</v>
      </c>
      <c r="P11" s="262">
        <v>0.25900728682000002</v>
      </c>
      <c r="Q11" s="262">
        <v>0.26086400308000002</v>
      </c>
      <c r="R11" s="262">
        <v>0.26471284825000002</v>
      </c>
      <c r="S11" s="262">
        <v>0.25249242430000002</v>
      </c>
      <c r="T11" s="262">
        <v>0.26837701514000001</v>
      </c>
      <c r="U11" s="262">
        <v>0.20292252155000001</v>
      </c>
      <c r="V11" s="262">
        <v>0.20447700381</v>
      </c>
      <c r="W11" s="262">
        <v>0.20572093406</v>
      </c>
      <c r="X11" s="262">
        <v>0.25572313462000001</v>
      </c>
      <c r="Y11" s="262">
        <v>0.29395870633999999</v>
      </c>
      <c r="Z11" s="262">
        <v>0.28388547399000003</v>
      </c>
      <c r="AA11" s="262">
        <v>0.26748882436999999</v>
      </c>
      <c r="AB11" s="262">
        <v>0.23770140799</v>
      </c>
      <c r="AC11" s="262">
        <v>0.34883615536000001</v>
      </c>
      <c r="AD11" s="262">
        <v>0.32174773221000003</v>
      </c>
      <c r="AE11" s="262">
        <v>0.30067056010999998</v>
      </c>
      <c r="AF11" s="262">
        <v>0.23733171108000001</v>
      </c>
      <c r="AG11" s="262">
        <v>0.19325252971000001</v>
      </c>
      <c r="AH11" s="262">
        <v>0.24091904131</v>
      </c>
      <c r="AI11" s="262">
        <v>0.25802570294999999</v>
      </c>
      <c r="AJ11" s="262">
        <v>0.28666523492000001</v>
      </c>
      <c r="AK11" s="262">
        <v>0.31811578846999999</v>
      </c>
      <c r="AL11" s="262">
        <v>0.35459910464</v>
      </c>
      <c r="AM11" s="262">
        <v>0.33888336711</v>
      </c>
      <c r="AN11" s="262">
        <v>0.33806501832000002</v>
      </c>
      <c r="AO11" s="262">
        <v>0.38277436075999999</v>
      </c>
      <c r="AP11" s="262">
        <v>0.40872145397999998</v>
      </c>
      <c r="AQ11" s="262">
        <v>0.37060289572999999</v>
      </c>
      <c r="AR11" s="262">
        <v>0.29793557500000001</v>
      </c>
      <c r="AS11" s="262">
        <v>0.26047508229999999</v>
      </c>
      <c r="AT11" s="262">
        <v>0.21665653182</v>
      </c>
      <c r="AU11" s="262">
        <v>0.24050322414</v>
      </c>
      <c r="AV11" s="262">
        <v>0.29210779610999998</v>
      </c>
      <c r="AW11" s="262">
        <v>0.32907829999999999</v>
      </c>
      <c r="AX11" s="262">
        <v>0.35904700000000001</v>
      </c>
      <c r="AY11" s="328">
        <v>0.3571841</v>
      </c>
      <c r="AZ11" s="328">
        <v>0.36136740000000001</v>
      </c>
      <c r="BA11" s="328">
        <v>0.41520899999999999</v>
      </c>
      <c r="BB11" s="328">
        <v>0.42988219999999999</v>
      </c>
      <c r="BC11" s="328">
        <v>0.39615119999999998</v>
      </c>
      <c r="BD11" s="328">
        <v>0.31553340000000002</v>
      </c>
      <c r="BE11" s="328">
        <v>0.27537319999999998</v>
      </c>
      <c r="BF11" s="328">
        <v>0.23015920000000001</v>
      </c>
      <c r="BG11" s="328">
        <v>0.25345420000000002</v>
      </c>
      <c r="BH11" s="328">
        <v>0.30493160000000002</v>
      </c>
      <c r="BI11" s="328">
        <v>0.34446080000000001</v>
      </c>
      <c r="BJ11" s="328">
        <v>0.38058409999999998</v>
      </c>
      <c r="BK11" s="328">
        <v>0.36710710000000002</v>
      </c>
      <c r="BL11" s="328">
        <v>0.39290750000000002</v>
      </c>
      <c r="BM11" s="328">
        <v>0.43032160000000003</v>
      </c>
      <c r="BN11" s="328">
        <v>0.43281330000000001</v>
      </c>
      <c r="BO11" s="328">
        <v>0.40925810000000001</v>
      </c>
      <c r="BP11" s="328">
        <v>0.329092</v>
      </c>
      <c r="BQ11" s="328">
        <v>0.28346060000000001</v>
      </c>
      <c r="BR11" s="328">
        <v>0.23864650000000001</v>
      </c>
      <c r="BS11" s="328">
        <v>0.26130880000000001</v>
      </c>
      <c r="BT11" s="328">
        <v>0.31475639999999999</v>
      </c>
      <c r="BU11" s="328">
        <v>0.36934289999999997</v>
      </c>
      <c r="BV11" s="328">
        <v>0.39506390000000002</v>
      </c>
    </row>
    <row r="12" spans="1:74" ht="12" customHeight="1" x14ac:dyDescent="0.25">
      <c r="A12" s="531" t="s">
        <v>220</v>
      </c>
      <c r="B12" s="532" t="s">
        <v>348</v>
      </c>
      <c r="C12" s="262">
        <v>0.52035032586999996</v>
      </c>
      <c r="D12" s="262">
        <v>0.48439882702999998</v>
      </c>
      <c r="E12" s="262">
        <v>0.56413404719000004</v>
      </c>
      <c r="F12" s="262">
        <v>0.60781610932999997</v>
      </c>
      <c r="G12" s="262">
        <v>0.62428438469000003</v>
      </c>
      <c r="H12" s="262">
        <v>0.56711659086999999</v>
      </c>
      <c r="I12" s="262">
        <v>0.54067842480999995</v>
      </c>
      <c r="J12" s="262">
        <v>0.50013463688000004</v>
      </c>
      <c r="K12" s="262">
        <v>0.49098143576999997</v>
      </c>
      <c r="L12" s="262">
        <v>0.50682265515000002</v>
      </c>
      <c r="M12" s="262">
        <v>0.48621841600999999</v>
      </c>
      <c r="N12" s="262">
        <v>0.50693404568</v>
      </c>
      <c r="O12" s="262">
        <v>0.55235744761000005</v>
      </c>
      <c r="P12" s="262">
        <v>0.58077754195999998</v>
      </c>
      <c r="Q12" s="262">
        <v>0.57450270840999995</v>
      </c>
      <c r="R12" s="262">
        <v>0.58144338068000001</v>
      </c>
      <c r="S12" s="262">
        <v>0.64552690097999998</v>
      </c>
      <c r="T12" s="262">
        <v>0.64211351872</v>
      </c>
      <c r="U12" s="262">
        <v>0.5781214442</v>
      </c>
      <c r="V12" s="262">
        <v>0.53970930115000004</v>
      </c>
      <c r="W12" s="262">
        <v>0.48219567002000002</v>
      </c>
      <c r="X12" s="262">
        <v>0.52720546275000002</v>
      </c>
      <c r="Y12" s="262">
        <v>0.57391656795000001</v>
      </c>
      <c r="Z12" s="262">
        <v>0.56596126927000001</v>
      </c>
      <c r="AA12" s="262">
        <v>0.58266336924999995</v>
      </c>
      <c r="AB12" s="262">
        <v>0.51730155885999995</v>
      </c>
      <c r="AC12" s="262">
        <v>0.66513604707999996</v>
      </c>
      <c r="AD12" s="262">
        <v>0.63195897638999998</v>
      </c>
      <c r="AE12" s="262">
        <v>0.66174899519999997</v>
      </c>
      <c r="AF12" s="262">
        <v>0.59836240837999999</v>
      </c>
      <c r="AG12" s="262">
        <v>0.54553549944000002</v>
      </c>
      <c r="AH12" s="262">
        <v>0.57495972984999999</v>
      </c>
      <c r="AI12" s="262">
        <v>0.55333661686000002</v>
      </c>
      <c r="AJ12" s="262">
        <v>0.56311860992999996</v>
      </c>
      <c r="AK12" s="262">
        <v>0.60278070897000002</v>
      </c>
      <c r="AL12" s="262">
        <v>0.66552792345</v>
      </c>
      <c r="AM12" s="262">
        <v>0.69122613934999999</v>
      </c>
      <c r="AN12" s="262">
        <v>0.66921345846000002</v>
      </c>
      <c r="AO12" s="262">
        <v>0.75901475926999995</v>
      </c>
      <c r="AP12" s="262">
        <v>0.74105905331999999</v>
      </c>
      <c r="AQ12" s="262">
        <v>0.75347610136999998</v>
      </c>
      <c r="AR12" s="262">
        <v>0.72338371777999999</v>
      </c>
      <c r="AS12" s="262">
        <v>0.66197084664000005</v>
      </c>
      <c r="AT12" s="262">
        <v>0.58335005693999997</v>
      </c>
      <c r="AU12" s="262">
        <v>0.55282696605000003</v>
      </c>
      <c r="AV12" s="262">
        <v>0.58289980824999998</v>
      </c>
      <c r="AW12" s="262">
        <v>0.62485480000000004</v>
      </c>
      <c r="AX12" s="262">
        <v>0.65254789999999996</v>
      </c>
      <c r="AY12" s="328">
        <v>0.70345979999999997</v>
      </c>
      <c r="AZ12" s="328">
        <v>0.69643719999999998</v>
      </c>
      <c r="BA12" s="328">
        <v>0.80661490000000002</v>
      </c>
      <c r="BB12" s="328">
        <v>0.82398550000000004</v>
      </c>
      <c r="BC12" s="328">
        <v>0.84990259999999995</v>
      </c>
      <c r="BD12" s="328">
        <v>0.78013410000000005</v>
      </c>
      <c r="BE12" s="328">
        <v>0.72060400000000002</v>
      </c>
      <c r="BF12" s="328">
        <v>0.63579019999999997</v>
      </c>
      <c r="BG12" s="328">
        <v>0.61263210000000001</v>
      </c>
      <c r="BH12" s="328">
        <v>0.64778860000000005</v>
      </c>
      <c r="BI12" s="328">
        <v>0.68209070000000005</v>
      </c>
      <c r="BJ12" s="328">
        <v>0.72032339999999995</v>
      </c>
      <c r="BK12" s="328">
        <v>0.76024360000000002</v>
      </c>
      <c r="BL12" s="328">
        <v>0.78593040000000003</v>
      </c>
      <c r="BM12" s="328">
        <v>0.88087059999999995</v>
      </c>
      <c r="BN12" s="328">
        <v>0.89052580000000003</v>
      </c>
      <c r="BO12" s="328">
        <v>0.93566930000000004</v>
      </c>
      <c r="BP12" s="328">
        <v>0.87637489999999996</v>
      </c>
      <c r="BQ12" s="328">
        <v>0.81706020000000001</v>
      </c>
      <c r="BR12" s="328">
        <v>0.71710130000000005</v>
      </c>
      <c r="BS12" s="328">
        <v>0.68499239999999995</v>
      </c>
      <c r="BT12" s="328">
        <v>0.7132269</v>
      </c>
      <c r="BU12" s="328">
        <v>0.7442841</v>
      </c>
      <c r="BV12" s="328">
        <v>0.75594930000000005</v>
      </c>
    </row>
    <row r="13" spans="1:74" ht="12" customHeight="1" x14ac:dyDescent="0.25">
      <c r="A13" s="531"/>
      <c r="B13" s="166" t="s">
        <v>349</v>
      </c>
      <c r="C13" s="229"/>
      <c r="D13" s="229"/>
      <c r="E13" s="229"/>
      <c r="F13" s="229"/>
      <c r="G13" s="229"/>
      <c r="H13" s="229"/>
      <c r="I13" s="229"/>
      <c r="J13" s="229"/>
      <c r="K13" s="229"/>
      <c r="L13" s="229"/>
      <c r="M13" s="229"/>
      <c r="N13" s="229"/>
      <c r="O13" s="229"/>
      <c r="P13" s="229"/>
      <c r="Q13" s="229"/>
      <c r="R13" s="229"/>
      <c r="S13" s="229"/>
      <c r="T13" s="229"/>
      <c r="U13" s="229"/>
      <c r="V13" s="229"/>
      <c r="W13" s="229"/>
      <c r="X13" s="229"/>
      <c r="Y13" s="229"/>
      <c r="Z13" s="229"/>
      <c r="AA13" s="229"/>
      <c r="AB13" s="229"/>
      <c r="AC13" s="229"/>
      <c r="AD13" s="229"/>
      <c r="AE13" s="229"/>
      <c r="AF13" s="229"/>
      <c r="AG13" s="229"/>
      <c r="AH13" s="229"/>
      <c r="AI13" s="229"/>
      <c r="AJ13" s="229"/>
      <c r="AK13" s="229"/>
      <c r="AL13" s="229"/>
      <c r="AM13" s="229"/>
      <c r="AN13" s="229"/>
      <c r="AO13" s="229"/>
      <c r="AP13" s="229"/>
      <c r="AQ13" s="229"/>
      <c r="AR13" s="229"/>
      <c r="AS13" s="229"/>
      <c r="AT13" s="229"/>
      <c r="AU13" s="229"/>
      <c r="AV13" s="229"/>
      <c r="AW13" s="229"/>
      <c r="AX13" s="229"/>
      <c r="AY13" s="329"/>
      <c r="AZ13" s="329"/>
      <c r="BA13" s="329"/>
      <c r="BB13" s="329"/>
      <c r="BC13" s="329"/>
      <c r="BD13" s="329"/>
      <c r="BE13" s="329"/>
      <c r="BF13" s="329"/>
      <c r="BG13" s="329"/>
      <c r="BH13" s="329"/>
      <c r="BI13" s="329"/>
      <c r="BJ13" s="329"/>
      <c r="BK13" s="329"/>
      <c r="BL13" s="329"/>
      <c r="BM13" s="329"/>
      <c r="BN13" s="329"/>
      <c r="BO13" s="329"/>
      <c r="BP13" s="329"/>
      <c r="BQ13" s="329"/>
      <c r="BR13" s="329"/>
      <c r="BS13" s="329"/>
      <c r="BT13" s="329"/>
      <c r="BU13" s="329"/>
      <c r="BV13" s="329"/>
    </row>
    <row r="14" spans="1:74" ht="12" customHeight="1" x14ac:dyDescent="0.25">
      <c r="A14" s="531" t="s">
        <v>965</v>
      </c>
      <c r="B14" s="532" t="s">
        <v>1022</v>
      </c>
      <c r="C14" s="262">
        <v>7.0153872000000006E-2</v>
      </c>
      <c r="D14" s="262">
        <v>6.3485331000000006E-2</v>
      </c>
      <c r="E14" s="262">
        <v>6.8586227999999999E-2</v>
      </c>
      <c r="F14" s="262">
        <v>6.8966341E-2</v>
      </c>
      <c r="G14" s="262">
        <v>7.2293118000000003E-2</v>
      </c>
      <c r="H14" s="262">
        <v>7.0915046999999995E-2</v>
      </c>
      <c r="I14" s="262">
        <v>7.2376734999999998E-2</v>
      </c>
      <c r="J14" s="262">
        <v>7.0974086000000006E-2</v>
      </c>
      <c r="K14" s="262">
        <v>6.4984178000000004E-2</v>
      </c>
      <c r="L14" s="262">
        <v>6.8767954000000006E-2</v>
      </c>
      <c r="M14" s="262">
        <v>6.9604830000000006E-2</v>
      </c>
      <c r="N14" s="262">
        <v>7.3875534000000007E-2</v>
      </c>
      <c r="O14" s="262">
        <v>7.3865770999999997E-2</v>
      </c>
      <c r="P14" s="262">
        <v>6.7647374999999996E-2</v>
      </c>
      <c r="Q14" s="262">
        <v>6.5207065999999994E-2</v>
      </c>
      <c r="R14" s="262">
        <v>3.7735757000000002E-2</v>
      </c>
      <c r="S14" s="262">
        <v>4.6906284999999999E-2</v>
      </c>
      <c r="T14" s="262">
        <v>5.7481765999999997E-2</v>
      </c>
      <c r="U14" s="262">
        <v>6.3542210000000002E-2</v>
      </c>
      <c r="V14" s="262">
        <v>6.2937717000000004E-2</v>
      </c>
      <c r="W14" s="262">
        <v>6.1526271E-2</v>
      </c>
      <c r="X14" s="262">
        <v>6.5532831999999999E-2</v>
      </c>
      <c r="Y14" s="262">
        <v>6.6161330000000004E-2</v>
      </c>
      <c r="Z14" s="262">
        <v>6.6603605999999996E-2</v>
      </c>
      <c r="AA14" s="262">
        <v>6.3623842999999999E-2</v>
      </c>
      <c r="AB14" s="262">
        <v>5.0555822E-2</v>
      </c>
      <c r="AC14" s="262">
        <v>6.4766035E-2</v>
      </c>
      <c r="AD14" s="262">
        <v>6.2331617999999998E-2</v>
      </c>
      <c r="AE14" s="262">
        <v>6.8944349000000002E-2</v>
      </c>
      <c r="AF14" s="262">
        <v>6.7645392999999998E-2</v>
      </c>
      <c r="AG14" s="262">
        <v>6.9433480000000006E-2</v>
      </c>
      <c r="AH14" s="262">
        <v>6.4306328999999995E-2</v>
      </c>
      <c r="AI14" s="262">
        <v>6.2036926999999999E-2</v>
      </c>
      <c r="AJ14" s="262">
        <v>7.1307403000000005E-2</v>
      </c>
      <c r="AK14" s="262">
        <v>7.1495755999999994E-2</v>
      </c>
      <c r="AL14" s="262">
        <v>7.3048482999999997E-2</v>
      </c>
      <c r="AM14" s="262">
        <v>7.0949164999999995E-2</v>
      </c>
      <c r="AN14" s="262">
        <v>6.2490577999999998E-2</v>
      </c>
      <c r="AO14" s="262">
        <v>6.9757608999999998E-2</v>
      </c>
      <c r="AP14" s="262">
        <v>6.4087588000000001E-2</v>
      </c>
      <c r="AQ14" s="262">
        <v>6.9272559999999997E-2</v>
      </c>
      <c r="AR14" s="262">
        <v>6.9150627000000006E-2</v>
      </c>
      <c r="AS14" s="262">
        <v>6.9658050999999999E-2</v>
      </c>
      <c r="AT14" s="262">
        <v>6.7430272999999999E-2</v>
      </c>
      <c r="AU14" s="262">
        <v>6.0068626999999999E-2</v>
      </c>
      <c r="AV14" s="262">
        <v>6.94906E-2</v>
      </c>
      <c r="AW14" s="262">
        <v>6.6333600000000006E-2</v>
      </c>
      <c r="AX14" s="262">
        <v>6.8732299999999996E-2</v>
      </c>
      <c r="AY14" s="328">
        <v>6.8535700000000005E-2</v>
      </c>
      <c r="AZ14" s="328">
        <v>6.0454599999999997E-2</v>
      </c>
      <c r="BA14" s="328">
        <v>6.7371500000000001E-2</v>
      </c>
      <c r="BB14" s="328">
        <v>6.4078999999999997E-2</v>
      </c>
      <c r="BC14" s="328">
        <v>6.8906800000000004E-2</v>
      </c>
      <c r="BD14" s="328">
        <v>6.6189600000000001E-2</v>
      </c>
      <c r="BE14" s="328">
        <v>6.72296E-2</v>
      </c>
      <c r="BF14" s="328">
        <v>6.6725800000000002E-2</v>
      </c>
      <c r="BG14" s="328">
        <v>6.5003599999999995E-2</v>
      </c>
      <c r="BH14" s="328">
        <v>6.7535200000000004E-2</v>
      </c>
      <c r="BI14" s="328">
        <v>6.8505399999999994E-2</v>
      </c>
      <c r="BJ14" s="328">
        <v>7.0125400000000004E-2</v>
      </c>
      <c r="BK14" s="328">
        <v>6.94438E-2</v>
      </c>
      <c r="BL14" s="328">
        <v>6.2980599999999998E-2</v>
      </c>
      <c r="BM14" s="328">
        <v>6.8416699999999997E-2</v>
      </c>
      <c r="BN14" s="328">
        <v>6.4927499999999999E-2</v>
      </c>
      <c r="BO14" s="328">
        <v>6.9617299999999993E-2</v>
      </c>
      <c r="BP14" s="328">
        <v>6.7522499999999999E-2</v>
      </c>
      <c r="BQ14" s="328">
        <v>6.9048100000000001E-2</v>
      </c>
      <c r="BR14" s="328">
        <v>6.7643999999999996E-2</v>
      </c>
      <c r="BS14" s="328">
        <v>6.58271E-2</v>
      </c>
      <c r="BT14" s="328">
        <v>6.8735900000000003E-2</v>
      </c>
      <c r="BU14" s="328">
        <v>6.9791199999999998E-2</v>
      </c>
      <c r="BV14" s="328">
        <v>7.1425199999999994E-2</v>
      </c>
    </row>
    <row r="15" spans="1:74" ht="12" customHeight="1" x14ac:dyDescent="0.25">
      <c r="A15" s="531" t="s">
        <v>602</v>
      </c>
      <c r="B15" s="532" t="s">
        <v>450</v>
      </c>
      <c r="C15" s="262">
        <v>3.5671200000000002E-4</v>
      </c>
      <c r="D15" s="262">
        <v>3.2219200000000001E-4</v>
      </c>
      <c r="E15" s="262">
        <v>3.5671200000000002E-4</v>
      </c>
      <c r="F15" s="262">
        <v>3.4520500000000001E-4</v>
      </c>
      <c r="G15" s="262">
        <v>3.5671200000000002E-4</v>
      </c>
      <c r="H15" s="262">
        <v>3.4520500000000001E-4</v>
      </c>
      <c r="I15" s="262">
        <v>3.5671200000000002E-4</v>
      </c>
      <c r="J15" s="262">
        <v>3.5671200000000002E-4</v>
      </c>
      <c r="K15" s="262">
        <v>3.4520500000000001E-4</v>
      </c>
      <c r="L15" s="262">
        <v>3.5671200000000002E-4</v>
      </c>
      <c r="M15" s="262">
        <v>3.4520500000000001E-4</v>
      </c>
      <c r="N15" s="262">
        <v>3.5671200000000002E-4</v>
      </c>
      <c r="O15" s="262">
        <v>3.5573799999999997E-4</v>
      </c>
      <c r="P15" s="262">
        <v>3.3278700000000002E-4</v>
      </c>
      <c r="Q15" s="262">
        <v>3.5573799999999997E-4</v>
      </c>
      <c r="R15" s="262">
        <v>3.4426200000000002E-4</v>
      </c>
      <c r="S15" s="262">
        <v>3.5573799999999997E-4</v>
      </c>
      <c r="T15" s="262">
        <v>3.4426200000000002E-4</v>
      </c>
      <c r="U15" s="262">
        <v>3.5573799999999997E-4</v>
      </c>
      <c r="V15" s="262">
        <v>3.5573799999999997E-4</v>
      </c>
      <c r="W15" s="262">
        <v>3.4426200000000002E-4</v>
      </c>
      <c r="X15" s="262">
        <v>3.5573799999999997E-4</v>
      </c>
      <c r="Y15" s="262">
        <v>3.4426200000000002E-4</v>
      </c>
      <c r="Z15" s="262">
        <v>3.5573799999999997E-4</v>
      </c>
      <c r="AA15" s="262">
        <v>3.5671200000000002E-4</v>
      </c>
      <c r="AB15" s="262">
        <v>3.2219200000000001E-4</v>
      </c>
      <c r="AC15" s="262">
        <v>3.5671200000000002E-4</v>
      </c>
      <c r="AD15" s="262">
        <v>3.4520500000000001E-4</v>
      </c>
      <c r="AE15" s="262">
        <v>3.5671200000000002E-4</v>
      </c>
      <c r="AF15" s="262">
        <v>3.4520500000000001E-4</v>
      </c>
      <c r="AG15" s="262">
        <v>3.5671200000000002E-4</v>
      </c>
      <c r="AH15" s="262">
        <v>3.5671200000000002E-4</v>
      </c>
      <c r="AI15" s="262">
        <v>3.4520500000000001E-4</v>
      </c>
      <c r="AJ15" s="262">
        <v>3.5671200000000002E-4</v>
      </c>
      <c r="AK15" s="262">
        <v>3.4520500000000001E-4</v>
      </c>
      <c r="AL15" s="262">
        <v>3.5671200000000002E-4</v>
      </c>
      <c r="AM15" s="262">
        <v>3.5671200000000002E-4</v>
      </c>
      <c r="AN15" s="262">
        <v>3.2219200000000001E-4</v>
      </c>
      <c r="AO15" s="262">
        <v>3.5671200000000002E-4</v>
      </c>
      <c r="AP15" s="262">
        <v>3.4520500000000001E-4</v>
      </c>
      <c r="AQ15" s="262">
        <v>3.5671200000000002E-4</v>
      </c>
      <c r="AR15" s="262">
        <v>3.4520500000000001E-4</v>
      </c>
      <c r="AS15" s="262">
        <v>3.5671200000000002E-4</v>
      </c>
      <c r="AT15" s="262">
        <v>3.5671200000000002E-4</v>
      </c>
      <c r="AU15" s="262">
        <v>3.4520500000000001E-4</v>
      </c>
      <c r="AV15" s="262">
        <v>3.4938900000000003E-4</v>
      </c>
      <c r="AW15" s="262">
        <v>3.4977000000000001E-4</v>
      </c>
      <c r="AX15" s="262">
        <v>3.4913899999999999E-4</v>
      </c>
      <c r="AY15" s="328">
        <v>3.4844999999999999E-4</v>
      </c>
      <c r="AZ15" s="328">
        <v>3.50837E-4</v>
      </c>
      <c r="BA15" s="328">
        <v>3.50303E-4</v>
      </c>
      <c r="BB15" s="328">
        <v>3.5076699999999998E-4</v>
      </c>
      <c r="BC15" s="328">
        <v>3.5022599999999998E-4</v>
      </c>
      <c r="BD15" s="328">
        <v>3.5068300000000002E-4</v>
      </c>
      <c r="BE15" s="328">
        <v>3.5013500000000001E-4</v>
      </c>
      <c r="BF15" s="328">
        <v>3.4953700000000002E-4</v>
      </c>
      <c r="BG15" s="328">
        <v>3.4993099999999999E-4</v>
      </c>
      <c r="BH15" s="328">
        <v>3.4998000000000001E-4</v>
      </c>
      <c r="BI15" s="328">
        <v>3.4999899999999998E-4</v>
      </c>
      <c r="BJ15" s="328">
        <v>3.5007700000000002E-4</v>
      </c>
      <c r="BK15" s="328">
        <v>3.5022500000000002E-4</v>
      </c>
      <c r="BL15" s="328">
        <v>3.50169E-4</v>
      </c>
      <c r="BM15" s="328">
        <v>3.5015699999999997E-4</v>
      </c>
      <c r="BN15" s="328">
        <v>3.5010199999999998E-4</v>
      </c>
      <c r="BO15" s="328">
        <v>3.5009E-4</v>
      </c>
      <c r="BP15" s="328">
        <v>3.5003600000000002E-4</v>
      </c>
      <c r="BQ15" s="328">
        <v>3.50028E-4</v>
      </c>
      <c r="BR15" s="328">
        <v>3.5007199999999999E-4</v>
      </c>
      <c r="BS15" s="328">
        <v>3.5008499999999998E-4</v>
      </c>
      <c r="BT15" s="328">
        <v>3.5009499999999997E-4</v>
      </c>
      <c r="BU15" s="328">
        <v>3.5010299999999999E-4</v>
      </c>
      <c r="BV15" s="328">
        <v>3.5010599999999998E-4</v>
      </c>
    </row>
    <row r="16" spans="1:74" ht="12" customHeight="1" x14ac:dyDescent="0.25">
      <c r="A16" s="531" t="s">
        <v>603</v>
      </c>
      <c r="B16" s="532" t="s">
        <v>48</v>
      </c>
      <c r="C16" s="262">
        <v>1.1003829999999999E-3</v>
      </c>
      <c r="D16" s="262">
        <v>8.3396800000000004E-4</v>
      </c>
      <c r="E16" s="262">
        <v>9.5812899999999995E-4</v>
      </c>
      <c r="F16" s="262">
        <v>9.4389799999999998E-4</v>
      </c>
      <c r="G16" s="262">
        <v>9.2431800000000004E-4</v>
      </c>
      <c r="H16" s="262">
        <v>8.4327299999999996E-4</v>
      </c>
      <c r="I16" s="262">
        <v>6.3550900000000003E-4</v>
      </c>
      <c r="J16" s="262">
        <v>5.2786800000000002E-4</v>
      </c>
      <c r="K16" s="262">
        <v>4.66837E-4</v>
      </c>
      <c r="L16" s="262">
        <v>5.6029799999999998E-4</v>
      </c>
      <c r="M16" s="262">
        <v>5.9331100000000001E-4</v>
      </c>
      <c r="N16" s="262">
        <v>8.0856099999999996E-4</v>
      </c>
      <c r="O16" s="262">
        <v>8.9139700000000004E-4</v>
      </c>
      <c r="P16" s="262">
        <v>9.5020200000000003E-4</v>
      </c>
      <c r="Q16" s="262">
        <v>1.078889E-3</v>
      </c>
      <c r="R16" s="262">
        <v>9.7559199999999995E-4</v>
      </c>
      <c r="S16" s="262">
        <v>8.9344499999999998E-4</v>
      </c>
      <c r="T16" s="262">
        <v>6.3960700000000004E-4</v>
      </c>
      <c r="U16" s="262">
        <v>5.5759400000000001E-4</v>
      </c>
      <c r="V16" s="262">
        <v>5.4453599999999998E-4</v>
      </c>
      <c r="W16" s="262">
        <v>4.7130700000000002E-4</v>
      </c>
      <c r="X16" s="262">
        <v>4.6315100000000002E-4</v>
      </c>
      <c r="Y16" s="262">
        <v>5.84682E-4</v>
      </c>
      <c r="Z16" s="262">
        <v>7.2464199999999995E-4</v>
      </c>
      <c r="AA16" s="262">
        <v>7.6320399999999997E-4</v>
      </c>
      <c r="AB16" s="262">
        <v>5.4796300000000005E-4</v>
      </c>
      <c r="AC16" s="262">
        <v>9.1053399999999995E-4</v>
      </c>
      <c r="AD16" s="262">
        <v>7.8838400000000005E-4</v>
      </c>
      <c r="AE16" s="262">
        <v>7.4700999999999999E-4</v>
      </c>
      <c r="AF16" s="262">
        <v>5.3121099999999997E-4</v>
      </c>
      <c r="AG16" s="262">
        <v>6.7500700000000004E-4</v>
      </c>
      <c r="AH16" s="262">
        <v>6.1652899999999999E-4</v>
      </c>
      <c r="AI16" s="262">
        <v>6.6724799999999995E-4</v>
      </c>
      <c r="AJ16" s="262">
        <v>6.74502E-4</v>
      </c>
      <c r="AK16" s="262">
        <v>7.3400799999999997E-4</v>
      </c>
      <c r="AL16" s="262">
        <v>6.2275099999999995E-4</v>
      </c>
      <c r="AM16" s="262">
        <v>7.3611E-4</v>
      </c>
      <c r="AN16" s="262">
        <v>6.6346299999999999E-4</v>
      </c>
      <c r="AO16" s="262">
        <v>7.6084199999999996E-4</v>
      </c>
      <c r="AP16" s="262">
        <v>6.7326899999999999E-4</v>
      </c>
      <c r="AQ16" s="262">
        <v>6.8533500000000002E-4</v>
      </c>
      <c r="AR16" s="262">
        <v>6.8041800000000002E-4</v>
      </c>
      <c r="AS16" s="262">
        <v>5.6722000000000001E-4</v>
      </c>
      <c r="AT16" s="262">
        <v>6.4754700000000005E-4</v>
      </c>
      <c r="AU16" s="262">
        <v>5.5740300000000004E-4</v>
      </c>
      <c r="AV16" s="262">
        <v>6.79281E-4</v>
      </c>
      <c r="AW16" s="262">
        <v>7.39209E-4</v>
      </c>
      <c r="AX16" s="262">
        <v>6.2716300000000003E-4</v>
      </c>
      <c r="AY16" s="328">
        <v>7.4132500000000004E-4</v>
      </c>
      <c r="AZ16" s="328">
        <v>6.6816300000000005E-4</v>
      </c>
      <c r="BA16" s="328">
        <v>7.6623200000000005E-4</v>
      </c>
      <c r="BB16" s="328">
        <v>6.7803899999999996E-4</v>
      </c>
      <c r="BC16" s="328">
        <v>6.9019100000000005E-4</v>
      </c>
      <c r="BD16" s="328">
        <v>6.8523800000000001E-4</v>
      </c>
      <c r="BE16" s="328">
        <v>5.7123799999999995E-4</v>
      </c>
      <c r="BF16" s="328">
        <v>6.5213399999999996E-4</v>
      </c>
      <c r="BG16" s="328">
        <v>5.6135199999999999E-4</v>
      </c>
      <c r="BH16" s="328">
        <v>5.2733200000000004E-4</v>
      </c>
      <c r="BI16" s="328">
        <v>7.3921000000000002E-4</v>
      </c>
      <c r="BJ16" s="328">
        <v>6.2716300000000003E-4</v>
      </c>
      <c r="BK16" s="328">
        <v>7.4132500000000004E-4</v>
      </c>
      <c r="BL16" s="328">
        <v>6.9202599999999999E-4</v>
      </c>
      <c r="BM16" s="328">
        <v>7.6623200000000005E-4</v>
      </c>
      <c r="BN16" s="328">
        <v>6.7803899999999996E-4</v>
      </c>
      <c r="BO16" s="328">
        <v>6.9019100000000005E-4</v>
      </c>
      <c r="BP16" s="328">
        <v>6.8523800000000001E-4</v>
      </c>
      <c r="BQ16" s="328">
        <v>5.7123799999999995E-4</v>
      </c>
      <c r="BR16" s="328">
        <v>6.5213399999999996E-4</v>
      </c>
      <c r="BS16" s="328">
        <v>5.6135199999999999E-4</v>
      </c>
      <c r="BT16" s="328">
        <v>5.2733200000000004E-4</v>
      </c>
      <c r="BU16" s="328">
        <v>7.3921000000000002E-4</v>
      </c>
      <c r="BV16" s="328">
        <v>6.2716300000000003E-4</v>
      </c>
    </row>
    <row r="17" spans="1:74" ht="12" customHeight="1" x14ac:dyDescent="0.25">
      <c r="A17" s="531" t="s">
        <v>1017</v>
      </c>
      <c r="B17" s="532" t="s">
        <v>1016</v>
      </c>
      <c r="C17" s="262">
        <v>1.5296496962000001E-3</v>
      </c>
      <c r="D17" s="262">
        <v>1.6248702468E-3</v>
      </c>
      <c r="E17" s="262">
        <v>2.3260542301E-3</v>
      </c>
      <c r="F17" s="262">
        <v>2.5444991874999999E-3</v>
      </c>
      <c r="G17" s="262">
        <v>2.8242096276999999E-3</v>
      </c>
      <c r="H17" s="262">
        <v>2.8513817836E-3</v>
      </c>
      <c r="I17" s="262">
        <v>2.9454131961E-3</v>
      </c>
      <c r="J17" s="262">
        <v>2.8514498624000002E-3</v>
      </c>
      <c r="K17" s="262">
        <v>2.5765632785E-3</v>
      </c>
      <c r="L17" s="262">
        <v>2.3286915438000002E-3</v>
      </c>
      <c r="M17" s="262">
        <v>1.8124197430000001E-3</v>
      </c>
      <c r="N17" s="262">
        <v>1.6273652675E-3</v>
      </c>
      <c r="O17" s="262">
        <v>1.7465477839E-3</v>
      </c>
      <c r="P17" s="262">
        <v>1.9377084446000001E-3</v>
      </c>
      <c r="Q17" s="262">
        <v>2.6641876949000001E-3</v>
      </c>
      <c r="R17" s="262">
        <v>2.8874370243999999E-3</v>
      </c>
      <c r="S17" s="262">
        <v>3.2132035725000001E-3</v>
      </c>
      <c r="T17" s="262">
        <v>3.2649737338999998E-3</v>
      </c>
      <c r="U17" s="262">
        <v>3.4085923717E-3</v>
      </c>
      <c r="V17" s="262">
        <v>3.2844328954000001E-3</v>
      </c>
      <c r="W17" s="262">
        <v>2.9396503877E-3</v>
      </c>
      <c r="X17" s="262">
        <v>2.6608030914000002E-3</v>
      </c>
      <c r="Y17" s="262">
        <v>2.0679871341999999E-3</v>
      </c>
      <c r="Z17" s="262">
        <v>1.8540949382E-3</v>
      </c>
      <c r="AA17" s="262">
        <v>1.9658038977000002E-3</v>
      </c>
      <c r="AB17" s="262">
        <v>2.0988400562000002E-3</v>
      </c>
      <c r="AC17" s="262">
        <v>3.0187456306999998E-3</v>
      </c>
      <c r="AD17" s="262">
        <v>3.2772392761E-3</v>
      </c>
      <c r="AE17" s="262">
        <v>3.6155968085E-3</v>
      </c>
      <c r="AF17" s="262">
        <v>3.6260175819E-3</v>
      </c>
      <c r="AG17" s="262">
        <v>3.7198795767999998E-3</v>
      </c>
      <c r="AH17" s="262">
        <v>3.622916852E-3</v>
      </c>
      <c r="AI17" s="262">
        <v>3.2847224592999998E-3</v>
      </c>
      <c r="AJ17" s="262">
        <v>2.9436725713999998E-3</v>
      </c>
      <c r="AK17" s="262">
        <v>2.2962565150000001E-3</v>
      </c>
      <c r="AL17" s="262">
        <v>2.0243039417E-3</v>
      </c>
      <c r="AM17" s="262">
        <v>2.1883667585999998E-3</v>
      </c>
      <c r="AN17" s="262">
        <v>2.3303288260000002E-3</v>
      </c>
      <c r="AO17" s="262">
        <v>3.3096646161999998E-3</v>
      </c>
      <c r="AP17" s="262">
        <v>3.5863766181999999E-3</v>
      </c>
      <c r="AQ17" s="262">
        <v>3.9413636326E-3</v>
      </c>
      <c r="AR17" s="262">
        <v>3.9538242387999996E-3</v>
      </c>
      <c r="AS17" s="262">
        <v>4.0644218364999998E-3</v>
      </c>
      <c r="AT17" s="262">
        <v>3.9165134374999997E-3</v>
      </c>
      <c r="AU17" s="262">
        <v>3.5248361222999999E-3</v>
      </c>
      <c r="AV17" s="262">
        <v>3.2133175565E-3</v>
      </c>
      <c r="AW17" s="262">
        <v>2.5406199999999999E-3</v>
      </c>
      <c r="AX17" s="262">
        <v>2.2995099999999998E-3</v>
      </c>
      <c r="AY17" s="328">
        <v>2.4169500000000002E-3</v>
      </c>
      <c r="AZ17" s="328">
        <v>2.5529300000000001E-3</v>
      </c>
      <c r="BA17" s="328">
        <v>3.5612500000000002E-3</v>
      </c>
      <c r="BB17" s="328">
        <v>3.8362499999999998E-3</v>
      </c>
      <c r="BC17" s="328">
        <v>4.2150199999999999E-3</v>
      </c>
      <c r="BD17" s="328">
        <v>4.2170799999999998E-3</v>
      </c>
      <c r="BE17" s="328">
        <v>4.3528999999999998E-3</v>
      </c>
      <c r="BF17" s="328">
        <v>4.22377E-3</v>
      </c>
      <c r="BG17" s="328">
        <v>3.8185900000000002E-3</v>
      </c>
      <c r="BH17" s="328">
        <v>3.4852400000000001E-3</v>
      </c>
      <c r="BI17" s="328">
        <v>2.7456300000000002E-3</v>
      </c>
      <c r="BJ17" s="328">
        <v>2.4775299999999999E-3</v>
      </c>
      <c r="BK17" s="328">
        <v>2.60932E-3</v>
      </c>
      <c r="BL17" s="328">
        <v>2.7726700000000001E-3</v>
      </c>
      <c r="BM17" s="328">
        <v>3.8771000000000001E-3</v>
      </c>
      <c r="BN17" s="328">
        <v>4.18447E-3</v>
      </c>
      <c r="BO17" s="328">
        <v>4.6021200000000003E-3</v>
      </c>
      <c r="BP17" s="328">
        <v>4.6071100000000002E-3</v>
      </c>
      <c r="BQ17" s="328">
        <v>4.7566600000000002E-3</v>
      </c>
      <c r="BR17" s="328">
        <v>4.6107199999999996E-3</v>
      </c>
      <c r="BS17" s="328">
        <v>4.1670400000000003E-3</v>
      </c>
      <c r="BT17" s="328">
        <v>3.7992199999999999E-3</v>
      </c>
      <c r="BU17" s="328">
        <v>2.9866699999999999E-3</v>
      </c>
      <c r="BV17" s="328">
        <v>2.6912699999999999E-3</v>
      </c>
    </row>
    <row r="18" spans="1:74" ht="12" customHeight="1" x14ac:dyDescent="0.25">
      <c r="A18" s="531" t="s">
        <v>20</v>
      </c>
      <c r="B18" s="532" t="s">
        <v>816</v>
      </c>
      <c r="C18" s="262">
        <v>1.4048366E-2</v>
      </c>
      <c r="D18" s="262">
        <v>1.2832903999999999E-2</v>
      </c>
      <c r="E18" s="262">
        <v>1.3746346E-2</v>
      </c>
      <c r="F18" s="262">
        <v>1.2627509E-2</v>
      </c>
      <c r="G18" s="262">
        <v>1.2539405999999999E-2</v>
      </c>
      <c r="H18" s="262">
        <v>1.2467328999999999E-2</v>
      </c>
      <c r="I18" s="262">
        <v>1.2333146E-2</v>
      </c>
      <c r="J18" s="262">
        <v>1.2443546E-2</v>
      </c>
      <c r="K18" s="262">
        <v>1.1739708999999999E-2</v>
      </c>
      <c r="L18" s="262">
        <v>1.3533455999999999E-2</v>
      </c>
      <c r="M18" s="262">
        <v>1.3483248999999999E-2</v>
      </c>
      <c r="N18" s="262">
        <v>1.3998475999999999E-2</v>
      </c>
      <c r="O18" s="262">
        <v>1.4441806E-2</v>
      </c>
      <c r="P18" s="262">
        <v>1.3272694999999999E-2</v>
      </c>
      <c r="Q18" s="262">
        <v>1.3912946000000001E-2</v>
      </c>
      <c r="R18" s="262">
        <v>1.33612E-2</v>
      </c>
      <c r="S18" s="262">
        <v>1.3501025999999999E-2</v>
      </c>
      <c r="T18" s="262">
        <v>1.227987E-2</v>
      </c>
      <c r="U18" s="262">
        <v>1.2632936000000001E-2</v>
      </c>
      <c r="V18" s="262">
        <v>1.2759316E-2</v>
      </c>
      <c r="W18" s="262">
        <v>1.1965989999999999E-2</v>
      </c>
      <c r="X18" s="262">
        <v>1.3809586E-2</v>
      </c>
      <c r="Y18" s="262">
        <v>1.3555370000000001E-2</v>
      </c>
      <c r="Z18" s="262">
        <v>1.4188226E-2</v>
      </c>
      <c r="AA18" s="262">
        <v>1.4552076000000001E-2</v>
      </c>
      <c r="AB18" s="262">
        <v>1.2769294E-2</v>
      </c>
      <c r="AC18" s="262">
        <v>1.4248376E-2</v>
      </c>
      <c r="AD18" s="262">
        <v>1.3442058999999999E-2</v>
      </c>
      <c r="AE18" s="262">
        <v>1.3720546E-2</v>
      </c>
      <c r="AF18" s="262">
        <v>1.2200459E-2</v>
      </c>
      <c r="AG18" s="262">
        <v>1.2743526E-2</v>
      </c>
      <c r="AH18" s="262">
        <v>1.2754435999999999E-2</v>
      </c>
      <c r="AI18" s="262">
        <v>1.2500129E-2</v>
      </c>
      <c r="AJ18" s="262">
        <v>1.4033835999999999E-2</v>
      </c>
      <c r="AK18" s="262">
        <v>1.3918279E-2</v>
      </c>
      <c r="AL18" s="262">
        <v>1.4613126000000001E-2</v>
      </c>
      <c r="AM18" s="262">
        <v>1.4480616E-2</v>
      </c>
      <c r="AN18" s="262">
        <v>1.2894704E-2</v>
      </c>
      <c r="AO18" s="262">
        <v>1.4603496000000001E-2</v>
      </c>
      <c r="AP18" s="262">
        <v>1.3650799E-2</v>
      </c>
      <c r="AQ18" s="262">
        <v>1.3987736000000001E-2</v>
      </c>
      <c r="AR18" s="262">
        <v>1.2183529E-2</v>
      </c>
      <c r="AS18" s="262">
        <v>1.2601726000000001E-2</v>
      </c>
      <c r="AT18" s="262">
        <v>1.2594556E-2</v>
      </c>
      <c r="AU18" s="262">
        <v>1.1866379E-2</v>
      </c>
      <c r="AV18" s="262">
        <v>1.37588E-2</v>
      </c>
      <c r="AW18" s="262">
        <v>1.3551199999999999E-2</v>
      </c>
      <c r="AX18" s="262">
        <v>1.42893E-2</v>
      </c>
      <c r="AY18" s="328">
        <v>1.3851499999999999E-2</v>
      </c>
      <c r="AZ18" s="328">
        <v>1.24186E-2</v>
      </c>
      <c r="BA18" s="328">
        <v>1.3842E-2</v>
      </c>
      <c r="BB18" s="328">
        <v>1.31539E-2</v>
      </c>
      <c r="BC18" s="328">
        <v>1.3468300000000001E-2</v>
      </c>
      <c r="BD18" s="328">
        <v>1.2468699999999999E-2</v>
      </c>
      <c r="BE18" s="328">
        <v>1.3084E-2</v>
      </c>
      <c r="BF18" s="328">
        <v>1.3091500000000001E-2</v>
      </c>
      <c r="BG18" s="328">
        <v>1.2443299999999999E-2</v>
      </c>
      <c r="BH18" s="328">
        <v>1.3500099999999999E-2</v>
      </c>
      <c r="BI18" s="328">
        <v>1.33831E-2</v>
      </c>
      <c r="BJ18" s="328">
        <v>1.4120799999999999E-2</v>
      </c>
      <c r="BK18" s="328">
        <v>1.37141E-2</v>
      </c>
      <c r="BL18" s="328">
        <v>1.24463E-2</v>
      </c>
      <c r="BM18" s="328">
        <v>1.3783500000000001E-2</v>
      </c>
      <c r="BN18" s="328">
        <v>1.31603E-2</v>
      </c>
      <c r="BO18" s="328">
        <v>1.3518199999999999E-2</v>
      </c>
      <c r="BP18" s="328">
        <v>1.25483E-2</v>
      </c>
      <c r="BQ18" s="328">
        <v>1.31561E-2</v>
      </c>
      <c r="BR18" s="328">
        <v>1.31317E-2</v>
      </c>
      <c r="BS18" s="328">
        <v>1.24482E-2</v>
      </c>
      <c r="BT18" s="328">
        <v>1.34582E-2</v>
      </c>
      <c r="BU18" s="328">
        <v>1.33467E-2</v>
      </c>
      <c r="BV18" s="328">
        <v>1.40933E-2</v>
      </c>
    </row>
    <row r="19" spans="1:74" ht="12" customHeight="1" x14ac:dyDescent="0.25">
      <c r="A19" s="498" t="s">
        <v>50</v>
      </c>
      <c r="B19" s="532" t="s">
        <v>1021</v>
      </c>
      <c r="C19" s="262">
        <v>0.12349460399999999</v>
      </c>
      <c r="D19" s="262">
        <v>0.111666153</v>
      </c>
      <c r="E19" s="262">
        <v>0.119877434</v>
      </c>
      <c r="F19" s="262">
        <v>0.112582374</v>
      </c>
      <c r="G19" s="262">
        <v>0.116043704</v>
      </c>
      <c r="H19" s="262">
        <v>0.11448169399999999</v>
      </c>
      <c r="I19" s="262">
        <v>0.120255554</v>
      </c>
      <c r="J19" s="262">
        <v>0.120736014</v>
      </c>
      <c r="K19" s="262">
        <v>0.11342126399999999</v>
      </c>
      <c r="L19" s="262">
        <v>0.11684963399999999</v>
      </c>
      <c r="M19" s="262">
        <v>0.116535894</v>
      </c>
      <c r="N19" s="262">
        <v>0.12103850400000001</v>
      </c>
      <c r="O19" s="262">
        <v>0.12008213600000001</v>
      </c>
      <c r="P19" s="262">
        <v>0.113052235</v>
      </c>
      <c r="Q19" s="262">
        <v>0.117731006</v>
      </c>
      <c r="R19" s="262">
        <v>0.111528165</v>
      </c>
      <c r="S19" s="262">
        <v>0.113976306</v>
      </c>
      <c r="T19" s="262">
        <v>0.108239895</v>
      </c>
      <c r="U19" s="262">
        <v>0.110243576</v>
      </c>
      <c r="V19" s="262">
        <v>0.111277076</v>
      </c>
      <c r="W19" s="262">
        <v>0.107697185</v>
      </c>
      <c r="X19" s="262">
        <v>0.11247259599999999</v>
      </c>
      <c r="Y19" s="262">
        <v>0.112062895</v>
      </c>
      <c r="Z19" s="262">
        <v>0.117824916</v>
      </c>
      <c r="AA19" s="262">
        <v>0.117460754</v>
      </c>
      <c r="AB19" s="262">
        <v>0.103743233</v>
      </c>
      <c r="AC19" s="262">
        <v>0.11483584400000001</v>
      </c>
      <c r="AD19" s="262">
        <v>0.113256464</v>
      </c>
      <c r="AE19" s="262">
        <v>0.11661287400000001</v>
      </c>
      <c r="AF19" s="262">
        <v>0.112168634</v>
      </c>
      <c r="AG19" s="262">
        <v>0.117851724</v>
      </c>
      <c r="AH19" s="262">
        <v>0.116497534</v>
      </c>
      <c r="AI19" s="262">
        <v>0.112583744</v>
      </c>
      <c r="AJ19" s="262">
        <v>0.113286864</v>
      </c>
      <c r="AK19" s="262">
        <v>0.11006835399999999</v>
      </c>
      <c r="AL19" s="262">
        <v>0.11749256399999999</v>
      </c>
      <c r="AM19" s="262">
        <v>0.111361354</v>
      </c>
      <c r="AN19" s="262">
        <v>0.10153003300000001</v>
      </c>
      <c r="AO19" s="262">
        <v>0.10562727399999999</v>
      </c>
      <c r="AP19" s="262">
        <v>0.10503765399999999</v>
      </c>
      <c r="AQ19" s="262">
        <v>0.110229524</v>
      </c>
      <c r="AR19" s="262">
        <v>0.108272884</v>
      </c>
      <c r="AS19" s="262">
        <v>0.11169077400000001</v>
      </c>
      <c r="AT19" s="262">
        <v>0.11055912399999999</v>
      </c>
      <c r="AU19" s="262">
        <v>0.100012294</v>
      </c>
      <c r="AV19" s="262">
        <v>0.10932409999999999</v>
      </c>
      <c r="AW19" s="262">
        <v>0.10472629999999999</v>
      </c>
      <c r="AX19" s="262">
        <v>0.1135042</v>
      </c>
      <c r="AY19" s="328">
        <v>0.1155144</v>
      </c>
      <c r="AZ19" s="328">
        <v>0.1045659</v>
      </c>
      <c r="BA19" s="328">
        <v>0.1122813</v>
      </c>
      <c r="BB19" s="328">
        <v>0.1106326</v>
      </c>
      <c r="BC19" s="328">
        <v>0.112694</v>
      </c>
      <c r="BD19" s="328">
        <v>0.111974</v>
      </c>
      <c r="BE19" s="328">
        <v>0.1182922</v>
      </c>
      <c r="BF19" s="328">
        <v>0.1168327</v>
      </c>
      <c r="BG19" s="328">
        <v>0.1126108</v>
      </c>
      <c r="BH19" s="328">
        <v>0.11691849999999999</v>
      </c>
      <c r="BI19" s="328">
        <v>0.11372649999999999</v>
      </c>
      <c r="BJ19" s="328">
        <v>0.11897820000000001</v>
      </c>
      <c r="BK19" s="328">
        <v>0.11870070000000001</v>
      </c>
      <c r="BL19" s="328">
        <v>0.10631549999999999</v>
      </c>
      <c r="BM19" s="328">
        <v>0.1131259</v>
      </c>
      <c r="BN19" s="328">
        <v>0.1108828</v>
      </c>
      <c r="BO19" s="328">
        <v>0.11258700000000001</v>
      </c>
      <c r="BP19" s="328">
        <v>0.11167829999999999</v>
      </c>
      <c r="BQ19" s="328">
        <v>0.11796180000000001</v>
      </c>
      <c r="BR19" s="328">
        <v>0.1165351</v>
      </c>
      <c r="BS19" s="328">
        <v>0.112388</v>
      </c>
      <c r="BT19" s="328">
        <v>0.1168014</v>
      </c>
      <c r="BU19" s="328">
        <v>0.11372599999999999</v>
      </c>
      <c r="BV19" s="328">
        <v>0.1190977</v>
      </c>
    </row>
    <row r="20" spans="1:74" ht="12" customHeight="1" x14ac:dyDescent="0.25">
      <c r="A20" s="531" t="s">
        <v>19</v>
      </c>
      <c r="B20" s="532" t="s">
        <v>1381</v>
      </c>
      <c r="C20" s="262">
        <v>0.21211431320999999</v>
      </c>
      <c r="D20" s="262">
        <v>0.19221319665</v>
      </c>
      <c r="E20" s="262">
        <v>0.20737442783000001</v>
      </c>
      <c r="F20" s="262">
        <v>0.19950759202000001</v>
      </c>
      <c r="G20" s="262">
        <v>0.20662834214</v>
      </c>
      <c r="H20" s="262">
        <v>0.20350763964999999</v>
      </c>
      <c r="I20" s="262">
        <v>0.21051107708</v>
      </c>
      <c r="J20" s="262">
        <v>0.20948555047</v>
      </c>
      <c r="K20" s="262">
        <v>0.19502334542999999</v>
      </c>
      <c r="L20" s="262">
        <v>0.20401950655000001</v>
      </c>
      <c r="M20" s="262">
        <v>0.20395935541999999</v>
      </c>
      <c r="N20" s="262">
        <v>0.21328058552000001</v>
      </c>
      <c r="O20" s="262">
        <v>0.21316833283</v>
      </c>
      <c r="P20" s="262">
        <v>0.19883051385</v>
      </c>
      <c r="Q20" s="262">
        <v>0.20237464724000001</v>
      </c>
      <c r="R20" s="262">
        <v>0.16784786034999999</v>
      </c>
      <c r="S20" s="262">
        <v>0.18031622621000001</v>
      </c>
      <c r="T20" s="262">
        <v>0.18394219312000001</v>
      </c>
      <c r="U20" s="262">
        <v>0.1924241458</v>
      </c>
      <c r="V20" s="262">
        <v>0.19282389236</v>
      </c>
      <c r="W20" s="262">
        <v>0.18659645398999999</v>
      </c>
      <c r="X20" s="262">
        <v>0.19687664342</v>
      </c>
      <c r="Y20" s="262">
        <v>0.19640264045</v>
      </c>
      <c r="Z20" s="262">
        <v>0.20320585158999999</v>
      </c>
      <c r="AA20" s="262">
        <v>0.20018649299999999</v>
      </c>
      <c r="AB20" s="262">
        <v>0.17141732678999999</v>
      </c>
      <c r="AC20" s="262">
        <v>0.19987179778</v>
      </c>
      <c r="AD20" s="262">
        <v>0.19507771242999999</v>
      </c>
      <c r="AE20" s="262">
        <v>0.20584858122999999</v>
      </c>
      <c r="AF20" s="262">
        <v>0.19833015657</v>
      </c>
      <c r="AG20" s="262">
        <v>0.20664663407</v>
      </c>
      <c r="AH20" s="262">
        <v>0.19996467968000001</v>
      </c>
      <c r="AI20" s="262">
        <v>0.19312818308999999</v>
      </c>
      <c r="AJ20" s="262">
        <v>0.20449356951</v>
      </c>
      <c r="AK20" s="262">
        <v>0.20065299262</v>
      </c>
      <c r="AL20" s="262">
        <v>0.20993998586000001</v>
      </c>
      <c r="AM20" s="262">
        <v>0.20167806897000001</v>
      </c>
      <c r="AN20" s="262">
        <v>0.18174141198999999</v>
      </c>
      <c r="AO20" s="262">
        <v>0.19619198299000001</v>
      </c>
      <c r="AP20" s="262">
        <v>0.18906448802</v>
      </c>
      <c r="AQ20" s="262">
        <v>0.20027854596</v>
      </c>
      <c r="AR20" s="262">
        <v>0.19639809594999999</v>
      </c>
      <c r="AS20" s="262">
        <v>0.20068869454999999</v>
      </c>
      <c r="AT20" s="262">
        <v>0.19737085271999999</v>
      </c>
      <c r="AU20" s="262">
        <v>0.17803316961000001</v>
      </c>
      <c r="AV20" s="262">
        <v>0.19855496755999999</v>
      </c>
      <c r="AW20" s="262">
        <v>0.18992472899999999</v>
      </c>
      <c r="AX20" s="262">
        <v>0.201536562</v>
      </c>
      <c r="AY20" s="328">
        <v>0.20304510000000001</v>
      </c>
      <c r="AZ20" s="328">
        <v>0.1825532</v>
      </c>
      <c r="BA20" s="328">
        <v>0.19990289999999999</v>
      </c>
      <c r="BB20" s="328">
        <v>0.1944111</v>
      </c>
      <c r="BC20" s="328">
        <v>0.2021608</v>
      </c>
      <c r="BD20" s="328">
        <v>0.1976608</v>
      </c>
      <c r="BE20" s="328">
        <v>0.20566909999999999</v>
      </c>
      <c r="BF20" s="328">
        <v>0.2036723</v>
      </c>
      <c r="BG20" s="328">
        <v>0.19649800000000001</v>
      </c>
      <c r="BH20" s="328">
        <v>0.20411940000000001</v>
      </c>
      <c r="BI20" s="328">
        <v>0.2012148</v>
      </c>
      <c r="BJ20" s="328">
        <v>0.2084637</v>
      </c>
      <c r="BK20" s="328">
        <v>0.20722489999999999</v>
      </c>
      <c r="BL20" s="328">
        <v>0.18716150000000001</v>
      </c>
      <c r="BM20" s="328">
        <v>0.20206959999999999</v>
      </c>
      <c r="BN20" s="328">
        <v>0.1958674</v>
      </c>
      <c r="BO20" s="328">
        <v>0.20320050000000001</v>
      </c>
      <c r="BP20" s="328">
        <v>0.1991832</v>
      </c>
      <c r="BQ20" s="328">
        <v>0.2076616</v>
      </c>
      <c r="BR20" s="328">
        <v>0.20472380000000001</v>
      </c>
      <c r="BS20" s="328">
        <v>0.19745080000000001</v>
      </c>
      <c r="BT20" s="328">
        <v>0.20548640000000001</v>
      </c>
      <c r="BU20" s="328">
        <v>0.20271739999999999</v>
      </c>
      <c r="BV20" s="328">
        <v>0.21007899999999999</v>
      </c>
    </row>
    <row r="21" spans="1:74" ht="12" customHeight="1" x14ac:dyDescent="0.25">
      <c r="A21" s="531"/>
      <c r="B21" s="166" t="s">
        <v>350</v>
      </c>
      <c r="C21" s="229"/>
      <c r="D21" s="229"/>
      <c r="E21" s="229"/>
      <c r="F21" s="229"/>
      <c r="G21" s="229"/>
      <c r="H21" s="229"/>
      <c r="I21" s="229"/>
      <c r="J21" s="229"/>
      <c r="K21" s="229"/>
      <c r="L21" s="229"/>
      <c r="M21" s="229"/>
      <c r="N21" s="229"/>
      <c r="O21" s="229"/>
      <c r="P21" s="229"/>
      <c r="Q21" s="229"/>
      <c r="R21" s="229"/>
      <c r="S21" s="229"/>
      <c r="T21" s="229"/>
      <c r="U21" s="229"/>
      <c r="V21" s="229"/>
      <c r="W21" s="229"/>
      <c r="X21" s="229"/>
      <c r="Y21" s="229"/>
      <c r="Z21" s="229"/>
      <c r="AA21" s="229"/>
      <c r="AB21" s="229"/>
      <c r="AC21" s="229"/>
      <c r="AD21" s="229"/>
      <c r="AE21" s="229"/>
      <c r="AF21" s="229"/>
      <c r="AG21" s="229"/>
      <c r="AH21" s="229"/>
      <c r="AI21" s="229"/>
      <c r="AJ21" s="229"/>
      <c r="AK21" s="229"/>
      <c r="AL21" s="229"/>
      <c r="AM21" s="229"/>
      <c r="AN21" s="229"/>
      <c r="AO21" s="229"/>
      <c r="AP21" s="229"/>
      <c r="AQ21" s="229"/>
      <c r="AR21" s="229"/>
      <c r="AS21" s="229"/>
      <c r="AT21" s="229"/>
      <c r="AU21" s="229"/>
      <c r="AV21" s="229"/>
      <c r="AW21" s="229"/>
      <c r="AX21" s="229"/>
      <c r="AY21" s="329"/>
      <c r="AZ21" s="329"/>
      <c r="BA21" s="329"/>
      <c r="BB21" s="329"/>
      <c r="BC21" s="329"/>
      <c r="BD21" s="329"/>
      <c r="BE21" s="329"/>
      <c r="BF21" s="329"/>
      <c r="BG21" s="329"/>
      <c r="BH21" s="329"/>
      <c r="BI21" s="329"/>
      <c r="BJ21" s="329"/>
      <c r="BK21" s="329"/>
      <c r="BL21" s="329"/>
      <c r="BM21" s="329"/>
      <c r="BN21" s="329"/>
      <c r="BO21" s="329"/>
      <c r="BP21" s="329"/>
      <c r="BQ21" s="329"/>
      <c r="BR21" s="329"/>
      <c r="BS21" s="329"/>
      <c r="BT21" s="329"/>
      <c r="BU21" s="329"/>
      <c r="BV21" s="329"/>
    </row>
    <row r="22" spans="1:74" ht="12" customHeight="1" x14ac:dyDescent="0.25">
      <c r="A22" s="531" t="s">
        <v>62</v>
      </c>
      <c r="B22" s="532" t="s">
        <v>450</v>
      </c>
      <c r="C22" s="262">
        <v>2.0473269999999998E-3</v>
      </c>
      <c r="D22" s="262">
        <v>1.872915E-3</v>
      </c>
      <c r="E22" s="262">
        <v>2.0661479999999999E-3</v>
      </c>
      <c r="F22" s="262">
        <v>1.859033E-3</v>
      </c>
      <c r="G22" s="262">
        <v>2.0058839999999999E-3</v>
      </c>
      <c r="H22" s="262">
        <v>1.921166E-3</v>
      </c>
      <c r="I22" s="262">
        <v>1.9703149999999998E-3</v>
      </c>
      <c r="J22" s="262">
        <v>1.9467060000000001E-3</v>
      </c>
      <c r="K22" s="262">
        <v>1.8818680000000001E-3</v>
      </c>
      <c r="L22" s="262">
        <v>2.012808E-3</v>
      </c>
      <c r="M22" s="262">
        <v>1.9942530000000001E-3</v>
      </c>
      <c r="N22" s="262">
        <v>2.0527380000000001E-3</v>
      </c>
      <c r="O22" s="262">
        <v>1.9788430000000001E-3</v>
      </c>
      <c r="P22" s="262">
        <v>1.920578E-3</v>
      </c>
      <c r="Q22" s="262">
        <v>2.0464720000000001E-3</v>
      </c>
      <c r="R22" s="262">
        <v>1.9603490000000001E-3</v>
      </c>
      <c r="S22" s="262">
        <v>2.0076690000000001E-3</v>
      </c>
      <c r="T22" s="262">
        <v>1.9096149999999999E-3</v>
      </c>
      <c r="U22" s="262">
        <v>1.9353059999999999E-3</v>
      </c>
      <c r="V22" s="262">
        <v>1.9338859999999999E-3</v>
      </c>
      <c r="W22" s="262">
        <v>1.910237E-3</v>
      </c>
      <c r="X22" s="262">
        <v>2.0053369999999998E-3</v>
      </c>
      <c r="Y22" s="262">
        <v>1.972667E-3</v>
      </c>
      <c r="Z22" s="262">
        <v>2.054906E-3</v>
      </c>
      <c r="AA22" s="262">
        <v>2.0618709999999998E-3</v>
      </c>
      <c r="AB22" s="262">
        <v>1.8597799999999999E-3</v>
      </c>
      <c r="AC22" s="262">
        <v>1.825056E-3</v>
      </c>
      <c r="AD22" s="262">
        <v>1.9491459999999999E-3</v>
      </c>
      <c r="AE22" s="262">
        <v>2.124356E-3</v>
      </c>
      <c r="AF22" s="262">
        <v>1.975578E-3</v>
      </c>
      <c r="AG22" s="262">
        <v>2.0210430000000001E-3</v>
      </c>
      <c r="AH22" s="262">
        <v>2.0398349999999998E-3</v>
      </c>
      <c r="AI22" s="262">
        <v>1.9975700000000002E-3</v>
      </c>
      <c r="AJ22" s="262">
        <v>2.0999669999999999E-3</v>
      </c>
      <c r="AK22" s="262">
        <v>2.0078370000000002E-3</v>
      </c>
      <c r="AL22" s="262">
        <v>2.1745219999999999E-3</v>
      </c>
      <c r="AM22" s="262">
        <v>2.1732399999999999E-3</v>
      </c>
      <c r="AN22" s="262">
        <v>1.9367399999999999E-3</v>
      </c>
      <c r="AO22" s="262">
        <v>2.081556E-3</v>
      </c>
      <c r="AP22" s="262">
        <v>2.0528479999999999E-3</v>
      </c>
      <c r="AQ22" s="262">
        <v>2.084182E-3</v>
      </c>
      <c r="AR22" s="262">
        <v>1.9341300000000001E-3</v>
      </c>
      <c r="AS22" s="262">
        <v>1.9946109999999999E-3</v>
      </c>
      <c r="AT22" s="262">
        <v>2.0191860000000001E-3</v>
      </c>
      <c r="AU22" s="262">
        <v>1.9770009999999999E-3</v>
      </c>
      <c r="AV22" s="262">
        <v>2.0396199999999998E-3</v>
      </c>
      <c r="AW22" s="262">
        <v>2.04251E-3</v>
      </c>
      <c r="AX22" s="262">
        <v>2.0305100000000001E-3</v>
      </c>
      <c r="AY22" s="328">
        <v>2.01754E-3</v>
      </c>
      <c r="AZ22" s="328">
        <v>2.0248800000000002E-3</v>
      </c>
      <c r="BA22" s="328">
        <v>2.01973E-3</v>
      </c>
      <c r="BB22" s="328">
        <v>2.0167200000000001E-3</v>
      </c>
      <c r="BC22" s="328">
        <v>2.0105800000000001E-3</v>
      </c>
      <c r="BD22" s="328">
        <v>2.01754E-3</v>
      </c>
      <c r="BE22" s="328">
        <v>2.0196200000000002E-3</v>
      </c>
      <c r="BF22" s="328">
        <v>2.0196599999999999E-3</v>
      </c>
      <c r="BG22" s="328">
        <v>2.0235399999999999E-3</v>
      </c>
      <c r="BH22" s="328">
        <v>2.0220699999999999E-3</v>
      </c>
      <c r="BI22" s="328">
        <v>2.0202200000000001E-3</v>
      </c>
      <c r="BJ22" s="328">
        <v>2.01928E-3</v>
      </c>
      <c r="BK22" s="328">
        <v>2.01944E-3</v>
      </c>
      <c r="BL22" s="328">
        <v>2.0189399999999999E-3</v>
      </c>
      <c r="BM22" s="328">
        <v>2.0188699999999999E-3</v>
      </c>
      <c r="BN22" s="328">
        <v>2.01907E-3</v>
      </c>
      <c r="BO22" s="328">
        <v>2.0198400000000002E-3</v>
      </c>
      <c r="BP22" s="328">
        <v>2.0200499999999998E-3</v>
      </c>
      <c r="BQ22" s="328">
        <v>2.02009E-3</v>
      </c>
      <c r="BR22" s="328">
        <v>2.0201300000000002E-3</v>
      </c>
      <c r="BS22" s="328">
        <v>2.0198199999999999E-3</v>
      </c>
      <c r="BT22" s="328">
        <v>2.0196099999999998E-3</v>
      </c>
      <c r="BU22" s="328">
        <v>2.0195600000000001E-3</v>
      </c>
      <c r="BV22" s="328">
        <v>2.01958E-3</v>
      </c>
    </row>
    <row r="23" spans="1:74" ht="12" customHeight="1" x14ac:dyDescent="0.25">
      <c r="A23" s="531" t="s">
        <v>1019</v>
      </c>
      <c r="B23" s="532" t="s">
        <v>1018</v>
      </c>
      <c r="C23" s="262">
        <v>5.8687785204999997E-3</v>
      </c>
      <c r="D23" s="262">
        <v>6.3189761385000001E-3</v>
      </c>
      <c r="E23" s="262">
        <v>8.7554792350000004E-3</v>
      </c>
      <c r="F23" s="262">
        <v>9.6740475545999995E-3</v>
      </c>
      <c r="G23" s="262">
        <v>1.0404842809E-2</v>
      </c>
      <c r="H23" s="262">
        <v>1.0520753121000001E-2</v>
      </c>
      <c r="I23" s="262">
        <v>1.1049767913999999E-2</v>
      </c>
      <c r="J23" s="262">
        <v>1.0512396856E-2</v>
      </c>
      <c r="K23" s="262">
        <v>9.3457140600999994E-3</v>
      </c>
      <c r="L23" s="262">
        <v>8.2552217232E-3</v>
      </c>
      <c r="M23" s="262">
        <v>6.4014695829999997E-3</v>
      </c>
      <c r="N23" s="262">
        <v>6.0876245413000003E-3</v>
      </c>
      <c r="O23" s="262">
        <v>6.8313658936000003E-3</v>
      </c>
      <c r="P23" s="262">
        <v>7.7521880063999996E-3</v>
      </c>
      <c r="Q23" s="262">
        <v>1.0045071423000001E-2</v>
      </c>
      <c r="R23" s="262">
        <v>1.1075285103E-2</v>
      </c>
      <c r="S23" s="262">
        <v>1.2242072479000001E-2</v>
      </c>
      <c r="T23" s="262">
        <v>1.2210192E-2</v>
      </c>
      <c r="U23" s="262">
        <v>1.2684866782000001E-2</v>
      </c>
      <c r="V23" s="262">
        <v>1.2106535565E-2</v>
      </c>
      <c r="W23" s="262">
        <v>1.0769125593000001E-2</v>
      </c>
      <c r="X23" s="262">
        <v>9.3904374635000003E-3</v>
      </c>
      <c r="Y23" s="262">
        <v>7.4795198360999996E-3</v>
      </c>
      <c r="Z23" s="262">
        <v>7.1435376056E-3</v>
      </c>
      <c r="AA23" s="262">
        <v>7.9222083217999999E-3</v>
      </c>
      <c r="AB23" s="262">
        <v>8.5518672827E-3</v>
      </c>
      <c r="AC23" s="262">
        <v>1.1835097611E-2</v>
      </c>
      <c r="AD23" s="262">
        <v>1.315554664E-2</v>
      </c>
      <c r="AE23" s="262">
        <v>1.4257107240999999E-2</v>
      </c>
      <c r="AF23" s="262">
        <v>1.4390110434E-2</v>
      </c>
      <c r="AG23" s="262">
        <v>1.4838578033E-2</v>
      </c>
      <c r="AH23" s="262">
        <v>1.4258785611E-2</v>
      </c>
      <c r="AI23" s="262">
        <v>1.2728473569999999E-2</v>
      </c>
      <c r="AJ23" s="262">
        <v>1.1048194827999999E-2</v>
      </c>
      <c r="AK23" s="262">
        <v>8.7741086464000004E-3</v>
      </c>
      <c r="AL23" s="262">
        <v>8.2238438248000006E-3</v>
      </c>
      <c r="AM23" s="262">
        <v>9.2317774080000001E-3</v>
      </c>
      <c r="AN23" s="262">
        <v>1.0173552541000001E-2</v>
      </c>
      <c r="AO23" s="262">
        <v>1.3837541158E-2</v>
      </c>
      <c r="AP23" s="262">
        <v>1.5149282308000001E-2</v>
      </c>
      <c r="AQ23" s="262">
        <v>1.6534645981000001E-2</v>
      </c>
      <c r="AR23" s="262">
        <v>1.6630459497E-2</v>
      </c>
      <c r="AS23" s="262">
        <v>1.7239523055000001E-2</v>
      </c>
      <c r="AT23" s="262">
        <v>1.6393272899E-2</v>
      </c>
      <c r="AU23" s="262">
        <v>1.4721484450999999E-2</v>
      </c>
      <c r="AV23" s="262">
        <v>1.2681716487E-2</v>
      </c>
      <c r="AW23" s="262">
        <v>1.0174900000000001E-2</v>
      </c>
      <c r="AX23" s="262">
        <v>9.7485000000000002E-3</v>
      </c>
      <c r="AY23" s="328">
        <v>1.05991E-2</v>
      </c>
      <c r="AZ23" s="328">
        <v>1.17243E-2</v>
      </c>
      <c r="BA23" s="328">
        <v>1.5820299999999999E-2</v>
      </c>
      <c r="BB23" s="328">
        <v>1.7442900000000001E-2</v>
      </c>
      <c r="BC23" s="328">
        <v>1.9081299999999999E-2</v>
      </c>
      <c r="BD23" s="328">
        <v>1.9235700000000001E-2</v>
      </c>
      <c r="BE23" s="328">
        <v>1.9993799999999999E-2</v>
      </c>
      <c r="BF23" s="328">
        <v>1.92903E-2</v>
      </c>
      <c r="BG23" s="328">
        <v>1.73975E-2</v>
      </c>
      <c r="BH23" s="328">
        <v>1.54655E-2</v>
      </c>
      <c r="BI23" s="328">
        <v>1.23617E-2</v>
      </c>
      <c r="BJ23" s="328">
        <v>1.17751E-2</v>
      </c>
      <c r="BK23" s="328">
        <v>1.2733899999999999E-2</v>
      </c>
      <c r="BL23" s="328">
        <v>1.4047E-2</v>
      </c>
      <c r="BM23" s="328">
        <v>1.8865300000000002E-2</v>
      </c>
      <c r="BN23" s="328">
        <v>2.0773199999999999E-2</v>
      </c>
      <c r="BO23" s="328">
        <v>2.27067E-2</v>
      </c>
      <c r="BP23" s="328">
        <v>2.28731E-2</v>
      </c>
      <c r="BQ23" s="328">
        <v>2.3772999999999999E-2</v>
      </c>
      <c r="BR23" s="328">
        <v>2.2871499999999999E-2</v>
      </c>
      <c r="BS23" s="328">
        <v>2.06223E-2</v>
      </c>
      <c r="BT23" s="328">
        <v>1.83205E-2</v>
      </c>
      <c r="BU23" s="328">
        <v>1.46304E-2</v>
      </c>
      <c r="BV23" s="328">
        <v>1.39329E-2</v>
      </c>
    </row>
    <row r="24" spans="1:74" ht="12" customHeight="1" x14ac:dyDescent="0.25">
      <c r="A24" s="498" t="s">
        <v>829</v>
      </c>
      <c r="B24" s="532" t="s">
        <v>816</v>
      </c>
      <c r="C24" s="262">
        <v>3.7250299999999998E-3</v>
      </c>
      <c r="D24" s="262">
        <v>3.24954E-3</v>
      </c>
      <c r="E24" s="262">
        <v>3.4652799999999998E-3</v>
      </c>
      <c r="F24" s="262">
        <v>3.0135600000000002E-3</v>
      </c>
      <c r="G24" s="262">
        <v>2.9332400000000002E-3</v>
      </c>
      <c r="H24" s="262">
        <v>3.2885599999999998E-3</v>
      </c>
      <c r="I24" s="262">
        <v>3.1890999999999998E-3</v>
      </c>
      <c r="J24" s="262">
        <v>3.3472900000000002E-3</v>
      </c>
      <c r="K24" s="262">
        <v>3.2066199999999999E-3</v>
      </c>
      <c r="L24" s="262">
        <v>3.1792700000000001E-3</v>
      </c>
      <c r="M24" s="262">
        <v>3.11524E-3</v>
      </c>
      <c r="N24" s="262">
        <v>3.3277200000000002E-3</v>
      </c>
      <c r="O24" s="262">
        <v>3.3092400000000002E-3</v>
      </c>
      <c r="P24" s="262">
        <v>3.0422800000000001E-3</v>
      </c>
      <c r="Q24" s="262">
        <v>3.35739E-3</v>
      </c>
      <c r="R24" s="262">
        <v>3.0987900000000001E-3</v>
      </c>
      <c r="S24" s="262">
        <v>3.2196999999999998E-3</v>
      </c>
      <c r="T24" s="262">
        <v>3.05113E-3</v>
      </c>
      <c r="U24" s="262">
        <v>3.2652599999999999E-3</v>
      </c>
      <c r="V24" s="262">
        <v>3.2611300000000001E-3</v>
      </c>
      <c r="W24" s="262">
        <v>3.0693500000000002E-3</v>
      </c>
      <c r="X24" s="262">
        <v>3.09574E-3</v>
      </c>
      <c r="Y24" s="262">
        <v>3.0224100000000001E-3</v>
      </c>
      <c r="Z24" s="262">
        <v>3.0612399999999998E-3</v>
      </c>
      <c r="AA24" s="262">
        <v>3.4265599999999999E-3</v>
      </c>
      <c r="AB24" s="262">
        <v>2.8948400000000001E-3</v>
      </c>
      <c r="AC24" s="262">
        <v>3.31861E-3</v>
      </c>
      <c r="AD24" s="262">
        <v>3.2242400000000002E-3</v>
      </c>
      <c r="AE24" s="262">
        <v>3.1489299999999999E-3</v>
      </c>
      <c r="AF24" s="262">
        <v>3.2198399999999999E-3</v>
      </c>
      <c r="AG24" s="262">
        <v>3.5197800000000001E-3</v>
      </c>
      <c r="AH24" s="262">
        <v>3.4868E-3</v>
      </c>
      <c r="AI24" s="262">
        <v>3.3627499999999999E-3</v>
      </c>
      <c r="AJ24" s="262">
        <v>3.1127799999999999E-3</v>
      </c>
      <c r="AK24" s="262">
        <v>3.2176100000000001E-3</v>
      </c>
      <c r="AL24" s="262">
        <v>3.3734099999999999E-3</v>
      </c>
      <c r="AM24" s="262">
        <v>3.2396500000000002E-3</v>
      </c>
      <c r="AN24" s="262">
        <v>2.8936600000000002E-3</v>
      </c>
      <c r="AO24" s="262">
        <v>3.2719400000000001E-3</v>
      </c>
      <c r="AP24" s="262">
        <v>2.9642000000000002E-3</v>
      </c>
      <c r="AQ24" s="262">
        <v>2.9867399999999999E-3</v>
      </c>
      <c r="AR24" s="262">
        <v>3.1595899999999999E-3</v>
      </c>
      <c r="AS24" s="262">
        <v>3.1612699999999999E-3</v>
      </c>
      <c r="AT24" s="262">
        <v>3.0813099999999999E-3</v>
      </c>
      <c r="AU24" s="262">
        <v>2.9838099999999999E-3</v>
      </c>
      <c r="AV24" s="262">
        <v>3.1198900000000002E-3</v>
      </c>
      <c r="AW24" s="262">
        <v>3.2855599999999999E-3</v>
      </c>
      <c r="AX24" s="262">
        <v>3.2437500000000001E-3</v>
      </c>
      <c r="AY24" s="328">
        <v>3.2876200000000002E-3</v>
      </c>
      <c r="AZ24" s="328">
        <v>2.7937999999999999E-3</v>
      </c>
      <c r="BA24" s="328">
        <v>3.2288E-3</v>
      </c>
      <c r="BB24" s="328">
        <v>3.0573800000000002E-3</v>
      </c>
      <c r="BC24" s="328">
        <v>3.0957900000000002E-3</v>
      </c>
      <c r="BD24" s="328">
        <v>3.1474900000000002E-3</v>
      </c>
      <c r="BE24" s="328">
        <v>3.1518499999999999E-3</v>
      </c>
      <c r="BF24" s="328">
        <v>3.0938900000000002E-3</v>
      </c>
      <c r="BG24" s="328">
        <v>2.8839600000000001E-3</v>
      </c>
      <c r="BH24" s="328">
        <v>3.1339800000000002E-3</v>
      </c>
      <c r="BI24" s="328">
        <v>3.2835899999999999E-3</v>
      </c>
      <c r="BJ24" s="328">
        <v>3.2357599999999999E-3</v>
      </c>
      <c r="BK24" s="328">
        <v>3.2902000000000001E-3</v>
      </c>
      <c r="BL24" s="328">
        <v>2.8923400000000002E-3</v>
      </c>
      <c r="BM24" s="328">
        <v>3.23595E-3</v>
      </c>
      <c r="BN24" s="328">
        <v>3.0682800000000001E-3</v>
      </c>
      <c r="BO24" s="328">
        <v>3.09998E-3</v>
      </c>
      <c r="BP24" s="328">
        <v>3.1429299999999999E-3</v>
      </c>
      <c r="BQ24" s="328">
        <v>3.1479199999999998E-3</v>
      </c>
      <c r="BR24" s="328">
        <v>3.09049E-3</v>
      </c>
      <c r="BS24" s="328">
        <v>2.8795600000000002E-3</v>
      </c>
      <c r="BT24" s="328">
        <v>3.1371900000000002E-3</v>
      </c>
      <c r="BU24" s="328">
        <v>3.28364E-3</v>
      </c>
      <c r="BV24" s="328">
        <v>3.2359799999999998E-3</v>
      </c>
    </row>
    <row r="25" spans="1:74" ht="12" customHeight="1" x14ac:dyDescent="0.25">
      <c r="A25" s="498" t="s">
        <v>21</v>
      </c>
      <c r="B25" s="532" t="s">
        <v>1021</v>
      </c>
      <c r="C25" s="262">
        <v>7.2840309999999998E-3</v>
      </c>
      <c r="D25" s="262">
        <v>6.5759920000000001E-3</v>
      </c>
      <c r="E25" s="262">
        <v>7.1960909999999999E-3</v>
      </c>
      <c r="F25" s="262">
        <v>6.8399749999999999E-3</v>
      </c>
      <c r="G25" s="262">
        <v>7.0620309999999999E-3</v>
      </c>
      <c r="H25" s="262">
        <v>6.8451049999999998E-3</v>
      </c>
      <c r="I25" s="262">
        <v>7.1928110000000003E-3</v>
      </c>
      <c r="J25" s="262">
        <v>7.1488810000000002E-3</v>
      </c>
      <c r="K25" s="262">
        <v>6.9180550000000002E-3</v>
      </c>
      <c r="L25" s="262">
        <v>7.1521709999999997E-3</v>
      </c>
      <c r="M25" s="262">
        <v>6.9489349999999998E-3</v>
      </c>
      <c r="N25" s="262">
        <v>7.1349409999999997E-3</v>
      </c>
      <c r="O25" s="262">
        <v>7.2019670000000001E-3</v>
      </c>
      <c r="P25" s="262">
        <v>6.7340439999999998E-3</v>
      </c>
      <c r="Q25" s="262">
        <v>7.0548670000000003E-3</v>
      </c>
      <c r="R25" s="262">
        <v>6.7002809999999998E-3</v>
      </c>
      <c r="S25" s="262">
        <v>7.0208570000000001E-3</v>
      </c>
      <c r="T25" s="262">
        <v>6.9029310000000002E-3</v>
      </c>
      <c r="U25" s="262">
        <v>7.0088069999999997E-3</v>
      </c>
      <c r="V25" s="262">
        <v>7.0035269999999998E-3</v>
      </c>
      <c r="W25" s="262">
        <v>6.6648610000000002E-3</v>
      </c>
      <c r="X25" s="262">
        <v>6.918937E-3</v>
      </c>
      <c r="Y25" s="262">
        <v>6.7369309999999998E-3</v>
      </c>
      <c r="Z25" s="262">
        <v>7.0023569999999999E-3</v>
      </c>
      <c r="AA25" s="262">
        <v>6.981681E-3</v>
      </c>
      <c r="AB25" s="262">
        <v>6.4510319999999998E-3</v>
      </c>
      <c r="AC25" s="262">
        <v>6.970291E-3</v>
      </c>
      <c r="AD25" s="262">
        <v>6.6819949999999996E-3</v>
      </c>
      <c r="AE25" s="262">
        <v>6.8570710000000002E-3</v>
      </c>
      <c r="AF25" s="262">
        <v>6.8442249999999998E-3</v>
      </c>
      <c r="AG25" s="262">
        <v>7.1057710000000003E-3</v>
      </c>
      <c r="AH25" s="262">
        <v>7.1121910000000003E-3</v>
      </c>
      <c r="AI25" s="262">
        <v>6.8767350000000001E-3</v>
      </c>
      <c r="AJ25" s="262">
        <v>6.9804710000000002E-3</v>
      </c>
      <c r="AK25" s="262">
        <v>6.7544750000000002E-3</v>
      </c>
      <c r="AL25" s="262">
        <v>7.088011E-3</v>
      </c>
      <c r="AM25" s="262">
        <v>7.0711710000000002E-3</v>
      </c>
      <c r="AN25" s="262">
        <v>6.4158419999999997E-3</v>
      </c>
      <c r="AO25" s="262">
        <v>6.9847010000000003E-3</v>
      </c>
      <c r="AP25" s="262">
        <v>6.715955E-3</v>
      </c>
      <c r="AQ25" s="262">
        <v>7.0725909999999996E-3</v>
      </c>
      <c r="AR25" s="262">
        <v>6.9676549999999997E-3</v>
      </c>
      <c r="AS25" s="262">
        <v>7.1341410000000001E-3</v>
      </c>
      <c r="AT25" s="262">
        <v>7.2333709999999997E-3</v>
      </c>
      <c r="AU25" s="262">
        <v>6.7519549999999996E-3</v>
      </c>
      <c r="AV25" s="262">
        <v>6.9776899999999999E-3</v>
      </c>
      <c r="AW25" s="262">
        <v>6.7421800000000004E-3</v>
      </c>
      <c r="AX25" s="262">
        <v>7.0883200000000004E-3</v>
      </c>
      <c r="AY25" s="328">
        <v>7.0562400000000001E-3</v>
      </c>
      <c r="AZ25" s="328">
        <v>6.3812299999999999E-3</v>
      </c>
      <c r="BA25" s="328">
        <v>6.9316999999999998E-3</v>
      </c>
      <c r="BB25" s="328">
        <v>6.7264400000000002E-3</v>
      </c>
      <c r="BC25" s="328">
        <v>7.0931800000000001E-3</v>
      </c>
      <c r="BD25" s="328">
        <v>6.94233E-3</v>
      </c>
      <c r="BE25" s="328">
        <v>7.1186599999999997E-3</v>
      </c>
      <c r="BF25" s="328">
        <v>7.32528E-3</v>
      </c>
      <c r="BG25" s="328">
        <v>6.7630900000000002E-3</v>
      </c>
      <c r="BH25" s="328">
        <v>6.8368700000000001E-3</v>
      </c>
      <c r="BI25" s="328">
        <v>6.7387699999999998E-3</v>
      </c>
      <c r="BJ25" s="328">
        <v>7.0827199999999998E-3</v>
      </c>
      <c r="BK25" s="328">
        <v>7.0519800000000002E-3</v>
      </c>
      <c r="BL25" s="328">
        <v>6.3931300000000003E-3</v>
      </c>
      <c r="BM25" s="328">
        <v>6.9340199999999999E-3</v>
      </c>
      <c r="BN25" s="328">
        <v>6.7283400000000002E-3</v>
      </c>
      <c r="BO25" s="328">
        <v>7.0943300000000003E-3</v>
      </c>
      <c r="BP25" s="328">
        <v>6.9470199999999999E-3</v>
      </c>
      <c r="BQ25" s="328">
        <v>7.1252199999999998E-3</v>
      </c>
      <c r="BR25" s="328">
        <v>7.3204200000000002E-3</v>
      </c>
      <c r="BS25" s="328">
        <v>6.7599100000000001E-3</v>
      </c>
      <c r="BT25" s="328">
        <v>6.8366900000000003E-3</v>
      </c>
      <c r="BU25" s="328">
        <v>6.7386599999999996E-3</v>
      </c>
      <c r="BV25" s="328">
        <v>7.0831100000000001E-3</v>
      </c>
    </row>
    <row r="26" spans="1:74" ht="12" customHeight="1" x14ac:dyDescent="0.25">
      <c r="A26" s="531" t="s">
        <v>221</v>
      </c>
      <c r="B26" s="532" t="s">
        <v>1381</v>
      </c>
      <c r="C26" s="262">
        <v>2.1052067120999999E-2</v>
      </c>
      <c r="D26" s="262">
        <v>2.0154695588E-2</v>
      </c>
      <c r="E26" s="262">
        <v>2.3759265533E-2</v>
      </c>
      <c r="F26" s="262">
        <v>2.3631245083000001E-2</v>
      </c>
      <c r="G26" s="262">
        <v>2.4879770384000001E-2</v>
      </c>
      <c r="H26" s="262">
        <v>2.4958341097E-2</v>
      </c>
      <c r="I26" s="262">
        <v>2.5771921149E-2</v>
      </c>
      <c r="J26" s="262">
        <v>2.5299324961E-2</v>
      </c>
      <c r="K26" s="262">
        <v>2.3521530775999999E-2</v>
      </c>
      <c r="L26" s="262">
        <v>2.2943100274999999E-2</v>
      </c>
      <c r="M26" s="262">
        <v>2.0763732457E-2</v>
      </c>
      <c r="N26" s="262">
        <v>2.0906436055000002E-2</v>
      </c>
      <c r="O26" s="262">
        <v>2.1940691219E-2</v>
      </c>
      <c r="P26" s="262">
        <v>2.1869423551000002E-2</v>
      </c>
      <c r="Q26" s="262">
        <v>2.4617511660000001E-2</v>
      </c>
      <c r="R26" s="262">
        <v>2.4385263165999999E-2</v>
      </c>
      <c r="S26" s="262">
        <v>2.6721885133999999E-2</v>
      </c>
      <c r="T26" s="262">
        <v>2.6601392121E-2</v>
      </c>
      <c r="U26" s="262">
        <v>2.7400684081999999E-2</v>
      </c>
      <c r="V26" s="262">
        <v>2.6761224077E-2</v>
      </c>
      <c r="W26" s="262">
        <v>2.4820556301E-2</v>
      </c>
      <c r="X26" s="262">
        <v>2.3719044977E-2</v>
      </c>
      <c r="Y26" s="262">
        <v>2.159150395E-2</v>
      </c>
      <c r="Z26" s="262">
        <v>2.1687340818999999E-2</v>
      </c>
      <c r="AA26" s="262">
        <v>2.2632928960999998E-2</v>
      </c>
      <c r="AB26" s="262">
        <v>2.1854041183000002E-2</v>
      </c>
      <c r="AC26" s="262">
        <v>2.6544567934E-2</v>
      </c>
      <c r="AD26" s="262">
        <v>2.7460164188E-2</v>
      </c>
      <c r="AE26" s="262">
        <v>2.9146950150999999E-2</v>
      </c>
      <c r="AF26" s="262">
        <v>2.9144452601000001E-2</v>
      </c>
      <c r="AG26" s="262">
        <v>3.0261791190000002E-2</v>
      </c>
      <c r="AH26" s="262">
        <v>2.9585008321999999E-2</v>
      </c>
      <c r="AI26" s="262">
        <v>2.7490161147000002E-2</v>
      </c>
      <c r="AJ26" s="262">
        <v>2.6004864911E-2</v>
      </c>
      <c r="AK26" s="262">
        <v>2.3392239424E-2</v>
      </c>
      <c r="AL26" s="262">
        <v>2.3516987654999998E-2</v>
      </c>
      <c r="AM26" s="262">
        <v>2.4190216636999998E-2</v>
      </c>
      <c r="AN26" s="262">
        <v>2.3724467042999998E-2</v>
      </c>
      <c r="AO26" s="262">
        <v>2.8852144879000001E-2</v>
      </c>
      <c r="AP26" s="262">
        <v>2.9380659359E-2</v>
      </c>
      <c r="AQ26" s="262">
        <v>3.1418092656999998E-2</v>
      </c>
      <c r="AR26" s="262">
        <v>3.1465173096999997E-2</v>
      </c>
      <c r="AS26" s="262">
        <v>3.2215784166000003E-2</v>
      </c>
      <c r="AT26" s="262">
        <v>3.1531082395E-2</v>
      </c>
      <c r="AU26" s="262">
        <v>2.8887624085999999E-2</v>
      </c>
      <c r="AV26" s="262">
        <v>2.7374915486999999E-2</v>
      </c>
      <c r="AW26" s="262">
        <v>2.4730887999999999E-2</v>
      </c>
      <c r="AX26" s="262">
        <v>2.4704383999999999E-2</v>
      </c>
      <c r="AY26" s="328">
        <v>2.5479399999999999E-2</v>
      </c>
      <c r="AZ26" s="328">
        <v>2.52743E-2</v>
      </c>
      <c r="BA26" s="328">
        <v>3.0614700000000002E-2</v>
      </c>
      <c r="BB26" s="328">
        <v>3.1738599999999999E-2</v>
      </c>
      <c r="BC26" s="328">
        <v>3.4065100000000001E-2</v>
      </c>
      <c r="BD26" s="328">
        <v>3.40682E-2</v>
      </c>
      <c r="BE26" s="328">
        <v>3.5026000000000002E-2</v>
      </c>
      <c r="BF26" s="328">
        <v>3.4438900000000001E-2</v>
      </c>
      <c r="BG26" s="328">
        <v>3.1594299999999999E-2</v>
      </c>
      <c r="BH26" s="328">
        <v>3.0088899999999998E-2</v>
      </c>
      <c r="BI26" s="328">
        <v>2.7001799999999999E-2</v>
      </c>
      <c r="BJ26" s="328">
        <v>2.6774699999999999E-2</v>
      </c>
      <c r="BK26" s="328">
        <v>2.7653899999999999E-2</v>
      </c>
      <c r="BL26" s="328">
        <v>2.7795299999999998E-2</v>
      </c>
      <c r="BM26" s="328">
        <v>3.3695599999999999E-2</v>
      </c>
      <c r="BN26" s="328">
        <v>3.5089200000000001E-2</v>
      </c>
      <c r="BO26" s="328">
        <v>3.77042E-2</v>
      </c>
      <c r="BP26" s="328">
        <v>3.77305E-2</v>
      </c>
      <c r="BQ26" s="328">
        <v>3.8847800000000002E-2</v>
      </c>
      <c r="BR26" s="328">
        <v>3.8016800000000003E-2</v>
      </c>
      <c r="BS26" s="328">
        <v>3.4805799999999998E-2</v>
      </c>
      <c r="BT26" s="328">
        <v>3.29599E-2</v>
      </c>
      <c r="BU26" s="328">
        <v>2.92871E-2</v>
      </c>
      <c r="BV26" s="328">
        <v>2.8946699999999999E-2</v>
      </c>
    </row>
    <row r="27" spans="1:74" ht="12" customHeight="1" x14ac:dyDescent="0.25">
      <c r="A27" s="531"/>
      <c r="B27" s="166" t="s">
        <v>351</v>
      </c>
      <c r="C27" s="229"/>
      <c r="D27" s="229"/>
      <c r="E27" s="229"/>
      <c r="F27" s="229"/>
      <c r="G27" s="229"/>
      <c r="H27" s="229"/>
      <c r="I27" s="229"/>
      <c r="J27" s="229"/>
      <c r="K27" s="229"/>
      <c r="L27" s="229"/>
      <c r="M27" s="229"/>
      <c r="N27" s="229"/>
      <c r="O27" s="229"/>
      <c r="P27" s="229"/>
      <c r="Q27" s="229"/>
      <c r="R27" s="229"/>
      <c r="S27" s="229"/>
      <c r="T27" s="229"/>
      <c r="U27" s="229"/>
      <c r="V27" s="229"/>
      <c r="W27" s="229"/>
      <c r="X27" s="229"/>
      <c r="Y27" s="229"/>
      <c r="Z27" s="229"/>
      <c r="AA27" s="229"/>
      <c r="AB27" s="229"/>
      <c r="AC27" s="229"/>
      <c r="AD27" s="229"/>
      <c r="AE27" s="229"/>
      <c r="AF27" s="229"/>
      <c r="AG27" s="229"/>
      <c r="AH27" s="229"/>
      <c r="AI27" s="229"/>
      <c r="AJ27" s="229"/>
      <c r="AK27" s="229"/>
      <c r="AL27" s="229"/>
      <c r="AM27" s="229"/>
      <c r="AN27" s="229"/>
      <c r="AO27" s="229"/>
      <c r="AP27" s="229"/>
      <c r="AQ27" s="229"/>
      <c r="AR27" s="229"/>
      <c r="AS27" s="229"/>
      <c r="AT27" s="229"/>
      <c r="AU27" s="229"/>
      <c r="AV27" s="229"/>
      <c r="AW27" s="229"/>
      <c r="AX27" s="229"/>
      <c r="AY27" s="329"/>
      <c r="AZ27" s="329"/>
      <c r="BA27" s="329"/>
      <c r="BB27" s="329"/>
      <c r="BC27" s="329"/>
      <c r="BD27" s="329"/>
      <c r="BE27" s="329"/>
      <c r="BF27" s="329"/>
      <c r="BG27" s="329"/>
      <c r="BH27" s="329"/>
      <c r="BI27" s="329"/>
      <c r="BJ27" s="329"/>
      <c r="BK27" s="329"/>
      <c r="BL27" s="329"/>
      <c r="BM27" s="329"/>
      <c r="BN27" s="329"/>
      <c r="BO27" s="329"/>
      <c r="BP27" s="329"/>
      <c r="BQ27" s="329"/>
      <c r="BR27" s="329"/>
      <c r="BS27" s="329"/>
      <c r="BT27" s="329"/>
      <c r="BU27" s="329"/>
      <c r="BV27" s="329"/>
    </row>
    <row r="28" spans="1:74" ht="12" customHeight="1" x14ac:dyDescent="0.25">
      <c r="A28" s="531" t="s">
        <v>601</v>
      </c>
      <c r="B28" s="532" t="s">
        <v>450</v>
      </c>
      <c r="C28" s="262">
        <v>3.3632879999999999E-3</v>
      </c>
      <c r="D28" s="262">
        <v>3.0378079999999999E-3</v>
      </c>
      <c r="E28" s="262">
        <v>3.3632879999999999E-3</v>
      </c>
      <c r="F28" s="262">
        <v>3.254795E-3</v>
      </c>
      <c r="G28" s="262">
        <v>3.3632879999999999E-3</v>
      </c>
      <c r="H28" s="262">
        <v>3.254795E-3</v>
      </c>
      <c r="I28" s="262">
        <v>3.3632879999999999E-3</v>
      </c>
      <c r="J28" s="262">
        <v>3.3632879999999999E-3</v>
      </c>
      <c r="K28" s="262">
        <v>3.254795E-3</v>
      </c>
      <c r="L28" s="262">
        <v>3.3632879999999999E-3</v>
      </c>
      <c r="M28" s="262">
        <v>3.254795E-3</v>
      </c>
      <c r="N28" s="262">
        <v>3.3632879999999999E-3</v>
      </c>
      <c r="O28" s="262">
        <v>3.3540979999999998E-3</v>
      </c>
      <c r="P28" s="262">
        <v>3.1377050000000002E-3</v>
      </c>
      <c r="Q28" s="262">
        <v>3.3540979999999998E-3</v>
      </c>
      <c r="R28" s="262">
        <v>3.2459020000000002E-3</v>
      </c>
      <c r="S28" s="262">
        <v>3.3540979999999998E-3</v>
      </c>
      <c r="T28" s="262">
        <v>3.2459020000000002E-3</v>
      </c>
      <c r="U28" s="262">
        <v>3.3540979999999998E-3</v>
      </c>
      <c r="V28" s="262">
        <v>3.3540979999999998E-3</v>
      </c>
      <c r="W28" s="262">
        <v>3.2459020000000002E-3</v>
      </c>
      <c r="X28" s="262">
        <v>3.3540979999999998E-3</v>
      </c>
      <c r="Y28" s="262">
        <v>3.2459020000000002E-3</v>
      </c>
      <c r="Z28" s="262">
        <v>3.3540979999999998E-3</v>
      </c>
      <c r="AA28" s="262">
        <v>3.3632879999999999E-3</v>
      </c>
      <c r="AB28" s="262">
        <v>3.0378079999999999E-3</v>
      </c>
      <c r="AC28" s="262">
        <v>3.3632879999999999E-3</v>
      </c>
      <c r="AD28" s="262">
        <v>3.254795E-3</v>
      </c>
      <c r="AE28" s="262">
        <v>3.3632879999999999E-3</v>
      </c>
      <c r="AF28" s="262">
        <v>3.254795E-3</v>
      </c>
      <c r="AG28" s="262">
        <v>3.3632879999999999E-3</v>
      </c>
      <c r="AH28" s="262">
        <v>3.3632879999999999E-3</v>
      </c>
      <c r="AI28" s="262">
        <v>3.254795E-3</v>
      </c>
      <c r="AJ28" s="262">
        <v>3.3632879999999999E-3</v>
      </c>
      <c r="AK28" s="262">
        <v>3.254795E-3</v>
      </c>
      <c r="AL28" s="262">
        <v>3.3632879999999999E-3</v>
      </c>
      <c r="AM28" s="262">
        <v>3.3632879999999999E-3</v>
      </c>
      <c r="AN28" s="262">
        <v>3.0378079999999999E-3</v>
      </c>
      <c r="AO28" s="262">
        <v>3.3632879999999999E-3</v>
      </c>
      <c r="AP28" s="262">
        <v>3.254795E-3</v>
      </c>
      <c r="AQ28" s="262">
        <v>3.3632879999999999E-3</v>
      </c>
      <c r="AR28" s="262">
        <v>3.254795E-3</v>
      </c>
      <c r="AS28" s="262">
        <v>3.3632879999999999E-3</v>
      </c>
      <c r="AT28" s="262">
        <v>3.3632879999999999E-3</v>
      </c>
      <c r="AU28" s="262">
        <v>3.254795E-3</v>
      </c>
      <c r="AV28" s="262">
        <v>3.3632900000000001E-3</v>
      </c>
      <c r="AW28" s="262">
        <v>3.2548E-3</v>
      </c>
      <c r="AX28" s="262">
        <v>3.3632900000000001E-3</v>
      </c>
      <c r="AY28" s="328">
        <v>3.3632900000000001E-3</v>
      </c>
      <c r="AZ28" s="328">
        <v>3.0378100000000002E-3</v>
      </c>
      <c r="BA28" s="328">
        <v>3.3632900000000001E-3</v>
      </c>
      <c r="BB28" s="328">
        <v>3.2548E-3</v>
      </c>
      <c r="BC28" s="328">
        <v>3.3632900000000001E-3</v>
      </c>
      <c r="BD28" s="328">
        <v>3.2548E-3</v>
      </c>
      <c r="BE28" s="328">
        <v>3.3632900000000001E-3</v>
      </c>
      <c r="BF28" s="328">
        <v>3.3632900000000001E-3</v>
      </c>
      <c r="BG28" s="328">
        <v>3.2548E-3</v>
      </c>
      <c r="BH28" s="328">
        <v>3.3632900000000001E-3</v>
      </c>
      <c r="BI28" s="328">
        <v>3.2548E-3</v>
      </c>
      <c r="BJ28" s="328">
        <v>3.3632900000000001E-3</v>
      </c>
      <c r="BK28" s="328">
        <v>3.3632900000000001E-3</v>
      </c>
      <c r="BL28" s="328">
        <v>3.0378100000000002E-3</v>
      </c>
      <c r="BM28" s="328">
        <v>3.3632900000000001E-3</v>
      </c>
      <c r="BN28" s="328">
        <v>3.2548E-3</v>
      </c>
      <c r="BO28" s="328">
        <v>3.3632900000000001E-3</v>
      </c>
      <c r="BP28" s="328">
        <v>3.2548E-3</v>
      </c>
      <c r="BQ28" s="328">
        <v>3.3632900000000001E-3</v>
      </c>
      <c r="BR28" s="328">
        <v>3.3632900000000001E-3</v>
      </c>
      <c r="BS28" s="328">
        <v>3.2548E-3</v>
      </c>
      <c r="BT28" s="328">
        <v>3.3632900000000001E-3</v>
      </c>
      <c r="BU28" s="328">
        <v>3.2548E-3</v>
      </c>
      <c r="BV28" s="328">
        <v>3.3632900000000001E-3</v>
      </c>
    </row>
    <row r="29" spans="1:74" ht="12" customHeight="1" x14ac:dyDescent="0.25">
      <c r="A29" s="531" t="s">
        <v>22</v>
      </c>
      <c r="B29" s="532" t="s">
        <v>1382</v>
      </c>
      <c r="C29" s="262">
        <v>1.3394671E-2</v>
      </c>
      <c r="D29" s="262">
        <v>1.4561101E-2</v>
      </c>
      <c r="E29" s="262">
        <v>2.0802912999999999E-2</v>
      </c>
      <c r="F29" s="262">
        <v>2.3268355000000001E-2</v>
      </c>
      <c r="G29" s="262">
        <v>2.5567668000000002E-2</v>
      </c>
      <c r="H29" s="262">
        <v>2.6077349999999999E-2</v>
      </c>
      <c r="I29" s="262">
        <v>2.7193002000000001E-2</v>
      </c>
      <c r="J29" s="262">
        <v>2.6171618000000001E-2</v>
      </c>
      <c r="K29" s="262">
        <v>2.3146492000000001E-2</v>
      </c>
      <c r="L29" s="262">
        <v>2.0384347000000001E-2</v>
      </c>
      <c r="M29" s="262">
        <v>1.6132252E-2</v>
      </c>
      <c r="N29" s="262">
        <v>1.4583778E-2</v>
      </c>
      <c r="O29" s="262">
        <v>1.5787935999999999E-2</v>
      </c>
      <c r="P29" s="262">
        <v>1.7962676E-2</v>
      </c>
      <c r="Q29" s="262">
        <v>2.3359191000000001E-2</v>
      </c>
      <c r="R29" s="262">
        <v>2.6264955999999999E-2</v>
      </c>
      <c r="S29" s="262">
        <v>2.9601769999999999E-2</v>
      </c>
      <c r="T29" s="262">
        <v>2.9604756999999999E-2</v>
      </c>
      <c r="U29" s="262">
        <v>3.0437406E-2</v>
      </c>
      <c r="V29" s="262">
        <v>2.8880980000000001E-2</v>
      </c>
      <c r="W29" s="262">
        <v>2.551465E-2</v>
      </c>
      <c r="X29" s="262">
        <v>2.2817104000000001E-2</v>
      </c>
      <c r="Y29" s="262">
        <v>1.8756068000000001E-2</v>
      </c>
      <c r="Z29" s="262">
        <v>1.7175934E-2</v>
      </c>
      <c r="AA29" s="262">
        <v>1.8402585999999999E-2</v>
      </c>
      <c r="AB29" s="262">
        <v>1.9575332000000001E-2</v>
      </c>
      <c r="AC29" s="262">
        <v>2.7967862E-2</v>
      </c>
      <c r="AD29" s="262">
        <v>3.1184600999999999E-2</v>
      </c>
      <c r="AE29" s="262">
        <v>3.4415589000000003E-2</v>
      </c>
      <c r="AF29" s="262">
        <v>3.4735611999999999E-2</v>
      </c>
      <c r="AG29" s="262">
        <v>3.5101238E-2</v>
      </c>
      <c r="AH29" s="262">
        <v>3.3038757000000002E-2</v>
      </c>
      <c r="AI29" s="262">
        <v>2.9199580999999999E-2</v>
      </c>
      <c r="AJ29" s="262">
        <v>2.5523576999999999E-2</v>
      </c>
      <c r="AK29" s="262">
        <v>2.2617402000000002E-2</v>
      </c>
      <c r="AL29" s="262">
        <v>2.0206480999999998E-2</v>
      </c>
      <c r="AM29" s="262">
        <v>2.2233280000000001E-2</v>
      </c>
      <c r="AN29" s="262">
        <v>2.4395818E-2</v>
      </c>
      <c r="AO29" s="262">
        <v>3.3551111000000002E-2</v>
      </c>
      <c r="AP29" s="262">
        <v>3.7242432999999998E-2</v>
      </c>
      <c r="AQ29" s="262">
        <v>4.1038067999999997E-2</v>
      </c>
      <c r="AR29" s="262">
        <v>4.1192885999999998E-2</v>
      </c>
      <c r="AS29" s="262">
        <v>4.2471868000000003E-2</v>
      </c>
      <c r="AT29" s="262">
        <v>4.0955634999999997E-2</v>
      </c>
      <c r="AU29" s="262">
        <v>3.6783992000000001E-2</v>
      </c>
      <c r="AV29" s="262">
        <v>3.3176200000000003E-2</v>
      </c>
      <c r="AW29" s="262">
        <v>2.8777500000000001E-2</v>
      </c>
      <c r="AX29" s="262">
        <v>2.5929399999999998E-2</v>
      </c>
      <c r="AY29" s="328">
        <v>2.73032E-2</v>
      </c>
      <c r="AZ29" s="328">
        <v>2.9891399999999999E-2</v>
      </c>
      <c r="BA29" s="328">
        <v>4.1224799999999999E-2</v>
      </c>
      <c r="BB29" s="328">
        <v>4.6246599999999999E-2</v>
      </c>
      <c r="BC29" s="328">
        <v>5.1035499999999998E-2</v>
      </c>
      <c r="BD29" s="328">
        <v>5.1901599999999999E-2</v>
      </c>
      <c r="BE29" s="328">
        <v>5.3520600000000002E-2</v>
      </c>
      <c r="BF29" s="328">
        <v>5.1558600000000003E-2</v>
      </c>
      <c r="BG29" s="328">
        <v>4.6004999999999997E-2</v>
      </c>
      <c r="BH29" s="328">
        <v>4.1143600000000002E-2</v>
      </c>
      <c r="BI29" s="328">
        <v>3.3739400000000003E-2</v>
      </c>
      <c r="BJ29" s="328">
        <v>3.0556199999999999E-2</v>
      </c>
      <c r="BK29" s="328">
        <v>3.2507099999999997E-2</v>
      </c>
      <c r="BL29" s="328">
        <v>3.5897499999999999E-2</v>
      </c>
      <c r="BM29" s="328">
        <v>4.9958200000000001E-2</v>
      </c>
      <c r="BN29" s="328">
        <v>5.6249E-2</v>
      </c>
      <c r="BO29" s="328">
        <v>6.2248400000000002E-2</v>
      </c>
      <c r="BP29" s="328">
        <v>6.3415799999999994E-2</v>
      </c>
      <c r="BQ29" s="328">
        <v>6.5520499999999995E-2</v>
      </c>
      <c r="BR29" s="328">
        <v>6.3205800000000006E-2</v>
      </c>
      <c r="BS29" s="328">
        <v>5.6408199999999999E-2</v>
      </c>
      <c r="BT29" s="328">
        <v>5.04958E-2</v>
      </c>
      <c r="BU29" s="328">
        <v>4.1366699999999999E-2</v>
      </c>
      <c r="BV29" s="328">
        <v>3.75208E-2</v>
      </c>
    </row>
    <row r="30" spans="1:74" ht="12" customHeight="1" x14ac:dyDescent="0.25">
      <c r="A30" s="531" t="s">
        <v>723</v>
      </c>
      <c r="B30" s="532" t="s">
        <v>1021</v>
      </c>
      <c r="C30" s="262">
        <v>4.6332690000000003E-2</v>
      </c>
      <c r="D30" s="262">
        <v>4.1848881999999997E-2</v>
      </c>
      <c r="E30" s="262">
        <v>4.6332690000000003E-2</v>
      </c>
      <c r="F30" s="262">
        <v>4.4838086999999999E-2</v>
      </c>
      <c r="G30" s="262">
        <v>4.6332690000000003E-2</v>
      </c>
      <c r="H30" s="262">
        <v>4.4838086999999999E-2</v>
      </c>
      <c r="I30" s="262">
        <v>4.6332690000000003E-2</v>
      </c>
      <c r="J30" s="262">
        <v>4.6332690000000003E-2</v>
      </c>
      <c r="K30" s="262">
        <v>4.4838086999999999E-2</v>
      </c>
      <c r="L30" s="262">
        <v>4.6332690000000003E-2</v>
      </c>
      <c r="M30" s="262">
        <v>4.4838086999999999E-2</v>
      </c>
      <c r="N30" s="262">
        <v>4.6332690000000003E-2</v>
      </c>
      <c r="O30" s="262">
        <v>3.7333729000000003E-2</v>
      </c>
      <c r="P30" s="262">
        <v>3.4925101E-2</v>
      </c>
      <c r="Q30" s="262">
        <v>3.7333729000000003E-2</v>
      </c>
      <c r="R30" s="262">
        <v>3.6129414999999998E-2</v>
      </c>
      <c r="S30" s="262">
        <v>3.7333729000000003E-2</v>
      </c>
      <c r="T30" s="262">
        <v>3.6129414999999998E-2</v>
      </c>
      <c r="U30" s="262">
        <v>3.7333729000000003E-2</v>
      </c>
      <c r="V30" s="262">
        <v>3.7333729000000003E-2</v>
      </c>
      <c r="W30" s="262">
        <v>3.6129414999999998E-2</v>
      </c>
      <c r="X30" s="262">
        <v>3.7333729000000003E-2</v>
      </c>
      <c r="Y30" s="262">
        <v>3.6129414999999998E-2</v>
      </c>
      <c r="Z30" s="262">
        <v>3.7333729000000003E-2</v>
      </c>
      <c r="AA30" s="262">
        <v>3.9389440999999997E-2</v>
      </c>
      <c r="AB30" s="262">
        <v>3.5577560000000001E-2</v>
      </c>
      <c r="AC30" s="262">
        <v>3.9389440999999997E-2</v>
      </c>
      <c r="AD30" s="262">
        <v>3.8118814000000001E-2</v>
      </c>
      <c r="AE30" s="262">
        <v>3.9389440999999997E-2</v>
      </c>
      <c r="AF30" s="262">
        <v>3.8118814000000001E-2</v>
      </c>
      <c r="AG30" s="262">
        <v>3.9389440999999997E-2</v>
      </c>
      <c r="AH30" s="262">
        <v>3.9389440999999997E-2</v>
      </c>
      <c r="AI30" s="262">
        <v>3.8118814000000001E-2</v>
      </c>
      <c r="AJ30" s="262">
        <v>3.9389440999999997E-2</v>
      </c>
      <c r="AK30" s="262">
        <v>3.8118814000000001E-2</v>
      </c>
      <c r="AL30" s="262">
        <v>3.9389440999999997E-2</v>
      </c>
      <c r="AM30" s="262">
        <v>4.1084423000000002E-2</v>
      </c>
      <c r="AN30" s="262">
        <v>3.7108510999999997E-2</v>
      </c>
      <c r="AO30" s="262">
        <v>4.1084423000000002E-2</v>
      </c>
      <c r="AP30" s="262">
        <v>3.9759119000000002E-2</v>
      </c>
      <c r="AQ30" s="262">
        <v>4.1084423000000002E-2</v>
      </c>
      <c r="AR30" s="262">
        <v>3.9759119000000002E-2</v>
      </c>
      <c r="AS30" s="262">
        <v>4.1084423000000002E-2</v>
      </c>
      <c r="AT30" s="262">
        <v>4.1084423000000002E-2</v>
      </c>
      <c r="AU30" s="262">
        <v>3.9759119000000002E-2</v>
      </c>
      <c r="AV30" s="262">
        <v>3.9389399999999998E-2</v>
      </c>
      <c r="AW30" s="262">
        <v>3.8118800000000001E-2</v>
      </c>
      <c r="AX30" s="262">
        <v>3.9389399999999998E-2</v>
      </c>
      <c r="AY30" s="328">
        <v>4.10844E-2</v>
      </c>
      <c r="AZ30" s="328">
        <v>3.7108500000000003E-2</v>
      </c>
      <c r="BA30" s="328">
        <v>4.10844E-2</v>
      </c>
      <c r="BB30" s="328">
        <v>3.9759099999999999E-2</v>
      </c>
      <c r="BC30" s="328">
        <v>4.10844E-2</v>
      </c>
      <c r="BD30" s="328">
        <v>3.9759099999999999E-2</v>
      </c>
      <c r="BE30" s="328">
        <v>4.10844E-2</v>
      </c>
      <c r="BF30" s="328">
        <v>4.10844E-2</v>
      </c>
      <c r="BG30" s="328">
        <v>3.9759099999999999E-2</v>
      </c>
      <c r="BH30" s="328">
        <v>3.9389399999999998E-2</v>
      </c>
      <c r="BI30" s="328">
        <v>3.8118800000000001E-2</v>
      </c>
      <c r="BJ30" s="328">
        <v>3.9389399999999998E-2</v>
      </c>
      <c r="BK30" s="328">
        <v>4.10844E-2</v>
      </c>
      <c r="BL30" s="328">
        <v>3.7108500000000003E-2</v>
      </c>
      <c r="BM30" s="328">
        <v>4.10844E-2</v>
      </c>
      <c r="BN30" s="328">
        <v>3.9759099999999999E-2</v>
      </c>
      <c r="BO30" s="328">
        <v>4.10844E-2</v>
      </c>
      <c r="BP30" s="328">
        <v>3.9759099999999999E-2</v>
      </c>
      <c r="BQ30" s="328">
        <v>4.10844E-2</v>
      </c>
      <c r="BR30" s="328">
        <v>4.10844E-2</v>
      </c>
      <c r="BS30" s="328">
        <v>3.9759099999999999E-2</v>
      </c>
      <c r="BT30" s="328">
        <v>3.9389399999999998E-2</v>
      </c>
      <c r="BU30" s="328">
        <v>3.8118800000000001E-2</v>
      </c>
      <c r="BV30" s="328">
        <v>3.9389399999999998E-2</v>
      </c>
    </row>
    <row r="31" spans="1:74" ht="12" customHeight="1" x14ac:dyDescent="0.25">
      <c r="A31" s="530" t="s">
        <v>23</v>
      </c>
      <c r="B31" s="532" t="s">
        <v>348</v>
      </c>
      <c r="C31" s="262">
        <v>6.3090648999999999E-2</v>
      </c>
      <c r="D31" s="262">
        <v>5.9447791E-2</v>
      </c>
      <c r="E31" s="262">
        <v>7.0498890999999994E-2</v>
      </c>
      <c r="F31" s="262">
        <v>7.1361236999999994E-2</v>
      </c>
      <c r="G31" s="262">
        <v>7.5263646000000003E-2</v>
      </c>
      <c r="H31" s="262">
        <v>7.4170232000000003E-2</v>
      </c>
      <c r="I31" s="262">
        <v>7.6888979999999996E-2</v>
      </c>
      <c r="J31" s="262">
        <v>7.5867595999999995E-2</v>
      </c>
      <c r="K31" s="262">
        <v>7.1239373999999994E-2</v>
      </c>
      <c r="L31" s="262">
        <v>7.0080324999999999E-2</v>
      </c>
      <c r="M31" s="262">
        <v>6.4225134000000003E-2</v>
      </c>
      <c r="N31" s="262">
        <v>6.4279755999999993E-2</v>
      </c>
      <c r="O31" s="262">
        <v>5.6475762999999998E-2</v>
      </c>
      <c r="P31" s="262">
        <v>5.6025482000000001E-2</v>
      </c>
      <c r="Q31" s="262">
        <v>6.4047017999999997E-2</v>
      </c>
      <c r="R31" s="262">
        <v>6.5640272999999999E-2</v>
      </c>
      <c r="S31" s="262">
        <v>7.0289596999999995E-2</v>
      </c>
      <c r="T31" s="262">
        <v>6.8980074000000002E-2</v>
      </c>
      <c r="U31" s="262">
        <v>7.1125232999999996E-2</v>
      </c>
      <c r="V31" s="262">
        <v>6.9568806999999996E-2</v>
      </c>
      <c r="W31" s="262">
        <v>6.4889967000000007E-2</v>
      </c>
      <c r="X31" s="262">
        <v>6.3504931000000001E-2</v>
      </c>
      <c r="Y31" s="262">
        <v>5.8131385000000001E-2</v>
      </c>
      <c r="Z31" s="262">
        <v>5.7863761E-2</v>
      </c>
      <c r="AA31" s="262">
        <v>6.1155315000000002E-2</v>
      </c>
      <c r="AB31" s="262">
        <v>5.8190699999999998E-2</v>
      </c>
      <c r="AC31" s="262">
        <v>7.0720590999999999E-2</v>
      </c>
      <c r="AD31" s="262">
        <v>7.2558209999999998E-2</v>
      </c>
      <c r="AE31" s="262">
        <v>7.7168318E-2</v>
      </c>
      <c r="AF31" s="262">
        <v>7.6109221000000005E-2</v>
      </c>
      <c r="AG31" s="262">
        <v>7.7853966999999996E-2</v>
      </c>
      <c r="AH31" s="262">
        <v>7.5791486000000005E-2</v>
      </c>
      <c r="AI31" s="262">
        <v>7.0573189999999994E-2</v>
      </c>
      <c r="AJ31" s="262">
        <v>6.8276305999999995E-2</v>
      </c>
      <c r="AK31" s="262">
        <v>6.3991011E-2</v>
      </c>
      <c r="AL31" s="262">
        <v>6.2959210000000002E-2</v>
      </c>
      <c r="AM31" s="262">
        <v>6.6680990999999995E-2</v>
      </c>
      <c r="AN31" s="262">
        <v>6.4542136999999999E-2</v>
      </c>
      <c r="AO31" s="262">
        <v>7.7998821999999995E-2</v>
      </c>
      <c r="AP31" s="262">
        <v>8.0256347000000006E-2</v>
      </c>
      <c r="AQ31" s="262">
        <v>8.5485778999999998E-2</v>
      </c>
      <c r="AR31" s="262">
        <v>8.4206799999999998E-2</v>
      </c>
      <c r="AS31" s="262">
        <v>8.6919578999999997E-2</v>
      </c>
      <c r="AT31" s="262">
        <v>8.5403346000000005E-2</v>
      </c>
      <c r="AU31" s="262">
        <v>7.9797906000000002E-2</v>
      </c>
      <c r="AV31" s="262">
        <v>7.5928889999999999E-2</v>
      </c>
      <c r="AW31" s="262">
        <v>7.0151199999999997E-2</v>
      </c>
      <c r="AX31" s="262">
        <v>6.8682099999999996E-2</v>
      </c>
      <c r="AY31" s="328">
        <v>7.1750900000000006E-2</v>
      </c>
      <c r="AZ31" s="328">
        <v>7.0037699999999994E-2</v>
      </c>
      <c r="BA31" s="328">
        <v>8.5672499999999999E-2</v>
      </c>
      <c r="BB31" s="328">
        <v>8.9260500000000007E-2</v>
      </c>
      <c r="BC31" s="328">
        <v>9.5483200000000004E-2</v>
      </c>
      <c r="BD31" s="328">
        <v>9.49155E-2</v>
      </c>
      <c r="BE31" s="328">
        <v>9.7968299999999994E-2</v>
      </c>
      <c r="BF31" s="328">
        <v>9.6006300000000003E-2</v>
      </c>
      <c r="BG31" s="328">
        <v>8.9018899999999998E-2</v>
      </c>
      <c r="BH31" s="328">
        <v>8.3896299999999993E-2</v>
      </c>
      <c r="BI31" s="328">
        <v>7.5112999999999999E-2</v>
      </c>
      <c r="BJ31" s="328">
        <v>7.3308799999999993E-2</v>
      </c>
      <c r="BK31" s="328">
        <v>7.6954800000000004E-2</v>
      </c>
      <c r="BL31" s="328">
        <v>7.6043899999999998E-2</v>
      </c>
      <c r="BM31" s="328">
        <v>9.4405900000000001E-2</v>
      </c>
      <c r="BN31" s="328">
        <v>9.9262900000000001E-2</v>
      </c>
      <c r="BO31" s="328">
        <v>0.1066961</v>
      </c>
      <c r="BP31" s="328">
        <v>0.1064298</v>
      </c>
      <c r="BQ31" s="328">
        <v>0.1099682</v>
      </c>
      <c r="BR31" s="328">
        <v>0.1076535</v>
      </c>
      <c r="BS31" s="328">
        <v>9.9422200000000002E-2</v>
      </c>
      <c r="BT31" s="328">
        <v>9.3248499999999998E-2</v>
      </c>
      <c r="BU31" s="328">
        <v>8.2740300000000003E-2</v>
      </c>
      <c r="BV31" s="328">
        <v>8.0273499999999998E-2</v>
      </c>
    </row>
    <row r="32" spans="1:74" ht="12" customHeight="1" x14ac:dyDescent="0.25">
      <c r="A32" s="530"/>
      <c r="B32" s="166" t="s">
        <v>352</v>
      </c>
      <c r="C32" s="230"/>
      <c r="D32" s="230"/>
      <c r="E32" s="230"/>
      <c r="F32" s="230"/>
      <c r="G32" s="230"/>
      <c r="H32" s="230"/>
      <c r="I32" s="230"/>
      <c r="J32" s="230"/>
      <c r="K32" s="230"/>
      <c r="L32" s="230"/>
      <c r="M32" s="230"/>
      <c r="N32" s="230"/>
      <c r="O32" s="230"/>
      <c r="P32" s="230"/>
      <c r="Q32" s="230"/>
      <c r="R32" s="230"/>
      <c r="S32" s="230"/>
      <c r="T32" s="230"/>
      <c r="U32" s="230"/>
      <c r="V32" s="230"/>
      <c r="W32" s="230"/>
      <c r="X32" s="230"/>
      <c r="Y32" s="230"/>
      <c r="Z32" s="230"/>
      <c r="AA32" s="230"/>
      <c r="AB32" s="230"/>
      <c r="AC32" s="230"/>
      <c r="AD32" s="230"/>
      <c r="AE32" s="230"/>
      <c r="AF32" s="230"/>
      <c r="AG32" s="230"/>
      <c r="AH32" s="230"/>
      <c r="AI32" s="230"/>
      <c r="AJ32" s="230"/>
      <c r="AK32" s="230"/>
      <c r="AL32" s="230"/>
      <c r="AM32" s="230"/>
      <c r="AN32" s="230"/>
      <c r="AO32" s="230"/>
      <c r="AP32" s="230"/>
      <c r="AQ32" s="230"/>
      <c r="AR32" s="230"/>
      <c r="AS32" s="230"/>
      <c r="AT32" s="230"/>
      <c r="AU32" s="230"/>
      <c r="AV32" s="230"/>
      <c r="AW32" s="230"/>
      <c r="AX32" s="230"/>
      <c r="AY32" s="330"/>
      <c r="AZ32" s="330"/>
      <c r="BA32" s="330"/>
      <c r="BB32" s="330"/>
      <c r="BC32" s="330"/>
      <c r="BD32" s="330"/>
      <c r="BE32" s="330"/>
      <c r="BF32" s="330"/>
      <c r="BG32" s="330"/>
      <c r="BH32" s="330"/>
      <c r="BI32" s="330"/>
      <c r="BJ32" s="330"/>
      <c r="BK32" s="330"/>
      <c r="BL32" s="330"/>
      <c r="BM32" s="330"/>
      <c r="BN32" s="330"/>
      <c r="BO32" s="330"/>
      <c r="BP32" s="330"/>
      <c r="BQ32" s="330"/>
      <c r="BR32" s="330"/>
      <c r="BS32" s="330"/>
      <c r="BT32" s="330"/>
      <c r="BU32" s="330"/>
      <c r="BV32" s="330"/>
    </row>
    <row r="33" spans="1:74" ht="12" customHeight="1" x14ac:dyDescent="0.25">
      <c r="A33" s="530" t="s">
        <v>1379</v>
      </c>
      <c r="B33" s="532" t="s">
        <v>1383</v>
      </c>
      <c r="C33" s="262">
        <v>2.2603350301E-2</v>
      </c>
      <c r="D33" s="262">
        <v>2.3163240049E-2</v>
      </c>
      <c r="E33" s="262">
        <v>2.8150750838000001E-2</v>
      </c>
      <c r="F33" s="262">
        <v>2.8025394251000001E-2</v>
      </c>
      <c r="G33" s="262">
        <v>3.1622039593000001E-2</v>
      </c>
      <c r="H33" s="262">
        <v>2.7943758554000001E-2</v>
      </c>
      <c r="I33" s="262">
        <v>3.1036045583999999E-2</v>
      </c>
      <c r="J33" s="262">
        <v>2.9069063613000001E-2</v>
      </c>
      <c r="K33" s="262">
        <v>2.7471543914000002E-2</v>
      </c>
      <c r="L33" s="262">
        <v>2.8137179407000001E-2</v>
      </c>
      <c r="M33" s="262">
        <v>2.6295757542E-2</v>
      </c>
      <c r="N33" s="262">
        <v>3.1459196306999997E-2</v>
      </c>
      <c r="O33" s="262">
        <v>2.4692929575000001E-2</v>
      </c>
      <c r="P33" s="262">
        <v>2.7480997367999999E-2</v>
      </c>
      <c r="Q33" s="262">
        <v>2.7244589826999999E-2</v>
      </c>
      <c r="R33" s="262">
        <v>2.7313573930000001E-2</v>
      </c>
      <c r="S33" s="262">
        <v>2.6920782221E-2</v>
      </c>
      <c r="T33" s="262">
        <v>3.1676599876000001E-2</v>
      </c>
      <c r="U33" s="262">
        <v>3.1376474223000002E-2</v>
      </c>
      <c r="V33" s="262">
        <v>3.0120608478000001E-2</v>
      </c>
      <c r="W33" s="262">
        <v>3.1482660454E-2</v>
      </c>
      <c r="X33" s="262">
        <v>2.7126125123999999E-2</v>
      </c>
      <c r="Y33" s="262">
        <v>3.0205757789E-2</v>
      </c>
      <c r="Z33" s="262">
        <v>3.5459701938E-2</v>
      </c>
      <c r="AA33" s="262">
        <v>2.3441945020999999E-2</v>
      </c>
      <c r="AB33" s="262">
        <v>2.7083939519000001E-2</v>
      </c>
      <c r="AC33" s="262">
        <v>3.2624426555000002E-2</v>
      </c>
      <c r="AD33" s="262">
        <v>3.2622070727999997E-2</v>
      </c>
      <c r="AE33" s="262">
        <v>3.4551960261999998E-2</v>
      </c>
      <c r="AF33" s="262">
        <v>3.1392969812000002E-2</v>
      </c>
      <c r="AG33" s="262">
        <v>3.0728590723E-2</v>
      </c>
      <c r="AH33" s="262">
        <v>3.4722958347000003E-2</v>
      </c>
      <c r="AI33" s="262">
        <v>2.8892155172999999E-2</v>
      </c>
      <c r="AJ33" s="262">
        <v>3.7445940679999998E-2</v>
      </c>
      <c r="AK33" s="262">
        <v>3.5847238954000001E-2</v>
      </c>
      <c r="AL33" s="262">
        <v>3.7052519281E-2</v>
      </c>
      <c r="AM33" s="262">
        <v>2.7490557448E-2</v>
      </c>
      <c r="AN33" s="262">
        <v>2.987597141E-2</v>
      </c>
      <c r="AO33" s="262">
        <v>3.6516697264000003E-2</v>
      </c>
      <c r="AP33" s="262">
        <v>3.8360312139E-2</v>
      </c>
      <c r="AQ33" s="262">
        <v>3.6578859668000001E-2</v>
      </c>
      <c r="AR33" s="262">
        <v>4.1624430212999997E-2</v>
      </c>
      <c r="AS33" s="262">
        <v>3.8271098885E-2</v>
      </c>
      <c r="AT33" s="262">
        <v>4.1617927838000002E-2</v>
      </c>
      <c r="AU33" s="262">
        <v>3.6213469648999998E-2</v>
      </c>
      <c r="AV33" s="262">
        <v>4.2592595979000003E-2</v>
      </c>
      <c r="AW33" s="262">
        <v>4.6061780137999997E-2</v>
      </c>
      <c r="AX33" s="262">
        <v>4.9288911460000001E-2</v>
      </c>
      <c r="AY33" s="328">
        <v>4.2999700000000002E-2</v>
      </c>
      <c r="AZ33" s="328">
        <v>4.0305800000000003E-2</v>
      </c>
      <c r="BA33" s="328">
        <v>4.6857999999999997E-2</v>
      </c>
      <c r="BB33" s="328">
        <v>4.6074400000000001E-2</v>
      </c>
      <c r="BC33" s="328">
        <v>4.7921100000000001E-2</v>
      </c>
      <c r="BD33" s="328">
        <v>4.8436199999999999E-2</v>
      </c>
      <c r="BE33" s="328">
        <v>5.0351899999999998E-2</v>
      </c>
      <c r="BF33" s="328">
        <v>5.0469600000000003E-2</v>
      </c>
      <c r="BG33" s="328">
        <v>4.8953099999999999E-2</v>
      </c>
      <c r="BH33" s="328">
        <v>5.2893299999999997E-2</v>
      </c>
      <c r="BI33" s="328">
        <v>5.2947300000000003E-2</v>
      </c>
      <c r="BJ33" s="328">
        <v>5.61544E-2</v>
      </c>
      <c r="BK33" s="328">
        <v>5.0021599999999999E-2</v>
      </c>
      <c r="BL33" s="328">
        <v>4.88735E-2</v>
      </c>
      <c r="BM33" s="328">
        <v>5.4750500000000001E-2</v>
      </c>
      <c r="BN33" s="328">
        <v>5.4941700000000003E-2</v>
      </c>
      <c r="BO33" s="328">
        <v>5.8573399999999998E-2</v>
      </c>
      <c r="BP33" s="328">
        <v>6.00768E-2</v>
      </c>
      <c r="BQ33" s="328">
        <v>6.3217200000000001E-2</v>
      </c>
      <c r="BR33" s="328">
        <v>6.3861100000000004E-2</v>
      </c>
      <c r="BS33" s="328">
        <v>6.2249699999999998E-2</v>
      </c>
      <c r="BT33" s="328">
        <v>6.68797E-2</v>
      </c>
      <c r="BU33" s="328">
        <v>6.6666000000000003E-2</v>
      </c>
      <c r="BV33" s="328">
        <v>7.0488400000000007E-2</v>
      </c>
    </row>
    <row r="34" spans="1:74" ht="12" customHeight="1" x14ac:dyDescent="0.25">
      <c r="A34" s="530" t="s">
        <v>353</v>
      </c>
      <c r="B34" s="532" t="s">
        <v>1388</v>
      </c>
      <c r="C34" s="262">
        <v>8.8729429050000003E-2</v>
      </c>
      <c r="D34" s="262">
        <v>8.9786979091999994E-2</v>
      </c>
      <c r="E34" s="262">
        <v>9.4484610504999997E-2</v>
      </c>
      <c r="F34" s="262">
        <v>9.2887078706000006E-2</v>
      </c>
      <c r="G34" s="262">
        <v>0.10213439538000001</v>
      </c>
      <c r="H34" s="262">
        <v>9.9457407279000001E-2</v>
      </c>
      <c r="I34" s="262">
        <v>9.9723961202E-2</v>
      </c>
      <c r="J34" s="262">
        <v>9.8971484789999994E-2</v>
      </c>
      <c r="K34" s="262">
        <v>9.2380000391E-2</v>
      </c>
      <c r="L34" s="262">
        <v>0.10063895048</v>
      </c>
      <c r="M34" s="262">
        <v>9.8262783510000007E-2</v>
      </c>
      <c r="N34" s="262">
        <v>9.7703729505000003E-2</v>
      </c>
      <c r="O34" s="262">
        <v>9.4474665112000006E-2</v>
      </c>
      <c r="P34" s="262">
        <v>8.6671637208000002E-2</v>
      </c>
      <c r="Q34" s="262">
        <v>7.5413725449999996E-2</v>
      </c>
      <c r="R34" s="262">
        <v>5.3746490485999998E-2</v>
      </c>
      <c r="S34" s="262">
        <v>7.7817387530000004E-2</v>
      </c>
      <c r="T34" s="262">
        <v>8.9546200672000004E-2</v>
      </c>
      <c r="U34" s="262">
        <v>8.9105697504999998E-2</v>
      </c>
      <c r="V34" s="262">
        <v>8.8130606220999996E-2</v>
      </c>
      <c r="W34" s="262">
        <v>8.7427301297999999E-2</v>
      </c>
      <c r="X34" s="262">
        <v>8.3730014946000006E-2</v>
      </c>
      <c r="Y34" s="262">
        <v>8.6068310044999999E-2</v>
      </c>
      <c r="Z34" s="262">
        <v>8.7577519645999996E-2</v>
      </c>
      <c r="AA34" s="262">
        <v>7.7493058096999995E-2</v>
      </c>
      <c r="AB34" s="262">
        <v>7.3040921251999999E-2</v>
      </c>
      <c r="AC34" s="262">
        <v>9.1860765721999998E-2</v>
      </c>
      <c r="AD34" s="262">
        <v>8.6630918683000005E-2</v>
      </c>
      <c r="AE34" s="262">
        <v>9.7997413941999997E-2</v>
      </c>
      <c r="AF34" s="262">
        <v>9.5972482555999994E-2</v>
      </c>
      <c r="AG34" s="262">
        <v>9.8781381818000003E-2</v>
      </c>
      <c r="AH34" s="262">
        <v>9.5813025277000002E-2</v>
      </c>
      <c r="AI34" s="262">
        <v>9.0519313635000001E-2</v>
      </c>
      <c r="AJ34" s="262">
        <v>0.10006625896</v>
      </c>
      <c r="AK34" s="262">
        <v>9.5014349723000005E-2</v>
      </c>
      <c r="AL34" s="262">
        <v>9.4321539178E-2</v>
      </c>
      <c r="AM34" s="262">
        <v>8.4990137164000001E-2</v>
      </c>
      <c r="AN34" s="262">
        <v>7.9928523316000005E-2</v>
      </c>
      <c r="AO34" s="262">
        <v>9.4021966038999996E-2</v>
      </c>
      <c r="AP34" s="262">
        <v>8.9110850364999994E-2</v>
      </c>
      <c r="AQ34" s="262">
        <v>9.5553272671E-2</v>
      </c>
      <c r="AR34" s="262">
        <v>9.5886330786999999E-2</v>
      </c>
      <c r="AS34" s="262">
        <v>9.2614300272000002E-2</v>
      </c>
      <c r="AT34" s="262">
        <v>9.8771962798000004E-2</v>
      </c>
      <c r="AU34" s="262">
        <v>8.7778536719000003E-2</v>
      </c>
      <c r="AV34" s="262">
        <v>9.7628047462999995E-2</v>
      </c>
      <c r="AW34" s="262">
        <v>8.9133799999999999E-2</v>
      </c>
      <c r="AX34" s="262">
        <v>9.1829099999999997E-2</v>
      </c>
      <c r="AY34" s="328">
        <v>8.6638999999999994E-2</v>
      </c>
      <c r="AZ34" s="328">
        <v>8.1618300000000005E-2</v>
      </c>
      <c r="BA34" s="328">
        <v>9.1585E-2</v>
      </c>
      <c r="BB34" s="328">
        <v>8.8944999999999996E-2</v>
      </c>
      <c r="BC34" s="328">
        <v>9.7190700000000005E-2</v>
      </c>
      <c r="BD34" s="328">
        <v>9.3973100000000004E-2</v>
      </c>
      <c r="BE34" s="328">
        <v>9.4689999999999996E-2</v>
      </c>
      <c r="BF34" s="328">
        <v>9.5107399999999995E-2</v>
      </c>
      <c r="BG34" s="328">
        <v>9.0535699999999997E-2</v>
      </c>
      <c r="BH34" s="328">
        <v>9.54348E-2</v>
      </c>
      <c r="BI34" s="328">
        <v>9.3421699999999996E-2</v>
      </c>
      <c r="BJ34" s="328">
        <v>9.4454899999999994E-2</v>
      </c>
      <c r="BK34" s="328">
        <v>8.8155600000000001E-2</v>
      </c>
      <c r="BL34" s="328">
        <v>8.4912199999999993E-2</v>
      </c>
      <c r="BM34" s="328">
        <v>9.26318E-2</v>
      </c>
      <c r="BN34" s="328">
        <v>8.9144899999999999E-2</v>
      </c>
      <c r="BO34" s="328">
        <v>9.7157300000000002E-2</v>
      </c>
      <c r="BP34" s="328">
        <v>9.48272E-2</v>
      </c>
      <c r="BQ34" s="328">
        <v>9.6206200000000006E-2</v>
      </c>
      <c r="BR34" s="328">
        <v>9.5278799999999997E-2</v>
      </c>
      <c r="BS34" s="328">
        <v>9.0457899999999994E-2</v>
      </c>
      <c r="BT34" s="328">
        <v>9.6030000000000004E-2</v>
      </c>
      <c r="BU34" s="328">
        <v>9.4084799999999996E-2</v>
      </c>
      <c r="BV34" s="328">
        <v>9.4967599999999999E-2</v>
      </c>
    </row>
    <row r="35" spans="1:74" ht="12" customHeight="1" x14ac:dyDescent="0.25">
      <c r="A35" s="530" t="s">
        <v>354</v>
      </c>
      <c r="B35" s="532" t="s">
        <v>348</v>
      </c>
      <c r="C35" s="262">
        <v>0.11133277934999999</v>
      </c>
      <c r="D35" s="262">
        <v>0.11295021914</v>
      </c>
      <c r="E35" s="262">
        <v>0.12263536134</v>
      </c>
      <c r="F35" s="262">
        <v>0.12091247296</v>
      </c>
      <c r="G35" s="262">
        <v>0.13375643498000001</v>
      </c>
      <c r="H35" s="262">
        <v>0.12740116583</v>
      </c>
      <c r="I35" s="262">
        <v>0.13076000678999999</v>
      </c>
      <c r="J35" s="262">
        <v>0.12804054840000001</v>
      </c>
      <c r="K35" s="262">
        <v>0.11985154431</v>
      </c>
      <c r="L35" s="262">
        <v>0.12877612989000001</v>
      </c>
      <c r="M35" s="262">
        <v>0.12455854105</v>
      </c>
      <c r="N35" s="262">
        <v>0.12916292581</v>
      </c>
      <c r="O35" s="262">
        <v>0.11916759469</v>
      </c>
      <c r="P35" s="262">
        <v>0.11415263458</v>
      </c>
      <c r="Q35" s="262">
        <v>0.10265831528</v>
      </c>
      <c r="R35" s="262">
        <v>8.1060064415999999E-2</v>
      </c>
      <c r="S35" s="262">
        <v>0.10473816975</v>
      </c>
      <c r="T35" s="262">
        <v>0.12122280055</v>
      </c>
      <c r="U35" s="262">
        <v>0.12048217173</v>
      </c>
      <c r="V35" s="262">
        <v>0.1182512147</v>
      </c>
      <c r="W35" s="262">
        <v>0.11890996175</v>
      </c>
      <c r="X35" s="262">
        <v>0.11085614007</v>
      </c>
      <c r="Y35" s="262">
        <v>0.11627406782999999</v>
      </c>
      <c r="Z35" s="262">
        <v>0.12303722157999999</v>
      </c>
      <c r="AA35" s="262">
        <v>0.10093500312000001</v>
      </c>
      <c r="AB35" s="262">
        <v>0.10012486077</v>
      </c>
      <c r="AC35" s="262">
        <v>0.12448519228</v>
      </c>
      <c r="AD35" s="262">
        <v>0.11925298941</v>
      </c>
      <c r="AE35" s="262">
        <v>0.13254937419999999</v>
      </c>
      <c r="AF35" s="262">
        <v>0.12736545236999999</v>
      </c>
      <c r="AG35" s="262">
        <v>0.12950997253999999</v>
      </c>
      <c r="AH35" s="262">
        <v>0.13053598361999999</v>
      </c>
      <c r="AI35" s="262">
        <v>0.11941146881</v>
      </c>
      <c r="AJ35" s="262">
        <v>0.13751219963</v>
      </c>
      <c r="AK35" s="262">
        <v>0.13086158868</v>
      </c>
      <c r="AL35" s="262">
        <v>0.13137405846</v>
      </c>
      <c r="AM35" s="262">
        <v>0.11248069461</v>
      </c>
      <c r="AN35" s="262">
        <v>0.10980449472999999</v>
      </c>
      <c r="AO35" s="262">
        <v>0.1305386633</v>
      </c>
      <c r="AP35" s="262">
        <v>0.12747116250000001</v>
      </c>
      <c r="AQ35" s="262">
        <v>0.13213213234000001</v>
      </c>
      <c r="AR35" s="262">
        <v>0.13751076100000001</v>
      </c>
      <c r="AS35" s="262">
        <v>0.13088539916</v>
      </c>
      <c r="AT35" s="262">
        <v>0.14038989063999999</v>
      </c>
      <c r="AU35" s="262">
        <v>0.12399200637</v>
      </c>
      <c r="AV35" s="262">
        <v>0.14022064343999999</v>
      </c>
      <c r="AW35" s="262">
        <v>0.13363929999999999</v>
      </c>
      <c r="AX35" s="262">
        <v>0.1382544</v>
      </c>
      <c r="AY35" s="328">
        <v>0.1296387</v>
      </c>
      <c r="AZ35" s="328">
        <v>0.12192409999999999</v>
      </c>
      <c r="BA35" s="328">
        <v>0.13844290000000001</v>
      </c>
      <c r="BB35" s="328">
        <v>0.13501949999999999</v>
      </c>
      <c r="BC35" s="328">
        <v>0.14511180000000001</v>
      </c>
      <c r="BD35" s="328">
        <v>0.14240920000000001</v>
      </c>
      <c r="BE35" s="328">
        <v>0.1450419</v>
      </c>
      <c r="BF35" s="328">
        <v>0.14557700000000001</v>
      </c>
      <c r="BG35" s="328">
        <v>0.1394888</v>
      </c>
      <c r="BH35" s="328">
        <v>0.14832809999999999</v>
      </c>
      <c r="BI35" s="328">
        <v>0.146369</v>
      </c>
      <c r="BJ35" s="328">
        <v>0.1506092</v>
      </c>
      <c r="BK35" s="328">
        <v>0.1381772</v>
      </c>
      <c r="BL35" s="328">
        <v>0.13378570000000001</v>
      </c>
      <c r="BM35" s="328">
        <v>0.1473824</v>
      </c>
      <c r="BN35" s="328">
        <v>0.14408660000000001</v>
      </c>
      <c r="BO35" s="328">
        <v>0.1557307</v>
      </c>
      <c r="BP35" s="328">
        <v>0.15490390000000001</v>
      </c>
      <c r="BQ35" s="328">
        <v>0.15942339999999999</v>
      </c>
      <c r="BR35" s="328">
        <v>0.1591399</v>
      </c>
      <c r="BS35" s="328">
        <v>0.1527075</v>
      </c>
      <c r="BT35" s="328">
        <v>0.16290969999999999</v>
      </c>
      <c r="BU35" s="328">
        <v>0.1607508</v>
      </c>
      <c r="BV35" s="328">
        <v>0.16545599999999999</v>
      </c>
    </row>
    <row r="36" spans="1:74" s="165" customFormat="1" ht="12" customHeight="1" x14ac:dyDescent="0.25">
      <c r="A36" s="131"/>
      <c r="B36" s="166" t="s">
        <v>355</v>
      </c>
      <c r="C36" s="167"/>
      <c r="D36" s="167"/>
      <c r="E36" s="167"/>
      <c r="F36" s="167"/>
      <c r="G36" s="167"/>
      <c r="H36" s="167"/>
      <c r="I36" s="167"/>
      <c r="J36" s="167"/>
      <c r="K36" s="167"/>
      <c r="L36" s="167"/>
      <c r="M36" s="167"/>
      <c r="N36" s="167"/>
      <c r="O36" s="167"/>
      <c r="P36" s="167"/>
      <c r="Q36" s="167"/>
      <c r="R36" s="167"/>
      <c r="S36" s="167"/>
      <c r="T36" s="167"/>
      <c r="U36" s="167"/>
      <c r="V36" s="167"/>
      <c r="W36" s="167"/>
      <c r="X36" s="167"/>
      <c r="Y36" s="167"/>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378"/>
      <c r="AZ36" s="378"/>
      <c r="BA36" s="378"/>
      <c r="BB36" s="378"/>
      <c r="BC36" s="378"/>
      <c r="BD36" s="378"/>
      <c r="BE36" s="378"/>
      <c r="BF36" s="378"/>
      <c r="BG36" s="378"/>
      <c r="BH36" s="378"/>
      <c r="BI36" s="378"/>
      <c r="BJ36" s="378"/>
      <c r="BK36" s="378"/>
      <c r="BL36" s="378"/>
      <c r="BM36" s="378"/>
      <c r="BN36" s="378"/>
      <c r="BO36" s="378"/>
      <c r="BP36" s="378"/>
      <c r="BQ36" s="378"/>
      <c r="BR36" s="378"/>
      <c r="BS36" s="378"/>
      <c r="BT36" s="378"/>
      <c r="BU36" s="378"/>
      <c r="BV36" s="378"/>
    </row>
    <row r="37" spans="1:74" s="165" customFormat="1" ht="12" customHeight="1" x14ac:dyDescent="0.25">
      <c r="A37" s="530" t="s">
        <v>1379</v>
      </c>
      <c r="B37" s="532" t="s">
        <v>1383</v>
      </c>
      <c r="C37" s="262">
        <v>2.2603350301E-2</v>
      </c>
      <c r="D37" s="262">
        <v>2.3163240049E-2</v>
      </c>
      <c r="E37" s="262">
        <v>2.8150750838000001E-2</v>
      </c>
      <c r="F37" s="262">
        <v>2.8025394251000001E-2</v>
      </c>
      <c r="G37" s="262">
        <v>3.1622039593000001E-2</v>
      </c>
      <c r="H37" s="262">
        <v>2.7943758554000001E-2</v>
      </c>
      <c r="I37" s="262">
        <v>3.1036045583999999E-2</v>
      </c>
      <c r="J37" s="262">
        <v>2.9069063613000001E-2</v>
      </c>
      <c r="K37" s="262">
        <v>2.7471543914000002E-2</v>
      </c>
      <c r="L37" s="262">
        <v>2.8137179407000001E-2</v>
      </c>
      <c r="M37" s="262">
        <v>2.6295757542E-2</v>
      </c>
      <c r="N37" s="262">
        <v>3.1459196306999997E-2</v>
      </c>
      <c r="O37" s="262">
        <v>2.4692929575000001E-2</v>
      </c>
      <c r="P37" s="262">
        <v>2.7480997367999999E-2</v>
      </c>
      <c r="Q37" s="262">
        <v>2.7244589826999999E-2</v>
      </c>
      <c r="R37" s="262">
        <v>2.7313573930000001E-2</v>
      </c>
      <c r="S37" s="262">
        <v>2.6920782221E-2</v>
      </c>
      <c r="T37" s="262">
        <v>3.1676599876000001E-2</v>
      </c>
      <c r="U37" s="262">
        <v>3.1376474223000002E-2</v>
      </c>
      <c r="V37" s="262">
        <v>3.0120608478000001E-2</v>
      </c>
      <c r="W37" s="262">
        <v>3.1482660454E-2</v>
      </c>
      <c r="X37" s="262">
        <v>2.7126125123999999E-2</v>
      </c>
      <c r="Y37" s="262">
        <v>3.0205757789E-2</v>
      </c>
      <c r="Z37" s="262">
        <v>3.5459701938E-2</v>
      </c>
      <c r="AA37" s="262">
        <v>2.3441945020999999E-2</v>
      </c>
      <c r="AB37" s="262">
        <v>2.7083939519000001E-2</v>
      </c>
      <c r="AC37" s="262">
        <v>3.2624426555000002E-2</v>
      </c>
      <c r="AD37" s="262">
        <v>3.2622070727999997E-2</v>
      </c>
      <c r="AE37" s="262">
        <v>3.4551960261999998E-2</v>
      </c>
      <c r="AF37" s="262">
        <v>3.1392969812000002E-2</v>
      </c>
      <c r="AG37" s="262">
        <v>3.0728590723E-2</v>
      </c>
      <c r="AH37" s="262">
        <v>3.4722958347000003E-2</v>
      </c>
      <c r="AI37" s="262">
        <v>2.8892155172999999E-2</v>
      </c>
      <c r="AJ37" s="262">
        <v>3.7445940679999998E-2</v>
      </c>
      <c r="AK37" s="262">
        <v>3.5847238954000001E-2</v>
      </c>
      <c r="AL37" s="262">
        <v>3.7052519281E-2</v>
      </c>
      <c r="AM37" s="262">
        <v>2.7490557448E-2</v>
      </c>
      <c r="AN37" s="262">
        <v>2.987597141E-2</v>
      </c>
      <c r="AO37" s="262">
        <v>3.6516697264000003E-2</v>
      </c>
      <c r="AP37" s="262">
        <v>3.8360312139E-2</v>
      </c>
      <c r="AQ37" s="262">
        <v>3.6578859668000001E-2</v>
      </c>
      <c r="AR37" s="262">
        <v>4.1624430212999997E-2</v>
      </c>
      <c r="AS37" s="262">
        <v>3.8271098885E-2</v>
      </c>
      <c r="AT37" s="262">
        <v>4.1617927838000002E-2</v>
      </c>
      <c r="AU37" s="262">
        <v>3.6213469648999998E-2</v>
      </c>
      <c r="AV37" s="262">
        <v>4.2592595979000003E-2</v>
      </c>
      <c r="AW37" s="262">
        <v>4.6061780137999997E-2</v>
      </c>
      <c r="AX37" s="262">
        <v>4.9288911460000001E-2</v>
      </c>
      <c r="AY37" s="328">
        <v>4.2999700000000002E-2</v>
      </c>
      <c r="AZ37" s="328">
        <v>4.0305800000000003E-2</v>
      </c>
      <c r="BA37" s="328">
        <v>4.6857999999999997E-2</v>
      </c>
      <c r="BB37" s="328">
        <v>4.6074400000000001E-2</v>
      </c>
      <c r="BC37" s="328">
        <v>4.7921100000000001E-2</v>
      </c>
      <c r="BD37" s="328">
        <v>4.8436199999999999E-2</v>
      </c>
      <c r="BE37" s="328">
        <v>5.0351899999999998E-2</v>
      </c>
      <c r="BF37" s="328">
        <v>5.0469600000000003E-2</v>
      </c>
      <c r="BG37" s="328">
        <v>4.8953099999999999E-2</v>
      </c>
      <c r="BH37" s="328">
        <v>5.2893299999999997E-2</v>
      </c>
      <c r="BI37" s="328">
        <v>5.2947300000000003E-2</v>
      </c>
      <c r="BJ37" s="328">
        <v>5.61544E-2</v>
      </c>
      <c r="BK37" s="328">
        <v>5.0021599999999999E-2</v>
      </c>
      <c r="BL37" s="328">
        <v>4.88735E-2</v>
      </c>
      <c r="BM37" s="328">
        <v>5.4750500000000001E-2</v>
      </c>
      <c r="BN37" s="328">
        <v>5.4941700000000003E-2</v>
      </c>
      <c r="BO37" s="328">
        <v>5.8573399999999998E-2</v>
      </c>
      <c r="BP37" s="328">
        <v>6.00768E-2</v>
      </c>
      <c r="BQ37" s="328">
        <v>6.3217200000000001E-2</v>
      </c>
      <c r="BR37" s="328">
        <v>6.3861100000000004E-2</v>
      </c>
      <c r="BS37" s="328">
        <v>6.2249699999999998E-2</v>
      </c>
      <c r="BT37" s="328">
        <v>6.68797E-2</v>
      </c>
      <c r="BU37" s="328">
        <v>6.6666000000000003E-2</v>
      </c>
      <c r="BV37" s="328">
        <v>7.0488400000000007E-2</v>
      </c>
    </row>
    <row r="38" spans="1:74" s="165" customFormat="1" ht="12" customHeight="1" x14ac:dyDescent="0.25">
      <c r="A38" s="531" t="s">
        <v>965</v>
      </c>
      <c r="B38" s="532" t="s">
        <v>1022</v>
      </c>
      <c r="C38" s="262">
        <v>7.0153872000000006E-2</v>
      </c>
      <c r="D38" s="262">
        <v>6.3485331000000006E-2</v>
      </c>
      <c r="E38" s="262">
        <v>6.8586227999999999E-2</v>
      </c>
      <c r="F38" s="262">
        <v>6.8966341E-2</v>
      </c>
      <c r="G38" s="262">
        <v>7.2293118000000003E-2</v>
      </c>
      <c r="H38" s="262">
        <v>7.0915046999999995E-2</v>
      </c>
      <c r="I38" s="262">
        <v>7.2376734999999998E-2</v>
      </c>
      <c r="J38" s="262">
        <v>7.0974086000000006E-2</v>
      </c>
      <c r="K38" s="262">
        <v>6.4984178000000004E-2</v>
      </c>
      <c r="L38" s="262">
        <v>6.8767954000000006E-2</v>
      </c>
      <c r="M38" s="262">
        <v>6.9604830000000006E-2</v>
      </c>
      <c r="N38" s="262">
        <v>7.3875534000000007E-2</v>
      </c>
      <c r="O38" s="262">
        <v>7.3865770999999997E-2</v>
      </c>
      <c r="P38" s="262">
        <v>6.7647374999999996E-2</v>
      </c>
      <c r="Q38" s="262">
        <v>6.5207065999999994E-2</v>
      </c>
      <c r="R38" s="262">
        <v>3.7735757000000002E-2</v>
      </c>
      <c r="S38" s="262">
        <v>4.6906284999999999E-2</v>
      </c>
      <c r="T38" s="262">
        <v>5.7481765999999997E-2</v>
      </c>
      <c r="U38" s="262">
        <v>6.3542210000000002E-2</v>
      </c>
      <c r="V38" s="262">
        <v>6.2937717000000004E-2</v>
      </c>
      <c r="W38" s="262">
        <v>6.1526271E-2</v>
      </c>
      <c r="X38" s="262">
        <v>6.5532831999999999E-2</v>
      </c>
      <c r="Y38" s="262">
        <v>6.6161330000000004E-2</v>
      </c>
      <c r="Z38" s="262">
        <v>6.6603605999999996E-2</v>
      </c>
      <c r="AA38" s="262">
        <v>6.3623842999999999E-2</v>
      </c>
      <c r="AB38" s="262">
        <v>5.0555822E-2</v>
      </c>
      <c r="AC38" s="262">
        <v>6.4766035E-2</v>
      </c>
      <c r="AD38" s="262">
        <v>6.2331617999999998E-2</v>
      </c>
      <c r="AE38" s="262">
        <v>6.8944349000000002E-2</v>
      </c>
      <c r="AF38" s="262">
        <v>6.7645392999999998E-2</v>
      </c>
      <c r="AG38" s="262">
        <v>6.9433480000000006E-2</v>
      </c>
      <c r="AH38" s="262">
        <v>6.4306328999999995E-2</v>
      </c>
      <c r="AI38" s="262">
        <v>6.2036926999999999E-2</v>
      </c>
      <c r="AJ38" s="262">
        <v>7.1307403000000005E-2</v>
      </c>
      <c r="AK38" s="262">
        <v>7.1495755999999994E-2</v>
      </c>
      <c r="AL38" s="262">
        <v>7.3048482999999997E-2</v>
      </c>
      <c r="AM38" s="262">
        <v>7.0949164999999995E-2</v>
      </c>
      <c r="AN38" s="262">
        <v>6.2490577999999998E-2</v>
      </c>
      <c r="AO38" s="262">
        <v>6.9757608999999998E-2</v>
      </c>
      <c r="AP38" s="262">
        <v>6.4087588000000001E-2</v>
      </c>
      <c r="AQ38" s="262">
        <v>6.9272559999999997E-2</v>
      </c>
      <c r="AR38" s="262">
        <v>6.9150627000000006E-2</v>
      </c>
      <c r="AS38" s="262">
        <v>6.9658050999999999E-2</v>
      </c>
      <c r="AT38" s="262">
        <v>6.7430272999999999E-2</v>
      </c>
      <c r="AU38" s="262">
        <v>6.0068626999999999E-2</v>
      </c>
      <c r="AV38" s="262">
        <v>6.94906E-2</v>
      </c>
      <c r="AW38" s="262">
        <v>6.6333600000000006E-2</v>
      </c>
      <c r="AX38" s="262">
        <v>6.8732299999999996E-2</v>
      </c>
      <c r="AY38" s="328">
        <v>6.8535700000000005E-2</v>
      </c>
      <c r="AZ38" s="328">
        <v>6.0454599999999997E-2</v>
      </c>
      <c r="BA38" s="328">
        <v>6.7371500000000001E-2</v>
      </c>
      <c r="BB38" s="328">
        <v>6.4078999999999997E-2</v>
      </c>
      <c r="BC38" s="328">
        <v>6.8906800000000004E-2</v>
      </c>
      <c r="BD38" s="328">
        <v>6.6189600000000001E-2</v>
      </c>
      <c r="BE38" s="328">
        <v>6.72296E-2</v>
      </c>
      <c r="BF38" s="328">
        <v>6.6725800000000002E-2</v>
      </c>
      <c r="BG38" s="328">
        <v>6.5003599999999995E-2</v>
      </c>
      <c r="BH38" s="328">
        <v>6.7535200000000004E-2</v>
      </c>
      <c r="BI38" s="328">
        <v>6.8505399999999994E-2</v>
      </c>
      <c r="BJ38" s="328">
        <v>7.0125400000000004E-2</v>
      </c>
      <c r="BK38" s="328">
        <v>6.94438E-2</v>
      </c>
      <c r="BL38" s="328">
        <v>6.2980599999999998E-2</v>
      </c>
      <c r="BM38" s="328">
        <v>6.8416699999999997E-2</v>
      </c>
      <c r="BN38" s="328">
        <v>6.4927499999999999E-2</v>
      </c>
      <c r="BO38" s="328">
        <v>6.9617299999999993E-2</v>
      </c>
      <c r="BP38" s="328">
        <v>6.7522499999999999E-2</v>
      </c>
      <c r="BQ38" s="328">
        <v>6.9048100000000001E-2</v>
      </c>
      <c r="BR38" s="328">
        <v>6.7643999999999996E-2</v>
      </c>
      <c r="BS38" s="328">
        <v>6.58271E-2</v>
      </c>
      <c r="BT38" s="328">
        <v>6.8735900000000003E-2</v>
      </c>
      <c r="BU38" s="328">
        <v>6.9791199999999998E-2</v>
      </c>
      <c r="BV38" s="328">
        <v>7.1425199999999994E-2</v>
      </c>
    </row>
    <row r="39" spans="1:74" s="165" customFormat="1" ht="12" customHeight="1" x14ac:dyDescent="0.25">
      <c r="A39" s="530" t="s">
        <v>43</v>
      </c>
      <c r="B39" s="532" t="s">
        <v>1023</v>
      </c>
      <c r="C39" s="262">
        <v>9.2141963162000004E-2</v>
      </c>
      <c r="D39" s="262">
        <v>9.3240121940000004E-2</v>
      </c>
      <c r="E39" s="262">
        <v>9.8118403404999999E-2</v>
      </c>
      <c r="F39" s="262">
        <v>9.6459444069999997E-2</v>
      </c>
      <c r="G39" s="262">
        <v>0.10606237547</v>
      </c>
      <c r="H39" s="262">
        <v>0.10328245912</v>
      </c>
      <c r="I39" s="262">
        <v>0.10355929032</v>
      </c>
      <c r="J39" s="262">
        <v>0.10277786849999999</v>
      </c>
      <c r="K39" s="262">
        <v>9.5932876259999994E-2</v>
      </c>
      <c r="L39" s="262">
        <v>0.10450944104</v>
      </c>
      <c r="M39" s="262">
        <v>0.10204189806</v>
      </c>
      <c r="N39" s="262">
        <v>0.10146138527</v>
      </c>
      <c r="O39" s="262">
        <v>9.8723579483000007E-2</v>
      </c>
      <c r="P39" s="262">
        <v>9.0569603156999995E-2</v>
      </c>
      <c r="Q39" s="262">
        <v>7.8805475235999997E-2</v>
      </c>
      <c r="R39" s="262">
        <v>5.6163646880000001E-2</v>
      </c>
      <c r="S39" s="262">
        <v>8.1316993827E-2</v>
      </c>
      <c r="T39" s="262">
        <v>9.3573354179999998E-2</v>
      </c>
      <c r="U39" s="262">
        <v>9.3113153236999993E-2</v>
      </c>
      <c r="V39" s="262">
        <v>9.2094190201000001E-2</v>
      </c>
      <c r="W39" s="262">
        <v>9.1359249609999998E-2</v>
      </c>
      <c r="X39" s="262">
        <v>8.7495811785000002E-2</v>
      </c>
      <c r="Y39" s="262">
        <v>8.9939236477000001E-2</v>
      </c>
      <c r="Z39" s="262">
        <v>9.1516317508000003E-2</v>
      </c>
      <c r="AA39" s="262">
        <v>8.0978339839000005E-2</v>
      </c>
      <c r="AB39" s="262">
        <v>7.6325874885999997E-2</v>
      </c>
      <c r="AC39" s="262">
        <v>9.5992126198000002E-2</v>
      </c>
      <c r="AD39" s="262">
        <v>9.0527110384000006E-2</v>
      </c>
      <c r="AE39" s="262">
        <v>0.10240480128</v>
      </c>
      <c r="AF39" s="262">
        <v>0.10028883672</v>
      </c>
      <c r="AG39" s="262">
        <v>0.10322405145999999</v>
      </c>
      <c r="AH39" s="262">
        <v>0.10012214982000001</v>
      </c>
      <c r="AI39" s="262">
        <v>9.4590377843999998E-2</v>
      </c>
      <c r="AJ39" s="262">
        <v>0.10456664897</v>
      </c>
      <c r="AK39" s="262">
        <v>9.9287607607999998E-2</v>
      </c>
      <c r="AL39" s="262">
        <v>9.8563683924000001E-2</v>
      </c>
      <c r="AM39" s="262">
        <v>8.8812620600000003E-2</v>
      </c>
      <c r="AN39" s="262">
        <v>8.3523301980000006E-2</v>
      </c>
      <c r="AO39" s="262">
        <v>9.8250592132999998E-2</v>
      </c>
      <c r="AP39" s="262">
        <v>9.3118514821999995E-2</v>
      </c>
      <c r="AQ39" s="262">
        <v>9.9850722670999995E-2</v>
      </c>
      <c r="AR39" s="262">
        <v>0.10019880808999999</v>
      </c>
      <c r="AS39" s="262">
        <v>9.6779635094999997E-2</v>
      </c>
      <c r="AT39" s="262">
        <v>0.10321417058</v>
      </c>
      <c r="AU39" s="262">
        <v>9.1726328846000002E-2</v>
      </c>
      <c r="AV39" s="262">
        <v>0.10201594657</v>
      </c>
      <c r="AW39" s="262">
        <v>9.2719729685000002E-2</v>
      </c>
      <c r="AX39" s="262">
        <v>9.1073750785999996E-2</v>
      </c>
      <c r="AY39" s="328">
        <v>9.0535299999999999E-2</v>
      </c>
      <c r="AZ39" s="328">
        <v>8.5288900000000001E-2</v>
      </c>
      <c r="BA39" s="328">
        <v>9.5703700000000003E-2</v>
      </c>
      <c r="BB39" s="328">
        <v>9.2945100000000003E-2</v>
      </c>
      <c r="BC39" s="328">
        <v>0.1015615</v>
      </c>
      <c r="BD39" s="328">
        <v>9.8199300000000003E-2</v>
      </c>
      <c r="BE39" s="328">
        <v>9.8948400000000006E-2</v>
      </c>
      <c r="BF39" s="328">
        <v>9.9384600000000003E-2</v>
      </c>
      <c r="BG39" s="328">
        <v>9.4607300000000005E-2</v>
      </c>
      <c r="BH39" s="328">
        <v>9.9726700000000001E-2</v>
      </c>
      <c r="BI39" s="328">
        <v>9.7623100000000004E-2</v>
      </c>
      <c r="BJ39" s="328">
        <v>9.8702700000000004E-2</v>
      </c>
      <c r="BK39" s="328">
        <v>9.2120099999999996E-2</v>
      </c>
      <c r="BL39" s="328">
        <v>8.8730900000000001E-2</v>
      </c>
      <c r="BM39" s="328">
        <v>9.67977E-2</v>
      </c>
      <c r="BN39" s="328">
        <v>9.3154000000000001E-2</v>
      </c>
      <c r="BO39" s="328">
        <v>0.1015267</v>
      </c>
      <c r="BP39" s="328">
        <v>9.9091799999999994E-2</v>
      </c>
      <c r="BQ39" s="328">
        <v>0.10053280000000001</v>
      </c>
      <c r="BR39" s="328">
        <v>9.9563700000000005E-2</v>
      </c>
      <c r="BS39" s="328">
        <v>9.4525999999999999E-2</v>
      </c>
      <c r="BT39" s="328">
        <v>0.1003486</v>
      </c>
      <c r="BU39" s="328">
        <v>9.8316000000000001E-2</v>
      </c>
      <c r="BV39" s="328">
        <v>9.9238499999999993E-2</v>
      </c>
    </row>
    <row r="40" spans="1:74" s="165" customFormat="1" ht="12" customHeight="1" x14ac:dyDescent="0.25">
      <c r="A40" s="527" t="s">
        <v>31</v>
      </c>
      <c r="B40" s="532" t="s">
        <v>450</v>
      </c>
      <c r="C40" s="262">
        <v>1.7762196000000001E-2</v>
      </c>
      <c r="D40" s="262">
        <v>1.6373886000000001E-2</v>
      </c>
      <c r="E40" s="262">
        <v>1.8051965E-2</v>
      </c>
      <c r="F40" s="262">
        <v>1.6378554E-2</v>
      </c>
      <c r="G40" s="262">
        <v>1.7334146000000002E-2</v>
      </c>
      <c r="H40" s="262">
        <v>1.7039393E-2</v>
      </c>
      <c r="I40" s="262">
        <v>1.7632476000000001E-2</v>
      </c>
      <c r="J40" s="262">
        <v>1.7790813999999999E-2</v>
      </c>
      <c r="K40" s="262">
        <v>1.7389557E-2</v>
      </c>
      <c r="L40" s="262">
        <v>1.5547369E-2</v>
      </c>
      <c r="M40" s="262">
        <v>1.3971625999999999E-2</v>
      </c>
      <c r="N40" s="262">
        <v>1.5919727000000002E-2</v>
      </c>
      <c r="O40" s="262">
        <v>1.5438823000000001E-2</v>
      </c>
      <c r="P40" s="262">
        <v>1.5816388000000001E-2</v>
      </c>
      <c r="Q40" s="262">
        <v>1.8223547E-2</v>
      </c>
      <c r="R40" s="262">
        <v>1.7294149000000002E-2</v>
      </c>
      <c r="S40" s="262">
        <v>1.7321422999999999E-2</v>
      </c>
      <c r="T40" s="262">
        <v>1.6375140999999999E-2</v>
      </c>
      <c r="U40" s="262">
        <v>1.7049808E-2</v>
      </c>
      <c r="V40" s="262">
        <v>1.6977368E-2</v>
      </c>
      <c r="W40" s="262">
        <v>1.6496855000000001E-2</v>
      </c>
      <c r="X40" s="262">
        <v>1.6666462999999999E-2</v>
      </c>
      <c r="Y40" s="262">
        <v>1.7468101999999999E-2</v>
      </c>
      <c r="Z40" s="262">
        <v>1.7676905999999999E-2</v>
      </c>
      <c r="AA40" s="262">
        <v>1.7302488000000001E-2</v>
      </c>
      <c r="AB40" s="262">
        <v>1.6254133E-2</v>
      </c>
      <c r="AC40" s="262">
        <v>1.6374478000000001E-2</v>
      </c>
      <c r="AD40" s="262">
        <v>1.6606536000000002E-2</v>
      </c>
      <c r="AE40" s="262">
        <v>1.7194199E-2</v>
      </c>
      <c r="AF40" s="262">
        <v>1.6514012000000002E-2</v>
      </c>
      <c r="AG40" s="262">
        <v>1.7337051999999999E-2</v>
      </c>
      <c r="AH40" s="262">
        <v>1.7215600000000001E-2</v>
      </c>
      <c r="AI40" s="262">
        <v>1.7096923999999999E-2</v>
      </c>
      <c r="AJ40" s="262">
        <v>1.7055180999999999E-2</v>
      </c>
      <c r="AK40" s="262">
        <v>1.7294660999999999E-2</v>
      </c>
      <c r="AL40" s="262">
        <v>1.8519602E-2</v>
      </c>
      <c r="AM40" s="262">
        <v>1.9241525999999998E-2</v>
      </c>
      <c r="AN40" s="262">
        <v>1.6458796000000001E-2</v>
      </c>
      <c r="AO40" s="262">
        <v>1.7562107E-2</v>
      </c>
      <c r="AP40" s="262">
        <v>1.7005363999999999E-2</v>
      </c>
      <c r="AQ40" s="262">
        <v>1.7631510999999999E-2</v>
      </c>
      <c r="AR40" s="262">
        <v>1.7293176E-2</v>
      </c>
      <c r="AS40" s="262">
        <v>1.8110537999999999E-2</v>
      </c>
      <c r="AT40" s="262">
        <v>1.8147249000000001E-2</v>
      </c>
      <c r="AU40" s="262">
        <v>1.7706237E-2</v>
      </c>
      <c r="AV40" s="262">
        <v>1.8229100000000002E-2</v>
      </c>
      <c r="AW40" s="262">
        <v>1.9415399999999999E-2</v>
      </c>
      <c r="AX40" s="262">
        <v>2.1220900000000001E-2</v>
      </c>
      <c r="AY40" s="328">
        <v>2.1667100000000002E-2</v>
      </c>
      <c r="AZ40" s="328">
        <v>1.88352E-2</v>
      </c>
      <c r="BA40" s="328">
        <v>1.9959999999999999E-2</v>
      </c>
      <c r="BB40" s="328">
        <v>1.5869600000000001E-2</v>
      </c>
      <c r="BC40" s="328">
        <v>1.7366199999999998E-2</v>
      </c>
      <c r="BD40" s="328">
        <v>1.8909700000000002E-2</v>
      </c>
      <c r="BE40" s="328">
        <v>1.9571000000000002E-2</v>
      </c>
      <c r="BF40" s="328">
        <v>1.91215E-2</v>
      </c>
      <c r="BG40" s="328">
        <v>1.8730500000000001E-2</v>
      </c>
      <c r="BH40" s="328">
        <v>1.7064599999999999E-2</v>
      </c>
      <c r="BI40" s="328">
        <v>1.9724800000000001E-2</v>
      </c>
      <c r="BJ40" s="328">
        <v>2.1864700000000001E-2</v>
      </c>
      <c r="BK40" s="328">
        <v>1.9615299999999999E-2</v>
      </c>
      <c r="BL40" s="328">
        <v>1.4693100000000001E-2</v>
      </c>
      <c r="BM40" s="328">
        <v>1.54999E-2</v>
      </c>
      <c r="BN40" s="328">
        <v>1.1733800000000001E-2</v>
      </c>
      <c r="BO40" s="328">
        <v>1.38265E-2</v>
      </c>
      <c r="BP40" s="328">
        <v>1.63565E-2</v>
      </c>
      <c r="BQ40" s="328">
        <v>1.9550100000000001E-2</v>
      </c>
      <c r="BR40" s="328">
        <v>1.87581E-2</v>
      </c>
      <c r="BS40" s="328">
        <v>1.8317699999999999E-2</v>
      </c>
      <c r="BT40" s="328">
        <v>1.5041799999999999E-2</v>
      </c>
      <c r="BU40" s="328">
        <v>1.8530700000000001E-2</v>
      </c>
      <c r="BV40" s="328">
        <v>2.1207400000000001E-2</v>
      </c>
    </row>
    <row r="41" spans="1:74" s="165" customFormat="1" ht="12" customHeight="1" x14ac:dyDescent="0.25">
      <c r="A41" s="527" t="s">
        <v>30</v>
      </c>
      <c r="B41" s="532" t="s">
        <v>48</v>
      </c>
      <c r="C41" s="262">
        <v>0.220675697</v>
      </c>
      <c r="D41" s="262">
        <v>0.20361390600000001</v>
      </c>
      <c r="E41" s="262">
        <v>0.23434613500000001</v>
      </c>
      <c r="F41" s="262">
        <v>0.24757175300000001</v>
      </c>
      <c r="G41" s="262">
        <v>0.28460818799999998</v>
      </c>
      <c r="H41" s="262">
        <v>0.249864014</v>
      </c>
      <c r="I41" s="262">
        <v>0.221366171</v>
      </c>
      <c r="J41" s="262">
        <v>0.200927562</v>
      </c>
      <c r="K41" s="262">
        <v>0.16486073800000001</v>
      </c>
      <c r="L41" s="262">
        <v>0.16290342899999999</v>
      </c>
      <c r="M41" s="262">
        <v>0.179916399</v>
      </c>
      <c r="N41" s="262">
        <v>0.19113433599999999</v>
      </c>
      <c r="O41" s="262">
        <v>0.214772714</v>
      </c>
      <c r="P41" s="262">
        <v>0.226785298</v>
      </c>
      <c r="Q41" s="262">
        <v>0.208856394</v>
      </c>
      <c r="R41" s="262">
        <v>0.20334490699999999</v>
      </c>
      <c r="S41" s="262">
        <v>0.26280099899999998</v>
      </c>
      <c r="T41" s="262">
        <v>0.24547059700000001</v>
      </c>
      <c r="U41" s="262">
        <v>0.234445181</v>
      </c>
      <c r="V41" s="262">
        <v>0.20412695</v>
      </c>
      <c r="W41" s="262">
        <v>0.163757126</v>
      </c>
      <c r="X41" s="262">
        <v>0.16491083000000001</v>
      </c>
      <c r="Y41" s="262">
        <v>0.183165943</v>
      </c>
      <c r="Z41" s="262">
        <v>0.18855929599999999</v>
      </c>
      <c r="AA41" s="262">
        <v>0.21718444000000001</v>
      </c>
      <c r="AB41" s="262">
        <v>0.17806715100000001</v>
      </c>
      <c r="AC41" s="262">
        <v>0.18765229899999999</v>
      </c>
      <c r="AD41" s="262">
        <v>0.17145540400000001</v>
      </c>
      <c r="AE41" s="262">
        <v>0.20612116799999999</v>
      </c>
      <c r="AF41" s="262">
        <v>0.207404422</v>
      </c>
      <c r="AG41" s="262">
        <v>0.19540830100000001</v>
      </c>
      <c r="AH41" s="262">
        <v>0.179761806</v>
      </c>
      <c r="AI41" s="262">
        <v>0.15052790299999999</v>
      </c>
      <c r="AJ41" s="262">
        <v>0.15150655499999999</v>
      </c>
      <c r="AK41" s="262">
        <v>0.17131764699999999</v>
      </c>
      <c r="AL41" s="262">
        <v>0.208357666</v>
      </c>
      <c r="AM41" s="262">
        <v>0.23246846400000001</v>
      </c>
      <c r="AN41" s="262">
        <v>0.203134968</v>
      </c>
      <c r="AO41" s="262">
        <v>0.22516456600000001</v>
      </c>
      <c r="AP41" s="262">
        <v>0.17295592300000001</v>
      </c>
      <c r="AQ41" s="262">
        <v>0.20419759200000001</v>
      </c>
      <c r="AR41" s="262">
        <v>0.237735171</v>
      </c>
      <c r="AS41" s="262">
        <v>0.21317175899999999</v>
      </c>
      <c r="AT41" s="262">
        <v>0.19115507400000001</v>
      </c>
      <c r="AU41" s="262">
        <v>0.148807985</v>
      </c>
      <c r="AV41" s="262">
        <v>0.1401858</v>
      </c>
      <c r="AW41" s="262">
        <v>0.1655954</v>
      </c>
      <c r="AX41" s="262">
        <v>0.1773556</v>
      </c>
      <c r="AY41" s="328">
        <v>0.20522499999999999</v>
      </c>
      <c r="AZ41" s="328">
        <v>0.18569340000000001</v>
      </c>
      <c r="BA41" s="328">
        <v>0.20883350000000001</v>
      </c>
      <c r="BB41" s="328">
        <v>0.20504620000000001</v>
      </c>
      <c r="BC41" s="328">
        <v>0.23813290000000001</v>
      </c>
      <c r="BD41" s="328">
        <v>0.23631360000000001</v>
      </c>
      <c r="BE41" s="328">
        <v>0.21440149999999999</v>
      </c>
      <c r="BF41" s="328">
        <v>0.1881533</v>
      </c>
      <c r="BG41" s="328">
        <v>0.15646299999999999</v>
      </c>
      <c r="BH41" s="328">
        <v>0.15593989999999999</v>
      </c>
      <c r="BI41" s="328">
        <v>0.1740688</v>
      </c>
      <c r="BJ41" s="328">
        <v>0.19418849999999999</v>
      </c>
      <c r="BK41" s="328">
        <v>0.2179874</v>
      </c>
      <c r="BL41" s="328">
        <v>0.20285639999999999</v>
      </c>
      <c r="BM41" s="328">
        <v>0.2203386</v>
      </c>
      <c r="BN41" s="328">
        <v>0.2198039</v>
      </c>
      <c r="BO41" s="328">
        <v>0.2500715</v>
      </c>
      <c r="BP41" s="328">
        <v>0.24475079999999999</v>
      </c>
      <c r="BQ41" s="328">
        <v>0.22547120000000001</v>
      </c>
      <c r="BR41" s="328">
        <v>0.19232589999999999</v>
      </c>
      <c r="BS41" s="328">
        <v>0.15962170000000001</v>
      </c>
      <c r="BT41" s="328">
        <v>0.15896299999999999</v>
      </c>
      <c r="BU41" s="328">
        <v>0.17628659999999999</v>
      </c>
      <c r="BV41" s="328">
        <v>0.19750509999999999</v>
      </c>
    </row>
    <row r="42" spans="1:74" s="165" customFormat="1" ht="12" customHeight="1" x14ac:dyDescent="0.25">
      <c r="A42" s="527" t="s">
        <v>32</v>
      </c>
      <c r="B42" s="532" t="s">
        <v>1384</v>
      </c>
      <c r="C42" s="262">
        <v>5.2370935979999998E-2</v>
      </c>
      <c r="D42" s="262">
        <v>5.6322645592000002E-2</v>
      </c>
      <c r="E42" s="262">
        <v>8.3900976653000003E-2</v>
      </c>
      <c r="F42" s="262">
        <v>9.5062965328000001E-2</v>
      </c>
      <c r="G42" s="262">
        <v>0.1019812787</v>
      </c>
      <c r="H42" s="262">
        <v>0.10978209426</v>
      </c>
      <c r="I42" s="262">
        <v>0.11290104817</v>
      </c>
      <c r="J42" s="262">
        <v>0.10901879228</v>
      </c>
      <c r="K42" s="262">
        <v>9.5210642733000006E-2</v>
      </c>
      <c r="L42" s="262">
        <v>8.4756044084000004E-2</v>
      </c>
      <c r="M42" s="262">
        <v>6.2842122121000002E-2</v>
      </c>
      <c r="N42" s="262">
        <v>5.2784208284000003E-2</v>
      </c>
      <c r="O42" s="262">
        <v>6.3751828132999996E-2</v>
      </c>
      <c r="P42" s="262">
        <v>7.6794290597999998E-2</v>
      </c>
      <c r="Q42" s="262">
        <v>9.2144746447999998E-2</v>
      </c>
      <c r="R42" s="262">
        <v>0.11020647455</v>
      </c>
      <c r="S42" s="262">
        <v>0.13032713171999999</v>
      </c>
      <c r="T42" s="262">
        <v>0.13035072631</v>
      </c>
      <c r="U42" s="262">
        <v>0.14027992881000001</v>
      </c>
      <c r="V42" s="262">
        <v>0.12660613978999999</v>
      </c>
      <c r="W42" s="262">
        <v>0.10755042594</v>
      </c>
      <c r="X42" s="262">
        <v>9.7508647689E-2</v>
      </c>
      <c r="Y42" s="262">
        <v>7.9281069580000002E-2</v>
      </c>
      <c r="Z42" s="262">
        <v>7.1216278825999998E-2</v>
      </c>
      <c r="AA42" s="262">
        <v>7.7473754101000006E-2</v>
      </c>
      <c r="AB42" s="262">
        <v>8.6267530209000007E-2</v>
      </c>
      <c r="AC42" s="262">
        <v>0.12504058797000001</v>
      </c>
      <c r="AD42" s="262">
        <v>0.14395063909</v>
      </c>
      <c r="AE42" s="262">
        <v>0.16250660014000001</v>
      </c>
      <c r="AF42" s="262">
        <v>0.16067322031</v>
      </c>
      <c r="AG42" s="262">
        <v>0.16153209933000001</v>
      </c>
      <c r="AH42" s="262">
        <v>0.15680503501000001</v>
      </c>
      <c r="AI42" s="262">
        <v>0.14445416093999999</v>
      </c>
      <c r="AJ42" s="262">
        <v>0.1215376374</v>
      </c>
      <c r="AK42" s="262">
        <v>0.10266732066000001</v>
      </c>
      <c r="AL42" s="262">
        <v>8.4367941577000005E-2</v>
      </c>
      <c r="AM42" s="262">
        <v>0.10579357941</v>
      </c>
      <c r="AN42" s="262">
        <v>0.11925669850999999</v>
      </c>
      <c r="AO42" s="262">
        <v>0.15567210728</v>
      </c>
      <c r="AP42" s="262">
        <v>0.17484319427</v>
      </c>
      <c r="AQ42" s="262">
        <v>0.19565430025</v>
      </c>
      <c r="AR42" s="262">
        <v>0.20291081651000001</v>
      </c>
      <c r="AS42" s="262">
        <v>0.20255715323000001</v>
      </c>
      <c r="AT42" s="262">
        <v>0.18843185145999999</v>
      </c>
      <c r="AU42" s="262">
        <v>0.17357893548</v>
      </c>
      <c r="AV42" s="262">
        <v>0.15683441617999999</v>
      </c>
      <c r="AW42" s="262">
        <v>0.12735460000000001</v>
      </c>
      <c r="AX42" s="262">
        <v>0.1054054</v>
      </c>
      <c r="AY42" s="328">
        <v>0.13190080000000001</v>
      </c>
      <c r="AZ42" s="328">
        <v>0.14896380000000001</v>
      </c>
      <c r="BA42" s="328">
        <v>0.1965517</v>
      </c>
      <c r="BB42" s="328">
        <v>0.2179653</v>
      </c>
      <c r="BC42" s="328">
        <v>0.24718809999999999</v>
      </c>
      <c r="BD42" s="328">
        <v>0.25824989999999998</v>
      </c>
      <c r="BE42" s="328">
        <v>0.25988460000000002</v>
      </c>
      <c r="BF42" s="328">
        <v>0.24424409999999999</v>
      </c>
      <c r="BG42" s="328">
        <v>0.2252931</v>
      </c>
      <c r="BH42" s="328">
        <v>0.20552409999999999</v>
      </c>
      <c r="BI42" s="328">
        <v>0.1683673</v>
      </c>
      <c r="BJ42" s="328">
        <v>0.14137659999999999</v>
      </c>
      <c r="BK42" s="328">
        <v>0.17580180000000001</v>
      </c>
      <c r="BL42" s="328">
        <v>0.20100019999999999</v>
      </c>
      <c r="BM42" s="328">
        <v>0.26051259999999998</v>
      </c>
      <c r="BN42" s="328">
        <v>0.28445959999999998</v>
      </c>
      <c r="BO42" s="328">
        <v>0.32596409999999998</v>
      </c>
      <c r="BP42" s="328">
        <v>0.34932429999999998</v>
      </c>
      <c r="BQ42" s="328">
        <v>0.3523348</v>
      </c>
      <c r="BR42" s="328">
        <v>0.32839780000000002</v>
      </c>
      <c r="BS42" s="328">
        <v>0.30046919999999999</v>
      </c>
      <c r="BT42" s="328">
        <v>0.272233</v>
      </c>
      <c r="BU42" s="328">
        <v>0.21477570000000001</v>
      </c>
      <c r="BV42" s="328">
        <v>0.1688489</v>
      </c>
    </row>
    <row r="43" spans="1:74" s="165" customFormat="1" ht="12" customHeight="1" x14ac:dyDescent="0.25">
      <c r="A43" s="498" t="s">
        <v>35</v>
      </c>
      <c r="B43" s="532" t="s">
        <v>816</v>
      </c>
      <c r="C43" s="262">
        <v>3.9485496000000002E-2</v>
      </c>
      <c r="D43" s="262">
        <v>3.5551074000000002E-2</v>
      </c>
      <c r="E43" s="262">
        <v>3.8428786E-2</v>
      </c>
      <c r="F43" s="262">
        <v>3.5559329000000001E-2</v>
      </c>
      <c r="G43" s="262">
        <v>3.6011205999999997E-2</v>
      </c>
      <c r="H43" s="262">
        <v>3.6189988999999999E-2</v>
      </c>
      <c r="I43" s="262">
        <v>3.6536956000000002E-2</v>
      </c>
      <c r="J43" s="262">
        <v>3.7000975999999998E-2</v>
      </c>
      <c r="K43" s="262">
        <v>3.4604369000000003E-2</v>
      </c>
      <c r="L43" s="262">
        <v>3.7279246000000002E-2</v>
      </c>
      <c r="M43" s="262">
        <v>3.6963159000000002E-2</v>
      </c>
      <c r="N43" s="262">
        <v>3.8835986000000003E-2</v>
      </c>
      <c r="O43" s="262">
        <v>3.9660246000000003E-2</v>
      </c>
      <c r="P43" s="262">
        <v>3.6438415000000002E-2</v>
      </c>
      <c r="Q43" s="262">
        <v>3.9023346E-2</v>
      </c>
      <c r="R43" s="262">
        <v>3.6510069999999999E-2</v>
      </c>
      <c r="S43" s="262">
        <v>3.7236096000000003E-2</v>
      </c>
      <c r="T43" s="262">
        <v>3.4279259999999999E-2</v>
      </c>
      <c r="U43" s="262">
        <v>3.5906116000000002E-2</v>
      </c>
      <c r="V43" s="262">
        <v>3.6431826E-2</v>
      </c>
      <c r="W43" s="262">
        <v>3.425135E-2</v>
      </c>
      <c r="X43" s="262">
        <v>3.6323016E-2</v>
      </c>
      <c r="Y43" s="262">
        <v>3.5730430000000001E-2</v>
      </c>
      <c r="Z43" s="262">
        <v>3.7943866E-2</v>
      </c>
      <c r="AA43" s="262">
        <v>3.8371205999999998E-2</v>
      </c>
      <c r="AB43" s="262">
        <v>3.3864263999999998E-2</v>
      </c>
      <c r="AC43" s="262">
        <v>3.7855236E-2</v>
      </c>
      <c r="AD43" s="262">
        <v>3.5515089E-2</v>
      </c>
      <c r="AE43" s="262">
        <v>3.6402636000000002E-2</v>
      </c>
      <c r="AF43" s="262">
        <v>3.4237679E-2</v>
      </c>
      <c r="AG43" s="262">
        <v>3.5668616E-2</v>
      </c>
      <c r="AH43" s="262">
        <v>3.5271916E-2</v>
      </c>
      <c r="AI43" s="262">
        <v>3.4478239000000001E-2</v>
      </c>
      <c r="AJ43" s="262">
        <v>3.5374266000000001E-2</v>
      </c>
      <c r="AK43" s="262">
        <v>3.5234478999999999E-2</v>
      </c>
      <c r="AL43" s="262">
        <v>3.7993675999999997E-2</v>
      </c>
      <c r="AM43" s="262">
        <v>3.6571086000000003E-2</v>
      </c>
      <c r="AN43" s="262">
        <v>3.3162944E-2</v>
      </c>
      <c r="AO43" s="262">
        <v>3.6747936000000002E-2</v>
      </c>
      <c r="AP43" s="262">
        <v>3.3769959000000002E-2</v>
      </c>
      <c r="AQ43" s="262">
        <v>3.4806165999999999E-2</v>
      </c>
      <c r="AR43" s="262">
        <v>3.3302879000000001E-2</v>
      </c>
      <c r="AS43" s="262">
        <v>3.4074045999999997E-2</v>
      </c>
      <c r="AT43" s="262">
        <v>3.3372685999999999E-2</v>
      </c>
      <c r="AU43" s="262">
        <v>3.1618219000000003E-2</v>
      </c>
      <c r="AV43" s="262">
        <v>3.4894500000000002E-2</v>
      </c>
      <c r="AW43" s="262">
        <v>3.4194799999999997E-2</v>
      </c>
      <c r="AX43" s="262">
        <v>3.6277200000000002E-2</v>
      </c>
      <c r="AY43" s="328">
        <v>3.5928099999999998E-2</v>
      </c>
      <c r="AZ43" s="328">
        <v>3.1894199999999998E-2</v>
      </c>
      <c r="BA43" s="328">
        <v>3.5477799999999997E-2</v>
      </c>
      <c r="BB43" s="328">
        <v>3.3543999999999997E-2</v>
      </c>
      <c r="BC43" s="328">
        <v>3.4580300000000001E-2</v>
      </c>
      <c r="BD43" s="328">
        <v>3.3161799999999998E-2</v>
      </c>
      <c r="BE43" s="328">
        <v>3.4361900000000001E-2</v>
      </c>
      <c r="BF43" s="328">
        <v>3.4136600000000003E-2</v>
      </c>
      <c r="BG43" s="328">
        <v>3.2578099999999999E-2</v>
      </c>
      <c r="BH43" s="328">
        <v>3.4032699999999999E-2</v>
      </c>
      <c r="BI43" s="328">
        <v>3.3535000000000002E-2</v>
      </c>
      <c r="BJ43" s="328">
        <v>3.5851899999999999E-2</v>
      </c>
      <c r="BK43" s="328">
        <v>3.5528799999999999E-2</v>
      </c>
      <c r="BL43" s="328">
        <v>3.2425000000000002E-2</v>
      </c>
      <c r="BM43" s="328">
        <v>3.5211600000000003E-2</v>
      </c>
      <c r="BN43" s="328">
        <v>3.3424700000000002E-2</v>
      </c>
      <c r="BO43" s="328">
        <v>3.4623500000000001E-2</v>
      </c>
      <c r="BP43" s="328">
        <v>3.34355E-2</v>
      </c>
      <c r="BQ43" s="328">
        <v>3.4485799999999997E-2</v>
      </c>
      <c r="BR43" s="328">
        <v>3.4060100000000003E-2</v>
      </c>
      <c r="BS43" s="328">
        <v>3.2517299999999999E-2</v>
      </c>
      <c r="BT43" s="328">
        <v>3.3993700000000002E-2</v>
      </c>
      <c r="BU43" s="328">
        <v>3.3425499999999997E-2</v>
      </c>
      <c r="BV43" s="328">
        <v>3.5858800000000003E-2</v>
      </c>
    </row>
    <row r="44" spans="1:74" s="165" customFormat="1" ht="12" customHeight="1" x14ac:dyDescent="0.25">
      <c r="A44" s="498" t="s">
        <v>34</v>
      </c>
      <c r="B44" s="532" t="s">
        <v>1021</v>
      </c>
      <c r="C44" s="262">
        <v>0.19658711600000001</v>
      </c>
      <c r="D44" s="262">
        <v>0.17616957699999999</v>
      </c>
      <c r="E44" s="262">
        <v>0.18954305599999999</v>
      </c>
      <c r="F44" s="262">
        <v>0.17795223600000001</v>
      </c>
      <c r="G44" s="262">
        <v>0.185529306</v>
      </c>
      <c r="H44" s="262">
        <v>0.182425056</v>
      </c>
      <c r="I44" s="262">
        <v>0.19253205600000001</v>
      </c>
      <c r="J44" s="262">
        <v>0.19348526599999999</v>
      </c>
      <c r="K44" s="262">
        <v>0.18203434600000001</v>
      </c>
      <c r="L44" s="262">
        <v>0.18496954600000001</v>
      </c>
      <c r="M44" s="262">
        <v>0.18403715600000001</v>
      </c>
      <c r="N44" s="262">
        <v>0.19207121599999999</v>
      </c>
      <c r="O44" s="262">
        <v>0.18199855200000001</v>
      </c>
      <c r="P44" s="262">
        <v>0.171115979</v>
      </c>
      <c r="Q44" s="262">
        <v>0.17783106200000001</v>
      </c>
      <c r="R44" s="262">
        <v>0.167095461</v>
      </c>
      <c r="S44" s="262">
        <v>0.172270692</v>
      </c>
      <c r="T44" s="262">
        <v>0.16527557100000001</v>
      </c>
      <c r="U44" s="262">
        <v>0.17091832200000001</v>
      </c>
      <c r="V44" s="262">
        <v>0.17334269199999999</v>
      </c>
      <c r="W44" s="262">
        <v>0.165267781</v>
      </c>
      <c r="X44" s="262">
        <v>0.17087540200000001</v>
      </c>
      <c r="Y44" s="262">
        <v>0.170405631</v>
      </c>
      <c r="Z44" s="262">
        <v>0.178894042</v>
      </c>
      <c r="AA44" s="262">
        <v>0.18170826100000001</v>
      </c>
      <c r="AB44" s="262">
        <v>0.162768364</v>
      </c>
      <c r="AC44" s="262">
        <v>0.17761686199999999</v>
      </c>
      <c r="AD44" s="262">
        <v>0.17155186</v>
      </c>
      <c r="AE44" s="262">
        <v>0.17766594299999999</v>
      </c>
      <c r="AF44" s="262">
        <v>0.17382345399999999</v>
      </c>
      <c r="AG44" s="262">
        <v>0.18322313800000001</v>
      </c>
      <c r="AH44" s="262">
        <v>0.18171204799999999</v>
      </c>
      <c r="AI44" s="262">
        <v>0.17383723800000001</v>
      </c>
      <c r="AJ44" s="262">
        <v>0.17394667899999999</v>
      </c>
      <c r="AK44" s="262">
        <v>0.17041805099999999</v>
      </c>
      <c r="AL44" s="262">
        <v>0.18081549199999999</v>
      </c>
      <c r="AM44" s="262">
        <v>0.17604574200000001</v>
      </c>
      <c r="AN44" s="262">
        <v>0.163057703</v>
      </c>
      <c r="AO44" s="262">
        <v>0.17015039700000001</v>
      </c>
      <c r="AP44" s="262">
        <v>0.164369397</v>
      </c>
      <c r="AQ44" s="262">
        <v>0.174196042</v>
      </c>
      <c r="AR44" s="262">
        <v>0.17281307000000001</v>
      </c>
      <c r="AS44" s="262">
        <v>0.17958295399999999</v>
      </c>
      <c r="AT44" s="262">
        <v>0.17801947500000001</v>
      </c>
      <c r="AU44" s="262">
        <v>0.163314653</v>
      </c>
      <c r="AV44" s="262">
        <v>0.170471071</v>
      </c>
      <c r="AW44" s="262">
        <v>0.16368088</v>
      </c>
      <c r="AX44" s="262">
        <v>0.17530272</v>
      </c>
      <c r="AY44" s="328">
        <v>0.17939820000000001</v>
      </c>
      <c r="AZ44" s="328">
        <v>0.16342319999999999</v>
      </c>
      <c r="BA44" s="328">
        <v>0.17528279999999999</v>
      </c>
      <c r="BB44" s="328">
        <v>0.1690094</v>
      </c>
      <c r="BC44" s="328">
        <v>0.1749154</v>
      </c>
      <c r="BD44" s="328">
        <v>0.1741945</v>
      </c>
      <c r="BE44" s="328">
        <v>0.1841873</v>
      </c>
      <c r="BF44" s="328">
        <v>0.1830899</v>
      </c>
      <c r="BG44" s="328">
        <v>0.17414950000000001</v>
      </c>
      <c r="BH44" s="328">
        <v>0.17657310000000001</v>
      </c>
      <c r="BI44" s="328">
        <v>0.17255680000000001</v>
      </c>
      <c r="BJ44" s="328">
        <v>0.1806316</v>
      </c>
      <c r="BK44" s="328">
        <v>0.1826286</v>
      </c>
      <c r="BL44" s="328">
        <v>0.1662497</v>
      </c>
      <c r="BM44" s="328">
        <v>0.17657490000000001</v>
      </c>
      <c r="BN44" s="328">
        <v>0.16957340000000001</v>
      </c>
      <c r="BO44" s="328">
        <v>0.1755398</v>
      </c>
      <c r="BP44" s="328">
        <v>0.17497209999999999</v>
      </c>
      <c r="BQ44" s="328">
        <v>0.18486060000000001</v>
      </c>
      <c r="BR44" s="328">
        <v>0.18337800000000001</v>
      </c>
      <c r="BS44" s="328">
        <v>0.17454130000000001</v>
      </c>
      <c r="BT44" s="328">
        <v>0.17687929999999999</v>
      </c>
      <c r="BU44" s="328">
        <v>0.1726452</v>
      </c>
      <c r="BV44" s="328">
        <v>0.18106839999999999</v>
      </c>
    </row>
    <row r="45" spans="1:74" s="165" customFormat="1" ht="12" customHeight="1" x14ac:dyDescent="0.25">
      <c r="A45" s="527" t="s">
        <v>96</v>
      </c>
      <c r="B45" s="532" t="s">
        <v>451</v>
      </c>
      <c r="C45" s="262">
        <v>0.2161514581</v>
      </c>
      <c r="D45" s="262">
        <v>0.20123746882999999</v>
      </c>
      <c r="E45" s="262">
        <v>0.22926746001000001</v>
      </c>
      <c r="F45" s="262">
        <v>0.25724530075000002</v>
      </c>
      <c r="G45" s="262">
        <v>0.22936314343</v>
      </c>
      <c r="H45" s="262">
        <v>0.19970441551000001</v>
      </c>
      <c r="I45" s="262">
        <v>0.19666161374999999</v>
      </c>
      <c r="J45" s="262">
        <v>0.17777508732</v>
      </c>
      <c r="K45" s="262">
        <v>0.21812099837999999</v>
      </c>
      <c r="L45" s="262">
        <v>0.24576492034</v>
      </c>
      <c r="M45" s="262">
        <v>0.22404662420999999</v>
      </c>
      <c r="N45" s="262">
        <v>0.23701535021</v>
      </c>
      <c r="O45" s="262">
        <v>0.25020542015000002</v>
      </c>
      <c r="P45" s="262">
        <v>0.25900728682000002</v>
      </c>
      <c r="Q45" s="262">
        <v>0.26086400308000002</v>
      </c>
      <c r="R45" s="262">
        <v>0.26471284825000002</v>
      </c>
      <c r="S45" s="262">
        <v>0.25249242430000002</v>
      </c>
      <c r="T45" s="262">
        <v>0.26837701514000001</v>
      </c>
      <c r="U45" s="262">
        <v>0.20292252155000001</v>
      </c>
      <c r="V45" s="262">
        <v>0.20447700381</v>
      </c>
      <c r="W45" s="262">
        <v>0.20572093406</v>
      </c>
      <c r="X45" s="262">
        <v>0.25572313462000001</v>
      </c>
      <c r="Y45" s="262">
        <v>0.29395870633999999</v>
      </c>
      <c r="Z45" s="262">
        <v>0.28388547399000003</v>
      </c>
      <c r="AA45" s="262">
        <v>0.26748882436999999</v>
      </c>
      <c r="AB45" s="262">
        <v>0.23770140799</v>
      </c>
      <c r="AC45" s="262">
        <v>0.34883615536000001</v>
      </c>
      <c r="AD45" s="262">
        <v>0.32174773221000003</v>
      </c>
      <c r="AE45" s="262">
        <v>0.30067056010999998</v>
      </c>
      <c r="AF45" s="262">
        <v>0.23733171108000001</v>
      </c>
      <c r="AG45" s="262">
        <v>0.19325252971000001</v>
      </c>
      <c r="AH45" s="262">
        <v>0.24091904131</v>
      </c>
      <c r="AI45" s="262">
        <v>0.25802570294999999</v>
      </c>
      <c r="AJ45" s="262">
        <v>0.28666523492000001</v>
      </c>
      <c r="AK45" s="262">
        <v>0.31811578846999999</v>
      </c>
      <c r="AL45" s="262">
        <v>0.35459910464</v>
      </c>
      <c r="AM45" s="262">
        <v>0.33888336711</v>
      </c>
      <c r="AN45" s="262">
        <v>0.33806501832000002</v>
      </c>
      <c r="AO45" s="262">
        <v>0.38277436075999999</v>
      </c>
      <c r="AP45" s="262">
        <v>0.40872145397999998</v>
      </c>
      <c r="AQ45" s="262">
        <v>0.37060289572999999</v>
      </c>
      <c r="AR45" s="262">
        <v>0.29793557500000001</v>
      </c>
      <c r="AS45" s="262">
        <v>0.26047508229999999</v>
      </c>
      <c r="AT45" s="262">
        <v>0.21665653182</v>
      </c>
      <c r="AU45" s="262">
        <v>0.24050322414</v>
      </c>
      <c r="AV45" s="262">
        <v>0.29210779610999998</v>
      </c>
      <c r="AW45" s="262">
        <v>0.32907829999999999</v>
      </c>
      <c r="AX45" s="262">
        <v>0.35904700000000001</v>
      </c>
      <c r="AY45" s="328">
        <v>0.3571841</v>
      </c>
      <c r="AZ45" s="328">
        <v>0.36136740000000001</v>
      </c>
      <c r="BA45" s="328">
        <v>0.41520899999999999</v>
      </c>
      <c r="BB45" s="328">
        <v>0.42988219999999999</v>
      </c>
      <c r="BC45" s="328">
        <v>0.39615119999999998</v>
      </c>
      <c r="BD45" s="328">
        <v>0.31553340000000002</v>
      </c>
      <c r="BE45" s="328">
        <v>0.27537319999999998</v>
      </c>
      <c r="BF45" s="328">
        <v>0.23015920000000001</v>
      </c>
      <c r="BG45" s="328">
        <v>0.25345420000000002</v>
      </c>
      <c r="BH45" s="328">
        <v>0.30493160000000002</v>
      </c>
      <c r="BI45" s="328">
        <v>0.34446080000000001</v>
      </c>
      <c r="BJ45" s="328">
        <v>0.38058409999999998</v>
      </c>
      <c r="BK45" s="328">
        <v>0.36710710000000002</v>
      </c>
      <c r="BL45" s="328">
        <v>0.39290750000000002</v>
      </c>
      <c r="BM45" s="328">
        <v>0.43032160000000003</v>
      </c>
      <c r="BN45" s="328">
        <v>0.43281330000000001</v>
      </c>
      <c r="BO45" s="328">
        <v>0.40925810000000001</v>
      </c>
      <c r="BP45" s="328">
        <v>0.329092</v>
      </c>
      <c r="BQ45" s="328">
        <v>0.28346060000000001</v>
      </c>
      <c r="BR45" s="328">
        <v>0.23864650000000001</v>
      </c>
      <c r="BS45" s="328">
        <v>0.26130880000000001</v>
      </c>
      <c r="BT45" s="328">
        <v>0.31475639999999999</v>
      </c>
      <c r="BU45" s="328">
        <v>0.36934289999999997</v>
      </c>
      <c r="BV45" s="328">
        <v>0.39506390000000002</v>
      </c>
    </row>
    <row r="46" spans="1:74" ht="12" customHeight="1" x14ac:dyDescent="0.25">
      <c r="A46" s="533" t="s">
        <v>24</v>
      </c>
      <c r="B46" s="534" t="s">
        <v>772</v>
      </c>
      <c r="C46" s="263">
        <v>0.92794013454000002</v>
      </c>
      <c r="D46" s="263">
        <v>0.86916472941</v>
      </c>
      <c r="E46" s="263">
        <v>0.98840199289999997</v>
      </c>
      <c r="F46" s="263">
        <v>1.0232286563999999</v>
      </c>
      <c r="G46" s="263">
        <v>1.0648125782</v>
      </c>
      <c r="H46" s="263">
        <v>0.99715396944000001</v>
      </c>
      <c r="I46" s="263">
        <v>0.98461040982000003</v>
      </c>
      <c r="J46" s="263">
        <v>0.93882765671000001</v>
      </c>
      <c r="K46" s="263">
        <v>0.90061723027999996</v>
      </c>
      <c r="L46" s="263">
        <v>0.93264171685999997</v>
      </c>
      <c r="M46" s="263">
        <v>0.89972517893000004</v>
      </c>
      <c r="N46" s="263">
        <v>0.93456374906999995</v>
      </c>
      <c r="O46" s="263">
        <v>0.96310982934</v>
      </c>
      <c r="P46" s="263">
        <v>0.97165559593999995</v>
      </c>
      <c r="Q46" s="263">
        <v>0.96820020059</v>
      </c>
      <c r="R46" s="263">
        <v>0.92037684162</v>
      </c>
      <c r="S46" s="263">
        <v>1.0275927790999999</v>
      </c>
      <c r="T46" s="263">
        <v>1.0428599784999999</v>
      </c>
      <c r="U46" s="263">
        <v>0.98955367881</v>
      </c>
      <c r="V46" s="263">
        <v>0.94711443929000005</v>
      </c>
      <c r="W46" s="263">
        <v>0.87741260905999996</v>
      </c>
      <c r="X46" s="263">
        <v>0.92216222220999999</v>
      </c>
      <c r="Y46" s="263">
        <v>0.96631616517999996</v>
      </c>
      <c r="Z46" s="263">
        <v>0.97175544426000005</v>
      </c>
      <c r="AA46" s="263">
        <v>0.96757310932999996</v>
      </c>
      <c r="AB46" s="263">
        <v>0.86888848761000004</v>
      </c>
      <c r="AC46" s="263">
        <v>1.0867581960999999</v>
      </c>
      <c r="AD46" s="263">
        <v>1.0463080523999999</v>
      </c>
      <c r="AE46" s="263">
        <v>1.1064622188</v>
      </c>
      <c r="AF46" s="263">
        <v>1.0293116909</v>
      </c>
      <c r="AG46" s="263">
        <v>0.98980786423</v>
      </c>
      <c r="AH46" s="263">
        <v>1.0108368875</v>
      </c>
      <c r="AI46" s="263">
        <v>0.96393961990999999</v>
      </c>
      <c r="AJ46" s="263">
        <v>0.99940554997999997</v>
      </c>
      <c r="AK46" s="263">
        <v>1.0216785407</v>
      </c>
      <c r="AL46" s="263">
        <v>1.0933181653999999</v>
      </c>
      <c r="AM46" s="263">
        <v>1.0962561105999999</v>
      </c>
      <c r="AN46" s="263">
        <v>1.0490259691999999</v>
      </c>
      <c r="AO46" s="263">
        <v>1.1925963723999999</v>
      </c>
      <c r="AP46" s="263">
        <v>1.1672317102</v>
      </c>
      <c r="AQ46" s="263">
        <v>1.2027906513</v>
      </c>
      <c r="AR46" s="263">
        <v>1.1729645477999999</v>
      </c>
      <c r="AS46" s="263">
        <v>1.1126803034999999</v>
      </c>
      <c r="AT46" s="263">
        <v>1.0380452286999999</v>
      </c>
      <c r="AU46" s="263">
        <v>0.96353767211999997</v>
      </c>
      <c r="AV46" s="263">
        <v>1.0249792247</v>
      </c>
      <c r="AW46" s="263">
        <v>1.043301</v>
      </c>
      <c r="AX46" s="263">
        <v>1.0857250000000001</v>
      </c>
      <c r="AY46" s="326">
        <v>1.1333740000000001</v>
      </c>
      <c r="AZ46" s="326">
        <v>1.0962270000000001</v>
      </c>
      <c r="BA46" s="326">
        <v>1.2612479999999999</v>
      </c>
      <c r="BB46" s="326">
        <v>1.2744150000000001</v>
      </c>
      <c r="BC46" s="326">
        <v>1.3267230000000001</v>
      </c>
      <c r="BD46" s="326">
        <v>1.249188</v>
      </c>
      <c r="BE46" s="326">
        <v>1.2043090000000001</v>
      </c>
      <c r="BF46" s="326">
        <v>1.1154850000000001</v>
      </c>
      <c r="BG46" s="326">
        <v>1.069232</v>
      </c>
      <c r="BH46" s="326">
        <v>1.1142209999999999</v>
      </c>
      <c r="BI46" s="326">
        <v>1.1317889999999999</v>
      </c>
      <c r="BJ46" s="326">
        <v>1.1794800000000001</v>
      </c>
      <c r="BK46" s="326">
        <v>1.2102539999999999</v>
      </c>
      <c r="BL46" s="326">
        <v>1.210717</v>
      </c>
      <c r="BM46" s="326">
        <v>1.3584240000000001</v>
      </c>
      <c r="BN46" s="326">
        <v>1.364832</v>
      </c>
      <c r="BO46" s="326">
        <v>1.439001</v>
      </c>
      <c r="BP46" s="326">
        <v>1.374622</v>
      </c>
      <c r="BQ46" s="326">
        <v>1.3329610000000001</v>
      </c>
      <c r="BR46" s="326">
        <v>1.2266349999999999</v>
      </c>
      <c r="BS46" s="326">
        <v>1.1693789999999999</v>
      </c>
      <c r="BT46" s="326">
        <v>1.2078310000000001</v>
      </c>
      <c r="BU46" s="326">
        <v>1.2197800000000001</v>
      </c>
      <c r="BV46" s="326">
        <v>1.2407049999999999</v>
      </c>
    </row>
    <row r="47" spans="1:74" s="539" customFormat="1" ht="12" customHeight="1" x14ac:dyDescent="0.25">
      <c r="A47" s="536"/>
      <c r="B47" s="537" t="s">
        <v>0</v>
      </c>
      <c r="C47" s="538"/>
      <c r="D47" s="538"/>
      <c r="E47" s="538"/>
      <c r="F47" s="538"/>
      <c r="G47" s="538"/>
      <c r="H47" s="538"/>
      <c r="I47" s="538"/>
      <c r="J47" s="538"/>
      <c r="K47" s="538"/>
      <c r="L47" s="538"/>
      <c r="M47" s="538"/>
      <c r="N47" s="538"/>
      <c r="O47" s="538"/>
      <c r="P47" s="538"/>
      <c r="Q47" s="538"/>
      <c r="R47" s="538"/>
      <c r="S47" s="538"/>
      <c r="T47" s="538"/>
      <c r="U47" s="538"/>
      <c r="V47" s="538"/>
      <c r="W47" s="538"/>
      <c r="X47" s="538"/>
      <c r="Y47" s="538"/>
      <c r="Z47" s="538"/>
      <c r="AA47" s="538"/>
      <c r="AB47" s="538"/>
      <c r="AC47" s="538"/>
      <c r="AD47" s="538"/>
      <c r="AE47" s="538"/>
      <c r="AF47" s="538"/>
      <c r="AG47" s="538"/>
      <c r="AH47" s="538"/>
      <c r="AI47" s="262"/>
      <c r="AJ47" s="262"/>
      <c r="AK47" s="262"/>
      <c r="AL47" s="262"/>
      <c r="AM47" s="262"/>
      <c r="AN47" s="262"/>
      <c r="AO47" s="262"/>
      <c r="AP47" s="262"/>
      <c r="AQ47" s="262"/>
      <c r="AR47" s="262"/>
      <c r="AS47" s="262"/>
      <c r="AT47" s="262"/>
      <c r="AU47" s="262"/>
      <c r="AV47" s="262"/>
      <c r="AW47" s="262"/>
      <c r="AX47" s="262"/>
      <c r="AY47" s="262"/>
      <c r="AZ47" s="262"/>
      <c r="BA47" s="262"/>
      <c r="BB47" s="262"/>
      <c r="BC47" s="262"/>
      <c r="BD47" s="262"/>
      <c r="BE47" s="262"/>
      <c r="BF47" s="262"/>
      <c r="BG47" s="262"/>
      <c r="BH47" s="262"/>
      <c r="BI47" s="262"/>
      <c r="BJ47" s="262"/>
      <c r="BK47" s="262"/>
      <c r="BL47" s="262"/>
      <c r="BM47" s="262"/>
      <c r="BN47" s="262"/>
      <c r="BO47" s="262"/>
      <c r="BP47" s="262"/>
      <c r="BQ47" s="262"/>
      <c r="BR47" s="262"/>
      <c r="BS47" s="262"/>
      <c r="BT47" s="538"/>
      <c r="BU47" s="538"/>
      <c r="BV47" s="538"/>
    </row>
    <row r="48" spans="1:74" s="539" customFormat="1" ht="12" customHeight="1" x14ac:dyDescent="0.25">
      <c r="A48" s="536"/>
      <c r="B48" s="537" t="s">
        <v>1024</v>
      </c>
      <c r="C48" s="538"/>
      <c r="D48" s="538"/>
      <c r="E48" s="538"/>
      <c r="F48" s="538"/>
      <c r="G48" s="538"/>
      <c r="H48" s="538"/>
      <c r="I48" s="538"/>
      <c r="J48" s="538"/>
      <c r="K48" s="538"/>
      <c r="L48" s="538"/>
      <c r="M48" s="538"/>
      <c r="N48" s="538"/>
      <c r="O48" s="538"/>
      <c r="P48" s="538"/>
      <c r="Q48" s="538"/>
      <c r="R48" s="538"/>
      <c r="S48" s="538"/>
      <c r="T48" s="538"/>
      <c r="U48" s="538"/>
      <c r="V48" s="538"/>
      <c r="W48" s="538"/>
      <c r="X48" s="538"/>
      <c r="Y48" s="538"/>
      <c r="Z48" s="538"/>
      <c r="AA48" s="538"/>
      <c r="AB48" s="538"/>
      <c r="AC48" s="538"/>
      <c r="AD48" s="538"/>
      <c r="AE48" s="538"/>
      <c r="AF48" s="538"/>
      <c r="AG48" s="538"/>
      <c r="AH48" s="538"/>
      <c r="AI48" s="538"/>
      <c r="AJ48" s="538"/>
      <c r="AK48" s="538"/>
      <c r="AL48" s="538"/>
      <c r="AM48" s="728"/>
      <c r="AN48" s="728"/>
      <c r="AO48" s="728"/>
      <c r="AP48" s="728"/>
      <c r="AQ48" s="728"/>
      <c r="AR48" s="728"/>
      <c r="AS48" s="728"/>
      <c r="AT48" s="728"/>
      <c r="AU48" s="728"/>
      <c r="AV48" s="728"/>
      <c r="AW48" s="728"/>
      <c r="AX48" s="728"/>
      <c r="AY48" s="728"/>
      <c r="AZ48" s="728"/>
      <c r="BA48" s="728"/>
      <c r="BB48" s="728"/>
      <c r="BC48" s="728"/>
      <c r="BD48" s="728"/>
      <c r="BE48" s="728"/>
      <c r="BF48" s="728"/>
      <c r="BG48" s="728"/>
      <c r="BH48" s="728"/>
      <c r="BI48" s="728"/>
      <c r="BJ48" s="728"/>
      <c r="BK48" s="728"/>
      <c r="BL48" s="728"/>
      <c r="BM48" s="728"/>
      <c r="BN48" s="728"/>
      <c r="BO48" s="728"/>
      <c r="BP48" s="728"/>
      <c r="BQ48" s="728"/>
      <c r="BR48" s="728"/>
      <c r="BS48" s="728"/>
      <c r="BT48" s="538"/>
      <c r="BU48" s="538"/>
      <c r="BV48" s="538"/>
    </row>
    <row r="49" spans="1:74" s="539" customFormat="1" ht="12" customHeight="1" x14ac:dyDescent="0.25">
      <c r="A49" s="536"/>
      <c r="B49" s="537" t="s">
        <v>817</v>
      </c>
      <c r="C49" s="538"/>
      <c r="D49" s="538"/>
      <c r="E49" s="538"/>
      <c r="F49" s="538"/>
      <c r="G49" s="538"/>
      <c r="H49" s="538"/>
      <c r="I49" s="538"/>
      <c r="J49" s="538"/>
      <c r="K49" s="538"/>
      <c r="L49" s="538"/>
      <c r="M49" s="538"/>
      <c r="N49" s="538"/>
      <c r="O49" s="538"/>
      <c r="P49" s="538"/>
      <c r="Q49" s="538"/>
      <c r="R49" s="538"/>
      <c r="S49" s="538"/>
      <c r="T49" s="538"/>
      <c r="U49" s="538"/>
      <c r="V49" s="538"/>
      <c r="W49" s="538"/>
      <c r="X49" s="538"/>
      <c r="Y49" s="538"/>
      <c r="Z49" s="538"/>
      <c r="AA49" s="538"/>
      <c r="AB49" s="538"/>
      <c r="AC49" s="538"/>
      <c r="AD49" s="538"/>
      <c r="AE49" s="538"/>
      <c r="AF49" s="538"/>
      <c r="AG49" s="538"/>
      <c r="AH49" s="538"/>
      <c r="AI49" s="538"/>
      <c r="AJ49" s="538"/>
      <c r="AK49" s="538"/>
      <c r="AL49" s="538"/>
      <c r="AM49" s="262"/>
      <c r="AN49" s="262"/>
      <c r="AO49" s="262"/>
      <c r="AP49" s="262"/>
      <c r="AQ49" s="262"/>
      <c r="AR49" s="262"/>
      <c r="AS49" s="262"/>
      <c r="AT49" s="262"/>
      <c r="AU49" s="262"/>
      <c r="AV49" s="262"/>
      <c r="AW49" s="262"/>
      <c r="AX49" s="262"/>
      <c r="AY49" s="262"/>
      <c r="AZ49" s="262"/>
      <c r="BA49" s="262"/>
      <c r="BB49" s="262"/>
      <c r="BC49" s="262"/>
      <c r="BD49" s="262"/>
      <c r="BE49" s="262"/>
      <c r="BF49" s="262"/>
      <c r="BG49" s="262"/>
      <c r="BH49" s="262"/>
      <c r="BI49" s="262"/>
      <c r="BJ49" s="262"/>
      <c r="BK49" s="262"/>
      <c r="BL49" s="262"/>
      <c r="BM49" s="262"/>
      <c r="BN49" s="262"/>
      <c r="BO49" s="262"/>
      <c r="BP49" s="262"/>
      <c r="BQ49" s="262"/>
      <c r="BR49" s="262"/>
      <c r="BS49" s="262"/>
      <c r="BT49" s="538"/>
      <c r="BU49" s="538"/>
      <c r="BV49" s="538"/>
    </row>
    <row r="50" spans="1:74" s="539" customFormat="1" ht="12" customHeight="1" x14ac:dyDescent="0.25">
      <c r="A50" s="536"/>
      <c r="B50" s="540" t="s">
        <v>1025</v>
      </c>
      <c r="C50" s="540"/>
      <c r="D50" s="540"/>
      <c r="E50" s="540"/>
      <c r="F50" s="540"/>
      <c r="G50" s="540"/>
      <c r="H50" s="540"/>
      <c r="I50" s="540"/>
      <c r="J50" s="540"/>
      <c r="K50" s="540"/>
      <c r="L50" s="540"/>
      <c r="M50" s="540"/>
      <c r="N50" s="540"/>
      <c r="O50" s="540"/>
      <c r="P50" s="540"/>
      <c r="Q50" s="540"/>
      <c r="R50" s="540"/>
      <c r="S50" s="540"/>
      <c r="T50" s="540"/>
      <c r="U50" s="540"/>
      <c r="V50" s="540"/>
      <c r="W50" s="540"/>
      <c r="X50" s="540"/>
      <c r="Y50" s="540"/>
      <c r="Z50" s="540"/>
      <c r="AA50" s="540"/>
      <c r="AB50" s="540"/>
      <c r="AC50" s="540"/>
      <c r="AD50" s="540"/>
      <c r="AE50" s="540"/>
      <c r="AF50" s="540"/>
      <c r="AG50" s="540"/>
      <c r="AH50" s="540"/>
      <c r="AI50" s="540"/>
      <c r="AJ50" s="540"/>
      <c r="AK50" s="540"/>
      <c r="AL50" s="540"/>
      <c r="AM50" s="262"/>
      <c r="AN50" s="262"/>
      <c r="AO50" s="262"/>
      <c r="AP50" s="262"/>
      <c r="AQ50" s="262"/>
      <c r="AR50" s="262"/>
      <c r="AS50" s="262"/>
      <c r="AT50" s="262"/>
      <c r="AU50" s="262"/>
      <c r="AV50" s="262"/>
      <c r="AW50" s="262"/>
      <c r="AX50" s="262"/>
      <c r="AY50" s="262"/>
      <c r="AZ50" s="262"/>
      <c r="BA50" s="262"/>
      <c r="BB50" s="262"/>
      <c r="BC50" s="262"/>
      <c r="BD50" s="262"/>
      <c r="BE50" s="262"/>
      <c r="BF50" s="262"/>
      <c r="BG50" s="262"/>
      <c r="BH50" s="262"/>
      <c r="BI50" s="262"/>
      <c r="BJ50" s="262"/>
      <c r="BK50" s="262"/>
      <c r="BL50" s="262"/>
      <c r="BM50" s="262"/>
      <c r="BN50" s="262"/>
      <c r="BO50" s="262"/>
      <c r="BP50" s="262"/>
      <c r="BQ50" s="262"/>
      <c r="BR50" s="262"/>
      <c r="BS50" s="262"/>
      <c r="BT50" s="540"/>
      <c r="BU50" s="540"/>
      <c r="BV50" s="540"/>
    </row>
    <row r="51" spans="1:74" s="539" customFormat="1" ht="20.5" customHeight="1" x14ac:dyDescent="0.25">
      <c r="A51" s="536"/>
      <c r="B51" s="819" t="s">
        <v>1387</v>
      </c>
      <c r="C51" s="755"/>
      <c r="D51" s="755"/>
      <c r="E51" s="755"/>
      <c r="F51" s="755"/>
      <c r="G51" s="755"/>
      <c r="H51" s="755"/>
      <c r="I51" s="755"/>
      <c r="J51" s="755"/>
      <c r="K51" s="755"/>
      <c r="L51" s="755"/>
      <c r="M51" s="755"/>
      <c r="N51" s="755"/>
      <c r="O51" s="755"/>
      <c r="P51" s="755"/>
      <c r="Q51" s="752"/>
      <c r="R51" s="540"/>
      <c r="S51" s="540"/>
      <c r="T51" s="540"/>
      <c r="U51" s="540"/>
      <c r="V51" s="540"/>
      <c r="W51" s="540"/>
      <c r="X51" s="540"/>
      <c r="Y51" s="540"/>
      <c r="Z51" s="540"/>
      <c r="AA51" s="540"/>
      <c r="AB51" s="540"/>
      <c r="AC51" s="540"/>
      <c r="AD51" s="540"/>
      <c r="AE51" s="540"/>
      <c r="AF51" s="540"/>
      <c r="AG51" s="540"/>
      <c r="AH51" s="540"/>
      <c r="AI51" s="540"/>
      <c r="AJ51" s="540"/>
      <c r="AK51" s="540"/>
      <c r="AL51" s="540"/>
      <c r="AM51" s="262"/>
      <c r="AN51" s="262"/>
      <c r="AO51" s="262"/>
      <c r="AP51" s="262"/>
      <c r="AQ51" s="262"/>
      <c r="AR51" s="262"/>
      <c r="AS51" s="262"/>
      <c r="AT51" s="262"/>
      <c r="AU51" s="262"/>
      <c r="AV51" s="262"/>
      <c r="AW51" s="262"/>
      <c r="AX51" s="262"/>
      <c r="AY51" s="262"/>
      <c r="AZ51" s="262"/>
      <c r="BA51" s="262"/>
      <c r="BB51" s="262"/>
      <c r="BC51" s="262"/>
      <c r="BD51" s="262"/>
      <c r="BE51" s="262"/>
      <c r="BF51" s="262"/>
      <c r="BG51" s="262"/>
      <c r="BH51" s="262"/>
      <c r="BI51" s="262"/>
      <c r="BJ51" s="262"/>
      <c r="BK51" s="262"/>
      <c r="BL51" s="262"/>
      <c r="BM51" s="262"/>
      <c r="BN51" s="262"/>
      <c r="BO51" s="262"/>
      <c r="BP51" s="262"/>
      <c r="BQ51" s="262"/>
      <c r="BR51" s="262"/>
      <c r="BS51" s="262"/>
      <c r="BT51" s="540"/>
      <c r="BU51" s="540"/>
      <c r="BV51" s="540"/>
    </row>
    <row r="52" spans="1:74" s="539" customFormat="1" ht="12" customHeight="1" x14ac:dyDescent="0.25">
      <c r="A52" s="536"/>
      <c r="B52" s="537" t="s">
        <v>1385</v>
      </c>
      <c r="C52" s="538"/>
      <c r="D52" s="538"/>
      <c r="E52" s="538"/>
      <c r="F52" s="538"/>
      <c r="G52" s="538"/>
      <c r="H52" s="538"/>
      <c r="I52" s="538"/>
      <c r="J52" s="538"/>
      <c r="K52" s="538"/>
      <c r="L52" s="538"/>
      <c r="M52" s="538"/>
      <c r="N52" s="538"/>
      <c r="O52" s="538"/>
      <c r="P52" s="538"/>
      <c r="Q52" s="538"/>
      <c r="R52" s="538"/>
      <c r="S52" s="538"/>
      <c r="T52" s="538"/>
      <c r="U52" s="538"/>
      <c r="V52" s="538"/>
      <c r="W52" s="538"/>
      <c r="X52" s="538"/>
      <c r="Y52" s="538"/>
      <c r="Z52" s="538"/>
      <c r="AA52" s="538"/>
      <c r="AB52" s="538"/>
      <c r="AC52" s="538"/>
      <c r="AD52" s="538"/>
      <c r="AE52" s="538"/>
      <c r="AF52" s="538"/>
      <c r="AG52" s="538"/>
      <c r="AH52" s="538"/>
      <c r="AI52" s="538"/>
      <c r="AJ52" s="538"/>
      <c r="AK52" s="538"/>
      <c r="AL52" s="538"/>
      <c r="AM52" s="728"/>
      <c r="AN52" s="728"/>
      <c r="AO52" s="728"/>
      <c r="AP52" s="728"/>
      <c r="AQ52" s="728"/>
      <c r="AR52" s="728"/>
      <c r="AS52" s="728"/>
      <c r="AT52" s="728"/>
      <c r="AU52" s="728"/>
      <c r="AV52" s="728"/>
      <c r="AW52" s="728"/>
      <c r="AX52" s="728"/>
      <c r="AY52" s="728"/>
      <c r="AZ52" s="728"/>
      <c r="BA52" s="728"/>
      <c r="BB52" s="728"/>
      <c r="BC52" s="728"/>
      <c r="BD52" s="728"/>
      <c r="BE52" s="728"/>
      <c r="BF52" s="728"/>
      <c r="BG52" s="728"/>
      <c r="BH52" s="728"/>
      <c r="BI52" s="728"/>
      <c r="BJ52" s="728"/>
      <c r="BK52" s="728"/>
      <c r="BL52" s="728"/>
      <c r="BM52" s="728"/>
      <c r="BN52" s="728"/>
      <c r="BO52" s="728"/>
      <c r="BP52" s="728"/>
      <c r="BQ52" s="728"/>
      <c r="BR52" s="728"/>
      <c r="BS52" s="728"/>
      <c r="BT52" s="538"/>
      <c r="BU52" s="538"/>
      <c r="BV52" s="538"/>
    </row>
    <row r="53" spans="1:74" s="539" customFormat="1" ht="22" customHeight="1" x14ac:dyDescent="0.25">
      <c r="A53" s="536"/>
      <c r="B53" s="819" t="s">
        <v>1386</v>
      </c>
      <c r="C53" s="755"/>
      <c r="D53" s="755"/>
      <c r="E53" s="755"/>
      <c r="F53" s="755"/>
      <c r="G53" s="755"/>
      <c r="H53" s="755"/>
      <c r="I53" s="755"/>
      <c r="J53" s="755"/>
      <c r="K53" s="755"/>
      <c r="L53" s="755"/>
      <c r="M53" s="755"/>
      <c r="N53" s="755"/>
      <c r="O53" s="755"/>
      <c r="P53" s="755"/>
      <c r="Q53" s="752"/>
      <c r="R53" s="538"/>
      <c r="S53" s="538"/>
      <c r="T53" s="538"/>
      <c r="U53" s="538"/>
      <c r="V53" s="538"/>
      <c r="W53" s="538"/>
      <c r="X53" s="538"/>
      <c r="Y53" s="538"/>
      <c r="Z53" s="538"/>
      <c r="AA53" s="538"/>
      <c r="AB53" s="538"/>
      <c r="AC53" s="538"/>
      <c r="AD53" s="538"/>
      <c r="AE53" s="538"/>
      <c r="AF53" s="538"/>
      <c r="AG53" s="538"/>
      <c r="AH53" s="538"/>
      <c r="AI53" s="538"/>
      <c r="AJ53" s="538"/>
      <c r="AK53" s="538"/>
      <c r="AL53" s="538"/>
      <c r="AM53" s="262"/>
      <c r="AN53" s="538"/>
      <c r="AO53" s="538"/>
      <c r="AP53" s="538"/>
      <c r="AQ53" s="538"/>
      <c r="AR53" s="538"/>
      <c r="AS53" s="538"/>
      <c r="AT53" s="538"/>
      <c r="AU53" s="538"/>
      <c r="AV53" s="538"/>
      <c r="AW53" s="538"/>
      <c r="AX53" s="538"/>
      <c r="AY53" s="538"/>
      <c r="AZ53" s="538"/>
      <c r="BA53" s="538"/>
      <c r="BB53" s="538"/>
      <c r="BC53" s="538"/>
      <c r="BD53" s="620"/>
      <c r="BE53" s="620"/>
      <c r="BF53" s="620"/>
      <c r="BG53" s="538"/>
      <c r="BH53" s="538"/>
      <c r="BI53" s="538"/>
      <c r="BJ53" s="538"/>
      <c r="BK53" s="538"/>
      <c r="BL53" s="538"/>
      <c r="BM53" s="538"/>
      <c r="BN53" s="538"/>
      <c r="BO53" s="538"/>
      <c r="BP53" s="538"/>
      <c r="BQ53" s="538"/>
      <c r="BR53" s="538"/>
      <c r="BS53" s="538"/>
      <c r="BT53" s="538"/>
      <c r="BU53" s="538"/>
      <c r="BV53" s="538"/>
    </row>
    <row r="54" spans="1:74" s="539" customFormat="1" ht="12" customHeight="1" x14ac:dyDescent="0.2">
      <c r="A54" s="536"/>
      <c r="B54" s="535" t="s">
        <v>801</v>
      </c>
      <c r="C54" s="719"/>
      <c r="D54" s="719"/>
      <c r="E54" s="719"/>
      <c r="F54" s="719"/>
      <c r="G54" s="719"/>
      <c r="H54" s="719"/>
      <c r="I54" s="719"/>
      <c r="J54" s="719"/>
      <c r="K54" s="719"/>
      <c r="L54" s="719"/>
      <c r="M54" s="719"/>
      <c r="N54" s="719"/>
      <c r="O54" s="719"/>
      <c r="P54" s="719"/>
      <c r="Q54" s="718"/>
      <c r="R54" s="538"/>
      <c r="S54" s="538"/>
      <c r="T54" s="538"/>
      <c r="U54" s="538"/>
      <c r="V54" s="538"/>
      <c r="W54" s="538"/>
      <c r="X54" s="538"/>
      <c r="Y54" s="538"/>
      <c r="Z54" s="538"/>
      <c r="AA54" s="538"/>
      <c r="AB54" s="538"/>
      <c r="AC54" s="538"/>
      <c r="AD54" s="538"/>
      <c r="AE54" s="538"/>
      <c r="AF54" s="538"/>
      <c r="AG54" s="538"/>
      <c r="AH54" s="538"/>
      <c r="AI54" s="538"/>
      <c r="AJ54" s="538"/>
      <c r="AK54" s="538"/>
      <c r="AL54" s="538"/>
      <c r="AM54" s="538"/>
      <c r="AN54" s="538"/>
      <c r="AO54" s="538"/>
      <c r="AP54" s="538"/>
      <c r="AQ54" s="538"/>
      <c r="AR54" s="538"/>
      <c r="AS54" s="538"/>
      <c r="AT54" s="538"/>
      <c r="AU54" s="538"/>
      <c r="AV54" s="538"/>
      <c r="AW54" s="538"/>
      <c r="AX54" s="538"/>
      <c r="AY54" s="538"/>
      <c r="AZ54" s="538"/>
      <c r="BA54" s="538"/>
      <c r="BB54" s="538"/>
      <c r="BC54" s="538"/>
      <c r="BD54" s="620"/>
      <c r="BE54" s="620"/>
      <c r="BF54" s="620"/>
      <c r="BG54" s="538"/>
      <c r="BH54" s="538"/>
      <c r="BI54" s="538"/>
      <c r="BJ54" s="538"/>
      <c r="BK54" s="538"/>
      <c r="BL54" s="538"/>
      <c r="BM54" s="538"/>
      <c r="BN54" s="538"/>
      <c r="BO54" s="538"/>
      <c r="BP54" s="538"/>
      <c r="BQ54" s="538"/>
      <c r="BR54" s="538"/>
      <c r="BS54" s="538"/>
      <c r="BT54" s="538"/>
      <c r="BU54" s="538"/>
      <c r="BV54" s="538"/>
    </row>
    <row r="55" spans="1:74" s="539" customFormat="1" ht="12" customHeight="1" x14ac:dyDescent="0.25">
      <c r="A55" s="536"/>
      <c r="B55" s="763" t="str">
        <f>"Notes: "&amp;"EIA completed modeling and analysis for this report on " &amp;Dates!D2&amp;"."</f>
        <v>Notes: EIA completed modeling and analysis for this report on Thursday January 5, 2023.</v>
      </c>
      <c r="C55" s="762"/>
      <c r="D55" s="762"/>
      <c r="E55" s="762"/>
      <c r="F55" s="762"/>
      <c r="G55" s="762"/>
      <c r="H55" s="762"/>
      <c r="I55" s="762"/>
      <c r="J55" s="762"/>
      <c r="K55" s="762"/>
      <c r="L55" s="762"/>
      <c r="M55" s="762"/>
      <c r="N55" s="762"/>
      <c r="O55" s="762"/>
      <c r="P55" s="762"/>
      <c r="Q55" s="762"/>
      <c r="R55" s="538"/>
      <c r="S55" s="538"/>
      <c r="T55" s="538"/>
      <c r="U55" s="538"/>
      <c r="V55" s="538"/>
      <c r="W55" s="538"/>
      <c r="X55" s="538"/>
      <c r="Y55" s="538"/>
      <c r="Z55" s="538"/>
      <c r="AA55" s="538"/>
      <c r="AB55" s="538"/>
      <c r="AC55" s="538"/>
      <c r="AD55" s="538"/>
      <c r="AE55" s="538"/>
      <c r="AF55" s="538"/>
      <c r="AG55" s="538"/>
      <c r="AH55" s="538"/>
      <c r="AI55" s="538"/>
      <c r="AJ55" s="538"/>
      <c r="AK55" s="538"/>
      <c r="AL55" s="538"/>
      <c r="AM55" s="538"/>
      <c r="AN55" s="538"/>
      <c r="AO55" s="538"/>
      <c r="AP55" s="538"/>
      <c r="AQ55" s="538"/>
      <c r="AR55" s="538"/>
      <c r="AS55" s="538"/>
      <c r="AT55" s="538"/>
      <c r="AU55" s="538"/>
      <c r="AV55" s="538"/>
      <c r="AW55" s="538"/>
      <c r="AX55" s="538"/>
      <c r="AY55" s="538"/>
      <c r="AZ55" s="538"/>
      <c r="BA55" s="538"/>
      <c r="BB55" s="538"/>
      <c r="BC55" s="538"/>
      <c r="BD55" s="620"/>
      <c r="BE55" s="620"/>
      <c r="BF55" s="620"/>
      <c r="BG55" s="538"/>
      <c r="BH55" s="538"/>
      <c r="BI55" s="538"/>
      <c r="BJ55" s="538"/>
      <c r="BK55" s="538"/>
      <c r="BL55" s="538"/>
      <c r="BM55" s="538"/>
      <c r="BN55" s="538"/>
      <c r="BO55" s="538"/>
      <c r="BP55" s="538"/>
      <c r="BQ55" s="538"/>
      <c r="BR55" s="538"/>
      <c r="BS55" s="538"/>
      <c r="BT55" s="538"/>
      <c r="BU55" s="538"/>
      <c r="BV55" s="538"/>
    </row>
    <row r="56" spans="1:74" s="539" customFormat="1" ht="12" customHeight="1" x14ac:dyDescent="0.25">
      <c r="A56" s="536"/>
      <c r="B56" s="763" t="s">
        <v>346</v>
      </c>
      <c r="C56" s="762"/>
      <c r="D56" s="762"/>
      <c r="E56" s="762"/>
      <c r="F56" s="762"/>
      <c r="G56" s="762"/>
      <c r="H56" s="762"/>
      <c r="I56" s="762"/>
      <c r="J56" s="762"/>
      <c r="K56" s="762"/>
      <c r="L56" s="762"/>
      <c r="M56" s="762"/>
      <c r="N56" s="762"/>
      <c r="O56" s="762"/>
      <c r="P56" s="762"/>
      <c r="Q56" s="762"/>
      <c r="R56" s="538"/>
      <c r="S56" s="538"/>
      <c r="T56" s="538"/>
      <c r="U56" s="538"/>
      <c r="V56" s="538"/>
      <c r="W56" s="538"/>
      <c r="X56" s="538"/>
      <c r="Y56" s="538"/>
      <c r="Z56" s="538"/>
      <c r="AA56" s="538"/>
      <c r="AB56" s="538"/>
      <c r="AC56" s="538"/>
      <c r="AD56" s="538"/>
      <c r="AE56" s="538"/>
      <c r="AF56" s="538"/>
      <c r="AG56" s="538"/>
      <c r="AH56" s="538"/>
      <c r="AI56" s="538"/>
      <c r="AJ56" s="538"/>
      <c r="AK56" s="538"/>
      <c r="AL56" s="538"/>
      <c r="AM56" s="538"/>
      <c r="AN56" s="538"/>
      <c r="AO56" s="538"/>
      <c r="AP56" s="538"/>
      <c r="AQ56" s="538"/>
      <c r="AR56" s="538"/>
      <c r="AS56" s="538"/>
      <c r="AT56" s="538"/>
      <c r="AU56" s="538"/>
      <c r="AV56" s="538"/>
      <c r="AW56" s="538"/>
      <c r="AX56" s="538"/>
      <c r="AY56" s="538"/>
      <c r="AZ56" s="538"/>
      <c r="BA56" s="538"/>
      <c r="BB56" s="538"/>
      <c r="BC56" s="538"/>
      <c r="BD56" s="620"/>
      <c r="BE56" s="620"/>
      <c r="BF56" s="620"/>
      <c r="BG56" s="538"/>
      <c r="BH56" s="538"/>
      <c r="BI56" s="538"/>
      <c r="BJ56" s="538"/>
      <c r="BK56" s="538"/>
      <c r="BL56" s="538"/>
      <c r="BM56" s="538"/>
      <c r="BN56" s="538"/>
      <c r="BO56" s="538"/>
      <c r="BP56" s="538"/>
      <c r="BQ56" s="538"/>
      <c r="BR56" s="538"/>
      <c r="BS56" s="538"/>
      <c r="BT56" s="538"/>
      <c r="BU56" s="538"/>
      <c r="BV56" s="538"/>
    </row>
    <row r="57" spans="1:74" s="539" customFormat="1" ht="12" customHeight="1" x14ac:dyDescent="0.25">
      <c r="A57" s="536"/>
      <c r="B57" s="820" t="s">
        <v>356</v>
      </c>
      <c r="C57" s="752"/>
      <c r="D57" s="752"/>
      <c r="E57" s="752"/>
      <c r="F57" s="752"/>
      <c r="G57" s="752"/>
      <c r="H57" s="752"/>
      <c r="I57" s="752"/>
      <c r="J57" s="752"/>
      <c r="K57" s="752"/>
      <c r="L57" s="752"/>
      <c r="M57" s="752"/>
      <c r="N57" s="752"/>
      <c r="O57" s="752"/>
      <c r="P57" s="752"/>
      <c r="Q57" s="752"/>
      <c r="R57" s="538"/>
      <c r="S57" s="538"/>
      <c r="T57" s="538"/>
      <c r="U57" s="538"/>
      <c r="V57" s="538"/>
      <c r="W57" s="538"/>
      <c r="X57" s="538"/>
      <c r="Y57" s="538"/>
      <c r="Z57" s="538"/>
      <c r="AA57" s="538"/>
      <c r="AB57" s="538"/>
      <c r="AC57" s="538"/>
      <c r="AD57" s="538"/>
      <c r="AE57" s="538"/>
      <c r="AF57" s="538"/>
      <c r="AG57" s="538"/>
      <c r="AH57" s="538"/>
      <c r="AI57" s="538"/>
      <c r="AJ57" s="538"/>
      <c r="AK57" s="538"/>
      <c r="AL57" s="538"/>
      <c r="AM57" s="538"/>
      <c r="AN57" s="538"/>
      <c r="AO57" s="538"/>
      <c r="AP57" s="538"/>
      <c r="AQ57" s="538"/>
      <c r="AR57" s="538"/>
      <c r="AS57" s="538"/>
      <c r="AT57" s="538"/>
      <c r="AU57" s="538"/>
      <c r="AV57" s="538"/>
      <c r="AW57" s="538"/>
      <c r="AX57" s="538"/>
      <c r="AY57" s="538"/>
      <c r="AZ57" s="538"/>
      <c r="BA57" s="538"/>
      <c r="BB57" s="538"/>
      <c r="BC57" s="538"/>
      <c r="BD57" s="620"/>
      <c r="BE57" s="620"/>
      <c r="BF57" s="620"/>
      <c r="BG57" s="538"/>
      <c r="BH57" s="538"/>
      <c r="BI57" s="538"/>
      <c r="BJ57" s="538"/>
      <c r="BK57" s="538"/>
      <c r="BL57" s="538"/>
      <c r="BM57" s="538"/>
      <c r="BN57" s="538"/>
      <c r="BO57" s="538"/>
      <c r="BP57" s="538"/>
      <c r="BQ57" s="538"/>
      <c r="BR57" s="538"/>
      <c r="BS57" s="538"/>
      <c r="BT57" s="538"/>
      <c r="BU57" s="538"/>
      <c r="BV57" s="538"/>
    </row>
    <row r="58" spans="1:74" s="539" customFormat="1" ht="12" customHeight="1" x14ac:dyDescent="0.25">
      <c r="A58" s="536"/>
      <c r="B58" s="542" t="s">
        <v>824</v>
      </c>
      <c r="C58" s="543"/>
      <c r="D58" s="543"/>
      <c r="E58" s="543"/>
      <c r="F58" s="543"/>
      <c r="G58" s="543"/>
      <c r="H58" s="543"/>
      <c r="I58" s="543"/>
      <c r="J58" s="543"/>
      <c r="K58" s="543"/>
      <c r="L58" s="543"/>
      <c r="M58" s="543"/>
      <c r="N58" s="543"/>
      <c r="O58" s="543"/>
      <c r="P58" s="543"/>
      <c r="Q58" s="543"/>
      <c r="R58" s="543"/>
      <c r="S58" s="543"/>
      <c r="T58" s="543"/>
      <c r="U58" s="543"/>
      <c r="V58" s="543"/>
      <c r="W58" s="543"/>
      <c r="X58" s="543"/>
      <c r="Y58" s="543"/>
      <c r="Z58" s="543"/>
      <c r="AA58" s="543"/>
      <c r="AB58" s="543"/>
      <c r="AC58" s="543"/>
      <c r="AD58" s="543"/>
      <c r="AE58" s="543"/>
      <c r="AF58" s="543"/>
      <c r="AG58" s="543"/>
      <c r="AH58" s="543"/>
      <c r="AI58" s="543"/>
      <c r="AJ58" s="543"/>
      <c r="AK58" s="543"/>
      <c r="AL58" s="543"/>
      <c r="AM58" s="543"/>
      <c r="AN58" s="543"/>
      <c r="AO58" s="543"/>
      <c r="AP58" s="543"/>
      <c r="AQ58" s="543"/>
      <c r="AR58" s="543"/>
      <c r="AS58" s="543"/>
      <c r="AT58" s="543"/>
      <c r="AU58" s="543"/>
      <c r="AV58" s="543"/>
      <c r="AW58" s="543"/>
      <c r="AX58" s="543"/>
      <c r="AY58" s="543"/>
      <c r="AZ58" s="543"/>
      <c r="BA58" s="543"/>
      <c r="BB58" s="543"/>
      <c r="BC58" s="543"/>
      <c r="BD58" s="621"/>
      <c r="BE58" s="621"/>
      <c r="BF58" s="621"/>
      <c r="BG58" s="543"/>
      <c r="BH58" s="543"/>
      <c r="BI58" s="543"/>
      <c r="BJ58" s="543"/>
      <c r="BK58" s="543"/>
      <c r="BL58" s="543"/>
      <c r="BM58" s="543"/>
      <c r="BN58" s="543"/>
      <c r="BO58" s="543"/>
      <c r="BP58" s="543"/>
      <c r="BQ58" s="543"/>
      <c r="BR58" s="543"/>
      <c r="BS58" s="543"/>
      <c r="BT58" s="543"/>
      <c r="BU58" s="543"/>
      <c r="BV58" s="543"/>
    </row>
    <row r="59" spans="1:74" s="539" customFormat="1" ht="12" customHeight="1" x14ac:dyDescent="0.25">
      <c r="A59" s="536"/>
      <c r="B59" s="764" t="s">
        <v>1349</v>
      </c>
      <c r="C59" s="752"/>
      <c r="D59" s="752"/>
      <c r="E59" s="752"/>
      <c r="F59" s="752"/>
      <c r="G59" s="752"/>
      <c r="H59" s="752"/>
      <c r="I59" s="752"/>
      <c r="J59" s="752"/>
      <c r="K59" s="752"/>
      <c r="L59" s="752"/>
      <c r="M59" s="752"/>
      <c r="N59" s="752"/>
      <c r="O59" s="752"/>
      <c r="P59" s="752"/>
      <c r="Q59" s="752"/>
      <c r="R59" s="544"/>
      <c r="S59" s="544"/>
      <c r="T59" s="544"/>
      <c r="U59" s="544"/>
      <c r="V59" s="544"/>
      <c r="W59" s="544"/>
      <c r="X59" s="544"/>
      <c r="Y59" s="544"/>
      <c r="Z59" s="544"/>
      <c r="AA59" s="544"/>
      <c r="AB59" s="544"/>
      <c r="AC59" s="544"/>
      <c r="AD59" s="544"/>
      <c r="AE59" s="544"/>
      <c r="AF59" s="544"/>
      <c r="AG59" s="544"/>
      <c r="AH59" s="544"/>
      <c r="AI59" s="544"/>
      <c r="AJ59" s="544"/>
      <c r="AK59" s="544"/>
      <c r="AL59" s="544"/>
      <c r="AM59" s="544"/>
      <c r="AN59" s="544"/>
      <c r="AO59" s="544"/>
      <c r="AP59" s="544"/>
      <c r="AQ59" s="544"/>
      <c r="AR59" s="544"/>
      <c r="AS59" s="544"/>
      <c r="AT59" s="544"/>
      <c r="AU59" s="544"/>
      <c r="AV59" s="544"/>
      <c r="AW59" s="544"/>
      <c r="AX59" s="544"/>
      <c r="AY59" s="544"/>
      <c r="AZ59" s="544"/>
      <c r="BA59" s="544"/>
      <c r="BB59" s="544"/>
      <c r="BC59" s="544"/>
      <c r="BD59" s="621"/>
      <c r="BE59" s="621"/>
      <c r="BF59" s="621"/>
      <c r="BG59" s="544"/>
      <c r="BH59" s="544"/>
      <c r="BI59" s="544"/>
      <c r="BJ59" s="544"/>
      <c r="BK59" s="544"/>
      <c r="BL59" s="544"/>
      <c r="BM59" s="544"/>
      <c r="BN59" s="544"/>
      <c r="BO59" s="544"/>
      <c r="BP59" s="544"/>
      <c r="BQ59" s="544"/>
      <c r="BR59" s="544"/>
      <c r="BS59" s="544"/>
      <c r="BT59" s="544"/>
      <c r="BU59" s="544"/>
      <c r="BV59" s="544"/>
    </row>
  </sheetData>
  <mergeCells count="13">
    <mergeCell ref="B59:Q59"/>
    <mergeCell ref="BK3:BV3"/>
    <mergeCell ref="A1:A2"/>
    <mergeCell ref="C3:N3"/>
    <mergeCell ref="O3:Z3"/>
    <mergeCell ref="AA3:AL3"/>
    <mergeCell ref="AM3:AX3"/>
    <mergeCell ref="AY3:BJ3"/>
    <mergeCell ref="B53:Q53"/>
    <mergeCell ref="B56:Q56"/>
    <mergeCell ref="B55:Q55"/>
    <mergeCell ref="B57:Q57"/>
    <mergeCell ref="B51:Q51"/>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56"/>
  <sheetViews>
    <sheetView showGridLines="0" workbookViewId="0">
      <pane xSplit="2" ySplit="4" topLeftCell="AU5" activePane="bottomRight" state="frozen"/>
      <selection activeCell="BF63" sqref="BF63"/>
      <selection pane="topRight" activeCell="BF63" sqref="BF63"/>
      <selection pane="bottomLeft" activeCell="BF63" sqref="BF63"/>
      <selection pane="bottomRight" activeCell="B2" sqref="B2"/>
    </sheetView>
  </sheetViews>
  <sheetFormatPr defaultColWidth="9.1796875" defaultRowHeight="12" customHeight="1" x14ac:dyDescent="0.35"/>
  <cols>
    <col min="1" max="1" width="12.453125" style="644" customWidth="1"/>
    <col min="2" max="2" width="26" style="644" customWidth="1"/>
    <col min="3" max="55" width="6.54296875" style="644" customWidth="1"/>
    <col min="56" max="58" width="6.54296875" style="659" customWidth="1"/>
    <col min="59" max="74" width="6.54296875" style="644" customWidth="1"/>
    <col min="75" max="16384" width="9.1796875" style="644"/>
  </cols>
  <sheetData>
    <row r="1" spans="1:74" ht="12.75" customHeight="1" x14ac:dyDescent="0.35">
      <c r="A1" s="824" t="s">
        <v>785</v>
      </c>
      <c r="B1" s="647" t="s">
        <v>1026</v>
      </c>
      <c r="C1" s="645"/>
      <c r="D1" s="645"/>
      <c r="E1" s="645"/>
      <c r="F1" s="645"/>
      <c r="G1" s="645"/>
      <c r="H1" s="645"/>
      <c r="I1" s="645"/>
      <c r="J1" s="645"/>
      <c r="K1" s="645"/>
      <c r="L1" s="645"/>
      <c r="M1" s="645"/>
      <c r="N1" s="645"/>
      <c r="O1" s="645"/>
      <c r="P1" s="645"/>
      <c r="Q1" s="645"/>
    </row>
    <row r="2" spans="1:74" ht="12.75" customHeight="1" x14ac:dyDescent="0.35">
      <c r="A2" s="824"/>
      <c r="B2" s="646" t="str">
        <f>"U.S. Energy Information Administration  |  Short-Term Energy Outlook - "&amp;Dates!$D$1</f>
        <v>U.S. Energy Information Administration  |  Short-Term Energy Outlook - January 2023</v>
      </c>
      <c r="C2" s="645"/>
      <c r="D2" s="645"/>
      <c r="E2" s="645"/>
      <c r="F2" s="645"/>
      <c r="G2" s="645"/>
      <c r="H2" s="645"/>
      <c r="I2" s="645"/>
      <c r="J2" s="645"/>
      <c r="K2" s="645"/>
      <c r="L2" s="645"/>
      <c r="M2" s="645"/>
      <c r="N2" s="645"/>
      <c r="O2" s="645"/>
      <c r="P2" s="645"/>
      <c r="Q2" s="645"/>
    </row>
    <row r="3" spans="1:74" ht="12.75" customHeight="1" x14ac:dyDescent="0.35">
      <c r="A3" s="730" t="s">
        <v>1397</v>
      </c>
      <c r="B3" s="651"/>
      <c r="C3" s="825">
        <f>Dates!D3</f>
        <v>2019</v>
      </c>
      <c r="D3" s="826"/>
      <c r="E3" s="826"/>
      <c r="F3" s="826"/>
      <c r="G3" s="826"/>
      <c r="H3" s="826"/>
      <c r="I3" s="826"/>
      <c r="J3" s="826"/>
      <c r="K3" s="826"/>
      <c r="L3" s="826"/>
      <c r="M3" s="826"/>
      <c r="N3" s="827"/>
      <c r="O3" s="825">
        <f>C3+1</f>
        <v>2020</v>
      </c>
      <c r="P3" s="826"/>
      <c r="Q3" s="826"/>
      <c r="R3" s="826"/>
      <c r="S3" s="826"/>
      <c r="T3" s="826"/>
      <c r="U3" s="826"/>
      <c r="V3" s="826"/>
      <c r="W3" s="826"/>
      <c r="X3" s="826"/>
      <c r="Y3" s="826"/>
      <c r="Z3" s="827"/>
      <c r="AA3" s="825">
        <f>O3+1</f>
        <v>2021</v>
      </c>
      <c r="AB3" s="826"/>
      <c r="AC3" s="826"/>
      <c r="AD3" s="826"/>
      <c r="AE3" s="826"/>
      <c r="AF3" s="826"/>
      <c r="AG3" s="826"/>
      <c r="AH3" s="826"/>
      <c r="AI3" s="826"/>
      <c r="AJ3" s="826"/>
      <c r="AK3" s="826"/>
      <c r="AL3" s="827"/>
      <c r="AM3" s="825">
        <f>AA3+1</f>
        <v>2022</v>
      </c>
      <c r="AN3" s="826"/>
      <c r="AO3" s="826"/>
      <c r="AP3" s="826"/>
      <c r="AQ3" s="826"/>
      <c r="AR3" s="826"/>
      <c r="AS3" s="826"/>
      <c r="AT3" s="826"/>
      <c r="AU3" s="826"/>
      <c r="AV3" s="826"/>
      <c r="AW3" s="826"/>
      <c r="AX3" s="827"/>
      <c r="AY3" s="825">
        <f>AM3+1</f>
        <v>2023</v>
      </c>
      <c r="AZ3" s="826"/>
      <c r="BA3" s="826"/>
      <c r="BB3" s="826"/>
      <c r="BC3" s="826"/>
      <c r="BD3" s="826"/>
      <c r="BE3" s="826"/>
      <c r="BF3" s="826"/>
      <c r="BG3" s="826"/>
      <c r="BH3" s="826"/>
      <c r="BI3" s="826"/>
      <c r="BJ3" s="827"/>
      <c r="BK3" s="825">
        <f>AY3+1</f>
        <v>2024</v>
      </c>
      <c r="BL3" s="826"/>
      <c r="BM3" s="826"/>
      <c r="BN3" s="826"/>
      <c r="BO3" s="826"/>
      <c r="BP3" s="826"/>
      <c r="BQ3" s="826"/>
      <c r="BR3" s="826"/>
      <c r="BS3" s="826"/>
      <c r="BT3" s="826"/>
      <c r="BU3" s="826"/>
      <c r="BV3" s="827"/>
    </row>
    <row r="4" spans="1:74" ht="12.75" customHeight="1" x14ac:dyDescent="0.35">
      <c r="A4" s="731" t="str">
        <f>Dates!$D$2</f>
        <v>Thursday January 5, 2023</v>
      </c>
      <c r="B4" s="652"/>
      <c r="C4" s="653" t="s">
        <v>463</v>
      </c>
      <c r="D4" s="653" t="s">
        <v>464</v>
      </c>
      <c r="E4" s="653" t="s">
        <v>465</v>
      </c>
      <c r="F4" s="653" t="s">
        <v>466</v>
      </c>
      <c r="G4" s="653" t="s">
        <v>467</v>
      </c>
      <c r="H4" s="653" t="s">
        <v>468</v>
      </c>
      <c r="I4" s="653" t="s">
        <v>469</v>
      </c>
      <c r="J4" s="653" t="s">
        <v>470</v>
      </c>
      <c r="K4" s="653" t="s">
        <v>471</v>
      </c>
      <c r="L4" s="653" t="s">
        <v>472</v>
      </c>
      <c r="M4" s="653" t="s">
        <v>473</v>
      </c>
      <c r="N4" s="653" t="s">
        <v>474</v>
      </c>
      <c r="O4" s="653" t="s">
        <v>463</v>
      </c>
      <c r="P4" s="653" t="s">
        <v>464</v>
      </c>
      <c r="Q4" s="653" t="s">
        <v>465</v>
      </c>
      <c r="R4" s="653" t="s">
        <v>466</v>
      </c>
      <c r="S4" s="653" t="s">
        <v>467</v>
      </c>
      <c r="T4" s="653" t="s">
        <v>468</v>
      </c>
      <c r="U4" s="653" t="s">
        <v>469</v>
      </c>
      <c r="V4" s="653" t="s">
        <v>470</v>
      </c>
      <c r="W4" s="653" t="s">
        <v>471</v>
      </c>
      <c r="X4" s="653" t="s">
        <v>472</v>
      </c>
      <c r="Y4" s="653" t="s">
        <v>473</v>
      </c>
      <c r="Z4" s="653" t="s">
        <v>474</v>
      </c>
      <c r="AA4" s="653" t="s">
        <v>463</v>
      </c>
      <c r="AB4" s="653" t="s">
        <v>464</v>
      </c>
      <c r="AC4" s="653" t="s">
        <v>465</v>
      </c>
      <c r="AD4" s="653" t="s">
        <v>466</v>
      </c>
      <c r="AE4" s="653" t="s">
        <v>467</v>
      </c>
      <c r="AF4" s="653" t="s">
        <v>468</v>
      </c>
      <c r="AG4" s="653" t="s">
        <v>469</v>
      </c>
      <c r="AH4" s="653" t="s">
        <v>470</v>
      </c>
      <c r="AI4" s="653" t="s">
        <v>471</v>
      </c>
      <c r="AJ4" s="653" t="s">
        <v>472</v>
      </c>
      <c r="AK4" s="653" t="s">
        <v>473</v>
      </c>
      <c r="AL4" s="653" t="s">
        <v>474</v>
      </c>
      <c r="AM4" s="653" t="s">
        <v>463</v>
      </c>
      <c r="AN4" s="653" t="s">
        <v>464</v>
      </c>
      <c r="AO4" s="653" t="s">
        <v>465</v>
      </c>
      <c r="AP4" s="653" t="s">
        <v>466</v>
      </c>
      <c r="AQ4" s="653" t="s">
        <v>467</v>
      </c>
      <c r="AR4" s="653" t="s">
        <v>468</v>
      </c>
      <c r="AS4" s="653" t="s">
        <v>469</v>
      </c>
      <c r="AT4" s="653" t="s">
        <v>470</v>
      </c>
      <c r="AU4" s="653" t="s">
        <v>471</v>
      </c>
      <c r="AV4" s="653" t="s">
        <v>472</v>
      </c>
      <c r="AW4" s="653" t="s">
        <v>473</v>
      </c>
      <c r="AX4" s="653" t="s">
        <v>474</v>
      </c>
      <c r="AY4" s="653" t="s">
        <v>463</v>
      </c>
      <c r="AZ4" s="653" t="s">
        <v>464</v>
      </c>
      <c r="BA4" s="653" t="s">
        <v>465</v>
      </c>
      <c r="BB4" s="653" t="s">
        <v>466</v>
      </c>
      <c r="BC4" s="653" t="s">
        <v>467</v>
      </c>
      <c r="BD4" s="653" t="s">
        <v>468</v>
      </c>
      <c r="BE4" s="653" t="s">
        <v>469</v>
      </c>
      <c r="BF4" s="653" t="s">
        <v>470</v>
      </c>
      <c r="BG4" s="653" t="s">
        <v>471</v>
      </c>
      <c r="BH4" s="653" t="s">
        <v>472</v>
      </c>
      <c r="BI4" s="653" t="s">
        <v>473</v>
      </c>
      <c r="BJ4" s="653" t="s">
        <v>474</v>
      </c>
      <c r="BK4" s="653" t="s">
        <v>463</v>
      </c>
      <c r="BL4" s="653" t="s">
        <v>464</v>
      </c>
      <c r="BM4" s="653" t="s">
        <v>465</v>
      </c>
      <c r="BN4" s="653" t="s">
        <v>466</v>
      </c>
      <c r="BO4" s="653" t="s">
        <v>467</v>
      </c>
      <c r="BP4" s="653" t="s">
        <v>468</v>
      </c>
      <c r="BQ4" s="653" t="s">
        <v>469</v>
      </c>
      <c r="BR4" s="653" t="s">
        <v>470</v>
      </c>
      <c r="BS4" s="653" t="s">
        <v>471</v>
      </c>
      <c r="BT4" s="653" t="s">
        <v>472</v>
      </c>
      <c r="BU4" s="653" t="s">
        <v>473</v>
      </c>
      <c r="BV4" s="653" t="s">
        <v>474</v>
      </c>
    </row>
    <row r="5" spans="1:74" ht="12" customHeight="1" x14ac:dyDescent="0.35">
      <c r="A5" s="650"/>
      <c r="B5" s="649" t="s">
        <v>1034</v>
      </c>
      <c r="C5" s="645"/>
      <c r="D5" s="645"/>
      <c r="E5" s="645"/>
      <c r="F5" s="645"/>
      <c r="G5" s="645"/>
      <c r="H5" s="645"/>
      <c r="I5" s="645"/>
      <c r="J5" s="645"/>
      <c r="K5" s="645"/>
      <c r="L5" s="645"/>
      <c r="M5" s="645"/>
      <c r="N5" s="645"/>
      <c r="O5" s="645"/>
      <c r="P5" s="645"/>
      <c r="Q5" s="645"/>
      <c r="BG5" s="659"/>
      <c r="BH5" s="659"/>
      <c r="BI5" s="659"/>
    </row>
    <row r="6" spans="1:74" ht="12" customHeight="1" x14ac:dyDescent="0.35">
      <c r="A6" s="650"/>
      <c r="B6" s="649" t="s">
        <v>1035</v>
      </c>
      <c r="C6" s="645"/>
      <c r="D6" s="645"/>
      <c r="E6" s="645"/>
      <c r="F6" s="645"/>
      <c r="G6" s="645"/>
      <c r="H6" s="645"/>
      <c r="I6" s="645"/>
      <c r="J6" s="645"/>
      <c r="K6" s="645"/>
      <c r="L6" s="645"/>
      <c r="M6" s="645"/>
      <c r="N6" s="645"/>
      <c r="O6" s="645"/>
      <c r="P6" s="645"/>
      <c r="Q6" s="645"/>
      <c r="BG6" s="659"/>
      <c r="BH6" s="659"/>
      <c r="BI6" s="659"/>
    </row>
    <row r="7" spans="1:74" ht="12" customHeight="1" x14ac:dyDescent="0.35">
      <c r="A7" s="650" t="s">
        <v>1027</v>
      </c>
      <c r="B7" s="648" t="s">
        <v>1036</v>
      </c>
      <c r="C7" s="658">
        <v>6920</v>
      </c>
      <c r="D7" s="658">
        <v>6920</v>
      </c>
      <c r="E7" s="658">
        <v>6802.2</v>
      </c>
      <c r="F7" s="658">
        <v>6791</v>
      </c>
      <c r="G7" s="658">
        <v>6774.6</v>
      </c>
      <c r="H7" s="658">
        <v>6755.3</v>
      </c>
      <c r="I7" s="658">
        <v>6759.1</v>
      </c>
      <c r="J7" s="658">
        <v>6757.2</v>
      </c>
      <c r="K7" s="658">
        <v>6656.3</v>
      </c>
      <c r="L7" s="658">
        <v>6617.6</v>
      </c>
      <c r="M7" s="658">
        <v>6617.4</v>
      </c>
      <c r="N7" s="658">
        <v>6667</v>
      </c>
      <c r="O7" s="658">
        <v>6631.1</v>
      </c>
      <c r="P7" s="658">
        <v>6593.1</v>
      </c>
      <c r="Q7" s="658">
        <v>6592.2</v>
      </c>
      <c r="R7" s="658">
        <v>6592.2</v>
      </c>
      <c r="S7" s="658">
        <v>6591.2</v>
      </c>
      <c r="T7" s="658">
        <v>6500.8</v>
      </c>
      <c r="U7" s="658">
        <v>6500.8</v>
      </c>
      <c r="V7" s="658">
        <v>6540.4</v>
      </c>
      <c r="W7" s="658">
        <v>6541.8</v>
      </c>
      <c r="X7" s="658">
        <v>6539.1</v>
      </c>
      <c r="Y7" s="658">
        <v>6539.1</v>
      </c>
      <c r="Z7" s="658">
        <v>6532.5</v>
      </c>
      <c r="AA7" s="658">
        <v>6283.6</v>
      </c>
      <c r="AB7" s="658">
        <v>6282.9</v>
      </c>
      <c r="AC7" s="658">
        <v>6130.3</v>
      </c>
      <c r="AD7" s="658">
        <v>6130.3</v>
      </c>
      <c r="AE7" s="658">
        <v>6119.1</v>
      </c>
      <c r="AF7" s="658">
        <v>6109.8</v>
      </c>
      <c r="AG7" s="658">
        <v>6092.3</v>
      </c>
      <c r="AH7" s="658">
        <v>6092.3</v>
      </c>
      <c r="AI7" s="658">
        <v>6081</v>
      </c>
      <c r="AJ7" s="658">
        <v>6091</v>
      </c>
      <c r="AK7" s="658">
        <v>6088.1</v>
      </c>
      <c r="AL7" s="658">
        <v>6086.8</v>
      </c>
      <c r="AM7" s="658">
        <v>6084.4</v>
      </c>
      <c r="AN7" s="658">
        <v>6083</v>
      </c>
      <c r="AO7" s="658">
        <v>6083</v>
      </c>
      <c r="AP7" s="658">
        <v>6083</v>
      </c>
      <c r="AQ7" s="658">
        <v>6080.2</v>
      </c>
      <c r="AR7" s="658">
        <v>6083.4</v>
      </c>
      <c r="AS7" s="658">
        <v>6027.9</v>
      </c>
      <c r="AT7" s="658">
        <v>6027.9</v>
      </c>
      <c r="AU7" s="658">
        <v>6019.3</v>
      </c>
      <c r="AV7" s="658">
        <v>6016.1</v>
      </c>
      <c r="AW7" s="658">
        <v>6017.2</v>
      </c>
      <c r="AX7" s="658">
        <v>5994.2</v>
      </c>
      <c r="AY7" s="660">
        <v>5996.4</v>
      </c>
      <c r="AZ7" s="660">
        <v>5991.4</v>
      </c>
      <c r="BA7" s="660">
        <v>5991.4</v>
      </c>
      <c r="BB7" s="660">
        <v>5993</v>
      </c>
      <c r="BC7" s="660">
        <v>5993</v>
      </c>
      <c r="BD7" s="660">
        <v>6027</v>
      </c>
      <c r="BE7" s="660">
        <v>6027</v>
      </c>
      <c r="BF7" s="660">
        <v>6027</v>
      </c>
      <c r="BG7" s="660">
        <v>6027</v>
      </c>
      <c r="BH7" s="660">
        <v>6027</v>
      </c>
      <c r="BI7" s="660">
        <v>6027</v>
      </c>
      <c r="BJ7" s="660">
        <v>6008.7</v>
      </c>
      <c r="BK7" s="660">
        <v>6008.7</v>
      </c>
      <c r="BL7" s="660">
        <v>6008.7</v>
      </c>
      <c r="BM7" s="660">
        <v>6008.7</v>
      </c>
      <c r="BN7" s="660">
        <v>6008.7</v>
      </c>
      <c r="BO7" s="660">
        <v>6008.7</v>
      </c>
      <c r="BP7" s="660">
        <v>6027.7</v>
      </c>
      <c r="BQ7" s="660">
        <v>6027.7</v>
      </c>
      <c r="BR7" s="660">
        <v>6027.7</v>
      </c>
      <c r="BS7" s="660">
        <v>6027.7</v>
      </c>
      <c r="BT7" s="660">
        <v>6027.7</v>
      </c>
      <c r="BU7" s="660">
        <v>6027.7</v>
      </c>
      <c r="BV7" s="660">
        <v>6027.7</v>
      </c>
    </row>
    <row r="8" spans="1:74" ht="12" customHeight="1" x14ac:dyDescent="0.35">
      <c r="A8" s="650" t="s">
        <v>1028</v>
      </c>
      <c r="B8" s="648" t="s">
        <v>1037</v>
      </c>
      <c r="C8" s="658">
        <v>4034.1</v>
      </c>
      <c r="D8" s="658">
        <v>4034.1</v>
      </c>
      <c r="E8" s="658">
        <v>3999.3</v>
      </c>
      <c r="F8" s="658">
        <v>3988.1</v>
      </c>
      <c r="G8" s="658">
        <v>3986.7</v>
      </c>
      <c r="H8" s="658">
        <v>3967.4</v>
      </c>
      <c r="I8" s="658">
        <v>3971.2</v>
      </c>
      <c r="J8" s="658">
        <v>3969.3</v>
      </c>
      <c r="K8" s="658">
        <v>3957.7</v>
      </c>
      <c r="L8" s="658">
        <v>3956</v>
      </c>
      <c r="M8" s="658">
        <v>3955.8</v>
      </c>
      <c r="N8" s="658">
        <v>3940.4</v>
      </c>
      <c r="O8" s="658">
        <v>3920.1</v>
      </c>
      <c r="P8" s="658">
        <v>3920.1</v>
      </c>
      <c r="Q8" s="658">
        <v>3919.2</v>
      </c>
      <c r="R8" s="658">
        <v>3919.2</v>
      </c>
      <c r="S8" s="658">
        <v>3918.2</v>
      </c>
      <c r="T8" s="658">
        <v>3841.5</v>
      </c>
      <c r="U8" s="658">
        <v>3841.5</v>
      </c>
      <c r="V8" s="658">
        <v>3843.1</v>
      </c>
      <c r="W8" s="658">
        <v>3844.5</v>
      </c>
      <c r="X8" s="658">
        <v>3841.8</v>
      </c>
      <c r="Y8" s="658">
        <v>3841.8</v>
      </c>
      <c r="Z8" s="658">
        <v>3835.2</v>
      </c>
      <c r="AA8" s="658">
        <v>3690.7</v>
      </c>
      <c r="AB8" s="658">
        <v>3690</v>
      </c>
      <c r="AC8" s="658">
        <v>3680.4</v>
      </c>
      <c r="AD8" s="658">
        <v>3680.4</v>
      </c>
      <c r="AE8" s="658">
        <v>3669.2</v>
      </c>
      <c r="AF8" s="658">
        <v>3659.9</v>
      </c>
      <c r="AG8" s="658">
        <v>3657.6</v>
      </c>
      <c r="AH8" s="658">
        <v>3657.6</v>
      </c>
      <c r="AI8" s="658">
        <v>3646.3</v>
      </c>
      <c r="AJ8" s="658">
        <v>3656.3</v>
      </c>
      <c r="AK8" s="658">
        <v>3653.4</v>
      </c>
      <c r="AL8" s="658">
        <v>3652.1</v>
      </c>
      <c r="AM8" s="658">
        <v>3649.7</v>
      </c>
      <c r="AN8" s="658">
        <v>3648.3</v>
      </c>
      <c r="AO8" s="658">
        <v>3648.3</v>
      </c>
      <c r="AP8" s="658">
        <v>3648.3</v>
      </c>
      <c r="AQ8" s="658">
        <v>3645.5</v>
      </c>
      <c r="AR8" s="658">
        <v>3648.7</v>
      </c>
      <c r="AS8" s="658">
        <v>3593.2</v>
      </c>
      <c r="AT8" s="658">
        <v>3593.2</v>
      </c>
      <c r="AU8" s="658">
        <v>3584.6</v>
      </c>
      <c r="AV8" s="658">
        <v>3581.4</v>
      </c>
      <c r="AW8" s="658">
        <v>3582.5</v>
      </c>
      <c r="AX8" s="658">
        <v>3559.5</v>
      </c>
      <c r="AY8" s="660">
        <v>3561.7</v>
      </c>
      <c r="AZ8" s="660">
        <v>3556.7</v>
      </c>
      <c r="BA8" s="660">
        <v>3556.7</v>
      </c>
      <c r="BB8" s="660">
        <v>3558.3</v>
      </c>
      <c r="BC8" s="660">
        <v>3558.3</v>
      </c>
      <c r="BD8" s="660">
        <v>3592.3</v>
      </c>
      <c r="BE8" s="660">
        <v>3592.3</v>
      </c>
      <c r="BF8" s="660">
        <v>3592.3</v>
      </c>
      <c r="BG8" s="660">
        <v>3592.3</v>
      </c>
      <c r="BH8" s="660">
        <v>3592.3</v>
      </c>
      <c r="BI8" s="660">
        <v>3592.3</v>
      </c>
      <c r="BJ8" s="660">
        <v>3590</v>
      </c>
      <c r="BK8" s="660">
        <v>3590</v>
      </c>
      <c r="BL8" s="660">
        <v>3590</v>
      </c>
      <c r="BM8" s="660">
        <v>3590</v>
      </c>
      <c r="BN8" s="660">
        <v>3590</v>
      </c>
      <c r="BO8" s="660">
        <v>3590</v>
      </c>
      <c r="BP8" s="660">
        <v>3609</v>
      </c>
      <c r="BQ8" s="660">
        <v>3609</v>
      </c>
      <c r="BR8" s="660">
        <v>3609</v>
      </c>
      <c r="BS8" s="660">
        <v>3609</v>
      </c>
      <c r="BT8" s="660">
        <v>3609</v>
      </c>
      <c r="BU8" s="660">
        <v>3609</v>
      </c>
      <c r="BV8" s="660">
        <v>3609</v>
      </c>
    </row>
    <row r="9" spans="1:74" ht="12" customHeight="1" x14ac:dyDescent="0.35">
      <c r="A9" s="650" t="s">
        <v>1029</v>
      </c>
      <c r="B9" s="648" t="s">
        <v>1038</v>
      </c>
      <c r="C9" s="658">
        <v>2885.9</v>
      </c>
      <c r="D9" s="658">
        <v>2885.9</v>
      </c>
      <c r="E9" s="658">
        <v>2802.9</v>
      </c>
      <c r="F9" s="658">
        <v>2802.9</v>
      </c>
      <c r="G9" s="658">
        <v>2787.9</v>
      </c>
      <c r="H9" s="658">
        <v>2787.9</v>
      </c>
      <c r="I9" s="658">
        <v>2787.9</v>
      </c>
      <c r="J9" s="658">
        <v>2787.9</v>
      </c>
      <c r="K9" s="658">
        <v>2698.6</v>
      </c>
      <c r="L9" s="658">
        <v>2661.6</v>
      </c>
      <c r="M9" s="658">
        <v>2661.6</v>
      </c>
      <c r="N9" s="658">
        <v>2726.6</v>
      </c>
      <c r="O9" s="658">
        <v>2711</v>
      </c>
      <c r="P9" s="658">
        <v>2673</v>
      </c>
      <c r="Q9" s="658">
        <v>2673</v>
      </c>
      <c r="R9" s="658">
        <v>2673</v>
      </c>
      <c r="S9" s="658">
        <v>2673</v>
      </c>
      <c r="T9" s="658">
        <v>2659.3</v>
      </c>
      <c r="U9" s="658">
        <v>2659.3</v>
      </c>
      <c r="V9" s="658">
        <v>2697.3</v>
      </c>
      <c r="W9" s="658">
        <v>2697.3</v>
      </c>
      <c r="X9" s="658">
        <v>2697.3</v>
      </c>
      <c r="Y9" s="658">
        <v>2697.3</v>
      </c>
      <c r="Z9" s="658">
        <v>2697.3</v>
      </c>
      <c r="AA9" s="658">
        <v>2592.9</v>
      </c>
      <c r="AB9" s="658">
        <v>2592.9</v>
      </c>
      <c r="AC9" s="658">
        <v>2449.9</v>
      </c>
      <c r="AD9" s="658">
        <v>2449.9</v>
      </c>
      <c r="AE9" s="658">
        <v>2449.9</v>
      </c>
      <c r="AF9" s="658">
        <v>2449.9</v>
      </c>
      <c r="AG9" s="658">
        <v>2434.6999999999998</v>
      </c>
      <c r="AH9" s="658">
        <v>2434.6999999999998</v>
      </c>
      <c r="AI9" s="658">
        <v>2434.6999999999998</v>
      </c>
      <c r="AJ9" s="658">
        <v>2434.6999999999998</v>
      </c>
      <c r="AK9" s="658">
        <v>2434.6999999999998</v>
      </c>
      <c r="AL9" s="658">
        <v>2434.6999999999998</v>
      </c>
      <c r="AM9" s="658">
        <v>2434.6999999999998</v>
      </c>
      <c r="AN9" s="658">
        <v>2434.6999999999998</v>
      </c>
      <c r="AO9" s="658">
        <v>2434.6999999999998</v>
      </c>
      <c r="AP9" s="658">
        <v>2434.6999999999998</v>
      </c>
      <c r="AQ9" s="658">
        <v>2434.6999999999998</v>
      </c>
      <c r="AR9" s="658">
        <v>2434.6999999999998</v>
      </c>
      <c r="AS9" s="658">
        <v>2434.6999999999998</v>
      </c>
      <c r="AT9" s="658">
        <v>2434.6999999999998</v>
      </c>
      <c r="AU9" s="658">
        <v>2434.6999999999998</v>
      </c>
      <c r="AV9" s="658">
        <v>2434.6999999999998</v>
      </c>
      <c r="AW9" s="658">
        <v>2434.6999999999998</v>
      </c>
      <c r="AX9" s="658">
        <v>2434.6999999999998</v>
      </c>
      <c r="AY9" s="660">
        <v>2434.6999999999998</v>
      </c>
      <c r="AZ9" s="660">
        <v>2434.6999999999998</v>
      </c>
      <c r="BA9" s="660">
        <v>2434.6999999999998</v>
      </c>
      <c r="BB9" s="660">
        <v>2434.6999999999998</v>
      </c>
      <c r="BC9" s="660">
        <v>2434.6999999999998</v>
      </c>
      <c r="BD9" s="660">
        <v>2434.6999999999998</v>
      </c>
      <c r="BE9" s="660">
        <v>2434.6999999999998</v>
      </c>
      <c r="BF9" s="660">
        <v>2434.6999999999998</v>
      </c>
      <c r="BG9" s="660">
        <v>2434.6999999999998</v>
      </c>
      <c r="BH9" s="660">
        <v>2434.6999999999998</v>
      </c>
      <c r="BI9" s="660">
        <v>2434.6999999999998</v>
      </c>
      <c r="BJ9" s="660">
        <v>2418.6999999999998</v>
      </c>
      <c r="BK9" s="660">
        <v>2418.6999999999998</v>
      </c>
      <c r="BL9" s="660">
        <v>2418.6999999999998</v>
      </c>
      <c r="BM9" s="660">
        <v>2418.6999999999998</v>
      </c>
      <c r="BN9" s="660">
        <v>2418.6999999999998</v>
      </c>
      <c r="BO9" s="660">
        <v>2418.6999999999998</v>
      </c>
      <c r="BP9" s="660">
        <v>2418.6999999999998</v>
      </c>
      <c r="BQ9" s="660">
        <v>2418.6999999999998</v>
      </c>
      <c r="BR9" s="660">
        <v>2418.6999999999998</v>
      </c>
      <c r="BS9" s="660">
        <v>2418.6999999999998</v>
      </c>
      <c r="BT9" s="660">
        <v>2418.6999999999998</v>
      </c>
      <c r="BU9" s="660">
        <v>2418.6999999999998</v>
      </c>
      <c r="BV9" s="660">
        <v>2418.6999999999998</v>
      </c>
    </row>
    <row r="10" spans="1:74" ht="12" customHeight="1" x14ac:dyDescent="0.35">
      <c r="A10" s="650" t="s">
        <v>1030</v>
      </c>
      <c r="B10" s="648" t="s">
        <v>1039</v>
      </c>
      <c r="C10" s="658">
        <v>79597.2</v>
      </c>
      <c r="D10" s="658">
        <v>79593.2</v>
      </c>
      <c r="E10" s="658">
        <v>79608</v>
      </c>
      <c r="F10" s="658">
        <v>79608</v>
      </c>
      <c r="G10" s="658">
        <v>79588.7</v>
      </c>
      <c r="H10" s="658">
        <v>79589.2</v>
      </c>
      <c r="I10" s="658">
        <v>79590.7</v>
      </c>
      <c r="J10" s="658">
        <v>79486.899999999994</v>
      </c>
      <c r="K10" s="658">
        <v>79486.7</v>
      </c>
      <c r="L10" s="658">
        <v>79482.8</v>
      </c>
      <c r="M10" s="658">
        <v>79482.8</v>
      </c>
      <c r="N10" s="658">
        <v>79484</v>
      </c>
      <c r="O10" s="658">
        <v>79477.3</v>
      </c>
      <c r="P10" s="658">
        <v>79477.3</v>
      </c>
      <c r="Q10" s="658">
        <v>79477.3</v>
      </c>
      <c r="R10" s="658">
        <v>79477.3</v>
      </c>
      <c r="S10" s="658">
        <v>79481.3</v>
      </c>
      <c r="T10" s="658">
        <v>79481.3</v>
      </c>
      <c r="U10" s="658">
        <v>79509.399999999994</v>
      </c>
      <c r="V10" s="658">
        <v>79504.5</v>
      </c>
      <c r="W10" s="658">
        <v>79629.7</v>
      </c>
      <c r="X10" s="658">
        <v>79631.199999999997</v>
      </c>
      <c r="Y10" s="658">
        <v>79631.199999999997</v>
      </c>
      <c r="Z10" s="658">
        <v>79635.899999999994</v>
      </c>
      <c r="AA10" s="658">
        <v>79539</v>
      </c>
      <c r="AB10" s="658">
        <v>79539</v>
      </c>
      <c r="AC10" s="658">
        <v>79537.899999999994</v>
      </c>
      <c r="AD10" s="658">
        <v>79541</v>
      </c>
      <c r="AE10" s="658">
        <v>79571.399999999994</v>
      </c>
      <c r="AF10" s="658">
        <v>79608.3</v>
      </c>
      <c r="AG10" s="658">
        <v>79608.3</v>
      </c>
      <c r="AH10" s="658">
        <v>79608.3</v>
      </c>
      <c r="AI10" s="658">
        <v>79610.8</v>
      </c>
      <c r="AJ10" s="658">
        <v>79610.8</v>
      </c>
      <c r="AK10" s="658">
        <v>79610.8</v>
      </c>
      <c r="AL10" s="658">
        <v>79610.7</v>
      </c>
      <c r="AM10" s="658">
        <v>79627.199999999997</v>
      </c>
      <c r="AN10" s="658">
        <v>79628.899999999994</v>
      </c>
      <c r="AO10" s="658">
        <v>79644.7</v>
      </c>
      <c r="AP10" s="658">
        <v>79644.7</v>
      </c>
      <c r="AQ10" s="658">
        <v>79650.3</v>
      </c>
      <c r="AR10" s="658">
        <v>79649</v>
      </c>
      <c r="AS10" s="658">
        <v>79649</v>
      </c>
      <c r="AT10" s="658">
        <v>79649</v>
      </c>
      <c r="AU10" s="658">
        <v>79649</v>
      </c>
      <c r="AV10" s="658">
        <v>79653.100000000006</v>
      </c>
      <c r="AW10" s="658">
        <v>79660.3</v>
      </c>
      <c r="AX10" s="658">
        <v>79501.3</v>
      </c>
      <c r="AY10" s="660">
        <v>79681.8</v>
      </c>
      <c r="AZ10" s="660">
        <v>79681.8</v>
      </c>
      <c r="BA10" s="660">
        <v>79700.800000000003</v>
      </c>
      <c r="BB10" s="660">
        <v>79700.800000000003</v>
      </c>
      <c r="BC10" s="660">
        <v>79692.100000000006</v>
      </c>
      <c r="BD10" s="660">
        <v>79715.100000000006</v>
      </c>
      <c r="BE10" s="660">
        <v>79553.600000000006</v>
      </c>
      <c r="BF10" s="660">
        <v>79731.600000000006</v>
      </c>
      <c r="BG10" s="660">
        <v>79741.600000000006</v>
      </c>
      <c r="BH10" s="660">
        <v>79741.600000000006</v>
      </c>
      <c r="BI10" s="660">
        <v>79721.7</v>
      </c>
      <c r="BJ10" s="660">
        <v>79748.5</v>
      </c>
      <c r="BK10" s="660">
        <v>79748.5</v>
      </c>
      <c r="BL10" s="660">
        <v>79748.5</v>
      </c>
      <c r="BM10" s="660">
        <v>79748.5</v>
      </c>
      <c r="BN10" s="660">
        <v>79748.5</v>
      </c>
      <c r="BO10" s="660">
        <v>79736.3</v>
      </c>
      <c r="BP10" s="660">
        <v>79757.7</v>
      </c>
      <c r="BQ10" s="660">
        <v>79757.7</v>
      </c>
      <c r="BR10" s="660">
        <v>79757.7</v>
      </c>
      <c r="BS10" s="660">
        <v>79757.7</v>
      </c>
      <c r="BT10" s="660">
        <v>79757.7</v>
      </c>
      <c r="BU10" s="660">
        <v>79757.7</v>
      </c>
      <c r="BV10" s="660">
        <v>79758.7</v>
      </c>
    </row>
    <row r="11" spans="1:74" ht="12" customHeight="1" x14ac:dyDescent="0.35">
      <c r="A11" s="650" t="s">
        <v>1031</v>
      </c>
      <c r="B11" s="648" t="s">
        <v>84</v>
      </c>
      <c r="C11" s="658">
        <v>2478.1</v>
      </c>
      <c r="D11" s="658">
        <v>2478.1</v>
      </c>
      <c r="E11" s="658">
        <v>2478.1</v>
      </c>
      <c r="F11" s="658">
        <v>2486</v>
      </c>
      <c r="G11" s="658">
        <v>2486</v>
      </c>
      <c r="H11" s="658">
        <v>2486</v>
      </c>
      <c r="I11" s="658">
        <v>2486</v>
      </c>
      <c r="J11" s="658">
        <v>2486</v>
      </c>
      <c r="K11" s="658">
        <v>2486</v>
      </c>
      <c r="L11" s="658">
        <v>2486</v>
      </c>
      <c r="M11" s="658">
        <v>2506</v>
      </c>
      <c r="N11" s="658">
        <v>2506</v>
      </c>
      <c r="O11" s="658">
        <v>2505.3000000000002</v>
      </c>
      <c r="P11" s="658">
        <v>2505.3000000000002</v>
      </c>
      <c r="Q11" s="658">
        <v>2505.3000000000002</v>
      </c>
      <c r="R11" s="658">
        <v>2501.4</v>
      </c>
      <c r="S11" s="658">
        <v>2501.4</v>
      </c>
      <c r="T11" s="658">
        <v>2522.5</v>
      </c>
      <c r="U11" s="658">
        <v>2522.5</v>
      </c>
      <c r="V11" s="658">
        <v>2522.5</v>
      </c>
      <c r="W11" s="658">
        <v>2522.5</v>
      </c>
      <c r="X11" s="658">
        <v>2522.5</v>
      </c>
      <c r="Y11" s="658">
        <v>2522.5</v>
      </c>
      <c r="Z11" s="658">
        <v>2522.5</v>
      </c>
      <c r="AA11" s="658">
        <v>2522.5</v>
      </c>
      <c r="AB11" s="658">
        <v>2522.5</v>
      </c>
      <c r="AC11" s="658">
        <v>2522.5</v>
      </c>
      <c r="AD11" s="658">
        <v>2522.5</v>
      </c>
      <c r="AE11" s="658">
        <v>2522.5</v>
      </c>
      <c r="AF11" s="658">
        <v>2522.5</v>
      </c>
      <c r="AG11" s="658">
        <v>2522.5</v>
      </c>
      <c r="AH11" s="658">
        <v>2522.5</v>
      </c>
      <c r="AI11" s="658">
        <v>2522.5</v>
      </c>
      <c r="AJ11" s="658">
        <v>2522.5</v>
      </c>
      <c r="AK11" s="658">
        <v>2522.5</v>
      </c>
      <c r="AL11" s="658">
        <v>2522.5</v>
      </c>
      <c r="AM11" s="658">
        <v>2522.5</v>
      </c>
      <c r="AN11" s="658">
        <v>2522.5</v>
      </c>
      <c r="AO11" s="658">
        <v>2522.5</v>
      </c>
      <c r="AP11" s="658">
        <v>2539.5</v>
      </c>
      <c r="AQ11" s="658">
        <v>2539.5</v>
      </c>
      <c r="AR11" s="658">
        <v>2539.5</v>
      </c>
      <c r="AS11" s="658">
        <v>2556.5</v>
      </c>
      <c r="AT11" s="658">
        <v>2578.4</v>
      </c>
      <c r="AU11" s="658">
        <v>2578.4</v>
      </c>
      <c r="AV11" s="658">
        <v>2578.4</v>
      </c>
      <c r="AW11" s="658">
        <v>2578.4</v>
      </c>
      <c r="AX11" s="658">
        <v>2578.4</v>
      </c>
      <c r="AY11" s="660">
        <v>2603.4</v>
      </c>
      <c r="AZ11" s="660">
        <v>2603.4</v>
      </c>
      <c r="BA11" s="660">
        <v>2603.4</v>
      </c>
      <c r="BB11" s="660">
        <v>2603.4</v>
      </c>
      <c r="BC11" s="660">
        <v>2603.4</v>
      </c>
      <c r="BD11" s="660">
        <v>2603.4</v>
      </c>
      <c r="BE11" s="660">
        <v>2603.4</v>
      </c>
      <c r="BF11" s="660">
        <v>2603.4</v>
      </c>
      <c r="BG11" s="660">
        <v>2603.4</v>
      </c>
      <c r="BH11" s="660">
        <v>2603.4</v>
      </c>
      <c r="BI11" s="660">
        <v>2603.4</v>
      </c>
      <c r="BJ11" s="660">
        <v>2603.4</v>
      </c>
      <c r="BK11" s="660">
        <v>2603.4</v>
      </c>
      <c r="BL11" s="660">
        <v>2603.4</v>
      </c>
      <c r="BM11" s="660">
        <v>2603.4</v>
      </c>
      <c r="BN11" s="660">
        <v>2603.4</v>
      </c>
      <c r="BO11" s="660">
        <v>2603.4</v>
      </c>
      <c r="BP11" s="660">
        <v>2603.4</v>
      </c>
      <c r="BQ11" s="660">
        <v>2603.4</v>
      </c>
      <c r="BR11" s="660">
        <v>2603.4</v>
      </c>
      <c r="BS11" s="660">
        <v>2603.4</v>
      </c>
      <c r="BT11" s="660">
        <v>2603.4</v>
      </c>
      <c r="BU11" s="660">
        <v>2603.4</v>
      </c>
      <c r="BV11" s="660">
        <v>2603.4</v>
      </c>
    </row>
    <row r="12" spans="1:74" ht="12" customHeight="1" x14ac:dyDescent="0.35">
      <c r="A12" s="650" t="s">
        <v>1032</v>
      </c>
      <c r="B12" s="648" t="s">
        <v>1040</v>
      </c>
      <c r="C12" s="658">
        <v>32259.1</v>
      </c>
      <c r="D12" s="658">
        <v>32469.8</v>
      </c>
      <c r="E12" s="658">
        <v>32699.4</v>
      </c>
      <c r="F12" s="658">
        <v>32807.4</v>
      </c>
      <c r="G12" s="658">
        <v>32869.199999999997</v>
      </c>
      <c r="H12" s="658">
        <v>33149</v>
      </c>
      <c r="I12" s="658">
        <v>33405.4</v>
      </c>
      <c r="J12" s="658">
        <v>33628.6</v>
      </c>
      <c r="K12" s="658">
        <v>33882.199999999997</v>
      </c>
      <c r="L12" s="658">
        <v>34327.599999999999</v>
      </c>
      <c r="M12" s="658">
        <v>34978.800000000003</v>
      </c>
      <c r="N12" s="658">
        <v>37029.199999999997</v>
      </c>
      <c r="O12" s="658">
        <v>38386.6</v>
      </c>
      <c r="P12" s="658">
        <v>38810</v>
      </c>
      <c r="Q12" s="658">
        <v>39040.400000000001</v>
      </c>
      <c r="R12" s="658">
        <v>39711</v>
      </c>
      <c r="S12" s="658">
        <v>40076.800000000003</v>
      </c>
      <c r="T12" s="658">
        <v>41157.699999999997</v>
      </c>
      <c r="U12" s="658">
        <v>41745.699999999997</v>
      </c>
      <c r="V12" s="658">
        <v>42349.8</v>
      </c>
      <c r="W12" s="658">
        <v>42958.8</v>
      </c>
      <c r="X12" s="658">
        <v>43328.4</v>
      </c>
      <c r="Y12" s="658">
        <v>44194.8</v>
      </c>
      <c r="Z12" s="658">
        <v>47586</v>
      </c>
      <c r="AA12" s="658">
        <v>48224.2</v>
      </c>
      <c r="AB12" s="658">
        <v>48917.9</v>
      </c>
      <c r="AC12" s="658">
        <v>50532.7</v>
      </c>
      <c r="AD12" s="658">
        <v>51044.6</v>
      </c>
      <c r="AE12" s="658">
        <v>51709.4</v>
      </c>
      <c r="AF12" s="658">
        <v>52435.4</v>
      </c>
      <c r="AG12" s="658">
        <v>53202.7</v>
      </c>
      <c r="AH12" s="658">
        <v>54679.7</v>
      </c>
      <c r="AI12" s="658">
        <v>55700.4</v>
      </c>
      <c r="AJ12" s="658">
        <v>56440.6</v>
      </c>
      <c r="AK12" s="658">
        <v>57454.8</v>
      </c>
      <c r="AL12" s="658">
        <v>61009.2</v>
      </c>
      <c r="AM12" s="658">
        <v>61962.2</v>
      </c>
      <c r="AN12" s="658">
        <v>62271.4</v>
      </c>
      <c r="AO12" s="658">
        <v>63191.1</v>
      </c>
      <c r="AP12" s="658">
        <v>63619.9</v>
      </c>
      <c r="AQ12" s="658">
        <v>64271.9</v>
      </c>
      <c r="AR12" s="658">
        <v>65253</v>
      </c>
      <c r="AS12" s="658">
        <v>65831.8</v>
      </c>
      <c r="AT12" s="658">
        <v>66521.899999999994</v>
      </c>
      <c r="AU12" s="658">
        <v>67177.399999999994</v>
      </c>
      <c r="AV12" s="658">
        <v>68042.7</v>
      </c>
      <c r="AW12" s="658">
        <v>70085.7</v>
      </c>
      <c r="AX12" s="658">
        <v>75470.5</v>
      </c>
      <c r="AY12" s="660">
        <v>77125.7</v>
      </c>
      <c r="AZ12" s="660">
        <v>77865.2</v>
      </c>
      <c r="BA12" s="660">
        <v>79643.100000000006</v>
      </c>
      <c r="BB12" s="660">
        <v>80804.5</v>
      </c>
      <c r="BC12" s="660">
        <v>81514.3</v>
      </c>
      <c r="BD12" s="660">
        <v>83582.600000000006</v>
      </c>
      <c r="BE12" s="660">
        <v>84976.3</v>
      </c>
      <c r="BF12" s="660">
        <v>86354.4</v>
      </c>
      <c r="BG12" s="660">
        <v>89700.1</v>
      </c>
      <c r="BH12" s="660">
        <v>90929.7</v>
      </c>
      <c r="BI12" s="660">
        <v>95215.9</v>
      </c>
      <c r="BJ12" s="660">
        <v>107143.4</v>
      </c>
      <c r="BK12" s="660">
        <v>108962</v>
      </c>
      <c r="BL12" s="660">
        <v>109886</v>
      </c>
      <c r="BM12" s="660">
        <v>113441.4</v>
      </c>
      <c r="BN12" s="660">
        <v>114759.4</v>
      </c>
      <c r="BO12" s="660">
        <v>118788.2</v>
      </c>
      <c r="BP12" s="660">
        <v>123584.2</v>
      </c>
      <c r="BQ12" s="660">
        <v>124767.1</v>
      </c>
      <c r="BR12" s="660">
        <v>125435.1</v>
      </c>
      <c r="BS12" s="660">
        <v>125932.1</v>
      </c>
      <c r="BT12" s="660">
        <v>129781.3</v>
      </c>
      <c r="BU12" s="660">
        <v>132944.29999999999</v>
      </c>
      <c r="BV12" s="660">
        <v>138713.79999999999</v>
      </c>
    </row>
    <row r="13" spans="1:74" ht="12" customHeight="1" x14ac:dyDescent="0.35">
      <c r="A13" s="650" t="s">
        <v>1033</v>
      </c>
      <c r="B13" s="648" t="s">
        <v>85</v>
      </c>
      <c r="C13" s="658">
        <v>95166.2</v>
      </c>
      <c r="D13" s="658">
        <v>95632.2</v>
      </c>
      <c r="E13" s="658">
        <v>96490.5</v>
      </c>
      <c r="F13" s="658">
        <v>96492.3</v>
      </c>
      <c r="G13" s="658">
        <v>96721.600000000006</v>
      </c>
      <c r="H13" s="658">
        <v>97965.7</v>
      </c>
      <c r="I13" s="658">
        <v>98241.3</v>
      </c>
      <c r="J13" s="658">
        <v>98624.7</v>
      </c>
      <c r="K13" s="658">
        <v>99546.4</v>
      </c>
      <c r="L13" s="658">
        <v>99544.4</v>
      </c>
      <c r="M13" s="658">
        <v>100620.7</v>
      </c>
      <c r="N13" s="658">
        <v>103452.8</v>
      </c>
      <c r="O13" s="658">
        <v>104471.9</v>
      </c>
      <c r="P13" s="658">
        <v>104549.2</v>
      </c>
      <c r="Q13" s="658">
        <v>106084.1</v>
      </c>
      <c r="R13" s="658">
        <v>106364.1</v>
      </c>
      <c r="S13" s="658">
        <v>107222.3</v>
      </c>
      <c r="T13" s="658">
        <v>107603.5</v>
      </c>
      <c r="U13" s="658">
        <v>107814.5</v>
      </c>
      <c r="V13" s="658">
        <v>108346.3</v>
      </c>
      <c r="W13" s="658">
        <v>109122.9</v>
      </c>
      <c r="X13" s="658">
        <v>109446.8</v>
      </c>
      <c r="Y13" s="658">
        <v>111179.1</v>
      </c>
      <c r="Z13" s="658">
        <v>118031.1</v>
      </c>
      <c r="AA13" s="658">
        <v>118874.6</v>
      </c>
      <c r="AB13" s="658">
        <v>119841.4</v>
      </c>
      <c r="AC13" s="658">
        <v>120974.3</v>
      </c>
      <c r="AD13" s="658">
        <v>121743.3</v>
      </c>
      <c r="AE13" s="658">
        <v>123081.60000000001</v>
      </c>
      <c r="AF13" s="658">
        <v>124729.2</v>
      </c>
      <c r="AG13" s="658">
        <v>125997</v>
      </c>
      <c r="AH13" s="658">
        <v>126335.4</v>
      </c>
      <c r="AI13" s="658">
        <v>126683.6</v>
      </c>
      <c r="AJ13" s="658">
        <v>128099.9</v>
      </c>
      <c r="AK13" s="658">
        <v>129225.5</v>
      </c>
      <c r="AL13" s="658">
        <v>132628.9</v>
      </c>
      <c r="AM13" s="658">
        <v>133705.5</v>
      </c>
      <c r="AN13" s="658">
        <v>133705.70000000001</v>
      </c>
      <c r="AO13" s="658">
        <v>134821.79999999999</v>
      </c>
      <c r="AP13" s="658">
        <v>136732.6</v>
      </c>
      <c r="AQ13" s="658">
        <v>136932.79999999999</v>
      </c>
      <c r="AR13" s="658">
        <v>137343.79999999999</v>
      </c>
      <c r="AS13" s="658">
        <v>137332.20000000001</v>
      </c>
      <c r="AT13" s="658">
        <v>137337.79999999999</v>
      </c>
      <c r="AU13" s="658">
        <v>138029.20000000001</v>
      </c>
      <c r="AV13" s="658">
        <v>138310.1</v>
      </c>
      <c r="AW13" s="658">
        <v>138983.6</v>
      </c>
      <c r="AX13" s="658">
        <v>142928.6</v>
      </c>
      <c r="AY13" s="660">
        <v>144134.9</v>
      </c>
      <c r="AZ13" s="660">
        <v>144659.29999999999</v>
      </c>
      <c r="BA13" s="660">
        <v>144659.29999999999</v>
      </c>
      <c r="BB13" s="660">
        <v>144950</v>
      </c>
      <c r="BC13" s="660">
        <v>145037.6</v>
      </c>
      <c r="BD13" s="660">
        <v>145275.79999999999</v>
      </c>
      <c r="BE13" s="660">
        <v>145275.79999999999</v>
      </c>
      <c r="BF13" s="660">
        <v>145475.79999999999</v>
      </c>
      <c r="BG13" s="660">
        <v>145475.79999999999</v>
      </c>
      <c r="BH13" s="660">
        <v>145475.79999999999</v>
      </c>
      <c r="BI13" s="660">
        <v>145727.79999999999</v>
      </c>
      <c r="BJ13" s="660">
        <v>148855.20000000001</v>
      </c>
      <c r="BK13" s="660">
        <v>148996.70000000001</v>
      </c>
      <c r="BL13" s="660">
        <v>148996.70000000001</v>
      </c>
      <c r="BM13" s="660">
        <v>149196.70000000001</v>
      </c>
      <c r="BN13" s="660">
        <v>149996.70000000001</v>
      </c>
      <c r="BO13" s="660">
        <v>151096.70000000001</v>
      </c>
      <c r="BP13" s="660">
        <v>151281.20000000001</v>
      </c>
      <c r="BQ13" s="660">
        <v>151281.20000000001</v>
      </c>
      <c r="BR13" s="660">
        <v>151281.20000000001</v>
      </c>
      <c r="BS13" s="660">
        <v>151281.20000000001</v>
      </c>
      <c r="BT13" s="660">
        <v>151715.6</v>
      </c>
      <c r="BU13" s="660">
        <v>152112.5</v>
      </c>
      <c r="BV13" s="660">
        <v>155208.70000000001</v>
      </c>
    </row>
    <row r="14" spans="1:74" ht="12" customHeight="1" x14ac:dyDescent="0.35">
      <c r="A14" s="650"/>
      <c r="B14" s="649" t="s">
        <v>1041</v>
      </c>
      <c r="C14" s="649"/>
      <c r="D14" s="649"/>
      <c r="E14" s="649"/>
      <c r="F14" s="649"/>
      <c r="G14" s="649"/>
      <c r="H14" s="649"/>
      <c r="I14" s="649"/>
      <c r="J14" s="649"/>
      <c r="K14" s="649"/>
      <c r="L14" s="649"/>
      <c r="M14" s="649"/>
      <c r="N14" s="649"/>
      <c r="O14" s="649"/>
      <c r="P14" s="649"/>
      <c r="Q14" s="649"/>
      <c r="R14" s="649"/>
      <c r="S14" s="649"/>
      <c r="T14" s="649"/>
      <c r="U14" s="649"/>
      <c r="V14" s="649"/>
      <c r="W14" s="649"/>
      <c r="X14" s="649"/>
      <c r="Y14" s="649"/>
      <c r="Z14" s="649"/>
      <c r="AA14" s="649"/>
      <c r="AB14" s="649"/>
      <c r="AC14" s="649"/>
      <c r="AD14" s="649"/>
      <c r="AE14" s="649"/>
      <c r="AF14" s="649"/>
      <c r="AG14" s="649"/>
      <c r="AH14" s="649"/>
      <c r="AI14" s="649"/>
      <c r="AJ14" s="649"/>
      <c r="AK14" s="649"/>
      <c r="AL14" s="649"/>
      <c r="AM14" s="649"/>
      <c r="AN14" s="649"/>
      <c r="AO14" s="649"/>
      <c r="AP14" s="649"/>
      <c r="AQ14" s="649"/>
      <c r="AR14" s="649"/>
      <c r="AS14" s="649"/>
      <c r="AT14" s="649"/>
      <c r="AU14" s="649"/>
      <c r="AV14" s="649"/>
      <c r="AW14" s="649"/>
      <c r="AX14" s="649"/>
      <c r="AY14" s="661"/>
      <c r="AZ14" s="661"/>
      <c r="BA14" s="661"/>
      <c r="BB14" s="661"/>
      <c r="BC14" s="661"/>
      <c r="BD14" s="661"/>
      <c r="BE14" s="661"/>
      <c r="BF14" s="661"/>
      <c r="BG14" s="661"/>
      <c r="BH14" s="661"/>
      <c r="BI14" s="661"/>
      <c r="BJ14" s="661"/>
      <c r="BK14" s="661"/>
      <c r="BL14" s="661"/>
      <c r="BM14" s="661"/>
      <c r="BN14" s="661"/>
      <c r="BO14" s="661"/>
      <c r="BP14" s="661"/>
      <c r="BQ14" s="661"/>
      <c r="BR14" s="661"/>
      <c r="BS14" s="661"/>
      <c r="BT14" s="661"/>
      <c r="BU14" s="661"/>
      <c r="BV14" s="661"/>
    </row>
    <row r="15" spans="1:74" ht="12" customHeight="1" x14ac:dyDescent="0.35">
      <c r="A15" s="650" t="s">
        <v>1042</v>
      </c>
      <c r="B15" s="648" t="s">
        <v>1036</v>
      </c>
      <c r="C15" s="658">
        <v>6691.3</v>
      </c>
      <c r="D15" s="658">
        <v>6691.3</v>
      </c>
      <c r="E15" s="658">
        <v>6560</v>
      </c>
      <c r="F15" s="658">
        <v>6547.6</v>
      </c>
      <c r="G15" s="658">
        <v>6549</v>
      </c>
      <c r="H15" s="658">
        <v>6508.9</v>
      </c>
      <c r="I15" s="658">
        <v>6508.9</v>
      </c>
      <c r="J15" s="658">
        <v>6508.9</v>
      </c>
      <c r="K15" s="658">
        <v>6508.9</v>
      </c>
      <c r="L15" s="658">
        <v>6442.3</v>
      </c>
      <c r="M15" s="658">
        <v>6442.3</v>
      </c>
      <c r="N15" s="658">
        <v>6446.3</v>
      </c>
      <c r="O15" s="658">
        <v>6429.5</v>
      </c>
      <c r="P15" s="658">
        <v>6429.5</v>
      </c>
      <c r="Q15" s="658">
        <v>6429.5</v>
      </c>
      <c r="R15" s="658">
        <v>6429.5</v>
      </c>
      <c r="S15" s="658">
        <v>6429.5</v>
      </c>
      <c r="T15" s="658">
        <v>6430.6</v>
      </c>
      <c r="U15" s="658">
        <v>6426.4</v>
      </c>
      <c r="V15" s="658">
        <v>6426.4</v>
      </c>
      <c r="W15" s="658">
        <v>6424</v>
      </c>
      <c r="X15" s="658">
        <v>6436.8</v>
      </c>
      <c r="Y15" s="658">
        <v>6436.8</v>
      </c>
      <c r="Z15" s="658">
        <v>6417.3</v>
      </c>
      <c r="AA15" s="658">
        <v>6319.2</v>
      </c>
      <c r="AB15" s="658">
        <v>6319.2</v>
      </c>
      <c r="AC15" s="658">
        <v>6319.2</v>
      </c>
      <c r="AD15" s="658">
        <v>6319.2</v>
      </c>
      <c r="AE15" s="658">
        <v>6319.2</v>
      </c>
      <c r="AF15" s="658">
        <v>6320.9</v>
      </c>
      <c r="AG15" s="658">
        <v>6320.9</v>
      </c>
      <c r="AH15" s="658">
        <v>6320.3</v>
      </c>
      <c r="AI15" s="658">
        <v>6325.3</v>
      </c>
      <c r="AJ15" s="658">
        <v>6325.3</v>
      </c>
      <c r="AK15" s="658">
        <v>6315.3</v>
      </c>
      <c r="AL15" s="658">
        <v>6305.6</v>
      </c>
      <c r="AM15" s="658">
        <v>6305.6</v>
      </c>
      <c r="AN15" s="658">
        <v>6305.6</v>
      </c>
      <c r="AO15" s="658">
        <v>6305.6</v>
      </c>
      <c r="AP15" s="658">
        <v>6305.6</v>
      </c>
      <c r="AQ15" s="658">
        <v>6305.6</v>
      </c>
      <c r="AR15" s="658">
        <v>6297.8</v>
      </c>
      <c r="AS15" s="658">
        <v>6309.8</v>
      </c>
      <c r="AT15" s="658">
        <v>6309.8</v>
      </c>
      <c r="AU15" s="658">
        <v>6309.8</v>
      </c>
      <c r="AV15" s="658">
        <v>6311.8</v>
      </c>
      <c r="AW15" s="658">
        <v>6311.8</v>
      </c>
      <c r="AX15" s="658">
        <v>6311.8</v>
      </c>
      <c r="AY15" s="660">
        <v>6338.6</v>
      </c>
      <c r="AZ15" s="660">
        <v>6338.6</v>
      </c>
      <c r="BA15" s="660">
        <v>6338.6</v>
      </c>
      <c r="BB15" s="660">
        <v>6338.6</v>
      </c>
      <c r="BC15" s="660">
        <v>6338.6</v>
      </c>
      <c r="BD15" s="660">
        <v>6338.6</v>
      </c>
      <c r="BE15" s="660">
        <v>6338.6</v>
      </c>
      <c r="BF15" s="660">
        <v>6338.6</v>
      </c>
      <c r="BG15" s="660">
        <v>6338.6</v>
      </c>
      <c r="BH15" s="660">
        <v>6330.4</v>
      </c>
      <c r="BI15" s="660">
        <v>6330.4</v>
      </c>
      <c r="BJ15" s="660">
        <v>6330.4</v>
      </c>
      <c r="BK15" s="660">
        <v>6330.4</v>
      </c>
      <c r="BL15" s="660">
        <v>6330.4</v>
      </c>
      <c r="BM15" s="660">
        <v>6330.4</v>
      </c>
      <c r="BN15" s="660">
        <v>6330.4</v>
      </c>
      <c r="BO15" s="660">
        <v>6330.4</v>
      </c>
      <c r="BP15" s="660">
        <v>6330.4</v>
      </c>
      <c r="BQ15" s="660">
        <v>6330.4</v>
      </c>
      <c r="BR15" s="660">
        <v>6330.4</v>
      </c>
      <c r="BS15" s="660">
        <v>6330.4</v>
      </c>
      <c r="BT15" s="660">
        <v>6330.4</v>
      </c>
      <c r="BU15" s="660">
        <v>6330.4</v>
      </c>
      <c r="BV15" s="660">
        <v>6330.4</v>
      </c>
    </row>
    <row r="16" spans="1:74" ht="12" customHeight="1" x14ac:dyDescent="0.35">
      <c r="A16" s="650" t="s">
        <v>1043</v>
      </c>
      <c r="B16" s="648" t="s">
        <v>1037</v>
      </c>
      <c r="C16" s="658">
        <v>860.6</v>
      </c>
      <c r="D16" s="658">
        <v>860.6</v>
      </c>
      <c r="E16" s="658">
        <v>797</v>
      </c>
      <c r="F16" s="658">
        <v>797</v>
      </c>
      <c r="G16" s="658">
        <v>798.4</v>
      </c>
      <c r="H16" s="658">
        <v>798.4</v>
      </c>
      <c r="I16" s="658">
        <v>798.4</v>
      </c>
      <c r="J16" s="658">
        <v>798.4</v>
      </c>
      <c r="K16" s="658">
        <v>798.4</v>
      </c>
      <c r="L16" s="658">
        <v>798.4</v>
      </c>
      <c r="M16" s="658">
        <v>798.4</v>
      </c>
      <c r="N16" s="658">
        <v>798.4</v>
      </c>
      <c r="O16" s="658">
        <v>780.8</v>
      </c>
      <c r="P16" s="658">
        <v>780.8</v>
      </c>
      <c r="Q16" s="658">
        <v>780.8</v>
      </c>
      <c r="R16" s="658">
        <v>780.8</v>
      </c>
      <c r="S16" s="658">
        <v>780.8</v>
      </c>
      <c r="T16" s="658">
        <v>781.9</v>
      </c>
      <c r="U16" s="658">
        <v>777.7</v>
      </c>
      <c r="V16" s="658">
        <v>777.7</v>
      </c>
      <c r="W16" s="658">
        <v>775.3</v>
      </c>
      <c r="X16" s="658">
        <v>788.1</v>
      </c>
      <c r="Y16" s="658">
        <v>788.1</v>
      </c>
      <c r="Z16" s="658">
        <v>788.1</v>
      </c>
      <c r="AA16" s="658">
        <v>826</v>
      </c>
      <c r="AB16" s="658">
        <v>826</v>
      </c>
      <c r="AC16" s="658">
        <v>826</v>
      </c>
      <c r="AD16" s="658">
        <v>826</v>
      </c>
      <c r="AE16" s="658">
        <v>826</v>
      </c>
      <c r="AF16" s="658">
        <v>827.7</v>
      </c>
      <c r="AG16" s="658">
        <v>827.7</v>
      </c>
      <c r="AH16" s="658">
        <v>827.1</v>
      </c>
      <c r="AI16" s="658">
        <v>827.1</v>
      </c>
      <c r="AJ16" s="658">
        <v>827.1</v>
      </c>
      <c r="AK16" s="658">
        <v>817.1</v>
      </c>
      <c r="AL16" s="658">
        <v>817.1</v>
      </c>
      <c r="AM16" s="658">
        <v>817.1</v>
      </c>
      <c r="AN16" s="658">
        <v>817.1</v>
      </c>
      <c r="AO16" s="658">
        <v>817.1</v>
      </c>
      <c r="AP16" s="658">
        <v>817.1</v>
      </c>
      <c r="AQ16" s="658">
        <v>817.1</v>
      </c>
      <c r="AR16" s="658">
        <v>817.1</v>
      </c>
      <c r="AS16" s="658">
        <v>817.1</v>
      </c>
      <c r="AT16" s="658">
        <v>817.1</v>
      </c>
      <c r="AU16" s="658">
        <v>817.1</v>
      </c>
      <c r="AV16" s="658">
        <v>817.1</v>
      </c>
      <c r="AW16" s="658">
        <v>817.1</v>
      </c>
      <c r="AX16" s="658">
        <v>817.1</v>
      </c>
      <c r="AY16" s="660">
        <v>817.1</v>
      </c>
      <c r="AZ16" s="660">
        <v>817.1</v>
      </c>
      <c r="BA16" s="660">
        <v>817.1</v>
      </c>
      <c r="BB16" s="660">
        <v>817.1</v>
      </c>
      <c r="BC16" s="660">
        <v>817.1</v>
      </c>
      <c r="BD16" s="660">
        <v>817.1</v>
      </c>
      <c r="BE16" s="660">
        <v>817.1</v>
      </c>
      <c r="BF16" s="660">
        <v>817.1</v>
      </c>
      <c r="BG16" s="660">
        <v>817.1</v>
      </c>
      <c r="BH16" s="660">
        <v>817.1</v>
      </c>
      <c r="BI16" s="660">
        <v>817.1</v>
      </c>
      <c r="BJ16" s="660">
        <v>817.1</v>
      </c>
      <c r="BK16" s="660">
        <v>817.1</v>
      </c>
      <c r="BL16" s="660">
        <v>817.1</v>
      </c>
      <c r="BM16" s="660">
        <v>817.1</v>
      </c>
      <c r="BN16" s="660">
        <v>817.1</v>
      </c>
      <c r="BO16" s="660">
        <v>817.1</v>
      </c>
      <c r="BP16" s="660">
        <v>817.1</v>
      </c>
      <c r="BQ16" s="660">
        <v>817.1</v>
      </c>
      <c r="BR16" s="660">
        <v>817.1</v>
      </c>
      <c r="BS16" s="660">
        <v>817.1</v>
      </c>
      <c r="BT16" s="660">
        <v>817.1</v>
      </c>
      <c r="BU16" s="660">
        <v>817.1</v>
      </c>
      <c r="BV16" s="660">
        <v>817.1</v>
      </c>
    </row>
    <row r="17" spans="1:74" ht="12" customHeight="1" x14ac:dyDescent="0.35">
      <c r="A17" s="650" t="s">
        <v>1044</v>
      </c>
      <c r="B17" s="648" t="s">
        <v>1038</v>
      </c>
      <c r="C17" s="658">
        <v>5830.7</v>
      </c>
      <c r="D17" s="658">
        <v>5830.7</v>
      </c>
      <c r="E17" s="658">
        <v>5763</v>
      </c>
      <c r="F17" s="658">
        <v>5750.6</v>
      </c>
      <c r="G17" s="658">
        <v>5750.6</v>
      </c>
      <c r="H17" s="658">
        <v>5710.5</v>
      </c>
      <c r="I17" s="658">
        <v>5710.5</v>
      </c>
      <c r="J17" s="658">
        <v>5710.5</v>
      </c>
      <c r="K17" s="658">
        <v>5710.5</v>
      </c>
      <c r="L17" s="658">
        <v>5643.9</v>
      </c>
      <c r="M17" s="658">
        <v>5643.9</v>
      </c>
      <c r="N17" s="658">
        <v>5647.9</v>
      </c>
      <c r="O17" s="658">
        <v>5648.7</v>
      </c>
      <c r="P17" s="658">
        <v>5648.7</v>
      </c>
      <c r="Q17" s="658">
        <v>5648.7</v>
      </c>
      <c r="R17" s="658">
        <v>5648.7</v>
      </c>
      <c r="S17" s="658">
        <v>5648.7</v>
      </c>
      <c r="T17" s="658">
        <v>5648.7</v>
      </c>
      <c r="U17" s="658">
        <v>5648.7</v>
      </c>
      <c r="V17" s="658">
        <v>5648.7</v>
      </c>
      <c r="W17" s="658">
        <v>5648.7</v>
      </c>
      <c r="X17" s="658">
        <v>5648.7</v>
      </c>
      <c r="Y17" s="658">
        <v>5648.7</v>
      </c>
      <c r="Z17" s="658">
        <v>5629.2</v>
      </c>
      <c r="AA17" s="658">
        <v>5493.2</v>
      </c>
      <c r="AB17" s="658">
        <v>5493.2</v>
      </c>
      <c r="AC17" s="658">
        <v>5493.2</v>
      </c>
      <c r="AD17" s="658">
        <v>5493.2</v>
      </c>
      <c r="AE17" s="658">
        <v>5493.2</v>
      </c>
      <c r="AF17" s="658">
        <v>5493.2</v>
      </c>
      <c r="AG17" s="658">
        <v>5493.2</v>
      </c>
      <c r="AH17" s="658">
        <v>5493.2</v>
      </c>
      <c r="AI17" s="658">
        <v>5498.2</v>
      </c>
      <c r="AJ17" s="658">
        <v>5498.2</v>
      </c>
      <c r="AK17" s="658">
        <v>5498.2</v>
      </c>
      <c r="AL17" s="658">
        <v>5488.5</v>
      </c>
      <c r="AM17" s="658">
        <v>5488.5</v>
      </c>
      <c r="AN17" s="658">
        <v>5488.5</v>
      </c>
      <c r="AO17" s="658">
        <v>5488.5</v>
      </c>
      <c r="AP17" s="658">
        <v>5488.5</v>
      </c>
      <c r="AQ17" s="658">
        <v>5488.5</v>
      </c>
      <c r="AR17" s="658">
        <v>5480.7</v>
      </c>
      <c r="AS17" s="658">
        <v>5492.7</v>
      </c>
      <c r="AT17" s="658">
        <v>5492.7</v>
      </c>
      <c r="AU17" s="658">
        <v>5492.7</v>
      </c>
      <c r="AV17" s="658">
        <v>5494.7</v>
      </c>
      <c r="AW17" s="658">
        <v>5494.7</v>
      </c>
      <c r="AX17" s="658">
        <v>5494.7</v>
      </c>
      <c r="AY17" s="660">
        <v>5521.5</v>
      </c>
      <c r="AZ17" s="660">
        <v>5521.5</v>
      </c>
      <c r="BA17" s="660">
        <v>5521.5</v>
      </c>
      <c r="BB17" s="660">
        <v>5521.5</v>
      </c>
      <c r="BC17" s="660">
        <v>5521.5</v>
      </c>
      <c r="BD17" s="660">
        <v>5521.5</v>
      </c>
      <c r="BE17" s="660">
        <v>5521.5</v>
      </c>
      <c r="BF17" s="660">
        <v>5521.5</v>
      </c>
      <c r="BG17" s="660">
        <v>5521.5</v>
      </c>
      <c r="BH17" s="660">
        <v>5513.3</v>
      </c>
      <c r="BI17" s="660">
        <v>5513.3</v>
      </c>
      <c r="BJ17" s="660">
        <v>5513.3</v>
      </c>
      <c r="BK17" s="660">
        <v>5513.3</v>
      </c>
      <c r="BL17" s="660">
        <v>5513.3</v>
      </c>
      <c r="BM17" s="660">
        <v>5513.3</v>
      </c>
      <c r="BN17" s="660">
        <v>5513.3</v>
      </c>
      <c r="BO17" s="660">
        <v>5513.3</v>
      </c>
      <c r="BP17" s="660">
        <v>5513.3</v>
      </c>
      <c r="BQ17" s="660">
        <v>5513.3</v>
      </c>
      <c r="BR17" s="660">
        <v>5513.3</v>
      </c>
      <c r="BS17" s="660">
        <v>5513.3</v>
      </c>
      <c r="BT17" s="660">
        <v>5513.3</v>
      </c>
      <c r="BU17" s="660">
        <v>5513.3</v>
      </c>
      <c r="BV17" s="660">
        <v>5513.3</v>
      </c>
    </row>
    <row r="18" spans="1:74" ht="12" customHeight="1" x14ac:dyDescent="0.35">
      <c r="A18" s="650" t="s">
        <v>1045</v>
      </c>
      <c r="B18" s="648" t="s">
        <v>1039</v>
      </c>
      <c r="C18" s="658">
        <v>290.3</v>
      </c>
      <c r="D18" s="658">
        <v>290.3</v>
      </c>
      <c r="E18" s="658">
        <v>289.10000000000002</v>
      </c>
      <c r="F18" s="658">
        <v>289.10000000000002</v>
      </c>
      <c r="G18" s="658">
        <v>289.10000000000002</v>
      </c>
      <c r="H18" s="658">
        <v>289.10000000000002</v>
      </c>
      <c r="I18" s="658">
        <v>289.10000000000002</v>
      </c>
      <c r="J18" s="658">
        <v>289.10000000000002</v>
      </c>
      <c r="K18" s="658">
        <v>289.10000000000002</v>
      </c>
      <c r="L18" s="658">
        <v>289.10000000000002</v>
      </c>
      <c r="M18" s="658">
        <v>289.10000000000002</v>
      </c>
      <c r="N18" s="658">
        <v>289.10000000000002</v>
      </c>
      <c r="O18" s="658">
        <v>288.39999999999998</v>
      </c>
      <c r="P18" s="658">
        <v>288.39999999999998</v>
      </c>
      <c r="Q18" s="658">
        <v>288.39999999999998</v>
      </c>
      <c r="R18" s="658">
        <v>288.39999999999998</v>
      </c>
      <c r="S18" s="658">
        <v>288.39999999999998</v>
      </c>
      <c r="T18" s="658">
        <v>288.39999999999998</v>
      </c>
      <c r="U18" s="658">
        <v>288.39999999999998</v>
      </c>
      <c r="V18" s="658">
        <v>288.39999999999998</v>
      </c>
      <c r="W18" s="658">
        <v>288.39999999999998</v>
      </c>
      <c r="X18" s="658">
        <v>288.39999999999998</v>
      </c>
      <c r="Y18" s="658">
        <v>288.39999999999998</v>
      </c>
      <c r="Z18" s="658">
        <v>288.39999999999998</v>
      </c>
      <c r="AA18" s="658">
        <v>301.39999999999998</v>
      </c>
      <c r="AB18" s="658">
        <v>301.39999999999998</v>
      </c>
      <c r="AC18" s="658">
        <v>301.39999999999998</v>
      </c>
      <c r="AD18" s="658">
        <v>301.39999999999998</v>
      </c>
      <c r="AE18" s="658">
        <v>301.39999999999998</v>
      </c>
      <c r="AF18" s="658">
        <v>301.39999999999998</v>
      </c>
      <c r="AG18" s="658">
        <v>301.39999999999998</v>
      </c>
      <c r="AH18" s="658">
        <v>299</v>
      </c>
      <c r="AI18" s="658">
        <v>299</v>
      </c>
      <c r="AJ18" s="658">
        <v>299</v>
      </c>
      <c r="AK18" s="658">
        <v>299</v>
      </c>
      <c r="AL18" s="658">
        <v>299</v>
      </c>
      <c r="AM18" s="658">
        <v>299</v>
      </c>
      <c r="AN18" s="658">
        <v>299</v>
      </c>
      <c r="AO18" s="658">
        <v>299</v>
      </c>
      <c r="AP18" s="658">
        <v>299</v>
      </c>
      <c r="AQ18" s="658">
        <v>301.5</v>
      </c>
      <c r="AR18" s="658">
        <v>301.5</v>
      </c>
      <c r="AS18" s="658">
        <v>301.5</v>
      </c>
      <c r="AT18" s="658">
        <v>301.5</v>
      </c>
      <c r="AU18" s="658">
        <v>301.5</v>
      </c>
      <c r="AV18" s="658">
        <v>301.5</v>
      </c>
      <c r="AW18" s="658">
        <v>301.5</v>
      </c>
      <c r="AX18" s="658">
        <v>301.5</v>
      </c>
      <c r="AY18" s="660">
        <v>301.5</v>
      </c>
      <c r="AZ18" s="660">
        <v>301.5</v>
      </c>
      <c r="BA18" s="660">
        <v>301.5</v>
      </c>
      <c r="BB18" s="660">
        <v>299.5</v>
      </c>
      <c r="BC18" s="660">
        <v>302</v>
      </c>
      <c r="BD18" s="660">
        <v>302</v>
      </c>
      <c r="BE18" s="660">
        <v>302</v>
      </c>
      <c r="BF18" s="660">
        <v>299.89999999999998</v>
      </c>
      <c r="BG18" s="660">
        <v>299.89999999999998</v>
      </c>
      <c r="BH18" s="660">
        <v>299.89999999999998</v>
      </c>
      <c r="BI18" s="660">
        <v>299.89999999999998</v>
      </c>
      <c r="BJ18" s="660">
        <v>299.89999999999998</v>
      </c>
      <c r="BK18" s="660">
        <v>299.89999999999998</v>
      </c>
      <c r="BL18" s="660">
        <v>299.89999999999998</v>
      </c>
      <c r="BM18" s="660">
        <v>299.89999999999998</v>
      </c>
      <c r="BN18" s="660">
        <v>299.89999999999998</v>
      </c>
      <c r="BO18" s="660">
        <v>299.89999999999998</v>
      </c>
      <c r="BP18" s="660">
        <v>299.89999999999998</v>
      </c>
      <c r="BQ18" s="660">
        <v>299.89999999999998</v>
      </c>
      <c r="BR18" s="660">
        <v>299.89999999999998</v>
      </c>
      <c r="BS18" s="660">
        <v>299.89999999999998</v>
      </c>
      <c r="BT18" s="660">
        <v>299.89999999999998</v>
      </c>
      <c r="BU18" s="660">
        <v>299.89999999999998</v>
      </c>
      <c r="BV18" s="660">
        <v>299.89999999999998</v>
      </c>
    </row>
    <row r="19" spans="1:74" ht="12" customHeight="1" x14ac:dyDescent="0.35">
      <c r="A19" s="650" t="s">
        <v>1046</v>
      </c>
      <c r="B19" s="648" t="s">
        <v>1040</v>
      </c>
      <c r="C19" s="658">
        <v>410.4</v>
      </c>
      <c r="D19" s="658">
        <v>412.4</v>
      </c>
      <c r="E19" s="658">
        <v>413.7</v>
      </c>
      <c r="F19" s="658">
        <v>417.3</v>
      </c>
      <c r="G19" s="658">
        <v>417.3</v>
      </c>
      <c r="H19" s="658">
        <v>420.6</v>
      </c>
      <c r="I19" s="658">
        <v>432</v>
      </c>
      <c r="J19" s="658">
        <v>432</v>
      </c>
      <c r="K19" s="658">
        <v>432</v>
      </c>
      <c r="L19" s="658">
        <v>432</v>
      </c>
      <c r="M19" s="658">
        <v>437.7</v>
      </c>
      <c r="N19" s="658">
        <v>439.1</v>
      </c>
      <c r="O19" s="658">
        <v>438.1</v>
      </c>
      <c r="P19" s="658">
        <v>438.1</v>
      </c>
      <c r="Q19" s="658">
        <v>442.7</v>
      </c>
      <c r="R19" s="658">
        <v>445.6</v>
      </c>
      <c r="S19" s="658">
        <v>454</v>
      </c>
      <c r="T19" s="658">
        <v>456.1</v>
      </c>
      <c r="U19" s="658">
        <v>456.5</v>
      </c>
      <c r="V19" s="658">
        <v>456.5</v>
      </c>
      <c r="W19" s="658">
        <v>461.5</v>
      </c>
      <c r="X19" s="658">
        <v>461.5</v>
      </c>
      <c r="Y19" s="658">
        <v>463.1</v>
      </c>
      <c r="Z19" s="658">
        <v>468.1</v>
      </c>
      <c r="AA19" s="658">
        <v>474.2</v>
      </c>
      <c r="AB19" s="658">
        <v>475.4</v>
      </c>
      <c r="AC19" s="658">
        <v>476.9</v>
      </c>
      <c r="AD19" s="658">
        <v>479.4</v>
      </c>
      <c r="AE19" s="658">
        <v>479.4</v>
      </c>
      <c r="AF19" s="658">
        <v>479.4</v>
      </c>
      <c r="AG19" s="658">
        <v>493.3</v>
      </c>
      <c r="AH19" s="658">
        <v>499.8</v>
      </c>
      <c r="AI19" s="658">
        <v>519.1</v>
      </c>
      <c r="AJ19" s="658">
        <v>527.29999999999995</v>
      </c>
      <c r="AK19" s="658">
        <v>531.29999999999995</v>
      </c>
      <c r="AL19" s="658">
        <v>540.9</v>
      </c>
      <c r="AM19" s="658">
        <v>540.9</v>
      </c>
      <c r="AN19" s="658">
        <v>540.9</v>
      </c>
      <c r="AO19" s="658">
        <v>558.79999999999995</v>
      </c>
      <c r="AP19" s="658">
        <v>560.6</v>
      </c>
      <c r="AQ19" s="658">
        <v>565.9</v>
      </c>
      <c r="AR19" s="658">
        <v>568.5</v>
      </c>
      <c r="AS19" s="658">
        <v>570.5</v>
      </c>
      <c r="AT19" s="658">
        <v>570.5</v>
      </c>
      <c r="AU19" s="658">
        <v>570.5</v>
      </c>
      <c r="AV19" s="658">
        <v>584.70000000000005</v>
      </c>
      <c r="AW19" s="658">
        <v>585.1</v>
      </c>
      <c r="AX19" s="658">
        <v>587.79999999999995</v>
      </c>
      <c r="AY19" s="660">
        <v>587.79999999999995</v>
      </c>
      <c r="AZ19" s="660">
        <v>587.79999999999995</v>
      </c>
      <c r="BA19" s="660">
        <v>592</v>
      </c>
      <c r="BB19" s="660">
        <v>594.5</v>
      </c>
      <c r="BC19" s="660">
        <v>596.4</v>
      </c>
      <c r="BD19" s="660">
        <v>601.20000000000005</v>
      </c>
      <c r="BE19" s="660">
        <v>601.20000000000005</v>
      </c>
      <c r="BF19" s="660">
        <v>646.9</v>
      </c>
      <c r="BG19" s="660">
        <v>646.9</v>
      </c>
      <c r="BH19" s="660">
        <v>646.9</v>
      </c>
      <c r="BI19" s="660">
        <v>646.9</v>
      </c>
      <c r="BJ19" s="660">
        <v>646.9</v>
      </c>
      <c r="BK19" s="660">
        <v>646.9</v>
      </c>
      <c r="BL19" s="660">
        <v>646.9</v>
      </c>
      <c r="BM19" s="660">
        <v>646.9</v>
      </c>
      <c r="BN19" s="660">
        <v>646.9</v>
      </c>
      <c r="BO19" s="660">
        <v>646.9</v>
      </c>
      <c r="BP19" s="660">
        <v>646.9</v>
      </c>
      <c r="BQ19" s="660">
        <v>646.9</v>
      </c>
      <c r="BR19" s="660">
        <v>646.9</v>
      </c>
      <c r="BS19" s="660">
        <v>646.9</v>
      </c>
      <c r="BT19" s="660">
        <v>646.9</v>
      </c>
      <c r="BU19" s="660">
        <v>646.9</v>
      </c>
      <c r="BV19" s="660">
        <v>646.9</v>
      </c>
    </row>
    <row r="20" spans="1:74" ht="12" customHeight="1" x14ac:dyDescent="0.35">
      <c r="A20" s="650" t="s">
        <v>1047</v>
      </c>
      <c r="B20" s="648" t="s">
        <v>1048</v>
      </c>
      <c r="C20" s="658">
        <v>19697.828000000001</v>
      </c>
      <c r="D20" s="658">
        <v>19941.544000000002</v>
      </c>
      <c r="E20" s="658">
        <v>20254.326000000001</v>
      </c>
      <c r="F20" s="658">
        <v>20506.045999999998</v>
      </c>
      <c r="G20" s="658">
        <v>20811.378000000001</v>
      </c>
      <c r="H20" s="658">
        <v>21073.011999999999</v>
      </c>
      <c r="I20" s="658">
        <v>21407.62</v>
      </c>
      <c r="J20" s="658">
        <v>21724.6</v>
      </c>
      <c r="K20" s="658">
        <v>22031.098999999998</v>
      </c>
      <c r="L20" s="658">
        <v>22357.651000000002</v>
      </c>
      <c r="M20" s="658">
        <v>22666.648000000001</v>
      </c>
      <c r="N20" s="658">
        <v>23213.602999999999</v>
      </c>
      <c r="O20" s="658">
        <v>23742.192999999999</v>
      </c>
      <c r="P20" s="658">
        <v>24026.416000000001</v>
      </c>
      <c r="Q20" s="658">
        <v>24351.24</v>
      </c>
      <c r="R20" s="658">
        <v>24658.261999999999</v>
      </c>
      <c r="S20" s="658">
        <v>24919.912</v>
      </c>
      <c r="T20" s="658">
        <v>25247.999</v>
      </c>
      <c r="U20" s="658">
        <v>25581.580999999998</v>
      </c>
      <c r="V20" s="658">
        <v>25961.963</v>
      </c>
      <c r="W20" s="658">
        <v>26251.93</v>
      </c>
      <c r="X20" s="658">
        <v>26654.521000000001</v>
      </c>
      <c r="Y20" s="658">
        <v>27027.764999999999</v>
      </c>
      <c r="Z20" s="658">
        <v>27584.777999999998</v>
      </c>
      <c r="AA20" s="658">
        <v>28144.86</v>
      </c>
      <c r="AB20" s="658">
        <v>28481.105</v>
      </c>
      <c r="AC20" s="658">
        <v>28845.687999999998</v>
      </c>
      <c r="AD20" s="658">
        <v>29302.819</v>
      </c>
      <c r="AE20" s="658">
        <v>29706.055</v>
      </c>
      <c r="AF20" s="658">
        <v>30324.601999999999</v>
      </c>
      <c r="AG20" s="658">
        <v>30665.804</v>
      </c>
      <c r="AH20" s="658">
        <v>31147.932000000001</v>
      </c>
      <c r="AI20" s="658">
        <v>31514.848999999998</v>
      </c>
      <c r="AJ20" s="658">
        <v>31920.651000000002</v>
      </c>
      <c r="AK20" s="658">
        <v>32403.126</v>
      </c>
      <c r="AL20" s="658">
        <v>32972.330999999998</v>
      </c>
      <c r="AM20" s="658">
        <v>33540.161</v>
      </c>
      <c r="AN20" s="658">
        <v>34138.453999999998</v>
      </c>
      <c r="AO20" s="658">
        <v>34699.911999999997</v>
      </c>
      <c r="AP20" s="658">
        <v>35198.86</v>
      </c>
      <c r="AQ20" s="658">
        <v>35708.722999999998</v>
      </c>
      <c r="AR20" s="658">
        <v>36347.694000000003</v>
      </c>
      <c r="AS20" s="658">
        <v>36833.495000000003</v>
      </c>
      <c r="AT20" s="658">
        <v>37429.737999999998</v>
      </c>
      <c r="AU20" s="658">
        <v>38091.741999999998</v>
      </c>
      <c r="AV20" s="658">
        <v>38599.644999999997</v>
      </c>
      <c r="AW20" s="658">
        <v>39278.11</v>
      </c>
      <c r="AX20" s="658">
        <v>39966.57</v>
      </c>
      <c r="AY20" s="660">
        <v>40670.47</v>
      </c>
      <c r="AZ20" s="660">
        <v>41385.480000000003</v>
      </c>
      <c r="BA20" s="660">
        <v>42113.95</v>
      </c>
      <c r="BB20" s="660">
        <v>42854.64</v>
      </c>
      <c r="BC20" s="660">
        <v>43610.1</v>
      </c>
      <c r="BD20" s="660">
        <v>44379.66</v>
      </c>
      <c r="BE20" s="660">
        <v>45163.46</v>
      </c>
      <c r="BF20" s="660">
        <v>45962.37</v>
      </c>
      <c r="BG20" s="660">
        <v>46776.46</v>
      </c>
      <c r="BH20" s="660">
        <v>47605.87</v>
      </c>
      <c r="BI20" s="660">
        <v>48451.24</v>
      </c>
      <c r="BJ20" s="660">
        <v>49312.74</v>
      </c>
      <c r="BK20" s="660">
        <v>50190.82</v>
      </c>
      <c r="BL20" s="660">
        <v>51085.36</v>
      </c>
      <c r="BM20" s="660">
        <v>51996.82</v>
      </c>
      <c r="BN20" s="660">
        <v>52925.69</v>
      </c>
      <c r="BO20" s="660">
        <v>53871.82</v>
      </c>
      <c r="BP20" s="660">
        <v>54835.7</v>
      </c>
      <c r="BQ20" s="660">
        <v>55817.68</v>
      </c>
      <c r="BR20" s="660">
        <v>56818.05</v>
      </c>
      <c r="BS20" s="660">
        <v>57837.17</v>
      </c>
      <c r="BT20" s="660">
        <v>58875.39</v>
      </c>
      <c r="BU20" s="660">
        <v>59933.06</v>
      </c>
      <c r="BV20" s="660">
        <v>61010.559999999998</v>
      </c>
    </row>
    <row r="21" spans="1:74" ht="12" customHeight="1" x14ac:dyDescent="0.35">
      <c r="A21" s="650" t="s">
        <v>1049</v>
      </c>
      <c r="B21" s="648" t="s">
        <v>1050</v>
      </c>
      <c r="C21" s="658">
        <v>11908.995999999999</v>
      </c>
      <c r="D21" s="658">
        <v>12080.162</v>
      </c>
      <c r="E21" s="658">
        <v>12281.312</v>
      </c>
      <c r="F21" s="658">
        <v>12460.805</v>
      </c>
      <c r="G21" s="658">
        <v>12656.946</v>
      </c>
      <c r="H21" s="658">
        <v>12846.99</v>
      </c>
      <c r="I21" s="658">
        <v>13095.941999999999</v>
      </c>
      <c r="J21" s="658">
        <v>13314.513999999999</v>
      </c>
      <c r="K21" s="658">
        <v>13534.101000000001</v>
      </c>
      <c r="L21" s="658">
        <v>13768.977000000001</v>
      </c>
      <c r="M21" s="658">
        <v>13993.317999999999</v>
      </c>
      <c r="N21" s="658">
        <v>14249.031000000001</v>
      </c>
      <c r="O21" s="658">
        <v>14622.499</v>
      </c>
      <c r="P21" s="658">
        <v>14832.188</v>
      </c>
      <c r="Q21" s="658">
        <v>15064.244000000001</v>
      </c>
      <c r="R21" s="658">
        <v>15280.556</v>
      </c>
      <c r="S21" s="658">
        <v>15472.886</v>
      </c>
      <c r="T21" s="658">
        <v>15681.653</v>
      </c>
      <c r="U21" s="658">
        <v>15898.906999999999</v>
      </c>
      <c r="V21" s="658">
        <v>16129.619000000001</v>
      </c>
      <c r="W21" s="658">
        <v>16364.022000000001</v>
      </c>
      <c r="X21" s="658">
        <v>16635.43</v>
      </c>
      <c r="Y21" s="658">
        <v>16884.810000000001</v>
      </c>
      <c r="Z21" s="658">
        <v>17163.338</v>
      </c>
      <c r="AA21" s="658">
        <v>17506.808000000001</v>
      </c>
      <c r="AB21" s="658">
        <v>17776.768</v>
      </c>
      <c r="AC21" s="658">
        <v>18023.181</v>
      </c>
      <c r="AD21" s="658">
        <v>18368.101999999999</v>
      </c>
      <c r="AE21" s="658">
        <v>18659.05</v>
      </c>
      <c r="AF21" s="658">
        <v>19101.883000000002</v>
      </c>
      <c r="AG21" s="658">
        <v>19396.442999999999</v>
      </c>
      <c r="AH21" s="658">
        <v>19731.359</v>
      </c>
      <c r="AI21" s="658">
        <v>20038.646000000001</v>
      </c>
      <c r="AJ21" s="658">
        <v>20356.5</v>
      </c>
      <c r="AK21" s="658">
        <v>20663.085999999999</v>
      </c>
      <c r="AL21" s="658">
        <v>21022.093000000001</v>
      </c>
      <c r="AM21" s="658">
        <v>21433.704000000002</v>
      </c>
      <c r="AN21" s="658">
        <v>21871.881000000001</v>
      </c>
      <c r="AO21" s="658">
        <v>22292.664000000001</v>
      </c>
      <c r="AP21" s="658">
        <v>22715.433000000001</v>
      </c>
      <c r="AQ21" s="658">
        <v>23103.108</v>
      </c>
      <c r="AR21" s="658">
        <v>23588.276999999998</v>
      </c>
      <c r="AS21" s="658">
        <v>23979.690999999999</v>
      </c>
      <c r="AT21" s="658">
        <v>24511.522000000001</v>
      </c>
      <c r="AU21" s="658">
        <v>24993.370999999999</v>
      </c>
      <c r="AV21" s="658">
        <v>25475.683000000001</v>
      </c>
      <c r="AW21" s="658">
        <v>25973.37</v>
      </c>
      <c r="AX21" s="658">
        <v>26478.52</v>
      </c>
      <c r="AY21" s="660">
        <v>26995.79</v>
      </c>
      <c r="AZ21" s="660">
        <v>27522.92</v>
      </c>
      <c r="BA21" s="660">
        <v>28061.47</v>
      </c>
      <c r="BB21" s="660">
        <v>28610.91</v>
      </c>
      <c r="BC21" s="660">
        <v>29171.85</v>
      </c>
      <c r="BD21" s="660">
        <v>29744.3</v>
      </c>
      <c r="BE21" s="660">
        <v>30328.59</v>
      </c>
      <c r="BF21" s="660">
        <v>30924.89</v>
      </c>
      <c r="BG21" s="660">
        <v>31533.46</v>
      </c>
      <c r="BH21" s="660">
        <v>32154.52</v>
      </c>
      <c r="BI21" s="660">
        <v>32788.33</v>
      </c>
      <c r="BJ21" s="660">
        <v>33435.120000000003</v>
      </c>
      <c r="BK21" s="660">
        <v>34095.160000000003</v>
      </c>
      <c r="BL21" s="660">
        <v>34768.69</v>
      </c>
      <c r="BM21" s="660">
        <v>35455.980000000003</v>
      </c>
      <c r="BN21" s="660">
        <v>36157.300000000003</v>
      </c>
      <c r="BO21" s="660">
        <v>36872.92</v>
      </c>
      <c r="BP21" s="660">
        <v>37603.129999999997</v>
      </c>
      <c r="BQ21" s="660">
        <v>38348.199999999997</v>
      </c>
      <c r="BR21" s="660">
        <v>39108.43</v>
      </c>
      <c r="BS21" s="660">
        <v>39884.120000000003</v>
      </c>
      <c r="BT21" s="660">
        <v>40675.56</v>
      </c>
      <c r="BU21" s="660">
        <v>41483.08</v>
      </c>
      <c r="BV21" s="660">
        <v>42306.99</v>
      </c>
    </row>
    <row r="22" spans="1:74" ht="12" customHeight="1" x14ac:dyDescent="0.35">
      <c r="A22" s="650" t="s">
        <v>1051</v>
      </c>
      <c r="B22" s="648" t="s">
        <v>1052</v>
      </c>
      <c r="C22" s="658">
        <v>6209.125</v>
      </c>
      <c r="D22" s="658">
        <v>6270.509</v>
      </c>
      <c r="E22" s="658">
        <v>6361.8829999999998</v>
      </c>
      <c r="F22" s="658">
        <v>6405.9750000000004</v>
      </c>
      <c r="G22" s="658">
        <v>6487.6909999999998</v>
      </c>
      <c r="H22" s="658">
        <v>6538.0249999999996</v>
      </c>
      <c r="I22" s="658">
        <v>6614.7160000000003</v>
      </c>
      <c r="J22" s="658">
        <v>6697.0690000000004</v>
      </c>
      <c r="K22" s="658">
        <v>6761.3490000000002</v>
      </c>
      <c r="L22" s="658">
        <v>6838.64</v>
      </c>
      <c r="M22" s="658">
        <v>6907.9539999999997</v>
      </c>
      <c r="N22" s="658">
        <v>7167.9430000000002</v>
      </c>
      <c r="O22" s="658">
        <v>7302.0889999999999</v>
      </c>
      <c r="P22" s="658">
        <v>7355.3490000000002</v>
      </c>
      <c r="Q22" s="658">
        <v>7426.4139999999998</v>
      </c>
      <c r="R22" s="658">
        <v>7508.4830000000002</v>
      </c>
      <c r="S22" s="658">
        <v>7563.1779999999999</v>
      </c>
      <c r="T22" s="658">
        <v>7641.3729999999996</v>
      </c>
      <c r="U22" s="658">
        <v>7729.1679999999997</v>
      </c>
      <c r="V22" s="658">
        <v>7862.8440000000001</v>
      </c>
      <c r="W22" s="658">
        <v>7909.0609999999997</v>
      </c>
      <c r="X22" s="658">
        <v>8020.5159999999996</v>
      </c>
      <c r="Y22" s="658">
        <v>8127.7529999999997</v>
      </c>
      <c r="Z22" s="658">
        <v>8376.0930000000008</v>
      </c>
      <c r="AA22" s="658">
        <v>8588.0429999999997</v>
      </c>
      <c r="AB22" s="658">
        <v>8636.5310000000009</v>
      </c>
      <c r="AC22" s="658">
        <v>8733.8960000000006</v>
      </c>
      <c r="AD22" s="658">
        <v>8834.8970000000008</v>
      </c>
      <c r="AE22" s="658">
        <v>8928.8009999999995</v>
      </c>
      <c r="AF22" s="658">
        <v>9085.6020000000008</v>
      </c>
      <c r="AG22" s="658">
        <v>9137.1450000000004</v>
      </c>
      <c r="AH22" s="658">
        <v>9265.1139999999996</v>
      </c>
      <c r="AI22" s="658">
        <v>9300.2360000000008</v>
      </c>
      <c r="AJ22" s="658">
        <v>9380.7999999999993</v>
      </c>
      <c r="AK22" s="658">
        <v>9532.4110000000001</v>
      </c>
      <c r="AL22" s="658">
        <v>9727.6620000000003</v>
      </c>
      <c r="AM22" s="658">
        <v>9885.9670000000006</v>
      </c>
      <c r="AN22" s="658">
        <v>10042.6</v>
      </c>
      <c r="AO22" s="658">
        <v>10175.119000000001</v>
      </c>
      <c r="AP22" s="658">
        <v>10244.41</v>
      </c>
      <c r="AQ22" s="658">
        <v>10358.049999999999</v>
      </c>
      <c r="AR22" s="658">
        <v>10502.106</v>
      </c>
      <c r="AS22" s="658">
        <v>10588.582</v>
      </c>
      <c r="AT22" s="658">
        <v>10636.98</v>
      </c>
      <c r="AU22" s="658">
        <v>10807.394</v>
      </c>
      <c r="AV22" s="658">
        <v>10808.974</v>
      </c>
      <c r="AW22" s="658">
        <v>10969.62</v>
      </c>
      <c r="AX22" s="658">
        <v>11132.68</v>
      </c>
      <c r="AY22" s="660">
        <v>11298.94</v>
      </c>
      <c r="AZ22" s="660">
        <v>11466.4</v>
      </c>
      <c r="BA22" s="660">
        <v>11635.79</v>
      </c>
      <c r="BB22" s="660">
        <v>11806.48</v>
      </c>
      <c r="BC22" s="660">
        <v>11980.29</v>
      </c>
      <c r="BD22" s="660">
        <v>12156.6</v>
      </c>
      <c r="BE22" s="660">
        <v>12335.2</v>
      </c>
      <c r="BF22" s="660">
        <v>12516.78</v>
      </c>
      <c r="BG22" s="660">
        <v>12701.15</v>
      </c>
      <c r="BH22" s="660">
        <v>12888.22</v>
      </c>
      <c r="BI22" s="660">
        <v>13078.38</v>
      </c>
      <c r="BJ22" s="660">
        <v>13271.55</v>
      </c>
      <c r="BK22" s="660">
        <v>13467.93</v>
      </c>
      <c r="BL22" s="660">
        <v>13667.14</v>
      </c>
      <c r="BM22" s="660">
        <v>13869.39</v>
      </c>
      <c r="BN22" s="660">
        <v>14074.88</v>
      </c>
      <c r="BO22" s="660">
        <v>14283.2</v>
      </c>
      <c r="BP22" s="660">
        <v>14494.57</v>
      </c>
      <c r="BQ22" s="660">
        <v>14709.03</v>
      </c>
      <c r="BR22" s="660">
        <v>14926.59</v>
      </c>
      <c r="BS22" s="660">
        <v>15147.31</v>
      </c>
      <c r="BT22" s="660">
        <v>15371.24</v>
      </c>
      <c r="BU22" s="660">
        <v>15598.4</v>
      </c>
      <c r="BV22" s="660">
        <v>15828.86</v>
      </c>
    </row>
    <row r="23" spans="1:74" ht="12" customHeight="1" x14ac:dyDescent="0.35">
      <c r="A23" s="650" t="s">
        <v>1053</v>
      </c>
      <c r="B23" s="648" t="s">
        <v>1054</v>
      </c>
      <c r="C23" s="658">
        <v>1579.7070000000001</v>
      </c>
      <c r="D23" s="658">
        <v>1590.873</v>
      </c>
      <c r="E23" s="658">
        <v>1611.1310000000001</v>
      </c>
      <c r="F23" s="658">
        <v>1639.2660000000001</v>
      </c>
      <c r="G23" s="658">
        <v>1666.741</v>
      </c>
      <c r="H23" s="658">
        <v>1687.9970000000001</v>
      </c>
      <c r="I23" s="658">
        <v>1696.962</v>
      </c>
      <c r="J23" s="658">
        <v>1713.0170000000001</v>
      </c>
      <c r="K23" s="658">
        <v>1735.6489999999999</v>
      </c>
      <c r="L23" s="658">
        <v>1750.0340000000001</v>
      </c>
      <c r="M23" s="658">
        <v>1765.376</v>
      </c>
      <c r="N23" s="658">
        <v>1796.6289999999999</v>
      </c>
      <c r="O23" s="658">
        <v>1817.605</v>
      </c>
      <c r="P23" s="658">
        <v>1838.8789999999999</v>
      </c>
      <c r="Q23" s="658">
        <v>1860.5820000000001</v>
      </c>
      <c r="R23" s="658">
        <v>1869.223</v>
      </c>
      <c r="S23" s="658">
        <v>1883.848</v>
      </c>
      <c r="T23" s="658">
        <v>1924.973</v>
      </c>
      <c r="U23" s="658">
        <v>1953.5060000000001</v>
      </c>
      <c r="V23" s="658">
        <v>1969.5</v>
      </c>
      <c r="W23" s="658">
        <v>1978.847</v>
      </c>
      <c r="X23" s="658">
        <v>1998.575</v>
      </c>
      <c r="Y23" s="658">
        <v>2015.202</v>
      </c>
      <c r="Z23" s="658">
        <v>2045.347</v>
      </c>
      <c r="AA23" s="658">
        <v>2050.009</v>
      </c>
      <c r="AB23" s="658">
        <v>2067.806</v>
      </c>
      <c r="AC23" s="658">
        <v>2088.6109999999999</v>
      </c>
      <c r="AD23" s="658">
        <v>2099.8200000000002</v>
      </c>
      <c r="AE23" s="658">
        <v>2118.2040000000002</v>
      </c>
      <c r="AF23" s="658">
        <v>2137.1170000000002</v>
      </c>
      <c r="AG23" s="658">
        <v>2132.2159999999999</v>
      </c>
      <c r="AH23" s="658">
        <v>2151.4589999999998</v>
      </c>
      <c r="AI23" s="658">
        <v>2175.9670000000001</v>
      </c>
      <c r="AJ23" s="658">
        <v>2183.3510000000001</v>
      </c>
      <c r="AK23" s="658">
        <v>2207.6289999999999</v>
      </c>
      <c r="AL23" s="658">
        <v>2222.576</v>
      </c>
      <c r="AM23" s="658">
        <v>2220.4899999999998</v>
      </c>
      <c r="AN23" s="658">
        <v>2223.973</v>
      </c>
      <c r="AO23" s="658">
        <v>2232.1289999999999</v>
      </c>
      <c r="AP23" s="658">
        <v>2239.0169999999998</v>
      </c>
      <c r="AQ23" s="658">
        <v>2247.5650000000001</v>
      </c>
      <c r="AR23" s="658">
        <v>2257.3110000000001</v>
      </c>
      <c r="AS23" s="658">
        <v>2265.2220000000002</v>
      </c>
      <c r="AT23" s="658">
        <v>2281.2359999999999</v>
      </c>
      <c r="AU23" s="658">
        <v>2290.9769999999999</v>
      </c>
      <c r="AV23" s="658">
        <v>2314.9879999999998</v>
      </c>
      <c r="AW23" s="658">
        <v>2335.125</v>
      </c>
      <c r="AX23" s="658">
        <v>2355.3609999999999</v>
      </c>
      <c r="AY23" s="660">
        <v>2375.7379999999998</v>
      </c>
      <c r="AZ23" s="660">
        <v>2396.1669999999999</v>
      </c>
      <c r="BA23" s="660">
        <v>2416.6799999999998</v>
      </c>
      <c r="BB23" s="660">
        <v>2437.248</v>
      </c>
      <c r="BC23" s="660">
        <v>2457.9499999999998</v>
      </c>
      <c r="BD23" s="660">
        <v>2478.759</v>
      </c>
      <c r="BE23" s="660">
        <v>2499.6660000000002</v>
      </c>
      <c r="BF23" s="660">
        <v>2520.7020000000002</v>
      </c>
      <c r="BG23" s="660">
        <v>2541.8560000000002</v>
      </c>
      <c r="BH23" s="660">
        <v>2563.127</v>
      </c>
      <c r="BI23" s="660">
        <v>2584.5300000000002</v>
      </c>
      <c r="BJ23" s="660">
        <v>2606.0619999999999</v>
      </c>
      <c r="BK23" s="660">
        <v>2627.732</v>
      </c>
      <c r="BL23" s="660">
        <v>2649.5239999999999</v>
      </c>
      <c r="BM23" s="660">
        <v>2671.4450000000002</v>
      </c>
      <c r="BN23" s="660">
        <v>2693.5059999999999</v>
      </c>
      <c r="BO23" s="660">
        <v>2715.6880000000001</v>
      </c>
      <c r="BP23" s="660">
        <v>2738.0010000000002</v>
      </c>
      <c r="BQ23" s="660">
        <v>2760.4459999999999</v>
      </c>
      <c r="BR23" s="660">
        <v>2783.0250000000001</v>
      </c>
      <c r="BS23" s="660">
        <v>2805.739</v>
      </c>
      <c r="BT23" s="660">
        <v>2828.59</v>
      </c>
      <c r="BU23" s="660">
        <v>2851.58</v>
      </c>
      <c r="BV23" s="660">
        <v>2874.712</v>
      </c>
    </row>
    <row r="24" spans="1:74" ht="12" customHeight="1" x14ac:dyDescent="0.35">
      <c r="A24" s="650" t="s">
        <v>1055</v>
      </c>
      <c r="B24" s="648" t="s">
        <v>85</v>
      </c>
      <c r="C24" s="658">
        <v>118.4</v>
      </c>
      <c r="D24" s="658">
        <v>118.4</v>
      </c>
      <c r="E24" s="658">
        <v>118.4</v>
      </c>
      <c r="F24" s="658">
        <v>118.4</v>
      </c>
      <c r="G24" s="658">
        <v>118.4</v>
      </c>
      <c r="H24" s="658">
        <v>118.4</v>
      </c>
      <c r="I24" s="658">
        <v>118.4</v>
      </c>
      <c r="J24" s="658">
        <v>118.4</v>
      </c>
      <c r="K24" s="658">
        <v>118.4</v>
      </c>
      <c r="L24" s="658">
        <v>118.4</v>
      </c>
      <c r="M24" s="658">
        <v>118.4</v>
      </c>
      <c r="N24" s="658">
        <v>118.4</v>
      </c>
      <c r="O24" s="658">
        <v>112.6</v>
      </c>
      <c r="P24" s="658">
        <v>112.6</v>
      </c>
      <c r="Q24" s="658">
        <v>112.6</v>
      </c>
      <c r="R24" s="658">
        <v>112.6</v>
      </c>
      <c r="S24" s="658">
        <v>112.6</v>
      </c>
      <c r="T24" s="658">
        <v>338.6</v>
      </c>
      <c r="U24" s="658">
        <v>338.6</v>
      </c>
      <c r="V24" s="658">
        <v>347.6</v>
      </c>
      <c r="W24" s="658">
        <v>347.6</v>
      </c>
      <c r="X24" s="658">
        <v>347.6</v>
      </c>
      <c r="Y24" s="658">
        <v>347.6</v>
      </c>
      <c r="Z24" s="658">
        <v>347.6</v>
      </c>
      <c r="AA24" s="658">
        <v>121.8</v>
      </c>
      <c r="AB24" s="658">
        <v>121.8</v>
      </c>
      <c r="AC24" s="658">
        <v>121.8</v>
      </c>
      <c r="AD24" s="658">
        <v>121.8</v>
      </c>
      <c r="AE24" s="658">
        <v>121.8</v>
      </c>
      <c r="AF24" s="658">
        <v>121.8</v>
      </c>
      <c r="AG24" s="658">
        <v>121.8</v>
      </c>
      <c r="AH24" s="658">
        <v>121.8</v>
      </c>
      <c r="AI24" s="658">
        <v>121.8</v>
      </c>
      <c r="AJ24" s="658">
        <v>124.5</v>
      </c>
      <c r="AK24" s="658">
        <v>124.5</v>
      </c>
      <c r="AL24" s="658">
        <v>124.5</v>
      </c>
      <c r="AM24" s="658">
        <v>124.5</v>
      </c>
      <c r="AN24" s="658">
        <v>124.5</v>
      </c>
      <c r="AO24" s="658">
        <v>124.5</v>
      </c>
      <c r="AP24" s="658">
        <v>124.5</v>
      </c>
      <c r="AQ24" s="658">
        <v>124.5</v>
      </c>
      <c r="AR24" s="658">
        <v>124.5</v>
      </c>
      <c r="AS24" s="658">
        <v>124.5</v>
      </c>
      <c r="AT24" s="658">
        <v>124.5</v>
      </c>
      <c r="AU24" s="658">
        <v>124.5</v>
      </c>
      <c r="AV24" s="658">
        <v>124.5</v>
      </c>
      <c r="AW24" s="658">
        <v>124.5</v>
      </c>
      <c r="AX24" s="658">
        <v>124.5</v>
      </c>
      <c r="AY24" s="660">
        <v>124.5</v>
      </c>
      <c r="AZ24" s="660">
        <v>124.5</v>
      </c>
      <c r="BA24" s="660">
        <v>124.5</v>
      </c>
      <c r="BB24" s="660">
        <v>124.5</v>
      </c>
      <c r="BC24" s="660">
        <v>124.5</v>
      </c>
      <c r="BD24" s="660">
        <v>124.5</v>
      </c>
      <c r="BE24" s="660">
        <v>124.5</v>
      </c>
      <c r="BF24" s="660">
        <v>124.5</v>
      </c>
      <c r="BG24" s="660">
        <v>124.5</v>
      </c>
      <c r="BH24" s="660">
        <v>124.5</v>
      </c>
      <c r="BI24" s="660">
        <v>124.5</v>
      </c>
      <c r="BJ24" s="660">
        <v>124.5</v>
      </c>
      <c r="BK24" s="660">
        <v>124.5</v>
      </c>
      <c r="BL24" s="660">
        <v>124.5</v>
      </c>
      <c r="BM24" s="660">
        <v>124.5</v>
      </c>
      <c r="BN24" s="660">
        <v>124.5</v>
      </c>
      <c r="BO24" s="660">
        <v>124.5</v>
      </c>
      <c r="BP24" s="660">
        <v>124.5</v>
      </c>
      <c r="BQ24" s="660">
        <v>124.5</v>
      </c>
      <c r="BR24" s="660">
        <v>124.5</v>
      </c>
      <c r="BS24" s="660">
        <v>124.5</v>
      </c>
      <c r="BT24" s="660">
        <v>124.5</v>
      </c>
      <c r="BU24" s="660">
        <v>124.5</v>
      </c>
      <c r="BV24" s="660">
        <v>124.5</v>
      </c>
    </row>
    <row r="25" spans="1:74" ht="12" customHeight="1" x14ac:dyDescent="0.35">
      <c r="A25" s="650"/>
      <c r="B25" s="645"/>
      <c r="C25" s="649"/>
      <c r="D25" s="649"/>
      <c r="E25" s="649"/>
      <c r="F25" s="649"/>
      <c r="G25" s="649"/>
      <c r="H25" s="649"/>
      <c r="I25" s="649"/>
      <c r="J25" s="649"/>
      <c r="K25" s="649"/>
      <c r="L25" s="649"/>
      <c r="M25" s="649"/>
      <c r="N25" s="649"/>
      <c r="O25" s="649"/>
      <c r="P25" s="649"/>
      <c r="Q25" s="649"/>
      <c r="R25" s="659"/>
      <c r="S25" s="659"/>
      <c r="T25" s="659"/>
      <c r="U25" s="659"/>
      <c r="V25" s="659"/>
      <c r="W25" s="659"/>
      <c r="X25" s="659"/>
      <c r="Y25" s="659"/>
      <c r="Z25" s="659"/>
      <c r="AA25" s="659"/>
      <c r="AB25" s="659"/>
      <c r="AC25" s="659"/>
      <c r="AD25" s="659"/>
      <c r="AE25" s="659"/>
      <c r="AF25" s="659"/>
      <c r="AG25" s="659"/>
      <c r="AH25" s="659"/>
      <c r="AI25" s="659"/>
      <c r="AJ25" s="659"/>
      <c r="AK25" s="659"/>
      <c r="AL25" s="659"/>
      <c r="AM25" s="659"/>
      <c r="AN25" s="659"/>
      <c r="AO25" s="659"/>
      <c r="AP25" s="659"/>
      <c r="AQ25" s="659"/>
      <c r="AR25" s="659"/>
      <c r="AS25" s="659"/>
      <c r="AT25" s="659"/>
      <c r="AU25" s="659"/>
      <c r="AV25" s="659"/>
      <c r="AW25" s="659"/>
      <c r="AX25" s="659"/>
      <c r="AY25" s="662"/>
      <c r="AZ25" s="662"/>
      <c r="BA25" s="662"/>
      <c r="BB25" s="662"/>
      <c r="BC25" s="662"/>
      <c r="BD25" s="662"/>
      <c r="BE25" s="662"/>
      <c r="BF25" s="662"/>
      <c r="BG25" s="662"/>
      <c r="BH25" s="662"/>
      <c r="BI25" s="662"/>
      <c r="BJ25" s="662"/>
      <c r="BK25" s="662"/>
      <c r="BL25" s="662"/>
      <c r="BM25" s="662"/>
      <c r="BN25" s="662"/>
      <c r="BO25" s="662"/>
      <c r="BP25" s="662"/>
      <c r="BQ25" s="662"/>
      <c r="BR25" s="662"/>
      <c r="BS25" s="662"/>
      <c r="BT25" s="662"/>
      <c r="BU25" s="662"/>
      <c r="BV25" s="662"/>
    </row>
    <row r="26" spans="1:74" ht="12" customHeight="1" x14ac:dyDescent="0.35">
      <c r="A26" s="650"/>
      <c r="B26" s="649" t="s">
        <v>1289</v>
      </c>
      <c r="C26" s="649"/>
      <c r="D26" s="649"/>
      <c r="E26" s="649"/>
      <c r="F26" s="649"/>
      <c r="G26" s="649"/>
      <c r="H26" s="649"/>
      <c r="I26" s="649"/>
      <c r="J26" s="649"/>
      <c r="K26" s="649"/>
      <c r="L26" s="649"/>
      <c r="M26" s="649"/>
      <c r="N26" s="649"/>
      <c r="O26" s="649"/>
      <c r="P26" s="649"/>
      <c r="Q26" s="649"/>
      <c r="R26" s="659"/>
      <c r="S26" s="659"/>
      <c r="T26" s="659"/>
      <c r="U26" s="659"/>
      <c r="V26" s="659"/>
      <c r="W26" s="659"/>
      <c r="X26" s="659"/>
      <c r="Y26" s="659"/>
      <c r="Z26" s="659"/>
      <c r="AA26" s="659"/>
      <c r="AB26" s="659"/>
      <c r="AC26" s="659"/>
      <c r="AD26" s="659"/>
      <c r="AE26" s="659"/>
      <c r="AF26" s="659"/>
      <c r="AG26" s="659"/>
      <c r="AH26" s="659"/>
      <c r="AI26" s="659"/>
      <c r="AJ26" s="659"/>
      <c r="AK26" s="659"/>
      <c r="AL26" s="659"/>
      <c r="AM26" s="659"/>
      <c r="AN26" s="659"/>
      <c r="AO26" s="659"/>
      <c r="AP26" s="659"/>
      <c r="AQ26" s="659"/>
      <c r="AR26" s="659"/>
      <c r="AS26" s="659"/>
      <c r="AT26" s="659"/>
      <c r="AU26" s="659"/>
      <c r="AV26" s="659"/>
      <c r="AW26" s="659"/>
      <c r="AX26" s="659"/>
      <c r="AY26" s="662"/>
      <c r="AZ26" s="662"/>
      <c r="BA26" s="662"/>
      <c r="BB26" s="662"/>
      <c r="BC26" s="662"/>
      <c r="BD26" s="662"/>
      <c r="BE26" s="662"/>
      <c r="BF26" s="662"/>
      <c r="BG26" s="662"/>
      <c r="BH26" s="662"/>
      <c r="BI26" s="662"/>
      <c r="BJ26" s="662"/>
      <c r="BK26" s="662"/>
      <c r="BL26" s="662"/>
      <c r="BM26" s="662"/>
      <c r="BN26" s="662"/>
      <c r="BO26" s="662"/>
      <c r="BP26" s="662"/>
      <c r="BQ26" s="662"/>
      <c r="BR26" s="662"/>
      <c r="BS26" s="662"/>
      <c r="BT26" s="662"/>
      <c r="BU26" s="662"/>
      <c r="BV26" s="662"/>
    </row>
    <row r="27" spans="1:74" ht="12" customHeight="1" x14ac:dyDescent="0.35">
      <c r="A27" s="650"/>
      <c r="B27" s="649" t="s">
        <v>1035</v>
      </c>
      <c r="C27" s="649"/>
      <c r="D27" s="649"/>
      <c r="E27" s="649"/>
      <c r="F27" s="649"/>
      <c r="G27" s="649"/>
      <c r="H27" s="649"/>
      <c r="I27" s="649"/>
      <c r="J27" s="649"/>
      <c r="K27" s="649"/>
      <c r="L27" s="649"/>
      <c r="M27" s="649"/>
      <c r="N27" s="649"/>
      <c r="O27" s="649"/>
      <c r="P27" s="649"/>
      <c r="Q27" s="649"/>
      <c r="R27" s="659"/>
      <c r="S27" s="659"/>
      <c r="T27" s="659"/>
      <c r="U27" s="659"/>
      <c r="V27" s="659"/>
      <c r="W27" s="659"/>
      <c r="X27" s="659"/>
      <c r="Y27" s="659"/>
      <c r="Z27" s="659"/>
      <c r="AA27" s="659"/>
      <c r="AB27" s="659"/>
      <c r="AC27" s="659"/>
      <c r="AD27" s="659"/>
      <c r="AE27" s="659"/>
      <c r="AF27" s="659"/>
      <c r="AG27" s="659"/>
      <c r="AH27" s="659"/>
      <c r="AI27" s="659"/>
      <c r="AJ27" s="659"/>
      <c r="AK27" s="659"/>
      <c r="AL27" s="659"/>
      <c r="AM27" s="659"/>
      <c r="AN27" s="659"/>
      <c r="AO27" s="659"/>
      <c r="AP27" s="659"/>
      <c r="AQ27" s="659"/>
      <c r="AR27" s="659"/>
      <c r="AS27" s="659"/>
      <c r="AT27" s="659"/>
      <c r="AU27" s="659"/>
      <c r="AV27" s="659"/>
      <c r="AW27" s="659"/>
      <c r="AX27" s="659"/>
      <c r="AY27" s="662"/>
      <c r="AZ27" s="662"/>
      <c r="BA27" s="662"/>
      <c r="BB27" s="662"/>
      <c r="BC27" s="662"/>
      <c r="BD27" s="662"/>
      <c r="BE27" s="662"/>
      <c r="BF27" s="662"/>
      <c r="BG27" s="662"/>
      <c r="BH27" s="662"/>
      <c r="BI27" s="662"/>
      <c r="BJ27" s="662"/>
      <c r="BK27" s="662"/>
      <c r="BL27" s="662"/>
      <c r="BM27" s="662"/>
      <c r="BN27" s="662"/>
      <c r="BO27" s="662"/>
      <c r="BP27" s="662"/>
      <c r="BQ27" s="662"/>
      <c r="BR27" s="662"/>
      <c r="BS27" s="662"/>
      <c r="BT27" s="662"/>
      <c r="BU27" s="662"/>
      <c r="BV27" s="662"/>
    </row>
    <row r="28" spans="1:74" ht="12" customHeight="1" x14ac:dyDescent="0.35">
      <c r="A28" s="650" t="s">
        <v>1181</v>
      </c>
      <c r="B28" s="648" t="s">
        <v>1036</v>
      </c>
      <c r="C28" s="691">
        <v>2.5522215799999999</v>
      </c>
      <c r="D28" s="691">
        <v>2.2127163950000002</v>
      </c>
      <c r="E28" s="691">
        <v>2.3030809250000002</v>
      </c>
      <c r="F28" s="691">
        <v>2.0456035400000001</v>
      </c>
      <c r="G28" s="691">
        <v>2.3112592250000001</v>
      </c>
      <c r="H28" s="691">
        <v>2.3209862870000002</v>
      </c>
      <c r="I28" s="691">
        <v>2.5337459560000002</v>
      </c>
      <c r="J28" s="691">
        <v>2.5650765739999999</v>
      </c>
      <c r="K28" s="691">
        <v>2.3484427440000002</v>
      </c>
      <c r="L28" s="691">
        <v>2.2332982010000002</v>
      </c>
      <c r="M28" s="691">
        <v>2.2448919159999998</v>
      </c>
      <c r="N28" s="691">
        <v>2.4403968869999999</v>
      </c>
      <c r="O28" s="691">
        <v>2.448295313</v>
      </c>
      <c r="P28" s="691">
        <v>2.2369082109999998</v>
      </c>
      <c r="Q28" s="691">
        <v>2.3291789139999999</v>
      </c>
      <c r="R28" s="691">
        <v>2.0843933909999999</v>
      </c>
      <c r="S28" s="691">
        <v>2.1835995069999998</v>
      </c>
      <c r="T28" s="691">
        <v>2.0864692319999998</v>
      </c>
      <c r="U28" s="691">
        <v>2.310001298</v>
      </c>
      <c r="V28" s="691">
        <v>2.4187885819999999</v>
      </c>
      <c r="W28" s="691">
        <v>2.165280718</v>
      </c>
      <c r="X28" s="691">
        <v>2.0901303370000002</v>
      </c>
      <c r="Y28" s="691">
        <v>2.1621946749999998</v>
      </c>
      <c r="Z28" s="691">
        <v>2.3214391280000002</v>
      </c>
      <c r="AA28" s="691">
        <v>2.4095669329999998</v>
      </c>
      <c r="AB28" s="691">
        <v>2.201681915</v>
      </c>
      <c r="AC28" s="691">
        <v>2.2967008</v>
      </c>
      <c r="AD28" s="691">
        <v>1.9977380929999999</v>
      </c>
      <c r="AE28" s="691">
        <v>2.1913392209999998</v>
      </c>
      <c r="AF28" s="691">
        <v>2.2822311659999999</v>
      </c>
      <c r="AG28" s="691">
        <v>2.391169799</v>
      </c>
      <c r="AH28" s="691">
        <v>2.3807686970000002</v>
      </c>
      <c r="AI28" s="691">
        <v>2.1596034159999999</v>
      </c>
      <c r="AJ28" s="691">
        <v>2.0623767260000001</v>
      </c>
      <c r="AK28" s="691">
        <v>2.0550247740000001</v>
      </c>
      <c r="AL28" s="691">
        <v>2.3027232479999999</v>
      </c>
      <c r="AM28" s="691">
        <v>2.2143839609999998</v>
      </c>
      <c r="AN28" s="691">
        <v>2.1804277769999998</v>
      </c>
      <c r="AO28" s="691">
        <v>2.1919906870000001</v>
      </c>
      <c r="AP28" s="691">
        <v>1.9306283099999999</v>
      </c>
      <c r="AQ28" s="691">
        <v>2.2049099779999999</v>
      </c>
      <c r="AR28" s="691">
        <v>2.3473937079999998</v>
      </c>
      <c r="AS28" s="691">
        <v>2.5249026020000001</v>
      </c>
      <c r="AT28" s="691">
        <v>2.4161017450000002</v>
      </c>
      <c r="AU28" s="691">
        <v>2.1937160219999998</v>
      </c>
      <c r="AV28" s="691">
        <v>2.0952348019999998</v>
      </c>
      <c r="AW28" s="691">
        <v>2.0172059999999998</v>
      </c>
      <c r="AX28" s="691">
        <v>2.192558</v>
      </c>
      <c r="AY28" s="692">
        <v>2.2276579999999999</v>
      </c>
      <c r="AZ28" s="692">
        <v>2.0699459999999998</v>
      </c>
      <c r="BA28" s="692">
        <v>2.1686100000000001</v>
      </c>
      <c r="BB28" s="692">
        <v>1.9098949999999999</v>
      </c>
      <c r="BC28" s="692">
        <v>2.0936330000000001</v>
      </c>
      <c r="BD28" s="692">
        <v>2.154417</v>
      </c>
      <c r="BE28" s="692">
        <v>2.3287900000000001</v>
      </c>
      <c r="BF28" s="692">
        <v>2.3214389999999998</v>
      </c>
      <c r="BG28" s="692">
        <v>2.0941070000000002</v>
      </c>
      <c r="BH28" s="692">
        <v>2.0025590000000002</v>
      </c>
      <c r="BI28" s="692">
        <v>2.0002260000000001</v>
      </c>
      <c r="BJ28" s="692">
        <v>2.1863959999999998</v>
      </c>
      <c r="BK28" s="692">
        <v>2.228389</v>
      </c>
      <c r="BL28" s="692">
        <v>2.1741830000000002</v>
      </c>
      <c r="BM28" s="692">
        <v>2.1857030000000002</v>
      </c>
      <c r="BN28" s="692">
        <v>1.9162250000000001</v>
      </c>
      <c r="BO28" s="692">
        <v>2.131815</v>
      </c>
      <c r="BP28" s="692">
        <v>2.2280030000000002</v>
      </c>
      <c r="BQ28" s="692">
        <v>2.3888690000000001</v>
      </c>
      <c r="BR28" s="692">
        <v>2.3495270000000001</v>
      </c>
      <c r="BS28" s="692">
        <v>2.1297519999999999</v>
      </c>
      <c r="BT28" s="692">
        <v>2.031571</v>
      </c>
      <c r="BU28" s="692">
        <v>2.0047549999999998</v>
      </c>
      <c r="BV28" s="692">
        <v>2.211112</v>
      </c>
    </row>
    <row r="29" spans="1:74" ht="12" customHeight="1" x14ac:dyDescent="0.35">
      <c r="A29" s="650" t="s">
        <v>1281</v>
      </c>
      <c r="B29" s="648" t="s">
        <v>1037</v>
      </c>
      <c r="C29" s="691">
        <v>1.411708003</v>
      </c>
      <c r="D29" s="691">
        <v>1.2655384300000001</v>
      </c>
      <c r="E29" s="691">
        <v>1.3642715940000001</v>
      </c>
      <c r="F29" s="691">
        <v>1.27639776</v>
      </c>
      <c r="G29" s="691">
        <v>1.3466466479999999</v>
      </c>
      <c r="H29" s="691">
        <v>1.346059817</v>
      </c>
      <c r="I29" s="691">
        <v>1.3825836199999999</v>
      </c>
      <c r="J29" s="691">
        <v>1.393211226</v>
      </c>
      <c r="K29" s="691">
        <v>1.30302618</v>
      </c>
      <c r="L29" s="691">
        <v>1.3341888</v>
      </c>
      <c r="M29" s="691">
        <v>1.2877381809999999</v>
      </c>
      <c r="N29" s="691">
        <v>1.3799575319999999</v>
      </c>
      <c r="O29" s="691">
        <v>1.3947319970000001</v>
      </c>
      <c r="P29" s="691">
        <v>1.272840355</v>
      </c>
      <c r="Q29" s="691">
        <v>1.390757392</v>
      </c>
      <c r="R29" s="691">
        <v>1.3181630879999999</v>
      </c>
      <c r="S29" s="691">
        <v>1.345274047</v>
      </c>
      <c r="T29" s="691">
        <v>1.2309439760000001</v>
      </c>
      <c r="U29" s="691">
        <v>1.3011795850000001</v>
      </c>
      <c r="V29" s="691">
        <v>1.321506869</v>
      </c>
      <c r="W29" s="691">
        <v>1.2592860859999999</v>
      </c>
      <c r="X29" s="691">
        <v>1.252008019</v>
      </c>
      <c r="Y29" s="691">
        <v>1.221580925</v>
      </c>
      <c r="Z29" s="691">
        <v>1.317002872</v>
      </c>
      <c r="AA29" s="691">
        <v>1.331440387</v>
      </c>
      <c r="AB29" s="691">
        <v>1.173418713</v>
      </c>
      <c r="AC29" s="691">
        <v>1.3144245269999999</v>
      </c>
      <c r="AD29" s="691">
        <v>1.2172137780000001</v>
      </c>
      <c r="AE29" s="691">
        <v>1.2704416549999999</v>
      </c>
      <c r="AF29" s="691">
        <v>1.240577697</v>
      </c>
      <c r="AG29" s="691">
        <v>1.2494436980000001</v>
      </c>
      <c r="AH29" s="691">
        <v>1.223485003</v>
      </c>
      <c r="AI29" s="691">
        <v>1.19526032</v>
      </c>
      <c r="AJ29" s="691">
        <v>1.199792067</v>
      </c>
      <c r="AK29" s="691">
        <v>1.1407196820000001</v>
      </c>
      <c r="AL29" s="691">
        <v>1.277976722</v>
      </c>
      <c r="AM29" s="691">
        <v>1.215534232</v>
      </c>
      <c r="AN29" s="691">
        <v>1.1014257430000001</v>
      </c>
      <c r="AO29" s="691">
        <v>1.181659791</v>
      </c>
      <c r="AP29" s="691">
        <v>1.1401014730000001</v>
      </c>
      <c r="AQ29" s="691">
        <v>1.2025991009999999</v>
      </c>
      <c r="AR29" s="691">
        <v>1.2135944789999999</v>
      </c>
      <c r="AS29" s="691">
        <v>1.2355416429999999</v>
      </c>
      <c r="AT29" s="691">
        <v>1.1967908220000001</v>
      </c>
      <c r="AU29" s="691">
        <v>1.1353089649999999</v>
      </c>
      <c r="AV29" s="691">
        <v>1.172025527</v>
      </c>
      <c r="AW29" s="691">
        <v>1.1410549999999999</v>
      </c>
      <c r="AX29" s="691">
        <v>1.236435</v>
      </c>
      <c r="AY29" s="692">
        <v>1.2430589999999999</v>
      </c>
      <c r="AZ29" s="692">
        <v>1.1061099999999999</v>
      </c>
      <c r="BA29" s="692">
        <v>1.2248669999999999</v>
      </c>
      <c r="BB29" s="692">
        <v>1.1594139999999999</v>
      </c>
      <c r="BC29" s="692">
        <v>1.205767</v>
      </c>
      <c r="BD29" s="692">
        <v>1.173516</v>
      </c>
      <c r="BE29" s="692">
        <v>1.211287</v>
      </c>
      <c r="BF29" s="692">
        <v>1.1986000000000001</v>
      </c>
      <c r="BG29" s="692">
        <v>1.1506069999999999</v>
      </c>
      <c r="BH29" s="692">
        <v>1.159087</v>
      </c>
      <c r="BI29" s="692">
        <v>1.1221650000000001</v>
      </c>
      <c r="BJ29" s="692">
        <v>1.23159</v>
      </c>
      <c r="BK29" s="692">
        <v>1.234553</v>
      </c>
      <c r="BL29" s="692">
        <v>1.139437</v>
      </c>
      <c r="BM29" s="692">
        <v>1.2137260000000001</v>
      </c>
      <c r="BN29" s="692">
        <v>1.1475299999999999</v>
      </c>
      <c r="BO29" s="692">
        <v>1.2012940000000001</v>
      </c>
      <c r="BP29" s="692">
        <v>1.1835599999999999</v>
      </c>
      <c r="BQ29" s="692">
        <v>1.21248</v>
      </c>
      <c r="BR29" s="692">
        <v>1.1893279999999999</v>
      </c>
      <c r="BS29" s="692">
        <v>1.1459630000000001</v>
      </c>
      <c r="BT29" s="692">
        <v>1.1598379999999999</v>
      </c>
      <c r="BU29" s="692">
        <v>1.119688</v>
      </c>
      <c r="BV29" s="692">
        <v>1.2355210000000001</v>
      </c>
    </row>
    <row r="30" spans="1:74" ht="12" customHeight="1" x14ac:dyDescent="0.35">
      <c r="A30" s="650" t="s">
        <v>1282</v>
      </c>
      <c r="B30" s="648" t="s">
        <v>1038</v>
      </c>
      <c r="C30" s="691">
        <v>1.1405135769999999</v>
      </c>
      <c r="D30" s="691">
        <v>0.94717796499999996</v>
      </c>
      <c r="E30" s="691">
        <v>0.93880933099999997</v>
      </c>
      <c r="F30" s="691">
        <v>0.76920577999999995</v>
      </c>
      <c r="G30" s="691">
        <v>0.96461257700000003</v>
      </c>
      <c r="H30" s="691">
        <v>0.97492646999999999</v>
      </c>
      <c r="I30" s="691">
        <v>1.1511623360000001</v>
      </c>
      <c r="J30" s="691">
        <v>1.1718653480000001</v>
      </c>
      <c r="K30" s="691">
        <v>1.0454165639999999</v>
      </c>
      <c r="L30" s="691">
        <v>0.89910940100000003</v>
      </c>
      <c r="M30" s="691">
        <v>0.95715373500000001</v>
      </c>
      <c r="N30" s="691">
        <v>1.060439355</v>
      </c>
      <c r="O30" s="691">
        <v>1.053563316</v>
      </c>
      <c r="P30" s="691">
        <v>0.964067856</v>
      </c>
      <c r="Q30" s="691">
        <v>0.93842152199999995</v>
      </c>
      <c r="R30" s="691">
        <v>0.76623030299999995</v>
      </c>
      <c r="S30" s="691">
        <v>0.83832545999999997</v>
      </c>
      <c r="T30" s="691">
        <v>0.85552525599999996</v>
      </c>
      <c r="U30" s="691">
        <v>1.0088217129999999</v>
      </c>
      <c r="V30" s="691">
        <v>1.0972817130000001</v>
      </c>
      <c r="W30" s="691">
        <v>0.90599463199999997</v>
      </c>
      <c r="X30" s="691">
        <v>0.83812231800000003</v>
      </c>
      <c r="Y30" s="691">
        <v>0.94061375000000003</v>
      </c>
      <c r="Z30" s="691">
        <v>1.004436256</v>
      </c>
      <c r="AA30" s="691">
        <v>1.078126546</v>
      </c>
      <c r="AB30" s="691">
        <v>1.028263202</v>
      </c>
      <c r="AC30" s="691">
        <v>0.98227627299999998</v>
      </c>
      <c r="AD30" s="691">
        <v>0.78052431499999997</v>
      </c>
      <c r="AE30" s="691">
        <v>0.92089756599999995</v>
      </c>
      <c r="AF30" s="691">
        <v>1.0416534690000001</v>
      </c>
      <c r="AG30" s="691">
        <v>1.1417261009999999</v>
      </c>
      <c r="AH30" s="691">
        <v>1.157283694</v>
      </c>
      <c r="AI30" s="691">
        <v>0.96434309600000001</v>
      </c>
      <c r="AJ30" s="691">
        <v>0.86258465900000003</v>
      </c>
      <c r="AK30" s="691">
        <v>0.91430509199999999</v>
      </c>
      <c r="AL30" s="691">
        <v>1.0247465259999999</v>
      </c>
      <c r="AM30" s="691">
        <v>0.99884972900000002</v>
      </c>
      <c r="AN30" s="691">
        <v>1.0790020339999999</v>
      </c>
      <c r="AO30" s="691">
        <v>1.0103308959999999</v>
      </c>
      <c r="AP30" s="691">
        <v>0.79052683700000004</v>
      </c>
      <c r="AQ30" s="691">
        <v>1.002310877</v>
      </c>
      <c r="AR30" s="691">
        <v>1.1337992290000001</v>
      </c>
      <c r="AS30" s="691">
        <v>1.2893609589999999</v>
      </c>
      <c r="AT30" s="691">
        <v>1.2193109230000001</v>
      </c>
      <c r="AU30" s="691">
        <v>1.0584070569999999</v>
      </c>
      <c r="AV30" s="691">
        <v>0.92320927500000005</v>
      </c>
      <c r="AW30" s="691">
        <v>0.87615089999999995</v>
      </c>
      <c r="AX30" s="691">
        <v>0.95612390000000003</v>
      </c>
      <c r="AY30" s="692">
        <v>0.98459839999999998</v>
      </c>
      <c r="AZ30" s="692">
        <v>0.96383569999999996</v>
      </c>
      <c r="BA30" s="692">
        <v>0.94374340000000001</v>
      </c>
      <c r="BB30" s="692">
        <v>0.75048029999999999</v>
      </c>
      <c r="BC30" s="692">
        <v>0.88786580000000004</v>
      </c>
      <c r="BD30" s="692">
        <v>0.98090120000000003</v>
      </c>
      <c r="BE30" s="692">
        <v>1.1175029999999999</v>
      </c>
      <c r="BF30" s="692">
        <v>1.1228389999999999</v>
      </c>
      <c r="BG30" s="692">
        <v>0.94350000000000001</v>
      </c>
      <c r="BH30" s="692">
        <v>0.84347170000000005</v>
      </c>
      <c r="BI30" s="692">
        <v>0.87806130000000004</v>
      </c>
      <c r="BJ30" s="692">
        <v>0.95480560000000003</v>
      </c>
      <c r="BK30" s="692">
        <v>0.99383639999999995</v>
      </c>
      <c r="BL30" s="692">
        <v>1.0347459999999999</v>
      </c>
      <c r="BM30" s="692">
        <v>0.97197739999999999</v>
      </c>
      <c r="BN30" s="692">
        <v>0.76869509999999996</v>
      </c>
      <c r="BO30" s="692">
        <v>0.93052109999999999</v>
      </c>
      <c r="BP30" s="692">
        <v>1.044443</v>
      </c>
      <c r="BQ30" s="692">
        <v>1.176388</v>
      </c>
      <c r="BR30" s="692">
        <v>1.1601980000000001</v>
      </c>
      <c r="BS30" s="692">
        <v>0.98378869999999996</v>
      </c>
      <c r="BT30" s="692">
        <v>0.87173330000000004</v>
      </c>
      <c r="BU30" s="692">
        <v>0.88506620000000003</v>
      </c>
      <c r="BV30" s="692">
        <v>0.97559099999999999</v>
      </c>
    </row>
    <row r="31" spans="1:74" ht="12" customHeight="1" x14ac:dyDescent="0.35">
      <c r="A31" s="650" t="s">
        <v>1178</v>
      </c>
      <c r="B31" s="648" t="s">
        <v>1039</v>
      </c>
      <c r="C31" s="691">
        <v>24.657851542</v>
      </c>
      <c r="D31" s="691">
        <v>22.772000198000001</v>
      </c>
      <c r="E31" s="691">
        <v>26.207664605000002</v>
      </c>
      <c r="F31" s="691">
        <v>27.695002240000001</v>
      </c>
      <c r="G31" s="691">
        <v>31.856523539000001</v>
      </c>
      <c r="H31" s="691">
        <v>27.964864186</v>
      </c>
      <c r="I31" s="691">
        <v>24.787959910000001</v>
      </c>
      <c r="J31" s="691">
        <v>22.504343480999999</v>
      </c>
      <c r="K31" s="691">
        <v>18.461390473000002</v>
      </c>
      <c r="L31" s="691">
        <v>18.232079965</v>
      </c>
      <c r="M31" s="691">
        <v>20.138658313000001</v>
      </c>
      <c r="N31" s="691">
        <v>21.373703252999999</v>
      </c>
      <c r="O31" s="691">
        <v>24.378466810999999</v>
      </c>
      <c r="P31" s="691">
        <v>25.741441330000001</v>
      </c>
      <c r="Q31" s="691">
        <v>23.683213074000001</v>
      </c>
      <c r="R31" s="691">
        <v>23.066096221999999</v>
      </c>
      <c r="S31" s="691">
        <v>29.851186449</v>
      </c>
      <c r="T31" s="691">
        <v>27.904505568000001</v>
      </c>
      <c r="U31" s="691">
        <v>26.657362586000001</v>
      </c>
      <c r="V31" s="691">
        <v>23.203464775</v>
      </c>
      <c r="W31" s="691">
        <v>18.610584712000001</v>
      </c>
      <c r="X31" s="691">
        <v>18.74334953</v>
      </c>
      <c r="Y31" s="691">
        <v>20.810550576000001</v>
      </c>
      <c r="Z31" s="691">
        <v>21.409093505000001</v>
      </c>
      <c r="AA31" s="691">
        <v>24.448920998999998</v>
      </c>
      <c r="AB31" s="691">
        <v>20.052882066999999</v>
      </c>
      <c r="AC31" s="691">
        <v>21.094884235999999</v>
      </c>
      <c r="AD31" s="691">
        <v>19.278212421999999</v>
      </c>
      <c r="AE31" s="691">
        <v>23.201466285999999</v>
      </c>
      <c r="AF31" s="691">
        <v>23.37008127</v>
      </c>
      <c r="AG31" s="691">
        <v>21.998534331999998</v>
      </c>
      <c r="AH31" s="691">
        <v>20.237112074999999</v>
      </c>
      <c r="AI31" s="691">
        <v>16.928291253000001</v>
      </c>
      <c r="AJ31" s="691">
        <v>17.039286529000002</v>
      </c>
      <c r="AK31" s="691">
        <v>19.272142154000001</v>
      </c>
      <c r="AL31" s="691">
        <v>23.469163508000001</v>
      </c>
      <c r="AM31" s="691">
        <v>26.176039136</v>
      </c>
      <c r="AN31" s="691">
        <v>22.871366993999999</v>
      </c>
      <c r="AO31" s="691">
        <v>25.351075202000001</v>
      </c>
      <c r="AP31" s="691">
        <v>19.462665238</v>
      </c>
      <c r="AQ31" s="691">
        <v>22.985916200999998</v>
      </c>
      <c r="AR31" s="691">
        <v>26.776239185000001</v>
      </c>
      <c r="AS31" s="691">
        <v>24.011516923999999</v>
      </c>
      <c r="AT31" s="691">
        <v>21.517546725999999</v>
      </c>
      <c r="AU31" s="691">
        <v>16.746191925000002</v>
      </c>
      <c r="AV31" s="691">
        <v>14.565050541</v>
      </c>
      <c r="AW31" s="691">
        <v>18.494669999999999</v>
      </c>
      <c r="AX31" s="691">
        <v>19.823689999999999</v>
      </c>
      <c r="AY31" s="692">
        <v>22.93366</v>
      </c>
      <c r="AZ31" s="692">
        <v>20.752800000000001</v>
      </c>
      <c r="BA31" s="692">
        <v>23.339870000000001</v>
      </c>
      <c r="BB31" s="692">
        <v>22.930109999999999</v>
      </c>
      <c r="BC31" s="692">
        <v>26.635950000000001</v>
      </c>
      <c r="BD31" s="692">
        <v>26.42942</v>
      </c>
      <c r="BE31" s="692">
        <v>23.981770000000001</v>
      </c>
      <c r="BF31" s="692">
        <v>21.029949999999999</v>
      </c>
      <c r="BG31" s="692">
        <v>17.48865</v>
      </c>
      <c r="BH31" s="692">
        <v>17.43638</v>
      </c>
      <c r="BI31" s="692">
        <v>19.446200000000001</v>
      </c>
      <c r="BJ31" s="692">
        <v>21.71396</v>
      </c>
      <c r="BK31" s="692">
        <v>24.36683</v>
      </c>
      <c r="BL31" s="692">
        <v>22.676570000000002</v>
      </c>
      <c r="BM31" s="692">
        <v>24.63185</v>
      </c>
      <c r="BN31" s="692">
        <v>24.587350000000001</v>
      </c>
      <c r="BO31" s="692">
        <v>27.97662</v>
      </c>
      <c r="BP31" s="692">
        <v>27.37689</v>
      </c>
      <c r="BQ31" s="692">
        <v>25.22486</v>
      </c>
      <c r="BR31" s="692">
        <v>21.498519999999999</v>
      </c>
      <c r="BS31" s="692">
        <v>17.84337</v>
      </c>
      <c r="BT31" s="692">
        <v>17.775870000000001</v>
      </c>
      <c r="BU31" s="692">
        <v>19.695250000000001</v>
      </c>
      <c r="BV31" s="692">
        <v>22.086410000000001</v>
      </c>
    </row>
    <row r="32" spans="1:74" ht="12" customHeight="1" x14ac:dyDescent="0.35">
      <c r="A32" s="650" t="s">
        <v>1182</v>
      </c>
      <c r="B32" s="648" t="s">
        <v>1056</v>
      </c>
      <c r="C32" s="691">
        <v>1.347889549</v>
      </c>
      <c r="D32" s="691">
        <v>1.2519351519999999</v>
      </c>
      <c r="E32" s="691">
        <v>1.378336518</v>
      </c>
      <c r="F32" s="691">
        <v>1.227050373</v>
      </c>
      <c r="G32" s="691">
        <v>1.3044456170000001</v>
      </c>
      <c r="H32" s="691">
        <v>1.2943282659999999</v>
      </c>
      <c r="I32" s="691">
        <v>1.34196666</v>
      </c>
      <c r="J32" s="691">
        <v>1.362412403</v>
      </c>
      <c r="K32" s="691">
        <v>1.3380929800000001</v>
      </c>
      <c r="L32" s="691">
        <v>1.102883595</v>
      </c>
      <c r="M32" s="691">
        <v>0.94138361599999998</v>
      </c>
      <c r="N32" s="691">
        <v>1.140239271</v>
      </c>
      <c r="O32" s="691">
        <v>1.112141399</v>
      </c>
      <c r="P32" s="691">
        <v>1.1891546820000001</v>
      </c>
      <c r="Q32" s="691">
        <v>1.422064408</v>
      </c>
      <c r="R32" s="691">
        <v>1.3395272949999999</v>
      </c>
      <c r="S32" s="691">
        <v>1.323590523</v>
      </c>
      <c r="T32" s="691">
        <v>1.240488483</v>
      </c>
      <c r="U32" s="691">
        <v>1.300862908</v>
      </c>
      <c r="V32" s="691">
        <v>1.2927620980000001</v>
      </c>
      <c r="W32" s="691">
        <v>1.2543006940000001</v>
      </c>
      <c r="X32" s="691">
        <v>1.2491490489999999</v>
      </c>
      <c r="Y32" s="691">
        <v>1.3579641410000001</v>
      </c>
      <c r="Z32" s="691">
        <v>1.35875032</v>
      </c>
      <c r="AA32" s="691">
        <v>1.3027950159999999</v>
      </c>
      <c r="AB32" s="691">
        <v>1.247806537</v>
      </c>
      <c r="AC32" s="691">
        <v>1.2246322119999999</v>
      </c>
      <c r="AD32" s="691">
        <v>1.2504116949999999</v>
      </c>
      <c r="AE32" s="691">
        <v>1.2834832810000001</v>
      </c>
      <c r="AF32" s="691">
        <v>1.236959645</v>
      </c>
      <c r="AG32" s="691">
        <v>1.311320671</v>
      </c>
      <c r="AH32" s="691">
        <v>1.2954613960000001</v>
      </c>
      <c r="AI32" s="691">
        <v>1.3003905739999999</v>
      </c>
      <c r="AJ32" s="691">
        <v>1.2705206710000001</v>
      </c>
      <c r="AK32" s="691">
        <v>1.3215903760000001</v>
      </c>
      <c r="AL32" s="691">
        <v>1.4276919260000001</v>
      </c>
      <c r="AM32" s="691">
        <v>1.5094748490000001</v>
      </c>
      <c r="AN32" s="691">
        <v>1.26224767</v>
      </c>
      <c r="AO32" s="691">
        <v>1.329927796</v>
      </c>
      <c r="AP32" s="691">
        <v>1.2837856329999999</v>
      </c>
      <c r="AQ32" s="691">
        <v>1.337479195</v>
      </c>
      <c r="AR32" s="691">
        <v>1.3297575260000001</v>
      </c>
      <c r="AS32" s="691">
        <v>1.4017783800000001</v>
      </c>
      <c r="AT32" s="691">
        <v>1.4031508130000001</v>
      </c>
      <c r="AU32" s="691">
        <v>1.371620048</v>
      </c>
      <c r="AV32" s="691">
        <v>1.312542358</v>
      </c>
      <c r="AW32" s="691">
        <v>1.55697</v>
      </c>
      <c r="AX32" s="691">
        <v>1.75031</v>
      </c>
      <c r="AY32" s="692">
        <v>1.802308</v>
      </c>
      <c r="AZ32" s="692">
        <v>1.5177719999999999</v>
      </c>
      <c r="BA32" s="692">
        <v>1.608803</v>
      </c>
      <c r="BB32" s="692">
        <v>1.158806</v>
      </c>
      <c r="BC32" s="692">
        <v>1.316532</v>
      </c>
      <c r="BD32" s="692">
        <v>1.5025109999999999</v>
      </c>
      <c r="BE32" s="692">
        <v>1.5648439999999999</v>
      </c>
      <c r="BF32" s="692">
        <v>1.5140819999999999</v>
      </c>
      <c r="BG32" s="692">
        <v>1.4816450000000001</v>
      </c>
      <c r="BH32" s="692">
        <v>1.2811589999999999</v>
      </c>
      <c r="BI32" s="692">
        <v>1.59446</v>
      </c>
      <c r="BJ32" s="692">
        <v>1.824271</v>
      </c>
      <c r="BK32" s="692">
        <v>1.5698650000000001</v>
      </c>
      <c r="BL32" s="692">
        <v>1.0501210000000001</v>
      </c>
      <c r="BM32" s="692">
        <v>1.10456</v>
      </c>
      <c r="BN32" s="692">
        <v>0.69092629999999999</v>
      </c>
      <c r="BO32" s="692">
        <v>0.91521980000000003</v>
      </c>
      <c r="BP32" s="692">
        <v>1.2135769999999999</v>
      </c>
      <c r="BQ32" s="692">
        <v>1.5624420000000001</v>
      </c>
      <c r="BR32" s="692">
        <v>1.472877</v>
      </c>
      <c r="BS32" s="692">
        <v>1.4353769999999999</v>
      </c>
      <c r="BT32" s="692">
        <v>1.0526709999999999</v>
      </c>
      <c r="BU32" s="692">
        <v>1.459487</v>
      </c>
      <c r="BV32" s="692">
        <v>1.7499070000000001</v>
      </c>
    </row>
    <row r="33" spans="1:74" ht="12" customHeight="1" x14ac:dyDescent="0.35">
      <c r="A33" s="650" t="s">
        <v>1180</v>
      </c>
      <c r="B33" s="648" t="s">
        <v>1040</v>
      </c>
      <c r="C33" s="691">
        <v>3.5460793819999998</v>
      </c>
      <c r="D33" s="691">
        <v>3.7976078690000001</v>
      </c>
      <c r="E33" s="691">
        <v>5.8412723309999999</v>
      </c>
      <c r="F33" s="691">
        <v>6.6901811899999997</v>
      </c>
      <c r="G33" s="691">
        <v>7.0954023929999996</v>
      </c>
      <c r="H33" s="691">
        <v>7.8981032239999998</v>
      </c>
      <c r="I33" s="691">
        <v>8.0531010710000004</v>
      </c>
      <c r="J33" s="691">
        <v>7.8027319049999999</v>
      </c>
      <c r="K33" s="691">
        <v>6.7537196369999997</v>
      </c>
      <c r="L33" s="691">
        <v>6.0401778430000004</v>
      </c>
      <c r="M33" s="691">
        <v>4.3229624820000003</v>
      </c>
      <c r="N33" s="691">
        <v>3.4234071180000001</v>
      </c>
      <c r="O33" s="691">
        <v>4.4229060579999997</v>
      </c>
      <c r="P33" s="691">
        <v>5.5184411139999998</v>
      </c>
      <c r="Q33" s="691">
        <v>6.2971697119999996</v>
      </c>
      <c r="R33" s="691">
        <v>7.8583712969999997</v>
      </c>
      <c r="S33" s="691">
        <v>9.5755289730000008</v>
      </c>
      <c r="T33" s="691">
        <v>9.5756096119999992</v>
      </c>
      <c r="U33" s="691">
        <v>10.527688213999999</v>
      </c>
      <c r="V33" s="691">
        <v>9.2458384430000002</v>
      </c>
      <c r="W33" s="691">
        <v>7.6728804139999998</v>
      </c>
      <c r="X33" s="691">
        <v>7.0342844749999998</v>
      </c>
      <c r="Y33" s="691">
        <v>5.7245923249999997</v>
      </c>
      <c r="Z33" s="691">
        <v>5.0581372690000004</v>
      </c>
      <c r="AA33" s="691">
        <v>5.5230944280000003</v>
      </c>
      <c r="AB33" s="691">
        <v>6.2932611869999997</v>
      </c>
      <c r="AC33" s="691">
        <v>9.2328896940000007</v>
      </c>
      <c r="AD33" s="691">
        <v>10.817883456000001</v>
      </c>
      <c r="AE33" s="691">
        <v>12.377126006999999</v>
      </c>
      <c r="AF33" s="691">
        <v>12.119200482</v>
      </c>
      <c r="AG33" s="691">
        <v>12.113689357</v>
      </c>
      <c r="AH33" s="691">
        <v>11.890463284000001</v>
      </c>
      <c r="AI33" s="691">
        <v>11.144456363</v>
      </c>
      <c r="AJ33" s="691">
        <v>9.2108021339999997</v>
      </c>
      <c r="AK33" s="691">
        <v>7.7461598540000001</v>
      </c>
      <c r="AL33" s="691">
        <v>6.0542743190000001</v>
      </c>
      <c r="AM33" s="691">
        <v>8.1010842499999995</v>
      </c>
      <c r="AN33" s="691">
        <v>9.2483996790000003</v>
      </c>
      <c r="AO33" s="691">
        <v>11.788185346000001</v>
      </c>
      <c r="AP33" s="691">
        <v>13.348130527</v>
      </c>
      <c r="AQ33" s="691">
        <v>15.063472503</v>
      </c>
      <c r="AR33" s="691">
        <v>15.848809295000001</v>
      </c>
      <c r="AS33" s="691">
        <v>15.584653603</v>
      </c>
      <c r="AT33" s="691">
        <v>14.280340272</v>
      </c>
      <c r="AU33" s="691">
        <v>13.312591006</v>
      </c>
      <c r="AV33" s="691">
        <v>12.101424159</v>
      </c>
      <c r="AW33" s="691">
        <v>9.6419479999999993</v>
      </c>
      <c r="AX33" s="691">
        <v>7.5719240000000001</v>
      </c>
      <c r="AY33" s="692">
        <v>10.28429</v>
      </c>
      <c r="AZ33" s="692">
        <v>11.768129999999999</v>
      </c>
      <c r="BA33" s="692">
        <v>15.26618</v>
      </c>
      <c r="BB33" s="692">
        <v>16.893830000000001</v>
      </c>
      <c r="BC33" s="692">
        <v>19.41114</v>
      </c>
      <c r="BD33" s="692">
        <v>20.538509999999999</v>
      </c>
      <c r="BE33" s="692">
        <v>20.439900000000002</v>
      </c>
      <c r="BF33" s="692">
        <v>18.997350000000001</v>
      </c>
      <c r="BG33" s="692">
        <v>17.75093</v>
      </c>
      <c r="BH33" s="692">
        <v>16.331250000000001</v>
      </c>
      <c r="BI33" s="692">
        <v>13.42174</v>
      </c>
      <c r="BJ33" s="692">
        <v>10.84422</v>
      </c>
      <c r="BK33" s="692">
        <v>14.368510000000001</v>
      </c>
      <c r="BL33" s="692">
        <v>16.65166</v>
      </c>
      <c r="BM33" s="692">
        <v>21.090630000000001</v>
      </c>
      <c r="BN33" s="692">
        <v>22.824590000000001</v>
      </c>
      <c r="BO33" s="692">
        <v>26.547650000000001</v>
      </c>
      <c r="BP33" s="692">
        <v>29.020579999999999</v>
      </c>
      <c r="BQ33" s="692">
        <v>29.004439999999999</v>
      </c>
      <c r="BR33" s="692">
        <v>26.69397</v>
      </c>
      <c r="BS33" s="692">
        <v>24.623419999999999</v>
      </c>
      <c r="BT33" s="692">
        <v>22.416329999999999</v>
      </c>
      <c r="BU33" s="692">
        <v>17.494879999999998</v>
      </c>
      <c r="BV33" s="692">
        <v>12.880839999999999</v>
      </c>
    </row>
    <row r="34" spans="1:74" ht="12" customHeight="1" x14ac:dyDescent="0.35">
      <c r="A34" s="650" t="s">
        <v>1179</v>
      </c>
      <c r="B34" s="648" t="s">
        <v>1057</v>
      </c>
      <c r="C34" s="691">
        <v>24.273044141</v>
      </c>
      <c r="D34" s="691">
        <v>22.598255909999999</v>
      </c>
      <c r="E34" s="691">
        <v>25.745924749</v>
      </c>
      <c r="F34" s="691">
        <v>28.887737320999999</v>
      </c>
      <c r="G34" s="691">
        <v>25.756669664</v>
      </c>
      <c r="H34" s="691">
        <v>22.426099435000001</v>
      </c>
      <c r="I34" s="691">
        <v>22.084403556000002</v>
      </c>
      <c r="J34" s="691">
        <v>19.963513459000001</v>
      </c>
      <c r="K34" s="691">
        <v>24.494216560000002</v>
      </c>
      <c r="L34" s="691">
        <v>27.598531194</v>
      </c>
      <c r="M34" s="691">
        <v>25.159643384999999</v>
      </c>
      <c r="N34" s="691">
        <v>26.615985436999999</v>
      </c>
      <c r="O34" s="691">
        <v>28.097183625</v>
      </c>
      <c r="P34" s="691">
        <v>29.085602094999999</v>
      </c>
      <c r="Q34" s="691">
        <v>29.294104785999998</v>
      </c>
      <c r="R34" s="691">
        <v>29.726316482000001</v>
      </c>
      <c r="S34" s="691">
        <v>28.354006102</v>
      </c>
      <c r="T34" s="691">
        <v>30.137789464000001</v>
      </c>
      <c r="U34" s="691">
        <v>22.787481359000001</v>
      </c>
      <c r="V34" s="691">
        <v>22.962044226</v>
      </c>
      <c r="W34" s="691">
        <v>23.101733179</v>
      </c>
      <c r="X34" s="691">
        <v>28.716803453000001</v>
      </c>
      <c r="Y34" s="691">
        <v>33.010522897999998</v>
      </c>
      <c r="Z34" s="691">
        <v>31.879334530000001</v>
      </c>
      <c r="AA34" s="691">
        <v>30.038048778</v>
      </c>
      <c r="AB34" s="691">
        <v>26.693027287</v>
      </c>
      <c r="AC34" s="691">
        <v>39.173066294999998</v>
      </c>
      <c r="AD34" s="691">
        <v>36.131132196999999</v>
      </c>
      <c r="AE34" s="691">
        <v>33.764240327000003</v>
      </c>
      <c r="AF34" s="691">
        <v>26.651511631999998</v>
      </c>
      <c r="AG34" s="691">
        <v>21.701575486999999</v>
      </c>
      <c r="AH34" s="691">
        <v>27.054356126999998</v>
      </c>
      <c r="AI34" s="691">
        <v>28.975373717</v>
      </c>
      <c r="AJ34" s="691">
        <v>32.191491849999998</v>
      </c>
      <c r="AK34" s="691">
        <v>35.723277762000002</v>
      </c>
      <c r="AL34" s="691">
        <v>39.820225114000003</v>
      </c>
      <c r="AM34" s="691">
        <v>38.055403380999998</v>
      </c>
      <c r="AN34" s="691">
        <v>37.963505707000003</v>
      </c>
      <c r="AO34" s="691">
        <v>42.984206710999999</v>
      </c>
      <c r="AP34" s="691">
        <v>45.897973495999999</v>
      </c>
      <c r="AQ34" s="691">
        <v>41.617394243</v>
      </c>
      <c r="AR34" s="691">
        <v>33.457111173999998</v>
      </c>
      <c r="AS34" s="691">
        <v>29.250430353999999</v>
      </c>
      <c r="AT34" s="691">
        <v>24.329762135999999</v>
      </c>
      <c r="AU34" s="691">
        <v>27.007661330000001</v>
      </c>
      <c r="AV34" s="691">
        <v>32.802672219000002</v>
      </c>
      <c r="AW34" s="691">
        <v>36.954329999999999</v>
      </c>
      <c r="AX34" s="691">
        <v>40.319699999999997</v>
      </c>
      <c r="AY34" s="692">
        <v>40.110509999999998</v>
      </c>
      <c r="AZ34" s="692">
        <v>40.580280000000002</v>
      </c>
      <c r="BA34" s="692">
        <v>46.626510000000003</v>
      </c>
      <c r="BB34" s="692">
        <v>48.274250000000002</v>
      </c>
      <c r="BC34" s="692">
        <v>44.486379999999997</v>
      </c>
      <c r="BD34" s="692">
        <v>35.433280000000003</v>
      </c>
      <c r="BE34" s="692">
        <v>30.92343</v>
      </c>
      <c r="BF34" s="692">
        <v>25.846070000000001</v>
      </c>
      <c r="BG34" s="692">
        <v>28.462009999999999</v>
      </c>
      <c r="BH34" s="692">
        <v>34.242739999999998</v>
      </c>
      <c r="BI34" s="692">
        <v>38.681730000000002</v>
      </c>
      <c r="BJ34" s="692">
        <v>42.738239999999998</v>
      </c>
      <c r="BK34" s="692">
        <v>41.224829999999997</v>
      </c>
      <c r="BL34" s="692">
        <v>44.122120000000002</v>
      </c>
      <c r="BM34" s="692">
        <v>48.323599999999999</v>
      </c>
      <c r="BN34" s="692">
        <v>48.603409999999997</v>
      </c>
      <c r="BO34" s="692">
        <v>45.958240000000004</v>
      </c>
      <c r="BP34" s="692">
        <v>36.955869999999997</v>
      </c>
      <c r="BQ34" s="692">
        <v>31.831620000000001</v>
      </c>
      <c r="BR34" s="692">
        <v>26.799160000000001</v>
      </c>
      <c r="BS34" s="692">
        <v>29.344049999999999</v>
      </c>
      <c r="BT34" s="692">
        <v>35.346029999999999</v>
      </c>
      <c r="BU34" s="692">
        <v>41.475900000000003</v>
      </c>
      <c r="BV34" s="692">
        <v>44.364280000000001</v>
      </c>
    </row>
    <row r="35" spans="1:74" ht="12" customHeight="1" x14ac:dyDescent="0.35">
      <c r="A35" s="650"/>
      <c r="B35" s="649" t="s">
        <v>1041</v>
      </c>
      <c r="C35" s="691"/>
      <c r="D35" s="691"/>
      <c r="E35" s="691"/>
      <c r="F35" s="691"/>
      <c r="G35" s="691"/>
      <c r="H35" s="691"/>
      <c r="I35" s="691"/>
      <c r="J35" s="691"/>
      <c r="K35" s="691"/>
      <c r="L35" s="691"/>
      <c r="M35" s="691"/>
      <c r="N35" s="691"/>
      <c r="O35" s="691"/>
      <c r="P35" s="691"/>
      <c r="Q35" s="691"/>
      <c r="R35" s="691"/>
      <c r="S35" s="691"/>
      <c r="T35" s="691"/>
      <c r="U35" s="691"/>
      <c r="V35" s="691"/>
      <c r="W35" s="691"/>
      <c r="X35" s="691"/>
      <c r="Y35" s="691"/>
      <c r="Z35" s="691"/>
      <c r="AA35" s="691"/>
      <c r="AB35" s="691"/>
      <c r="AC35" s="691"/>
      <c r="AD35" s="691"/>
      <c r="AE35" s="691"/>
      <c r="AF35" s="691"/>
      <c r="AG35" s="691"/>
      <c r="AH35" s="691"/>
      <c r="AI35" s="691"/>
      <c r="AJ35" s="691"/>
      <c r="AK35" s="691"/>
      <c r="AL35" s="691"/>
      <c r="AM35" s="691"/>
      <c r="AN35" s="691"/>
      <c r="AO35" s="691"/>
      <c r="AP35" s="691"/>
      <c r="AQ35" s="691"/>
      <c r="AR35" s="691"/>
      <c r="AS35" s="691"/>
      <c r="AT35" s="691"/>
      <c r="AU35" s="691"/>
      <c r="AV35" s="691"/>
      <c r="AW35" s="691"/>
      <c r="AX35" s="691"/>
      <c r="AY35" s="692"/>
      <c r="AZ35" s="692"/>
      <c r="BA35" s="692"/>
      <c r="BB35" s="692"/>
      <c r="BC35" s="692"/>
      <c r="BD35" s="692"/>
      <c r="BE35" s="692"/>
      <c r="BF35" s="692"/>
      <c r="BG35" s="692"/>
      <c r="BH35" s="692"/>
      <c r="BI35" s="692"/>
      <c r="BJ35" s="692"/>
      <c r="BK35" s="692"/>
      <c r="BL35" s="692"/>
      <c r="BM35" s="692"/>
      <c r="BN35" s="692"/>
      <c r="BO35" s="692"/>
      <c r="BP35" s="692"/>
      <c r="BQ35" s="692"/>
      <c r="BR35" s="692"/>
      <c r="BS35" s="692"/>
      <c r="BT35" s="692"/>
      <c r="BU35" s="692"/>
      <c r="BV35" s="692"/>
    </row>
    <row r="36" spans="1:74" ht="12" customHeight="1" x14ac:dyDescent="0.35">
      <c r="A36" s="650" t="s">
        <v>1283</v>
      </c>
      <c r="B36" s="648" t="s">
        <v>1036</v>
      </c>
      <c r="C36" s="691">
        <v>2.5853104079999998</v>
      </c>
      <c r="D36" s="691">
        <v>2.327246374</v>
      </c>
      <c r="E36" s="691">
        <v>2.5381501059999998</v>
      </c>
      <c r="F36" s="691">
        <v>2.2711416189999998</v>
      </c>
      <c r="G36" s="691">
        <v>2.3031649860000001</v>
      </c>
      <c r="H36" s="691">
        <v>2.4190688580000002</v>
      </c>
      <c r="I36" s="691">
        <v>2.581544531</v>
      </c>
      <c r="J36" s="691">
        <v>2.6092610949999999</v>
      </c>
      <c r="K36" s="691">
        <v>2.391998654</v>
      </c>
      <c r="L36" s="691">
        <v>2.403034372</v>
      </c>
      <c r="M36" s="691">
        <v>2.4174082600000002</v>
      </c>
      <c r="N36" s="691">
        <v>2.5479037500000001</v>
      </c>
      <c r="O36" s="691">
        <v>2.5306282590000002</v>
      </c>
      <c r="P36" s="691">
        <v>2.3940294560000002</v>
      </c>
      <c r="Q36" s="691">
        <v>2.486416245</v>
      </c>
      <c r="R36" s="691">
        <v>2.317225294</v>
      </c>
      <c r="S36" s="691">
        <v>2.3238440589999998</v>
      </c>
      <c r="T36" s="691">
        <v>2.1926511020000001</v>
      </c>
      <c r="U36" s="691">
        <v>2.2523990490000001</v>
      </c>
      <c r="V36" s="691">
        <v>2.3007315570000002</v>
      </c>
      <c r="W36" s="691">
        <v>2.211785726</v>
      </c>
      <c r="X36" s="691">
        <v>2.237889397</v>
      </c>
      <c r="Y36" s="691">
        <v>2.2418586789999999</v>
      </c>
      <c r="Z36" s="691">
        <v>2.3768712829999998</v>
      </c>
      <c r="AA36" s="691">
        <v>2.4142895050000002</v>
      </c>
      <c r="AB36" s="691">
        <v>2.0564201639999999</v>
      </c>
      <c r="AC36" s="691">
        <v>2.3855386510000001</v>
      </c>
      <c r="AD36" s="691">
        <v>2.2527470740000002</v>
      </c>
      <c r="AE36" s="691">
        <v>2.2892115409999998</v>
      </c>
      <c r="AF36" s="691">
        <v>2.2750894719999999</v>
      </c>
      <c r="AG36" s="691">
        <v>2.353828247</v>
      </c>
      <c r="AH36" s="691">
        <v>2.4034437550000001</v>
      </c>
      <c r="AI36" s="691">
        <v>2.2824718850000001</v>
      </c>
      <c r="AJ36" s="691">
        <v>2.2127570300000001</v>
      </c>
      <c r="AK36" s="691">
        <v>2.2281546630000002</v>
      </c>
      <c r="AL36" s="691">
        <v>2.3673488379999998</v>
      </c>
      <c r="AM36" s="691">
        <v>2.3437499420000001</v>
      </c>
      <c r="AN36" s="691">
        <v>2.1201709649999998</v>
      </c>
      <c r="AO36" s="691">
        <v>2.2541554819999998</v>
      </c>
      <c r="AP36" s="691">
        <v>2.1773794139999998</v>
      </c>
      <c r="AQ36" s="691">
        <v>2.2890218529999999</v>
      </c>
      <c r="AR36" s="691">
        <v>2.3381220460000001</v>
      </c>
      <c r="AS36" s="691">
        <v>2.4274175539999998</v>
      </c>
      <c r="AT36" s="691">
        <v>2.3668414910000002</v>
      </c>
      <c r="AU36" s="691">
        <v>2.0445875789999999</v>
      </c>
      <c r="AV36" s="691">
        <v>1.965898527</v>
      </c>
      <c r="AW36" s="691">
        <v>2.2281550000000001</v>
      </c>
      <c r="AX36" s="691">
        <v>2.3673489999999999</v>
      </c>
      <c r="AY36" s="692">
        <v>2.34375</v>
      </c>
      <c r="AZ36" s="692">
        <v>2.120171</v>
      </c>
      <c r="BA36" s="692">
        <v>2.2541549999999999</v>
      </c>
      <c r="BB36" s="692">
        <v>2.1773790000000002</v>
      </c>
      <c r="BC36" s="692">
        <v>2.2890220000000001</v>
      </c>
      <c r="BD36" s="692">
        <v>2.3381219999999998</v>
      </c>
      <c r="BE36" s="692">
        <v>2.4274179999999999</v>
      </c>
      <c r="BF36" s="692">
        <v>2.366841</v>
      </c>
      <c r="BG36" s="692">
        <v>2.0445880000000001</v>
      </c>
      <c r="BH36" s="692">
        <v>1.9658990000000001</v>
      </c>
      <c r="BI36" s="692">
        <v>2.2281559999999998</v>
      </c>
      <c r="BJ36" s="692">
        <v>2.3673489999999999</v>
      </c>
      <c r="BK36" s="692">
        <v>2.34375</v>
      </c>
      <c r="BL36" s="692">
        <v>2.195891</v>
      </c>
      <c r="BM36" s="692">
        <v>2.2541549999999999</v>
      </c>
      <c r="BN36" s="692">
        <v>2.1773790000000002</v>
      </c>
      <c r="BO36" s="692">
        <v>2.2890220000000001</v>
      </c>
      <c r="BP36" s="692">
        <v>2.3381219999999998</v>
      </c>
      <c r="BQ36" s="692">
        <v>2.4274179999999999</v>
      </c>
      <c r="BR36" s="692">
        <v>2.366841</v>
      </c>
      <c r="BS36" s="692">
        <v>2.0445880000000001</v>
      </c>
      <c r="BT36" s="692">
        <v>1.9658990000000001</v>
      </c>
      <c r="BU36" s="692">
        <v>2.2281559999999998</v>
      </c>
      <c r="BV36" s="692">
        <v>2.3673489999999999</v>
      </c>
    </row>
    <row r="37" spans="1:74" ht="12" customHeight="1" x14ac:dyDescent="0.35">
      <c r="A37" s="650" t="s">
        <v>1284</v>
      </c>
      <c r="B37" s="648" t="s">
        <v>1037</v>
      </c>
      <c r="C37" s="691">
        <v>0.26053986200000001</v>
      </c>
      <c r="D37" s="691">
        <v>0.232171612</v>
      </c>
      <c r="E37" s="691">
        <v>0.260321776</v>
      </c>
      <c r="F37" s="691">
        <v>0.23317219</v>
      </c>
      <c r="G37" s="691">
        <v>0.21715892000000001</v>
      </c>
      <c r="H37" s="691">
        <v>0.23528210199999999</v>
      </c>
      <c r="I37" s="691">
        <v>0.234297745</v>
      </c>
      <c r="J37" s="691">
        <v>0.24250596399999999</v>
      </c>
      <c r="K37" s="691">
        <v>0.22657053999999999</v>
      </c>
      <c r="L37" s="691">
        <v>0.23920496199999999</v>
      </c>
      <c r="M37" s="691">
        <v>0.237718813</v>
      </c>
      <c r="N37" s="691">
        <v>0.25329885499999999</v>
      </c>
      <c r="O37" s="691">
        <v>0.25943661200000001</v>
      </c>
      <c r="P37" s="691">
        <v>0.23938026200000001</v>
      </c>
      <c r="Q37" s="691">
        <v>0.25578210800000001</v>
      </c>
      <c r="R37" s="691">
        <v>0.23943832500000001</v>
      </c>
      <c r="S37" s="691">
        <v>0.24424805199999999</v>
      </c>
      <c r="T37" s="691">
        <v>0.225451703</v>
      </c>
      <c r="U37" s="691">
        <v>0.24027303899999999</v>
      </c>
      <c r="V37" s="691">
        <v>0.23930357999999999</v>
      </c>
      <c r="W37" s="691">
        <v>0.22359322100000001</v>
      </c>
      <c r="X37" s="691">
        <v>0.23699445099999999</v>
      </c>
      <c r="Y37" s="691">
        <v>0.23106547199999999</v>
      </c>
      <c r="Z37" s="691">
        <v>0.23243142899999999</v>
      </c>
      <c r="AA37" s="691">
        <v>0.26351454699999999</v>
      </c>
      <c r="AB37" s="691">
        <v>0.225501542</v>
      </c>
      <c r="AC37" s="691">
        <v>0.25938231299999998</v>
      </c>
      <c r="AD37" s="691">
        <v>0.24828312899999999</v>
      </c>
      <c r="AE37" s="691">
        <v>0.24371240499999999</v>
      </c>
      <c r="AF37" s="691">
        <v>0.229017465</v>
      </c>
      <c r="AG37" s="691">
        <v>0.24743878499999999</v>
      </c>
      <c r="AH37" s="691">
        <v>0.246055142</v>
      </c>
      <c r="AI37" s="691">
        <v>0.241344635</v>
      </c>
      <c r="AJ37" s="691">
        <v>0.24017749899999999</v>
      </c>
      <c r="AK37" s="691">
        <v>0.25242438299999997</v>
      </c>
      <c r="AL37" s="691">
        <v>0.25850688700000002</v>
      </c>
      <c r="AM37" s="691">
        <v>0.25348155900000002</v>
      </c>
      <c r="AN37" s="691">
        <v>0.21823289900000001</v>
      </c>
      <c r="AO37" s="691">
        <v>0.252343647</v>
      </c>
      <c r="AP37" s="691">
        <v>0.23706991299999999</v>
      </c>
      <c r="AQ37" s="691">
        <v>0.23933474800000001</v>
      </c>
      <c r="AR37" s="691">
        <v>0.228277436</v>
      </c>
      <c r="AS37" s="691">
        <v>0.23422568299999999</v>
      </c>
      <c r="AT37" s="691">
        <v>0.23045927599999999</v>
      </c>
      <c r="AU37" s="691">
        <v>0.211462278</v>
      </c>
      <c r="AV37" s="691">
        <v>0.239757477</v>
      </c>
      <c r="AW37" s="691">
        <v>0.25242439999999999</v>
      </c>
      <c r="AX37" s="691">
        <v>0.25850689999999998</v>
      </c>
      <c r="AY37" s="692">
        <v>0.25348159999999997</v>
      </c>
      <c r="AZ37" s="692">
        <v>0.21823290000000001</v>
      </c>
      <c r="BA37" s="692">
        <v>0.2523436</v>
      </c>
      <c r="BB37" s="692">
        <v>0.2370699</v>
      </c>
      <c r="BC37" s="692">
        <v>0.23933470000000001</v>
      </c>
      <c r="BD37" s="692">
        <v>0.22827739999999999</v>
      </c>
      <c r="BE37" s="692">
        <v>0.23422570000000001</v>
      </c>
      <c r="BF37" s="692">
        <v>0.23045930000000001</v>
      </c>
      <c r="BG37" s="692">
        <v>0.21146229999999999</v>
      </c>
      <c r="BH37" s="692">
        <v>0.23975750000000001</v>
      </c>
      <c r="BI37" s="692">
        <v>0.2524247</v>
      </c>
      <c r="BJ37" s="692">
        <v>0.25850699999999999</v>
      </c>
      <c r="BK37" s="692">
        <v>0.25348159999999997</v>
      </c>
      <c r="BL37" s="692">
        <v>0.2260269</v>
      </c>
      <c r="BM37" s="692">
        <v>0.2523436</v>
      </c>
      <c r="BN37" s="692">
        <v>0.2370699</v>
      </c>
      <c r="BO37" s="692">
        <v>0.23933470000000001</v>
      </c>
      <c r="BP37" s="692">
        <v>0.22827739999999999</v>
      </c>
      <c r="BQ37" s="692">
        <v>0.23422570000000001</v>
      </c>
      <c r="BR37" s="692">
        <v>0.23045930000000001</v>
      </c>
      <c r="BS37" s="692">
        <v>0.21146229999999999</v>
      </c>
      <c r="BT37" s="692">
        <v>0.23975750000000001</v>
      </c>
      <c r="BU37" s="692">
        <v>0.2524247</v>
      </c>
      <c r="BV37" s="692">
        <v>0.25850699999999999</v>
      </c>
    </row>
    <row r="38" spans="1:74" ht="12" customHeight="1" x14ac:dyDescent="0.35">
      <c r="A38" s="650" t="s">
        <v>1285</v>
      </c>
      <c r="B38" s="648" t="s">
        <v>1038</v>
      </c>
      <c r="C38" s="691">
        <v>2.3247705459999999</v>
      </c>
      <c r="D38" s="691">
        <v>2.0950747619999999</v>
      </c>
      <c r="E38" s="691">
        <v>2.2778283300000002</v>
      </c>
      <c r="F38" s="691">
        <v>2.0379694289999999</v>
      </c>
      <c r="G38" s="691">
        <v>2.0860060659999999</v>
      </c>
      <c r="H38" s="691">
        <v>2.1837867559999999</v>
      </c>
      <c r="I38" s="691">
        <v>2.3472467859999999</v>
      </c>
      <c r="J38" s="691">
        <v>2.3667551310000001</v>
      </c>
      <c r="K38" s="691">
        <v>2.165428114</v>
      </c>
      <c r="L38" s="691">
        <v>2.16382941</v>
      </c>
      <c r="M38" s="691">
        <v>2.1796894469999999</v>
      </c>
      <c r="N38" s="691">
        <v>2.294604895</v>
      </c>
      <c r="O38" s="691">
        <v>2.2711916470000002</v>
      </c>
      <c r="P38" s="691">
        <v>2.1546491940000001</v>
      </c>
      <c r="Q38" s="691">
        <v>2.230634137</v>
      </c>
      <c r="R38" s="691">
        <v>2.0777869689999999</v>
      </c>
      <c r="S38" s="691">
        <v>2.0795960070000001</v>
      </c>
      <c r="T38" s="691">
        <v>1.9671993990000001</v>
      </c>
      <c r="U38" s="691">
        <v>2.0121260099999998</v>
      </c>
      <c r="V38" s="691">
        <v>2.0614279770000001</v>
      </c>
      <c r="W38" s="691">
        <v>1.988192505</v>
      </c>
      <c r="X38" s="691">
        <v>2.0008949459999998</v>
      </c>
      <c r="Y38" s="691">
        <v>2.0107932069999999</v>
      </c>
      <c r="Z38" s="691">
        <v>2.1444398539999998</v>
      </c>
      <c r="AA38" s="691">
        <v>2.150774958</v>
      </c>
      <c r="AB38" s="691">
        <v>1.830918622</v>
      </c>
      <c r="AC38" s="691">
        <v>2.1261563379999999</v>
      </c>
      <c r="AD38" s="691">
        <v>2.0044639449999999</v>
      </c>
      <c r="AE38" s="691">
        <v>2.0454991360000001</v>
      </c>
      <c r="AF38" s="691">
        <v>2.0460720069999998</v>
      </c>
      <c r="AG38" s="691">
        <v>2.1063894620000001</v>
      </c>
      <c r="AH38" s="691">
        <v>2.1573886130000002</v>
      </c>
      <c r="AI38" s="691">
        <v>2.0411272500000002</v>
      </c>
      <c r="AJ38" s="691">
        <v>1.9725795310000001</v>
      </c>
      <c r="AK38" s="691">
        <v>1.9757302800000001</v>
      </c>
      <c r="AL38" s="691">
        <v>2.108841951</v>
      </c>
      <c r="AM38" s="691">
        <v>2.0902683830000002</v>
      </c>
      <c r="AN38" s="691">
        <v>1.901938066</v>
      </c>
      <c r="AO38" s="691">
        <v>2.0018118349999998</v>
      </c>
      <c r="AP38" s="691">
        <v>1.940309501</v>
      </c>
      <c r="AQ38" s="691">
        <v>2.0496871049999998</v>
      </c>
      <c r="AR38" s="691">
        <v>2.1098446100000001</v>
      </c>
      <c r="AS38" s="691">
        <v>2.1931918709999998</v>
      </c>
      <c r="AT38" s="691">
        <v>2.1363822149999998</v>
      </c>
      <c r="AU38" s="691">
        <v>1.8331253009999999</v>
      </c>
      <c r="AV38" s="691">
        <v>1.7261410500000001</v>
      </c>
      <c r="AW38" s="691">
        <v>1.97573</v>
      </c>
      <c r="AX38" s="691">
        <v>2.1088420000000001</v>
      </c>
      <c r="AY38" s="692">
        <v>2.090268</v>
      </c>
      <c r="AZ38" s="692">
        <v>1.9019379999999999</v>
      </c>
      <c r="BA38" s="692">
        <v>2.0018120000000001</v>
      </c>
      <c r="BB38" s="692">
        <v>1.94031</v>
      </c>
      <c r="BC38" s="692">
        <v>2.049687</v>
      </c>
      <c r="BD38" s="692">
        <v>2.109845</v>
      </c>
      <c r="BE38" s="692">
        <v>2.1931919999999998</v>
      </c>
      <c r="BF38" s="692">
        <v>2.1363819999999998</v>
      </c>
      <c r="BG38" s="692">
        <v>1.8331249999999999</v>
      </c>
      <c r="BH38" s="692">
        <v>1.7261409999999999</v>
      </c>
      <c r="BI38" s="692">
        <v>1.9757309999999999</v>
      </c>
      <c r="BJ38" s="692">
        <v>2.1088420000000001</v>
      </c>
      <c r="BK38" s="692">
        <v>2.090268</v>
      </c>
      <c r="BL38" s="692">
        <v>1.9698640000000001</v>
      </c>
      <c r="BM38" s="692">
        <v>2.0018120000000001</v>
      </c>
      <c r="BN38" s="692">
        <v>1.94031</v>
      </c>
      <c r="BO38" s="692">
        <v>2.049687</v>
      </c>
      <c r="BP38" s="692">
        <v>2.109845</v>
      </c>
      <c r="BQ38" s="692">
        <v>2.1931919999999998</v>
      </c>
      <c r="BR38" s="692">
        <v>2.1363819999999998</v>
      </c>
      <c r="BS38" s="692">
        <v>1.8331249999999999</v>
      </c>
      <c r="BT38" s="692">
        <v>1.7261409999999999</v>
      </c>
      <c r="BU38" s="692">
        <v>1.9757309999999999</v>
      </c>
      <c r="BV38" s="692">
        <v>2.1088420000000001</v>
      </c>
    </row>
    <row r="39" spans="1:74" ht="12" customHeight="1" x14ac:dyDescent="0.35">
      <c r="A39" s="650" t="s">
        <v>1286</v>
      </c>
      <c r="B39" s="648" t="s">
        <v>1039</v>
      </c>
      <c r="C39" s="691">
        <v>0.13995687400000001</v>
      </c>
      <c r="D39" s="691">
        <v>0.108537577</v>
      </c>
      <c r="E39" s="691">
        <v>0.12632072699999999</v>
      </c>
      <c r="F39" s="691">
        <v>0.12517455699999999</v>
      </c>
      <c r="G39" s="691">
        <v>0.12551800799999999</v>
      </c>
      <c r="H39" s="691">
        <v>0.112898897</v>
      </c>
      <c r="I39" s="691">
        <v>8.7438526000000003E-2</v>
      </c>
      <c r="J39" s="691">
        <v>7.4324038999999995E-2</v>
      </c>
      <c r="K39" s="691">
        <v>6.436952E-2</v>
      </c>
      <c r="L39" s="691">
        <v>7.3732941999999996E-2</v>
      </c>
      <c r="M39" s="691">
        <v>7.8939017E-2</v>
      </c>
      <c r="N39" s="691">
        <v>0.104478106</v>
      </c>
      <c r="O39" s="691">
        <v>0.119390369</v>
      </c>
      <c r="P39" s="691">
        <v>0.126620435</v>
      </c>
      <c r="Q39" s="691">
        <v>0.13980440699999999</v>
      </c>
      <c r="R39" s="691">
        <v>0.128258437</v>
      </c>
      <c r="S39" s="691">
        <v>0.124974063</v>
      </c>
      <c r="T39" s="691">
        <v>9.4878134000000003E-2</v>
      </c>
      <c r="U39" s="691">
        <v>8.4416885999999997E-2</v>
      </c>
      <c r="V39" s="691">
        <v>8.0092921999999997E-2</v>
      </c>
      <c r="W39" s="691">
        <v>6.8225195000000002E-2</v>
      </c>
      <c r="X39" s="691">
        <v>6.7056572999999994E-2</v>
      </c>
      <c r="Y39" s="691">
        <v>8.2108590999999995E-2</v>
      </c>
      <c r="Z39" s="691">
        <v>9.8753677999999998E-2</v>
      </c>
      <c r="AA39" s="691">
        <v>0.11111966400000001</v>
      </c>
      <c r="AB39" s="691">
        <v>8.3627097999999997E-2</v>
      </c>
      <c r="AC39" s="691">
        <v>0.12554984299999999</v>
      </c>
      <c r="AD39" s="691">
        <v>0.110615387</v>
      </c>
      <c r="AE39" s="691">
        <v>0.10749767</v>
      </c>
      <c r="AF39" s="691">
        <v>8.3997941000000007E-2</v>
      </c>
      <c r="AG39" s="691">
        <v>9.8977931000000005E-2</v>
      </c>
      <c r="AH39" s="691">
        <v>9.1035157000000005E-2</v>
      </c>
      <c r="AI39" s="691">
        <v>9.397527E-2</v>
      </c>
      <c r="AJ39" s="691">
        <v>9.3649702000000001E-2</v>
      </c>
      <c r="AK39" s="691">
        <v>0.101107507</v>
      </c>
      <c r="AL39" s="691">
        <v>9.2712050000000004E-2</v>
      </c>
      <c r="AM39" s="691">
        <v>0.11237702400000001</v>
      </c>
      <c r="AN39" s="691">
        <v>9.9906061000000004E-2</v>
      </c>
      <c r="AO39" s="691">
        <v>0.111388396</v>
      </c>
      <c r="AP39" s="691">
        <v>9.5846946000000002E-2</v>
      </c>
      <c r="AQ39" s="691">
        <v>0.105522407</v>
      </c>
      <c r="AR39" s="691">
        <v>0.107756216</v>
      </c>
      <c r="AS39" s="691">
        <v>9.4754533000000002E-2</v>
      </c>
      <c r="AT39" s="691">
        <v>9.8994470000000001E-2</v>
      </c>
      <c r="AU39" s="691">
        <v>8.1579789999999999E-2</v>
      </c>
      <c r="AV39" s="691">
        <v>7.5110660999999995E-2</v>
      </c>
      <c r="AW39" s="691">
        <v>0.1011075</v>
      </c>
      <c r="AX39" s="691">
        <v>9.2712000000000003E-2</v>
      </c>
      <c r="AY39" s="692">
        <v>0.112377</v>
      </c>
      <c r="AZ39" s="692">
        <v>9.9906099999999998E-2</v>
      </c>
      <c r="BA39" s="692">
        <v>0.1113884</v>
      </c>
      <c r="BB39" s="692">
        <v>9.5846899999999999E-2</v>
      </c>
      <c r="BC39" s="692">
        <v>0.1055224</v>
      </c>
      <c r="BD39" s="692">
        <v>0.1077562</v>
      </c>
      <c r="BE39" s="692">
        <v>9.4754500000000005E-2</v>
      </c>
      <c r="BF39" s="692">
        <v>9.8994499999999999E-2</v>
      </c>
      <c r="BG39" s="692">
        <v>8.1579799999999994E-2</v>
      </c>
      <c r="BH39" s="692">
        <v>7.5110700000000002E-2</v>
      </c>
      <c r="BI39" s="692">
        <v>0.10110760000000001</v>
      </c>
      <c r="BJ39" s="692">
        <v>9.2712000000000003E-2</v>
      </c>
      <c r="BK39" s="692">
        <v>0.112377</v>
      </c>
      <c r="BL39" s="692">
        <v>0.1034741</v>
      </c>
      <c r="BM39" s="692">
        <v>0.1113884</v>
      </c>
      <c r="BN39" s="692">
        <v>9.5846899999999999E-2</v>
      </c>
      <c r="BO39" s="692">
        <v>0.1055224</v>
      </c>
      <c r="BP39" s="692">
        <v>0.1077562</v>
      </c>
      <c r="BQ39" s="692">
        <v>9.4754500000000005E-2</v>
      </c>
      <c r="BR39" s="692">
        <v>9.8994499999999999E-2</v>
      </c>
      <c r="BS39" s="692">
        <v>8.1579799999999994E-2</v>
      </c>
      <c r="BT39" s="692">
        <v>7.5110700000000002E-2</v>
      </c>
      <c r="BU39" s="692">
        <v>0.10110760000000001</v>
      </c>
      <c r="BV39" s="692">
        <v>9.2712000000000003E-2</v>
      </c>
    </row>
    <row r="40" spans="1:74" ht="12" customHeight="1" x14ac:dyDescent="0.35">
      <c r="A40" s="650" t="s">
        <v>1287</v>
      </c>
      <c r="B40" s="648" t="s">
        <v>1040</v>
      </c>
      <c r="C40" s="691">
        <v>3.4129027999999999E-2</v>
      </c>
      <c r="D40" s="691">
        <v>3.8164938000000002E-2</v>
      </c>
      <c r="E40" s="691">
        <v>5.7353301000000002E-2</v>
      </c>
      <c r="F40" s="691">
        <v>6.2095193999999999E-2</v>
      </c>
      <c r="G40" s="691">
        <v>6.6494581999999997E-2</v>
      </c>
      <c r="H40" s="691">
        <v>7.2989756000000003E-2</v>
      </c>
      <c r="I40" s="691">
        <v>7.9539723000000007E-2</v>
      </c>
      <c r="J40" s="691">
        <v>7.3821806000000004E-2</v>
      </c>
      <c r="K40" s="691">
        <v>6.3500284000000004E-2</v>
      </c>
      <c r="L40" s="691">
        <v>5.3288623E-2</v>
      </c>
      <c r="M40" s="691">
        <v>4.1030407999999997E-2</v>
      </c>
      <c r="N40" s="691">
        <v>2.9668153999999999E-2</v>
      </c>
      <c r="O40" s="691">
        <v>3.5971373000000001E-2</v>
      </c>
      <c r="P40" s="691">
        <v>4.2968088000000002E-2</v>
      </c>
      <c r="Q40" s="691">
        <v>5.2474930000000003E-2</v>
      </c>
      <c r="R40" s="691">
        <v>6.2357803000000003E-2</v>
      </c>
      <c r="S40" s="691">
        <v>7.7876912000000006E-2</v>
      </c>
      <c r="T40" s="691">
        <v>7.8396161000000006E-2</v>
      </c>
      <c r="U40" s="691">
        <v>8.2084934999999998E-2</v>
      </c>
      <c r="V40" s="691">
        <v>6.9583117E-2</v>
      </c>
      <c r="W40" s="691">
        <v>5.9441150999999998E-2</v>
      </c>
      <c r="X40" s="691">
        <v>5.0900391000000003E-2</v>
      </c>
      <c r="Y40" s="691">
        <v>4.1927064999999999E-2</v>
      </c>
      <c r="Z40" s="691">
        <v>3.3285289000000003E-2</v>
      </c>
      <c r="AA40" s="691">
        <v>3.6150595000000001E-2</v>
      </c>
      <c r="AB40" s="691">
        <v>3.7145859000000003E-2</v>
      </c>
      <c r="AC40" s="691">
        <v>6.3291952999999998E-2</v>
      </c>
      <c r="AD40" s="691">
        <v>7.3830629999999994E-2</v>
      </c>
      <c r="AE40" s="691">
        <v>8.0034442999999997E-2</v>
      </c>
      <c r="AF40" s="691">
        <v>7.7576146999999998E-2</v>
      </c>
      <c r="AG40" s="691">
        <v>7.7991842000000006E-2</v>
      </c>
      <c r="AH40" s="691">
        <v>7.6364532999999998E-2</v>
      </c>
      <c r="AI40" s="691">
        <v>6.9793270000000004E-2</v>
      </c>
      <c r="AJ40" s="691">
        <v>5.7236414999999999E-2</v>
      </c>
      <c r="AK40" s="691">
        <v>4.8941147999999997E-2</v>
      </c>
      <c r="AL40" s="691">
        <v>3.6590943000000001E-2</v>
      </c>
      <c r="AM40" s="691">
        <v>5.7152992999999999E-2</v>
      </c>
      <c r="AN40" s="691">
        <v>6.3361547000000004E-2</v>
      </c>
      <c r="AO40" s="691">
        <v>7.9777153000000003E-2</v>
      </c>
      <c r="AP40" s="691">
        <v>9.0156222999999994E-2</v>
      </c>
      <c r="AQ40" s="691">
        <v>9.7248449000000001E-2</v>
      </c>
      <c r="AR40" s="691">
        <v>0.10396495</v>
      </c>
      <c r="AS40" s="691">
        <v>0.101248852</v>
      </c>
      <c r="AT40" s="691">
        <v>9.4775863000000002E-2</v>
      </c>
      <c r="AU40" s="691">
        <v>9.2304457000000006E-2</v>
      </c>
      <c r="AV40" s="691">
        <v>8.5168596999999999E-2</v>
      </c>
      <c r="AW40" s="691">
        <v>7.7085600000000004E-2</v>
      </c>
      <c r="AX40" s="691">
        <v>7.5573699999999994E-2</v>
      </c>
      <c r="AY40" s="692">
        <v>7.4236200000000002E-2</v>
      </c>
      <c r="AZ40" s="692">
        <v>7.2705199999999998E-2</v>
      </c>
      <c r="BA40" s="692">
        <v>8.7746900000000003E-2</v>
      </c>
      <c r="BB40" s="692">
        <v>9.0190500000000007E-2</v>
      </c>
      <c r="BC40" s="692">
        <v>9.5550399999999994E-2</v>
      </c>
      <c r="BD40" s="692">
        <v>9.6562800000000004E-2</v>
      </c>
      <c r="BE40" s="692">
        <v>9.7562099999999999E-2</v>
      </c>
      <c r="BF40" s="692">
        <v>0.1030725</v>
      </c>
      <c r="BG40" s="692">
        <v>9.5403399999999999E-2</v>
      </c>
      <c r="BH40" s="692">
        <v>9.2778700000000006E-2</v>
      </c>
      <c r="BI40" s="692">
        <v>8.3398200000000006E-2</v>
      </c>
      <c r="BJ40" s="692">
        <v>8.0966800000000005E-2</v>
      </c>
      <c r="BK40" s="692">
        <v>7.9067999999999999E-2</v>
      </c>
      <c r="BL40" s="692">
        <v>7.9453499999999996E-2</v>
      </c>
      <c r="BM40" s="692">
        <v>9.13664E-2</v>
      </c>
      <c r="BN40" s="692">
        <v>9.3220899999999995E-2</v>
      </c>
      <c r="BO40" s="692">
        <v>9.8355600000000001E-2</v>
      </c>
      <c r="BP40" s="692">
        <v>9.8650799999999997E-2</v>
      </c>
      <c r="BQ40" s="692">
        <v>9.9758200000000005E-2</v>
      </c>
      <c r="BR40" s="692">
        <v>9.9277500000000005E-2</v>
      </c>
      <c r="BS40" s="692">
        <v>9.1830300000000004E-2</v>
      </c>
      <c r="BT40" s="692">
        <v>8.9209200000000002E-2</v>
      </c>
      <c r="BU40" s="692">
        <v>8.00757E-2</v>
      </c>
      <c r="BV40" s="692">
        <v>7.7678700000000003E-2</v>
      </c>
    </row>
    <row r="41" spans="1:74" ht="12" customHeight="1" x14ac:dyDescent="0.35">
      <c r="A41" s="650" t="s">
        <v>1058</v>
      </c>
      <c r="B41" s="648" t="s">
        <v>1048</v>
      </c>
      <c r="C41" s="691">
        <v>1.9031979999999999</v>
      </c>
      <c r="D41" s="691">
        <v>2.0588739999999999</v>
      </c>
      <c r="E41" s="691">
        <v>2.9142589999999999</v>
      </c>
      <c r="F41" s="691">
        <v>3.2449699999999999</v>
      </c>
      <c r="G41" s="691">
        <v>3.5487829999999998</v>
      </c>
      <c r="H41" s="691">
        <v>3.6040519999999998</v>
      </c>
      <c r="I41" s="691">
        <v>3.7601399999999998</v>
      </c>
      <c r="J41" s="691">
        <v>3.6113529999999998</v>
      </c>
      <c r="K41" s="691">
        <v>3.2049780000000001</v>
      </c>
      <c r="L41" s="691">
        <v>2.8325279999999999</v>
      </c>
      <c r="M41" s="691">
        <v>2.2275529999999999</v>
      </c>
      <c r="N41" s="691">
        <v>2.0467580000000001</v>
      </c>
      <c r="O41" s="691">
        <v>2.3125369999999998</v>
      </c>
      <c r="P41" s="691">
        <v>2.6227269999999998</v>
      </c>
      <c r="Q41" s="691">
        <v>3.4238569999999999</v>
      </c>
      <c r="R41" s="691">
        <v>3.8157489999999998</v>
      </c>
      <c r="S41" s="691">
        <v>4.2672980000000003</v>
      </c>
      <c r="T41" s="691">
        <v>4.2690400000000004</v>
      </c>
      <c r="U41" s="691">
        <v>4.4052759999999997</v>
      </c>
      <c r="V41" s="691">
        <v>4.1985159999999997</v>
      </c>
      <c r="W41" s="691">
        <v>3.7215020000000001</v>
      </c>
      <c r="X41" s="691">
        <v>3.3101419999999999</v>
      </c>
      <c r="Y41" s="691">
        <v>2.686766</v>
      </c>
      <c r="Z41" s="691">
        <v>2.4889700000000001</v>
      </c>
      <c r="AA41" s="691">
        <v>2.7425069999999998</v>
      </c>
      <c r="AB41" s="691">
        <v>2.9271959999999999</v>
      </c>
      <c r="AC41" s="691">
        <v>4.089194</v>
      </c>
      <c r="AD41" s="691">
        <v>4.5931100000000002</v>
      </c>
      <c r="AE41" s="691">
        <v>5.0438660000000004</v>
      </c>
      <c r="AF41" s="691">
        <v>5.1112159999999998</v>
      </c>
      <c r="AG41" s="691">
        <v>5.2081759999999999</v>
      </c>
      <c r="AH41" s="691">
        <v>4.9440249999999999</v>
      </c>
      <c r="AI41" s="691">
        <v>4.3944210000000004</v>
      </c>
      <c r="AJ41" s="691">
        <v>3.8538939999999999</v>
      </c>
      <c r="AK41" s="691">
        <v>3.263563</v>
      </c>
      <c r="AL41" s="691">
        <v>2.8533949999999999</v>
      </c>
      <c r="AM41" s="691">
        <v>3.326953</v>
      </c>
      <c r="AN41" s="691">
        <v>3.6592090000000002</v>
      </c>
      <c r="AO41" s="691">
        <v>5.0247359999999999</v>
      </c>
      <c r="AP41" s="691">
        <v>5.5343580000000001</v>
      </c>
      <c r="AQ41" s="691">
        <v>6.0841180000000001</v>
      </c>
      <c r="AR41" s="691">
        <v>6.0969360000000004</v>
      </c>
      <c r="AS41" s="691">
        <v>6.3105140000000004</v>
      </c>
      <c r="AT41" s="691">
        <v>6.0736220000000003</v>
      </c>
      <c r="AU41" s="691">
        <v>5.4553060000000002</v>
      </c>
      <c r="AV41" s="691">
        <v>5.0485350000000002</v>
      </c>
      <c r="AW41" s="691">
        <v>4.0991770000000001</v>
      </c>
      <c r="AX41" s="691">
        <v>3.7608860000000002</v>
      </c>
      <c r="AY41" s="692">
        <v>4.0462619999999996</v>
      </c>
      <c r="AZ41" s="692">
        <v>4.4491360000000002</v>
      </c>
      <c r="BA41" s="692">
        <v>6.1054659999999998</v>
      </c>
      <c r="BB41" s="692">
        <v>6.8054940000000004</v>
      </c>
      <c r="BC41" s="692">
        <v>7.4972649999999996</v>
      </c>
      <c r="BD41" s="692">
        <v>7.5998070000000002</v>
      </c>
      <c r="BE41" s="692">
        <v>7.8630420000000001</v>
      </c>
      <c r="BF41" s="692">
        <v>7.5813170000000003</v>
      </c>
      <c r="BG41" s="692">
        <v>6.7868930000000001</v>
      </c>
      <c r="BH41" s="692">
        <v>6.0687449999999998</v>
      </c>
      <c r="BI41" s="692">
        <v>4.920966</v>
      </c>
      <c r="BJ41" s="692">
        <v>4.5203990000000003</v>
      </c>
      <c r="BK41" s="692">
        <v>4.88896</v>
      </c>
      <c r="BL41" s="692">
        <v>5.4017200000000001</v>
      </c>
      <c r="BM41" s="692">
        <v>7.4586579999999998</v>
      </c>
      <c r="BN41" s="692">
        <v>8.3379639999999995</v>
      </c>
      <c r="BO41" s="692">
        <v>9.2035610000000005</v>
      </c>
      <c r="BP41" s="692">
        <v>9.3413730000000008</v>
      </c>
      <c r="BQ41" s="692">
        <v>9.6739300000000004</v>
      </c>
      <c r="BR41" s="692">
        <v>9.3331110000000006</v>
      </c>
      <c r="BS41" s="692">
        <v>8.3563109999999998</v>
      </c>
      <c r="BT41" s="692">
        <v>7.4744149999999996</v>
      </c>
      <c r="BU41" s="692">
        <v>6.0643770000000004</v>
      </c>
      <c r="BV41" s="692">
        <v>5.5704370000000001</v>
      </c>
    </row>
    <row r="42" spans="1:74" ht="12" customHeight="1" x14ac:dyDescent="0.35">
      <c r="A42" s="650" t="s">
        <v>1059</v>
      </c>
      <c r="B42" s="648" t="s">
        <v>1060</v>
      </c>
      <c r="C42" s="691">
        <v>1.1065100000000001</v>
      </c>
      <c r="D42" s="691">
        <v>1.2049730000000001</v>
      </c>
      <c r="E42" s="691">
        <v>1.727195</v>
      </c>
      <c r="F42" s="691">
        <v>1.934966</v>
      </c>
      <c r="G42" s="691">
        <v>2.129702</v>
      </c>
      <c r="H42" s="691">
        <v>2.1753990000000001</v>
      </c>
      <c r="I42" s="691">
        <v>2.2680699999999998</v>
      </c>
      <c r="J42" s="691">
        <v>2.1844619999999999</v>
      </c>
      <c r="K42" s="691">
        <v>1.9296489999999999</v>
      </c>
      <c r="L42" s="691">
        <v>1.697281</v>
      </c>
      <c r="M42" s="691">
        <v>1.346193</v>
      </c>
      <c r="N42" s="691">
        <v>1.2100599999999999</v>
      </c>
      <c r="O42" s="691">
        <v>1.3852390000000001</v>
      </c>
      <c r="P42" s="691">
        <v>1.5775539999999999</v>
      </c>
      <c r="Q42" s="691">
        <v>2.0491269999999999</v>
      </c>
      <c r="R42" s="691">
        <v>2.3101419999999999</v>
      </c>
      <c r="S42" s="691">
        <v>2.6096020000000002</v>
      </c>
      <c r="T42" s="691">
        <v>2.6096300000000001</v>
      </c>
      <c r="U42" s="691">
        <v>2.6801219999999999</v>
      </c>
      <c r="V42" s="691">
        <v>2.5397470000000002</v>
      </c>
      <c r="W42" s="691">
        <v>2.2414960000000002</v>
      </c>
      <c r="X42" s="691">
        <v>2.0077310000000002</v>
      </c>
      <c r="Y42" s="691">
        <v>1.656542</v>
      </c>
      <c r="Z42" s="691">
        <v>1.5118529999999999</v>
      </c>
      <c r="AA42" s="691">
        <v>1.668269</v>
      </c>
      <c r="AB42" s="691">
        <v>1.768305</v>
      </c>
      <c r="AC42" s="691">
        <v>2.4844520000000001</v>
      </c>
      <c r="AD42" s="691">
        <v>2.8215970000000001</v>
      </c>
      <c r="AE42" s="691">
        <v>3.1168589999999998</v>
      </c>
      <c r="AF42" s="691">
        <v>3.165645</v>
      </c>
      <c r="AG42" s="691">
        <v>3.2021190000000002</v>
      </c>
      <c r="AH42" s="691">
        <v>3.012337</v>
      </c>
      <c r="AI42" s="691">
        <v>2.6659890000000002</v>
      </c>
      <c r="AJ42" s="691">
        <v>2.3398940000000001</v>
      </c>
      <c r="AK42" s="691">
        <v>2.0693419999999998</v>
      </c>
      <c r="AL42" s="691">
        <v>1.739155</v>
      </c>
      <c r="AM42" s="691">
        <v>2.101664</v>
      </c>
      <c r="AN42" s="691">
        <v>2.3184290000000001</v>
      </c>
      <c r="AO42" s="691">
        <v>3.1789429999999999</v>
      </c>
      <c r="AP42" s="691">
        <v>3.5205660000000001</v>
      </c>
      <c r="AQ42" s="691">
        <v>3.881983</v>
      </c>
      <c r="AR42" s="691">
        <v>3.8893589999999998</v>
      </c>
      <c r="AS42" s="691">
        <v>4.0194049999999999</v>
      </c>
      <c r="AT42" s="691">
        <v>3.8876810000000002</v>
      </c>
      <c r="AU42" s="691">
        <v>3.4986130000000002</v>
      </c>
      <c r="AV42" s="691">
        <v>3.3487469999999999</v>
      </c>
      <c r="AW42" s="691">
        <v>2.7483559999999998</v>
      </c>
      <c r="AX42" s="691">
        <v>2.483511</v>
      </c>
      <c r="AY42" s="692">
        <v>2.6588440000000002</v>
      </c>
      <c r="AZ42" s="692">
        <v>2.918558</v>
      </c>
      <c r="BA42" s="692">
        <v>4.0167299999999999</v>
      </c>
      <c r="BB42" s="692">
        <v>4.5061119999999999</v>
      </c>
      <c r="BC42" s="692">
        <v>4.9767200000000003</v>
      </c>
      <c r="BD42" s="692">
        <v>5.0627000000000004</v>
      </c>
      <c r="BE42" s="692">
        <v>5.2265550000000003</v>
      </c>
      <c r="BF42" s="692">
        <v>5.0438429999999999</v>
      </c>
      <c r="BG42" s="692">
        <v>4.499803</v>
      </c>
      <c r="BH42" s="692">
        <v>4.0334180000000002</v>
      </c>
      <c r="BI42" s="692">
        <v>3.3078660000000002</v>
      </c>
      <c r="BJ42" s="692">
        <v>3.0008439999999998</v>
      </c>
      <c r="BK42" s="692">
        <v>3.245044</v>
      </c>
      <c r="BL42" s="692">
        <v>3.5923850000000002</v>
      </c>
      <c r="BM42" s="692">
        <v>4.9961339999999996</v>
      </c>
      <c r="BN42" s="692">
        <v>5.6285309999999997</v>
      </c>
      <c r="BO42" s="692">
        <v>6.235233</v>
      </c>
      <c r="BP42" s="692">
        <v>6.3540910000000004</v>
      </c>
      <c r="BQ42" s="692">
        <v>6.5699079999999999</v>
      </c>
      <c r="BR42" s="692">
        <v>6.3462329999999998</v>
      </c>
      <c r="BS42" s="692">
        <v>5.6643850000000002</v>
      </c>
      <c r="BT42" s="692">
        <v>5.0796599999999996</v>
      </c>
      <c r="BU42" s="692">
        <v>4.1661169999999998</v>
      </c>
      <c r="BV42" s="692">
        <v>3.7812779999999999</v>
      </c>
    </row>
    <row r="43" spans="1:74" ht="12" customHeight="1" x14ac:dyDescent="0.35">
      <c r="A43" s="650" t="s">
        <v>1061</v>
      </c>
      <c r="B43" s="648" t="s">
        <v>1062</v>
      </c>
      <c r="C43" s="691">
        <v>0.62886059999999999</v>
      </c>
      <c r="D43" s="691">
        <v>0.67607969999999995</v>
      </c>
      <c r="E43" s="691">
        <v>0.93292929999999996</v>
      </c>
      <c r="F43" s="691">
        <v>1.0323720000000001</v>
      </c>
      <c r="G43" s="691">
        <v>1.1104700000000001</v>
      </c>
      <c r="H43" s="691">
        <v>1.1181490000000001</v>
      </c>
      <c r="I43" s="691">
        <v>1.1713990000000001</v>
      </c>
      <c r="J43" s="691">
        <v>1.1160110000000001</v>
      </c>
      <c r="K43" s="691">
        <v>0.99412619999999996</v>
      </c>
      <c r="L43" s="691">
        <v>0.88061409999999996</v>
      </c>
      <c r="M43" s="691">
        <v>0.68309390000000003</v>
      </c>
      <c r="N43" s="691">
        <v>0.65746579999999999</v>
      </c>
      <c r="O43" s="691">
        <v>0.73561200000000004</v>
      </c>
      <c r="P43" s="691">
        <v>0.83321800000000001</v>
      </c>
      <c r="Q43" s="691">
        <v>1.0822529999999999</v>
      </c>
      <c r="R43" s="691">
        <v>1.189365</v>
      </c>
      <c r="S43" s="691">
        <v>1.3091489999999999</v>
      </c>
      <c r="T43" s="691">
        <v>1.305048</v>
      </c>
      <c r="U43" s="691">
        <v>1.355407</v>
      </c>
      <c r="V43" s="691">
        <v>1.30088</v>
      </c>
      <c r="W43" s="691">
        <v>1.1589929999999999</v>
      </c>
      <c r="X43" s="691">
        <v>1.0114350000000001</v>
      </c>
      <c r="Y43" s="691">
        <v>0.80431319999999995</v>
      </c>
      <c r="Z43" s="691">
        <v>0.77378610000000003</v>
      </c>
      <c r="AA43" s="691">
        <v>0.8594465</v>
      </c>
      <c r="AB43" s="691">
        <v>0.92978930000000004</v>
      </c>
      <c r="AC43" s="691">
        <v>1.2763709999999999</v>
      </c>
      <c r="AD43" s="691">
        <v>1.415878</v>
      </c>
      <c r="AE43" s="691">
        <v>1.534565</v>
      </c>
      <c r="AF43" s="691">
        <v>1.5516209999999999</v>
      </c>
      <c r="AG43" s="691">
        <v>1.60178</v>
      </c>
      <c r="AH43" s="691">
        <v>1.5400180000000001</v>
      </c>
      <c r="AI43" s="691">
        <v>1.37446</v>
      </c>
      <c r="AJ43" s="691">
        <v>1.195643</v>
      </c>
      <c r="AK43" s="691">
        <v>0.94725079999999995</v>
      </c>
      <c r="AL43" s="691">
        <v>0.89447049999999995</v>
      </c>
      <c r="AM43" s="691">
        <v>0.99389559999999999</v>
      </c>
      <c r="AN43" s="691">
        <v>1.0952710000000001</v>
      </c>
      <c r="AO43" s="691">
        <v>1.4954959999999999</v>
      </c>
      <c r="AP43" s="691">
        <v>1.6351009999999999</v>
      </c>
      <c r="AQ43" s="691">
        <v>1.7861210000000001</v>
      </c>
      <c r="AR43" s="691">
        <v>1.7915449999999999</v>
      </c>
      <c r="AS43" s="691">
        <v>1.8619589999999999</v>
      </c>
      <c r="AT43" s="691">
        <v>1.7712159999999999</v>
      </c>
      <c r="AU43" s="691">
        <v>1.5848880000000001</v>
      </c>
      <c r="AV43" s="691">
        <v>1.362935</v>
      </c>
      <c r="AW43" s="691">
        <v>1.0871360000000001</v>
      </c>
      <c r="AX43" s="691">
        <v>1.0400050000000001</v>
      </c>
      <c r="AY43" s="692">
        <v>1.135877</v>
      </c>
      <c r="AZ43" s="692">
        <v>1.261277</v>
      </c>
      <c r="BA43" s="692">
        <v>1.707724</v>
      </c>
      <c r="BB43" s="692">
        <v>1.8865179999999999</v>
      </c>
      <c r="BC43" s="692">
        <v>2.0650029999999999</v>
      </c>
      <c r="BD43" s="692">
        <v>2.0805150000000001</v>
      </c>
      <c r="BE43" s="692">
        <v>2.1644730000000001</v>
      </c>
      <c r="BF43" s="692">
        <v>2.0797500000000002</v>
      </c>
      <c r="BG43" s="692">
        <v>1.8734360000000001</v>
      </c>
      <c r="BH43" s="692">
        <v>1.6586019999999999</v>
      </c>
      <c r="BI43" s="692">
        <v>1.3179920000000001</v>
      </c>
      <c r="BJ43" s="692">
        <v>1.254097</v>
      </c>
      <c r="BK43" s="692">
        <v>1.3632500000000001</v>
      </c>
      <c r="BL43" s="692">
        <v>1.509444</v>
      </c>
      <c r="BM43" s="692">
        <v>2.0395150000000002</v>
      </c>
      <c r="BN43" s="692">
        <v>2.2515740000000002</v>
      </c>
      <c r="BO43" s="692">
        <v>2.4636439999999999</v>
      </c>
      <c r="BP43" s="692">
        <v>2.4817499999999999</v>
      </c>
      <c r="BQ43" s="692">
        <v>2.5817359999999998</v>
      </c>
      <c r="BR43" s="692">
        <v>2.480629</v>
      </c>
      <c r="BS43" s="692">
        <v>2.2345570000000001</v>
      </c>
      <c r="BT43" s="692">
        <v>1.978345</v>
      </c>
      <c r="BU43" s="692">
        <v>1.572082</v>
      </c>
      <c r="BV43" s="692">
        <v>1.4958359999999999</v>
      </c>
    </row>
    <row r="44" spans="1:74" ht="12" customHeight="1" x14ac:dyDescent="0.35">
      <c r="A44" s="650" t="s">
        <v>1063</v>
      </c>
      <c r="B44" s="648" t="s">
        <v>1064</v>
      </c>
      <c r="C44" s="691">
        <v>0.1678277</v>
      </c>
      <c r="D44" s="691">
        <v>0.17782120000000001</v>
      </c>
      <c r="E44" s="691">
        <v>0.25413439999999998</v>
      </c>
      <c r="F44" s="691">
        <v>0.2776324</v>
      </c>
      <c r="G44" s="691">
        <v>0.30861119999999997</v>
      </c>
      <c r="H44" s="691">
        <v>0.31050470000000002</v>
      </c>
      <c r="I44" s="691">
        <v>0.32067059999999997</v>
      </c>
      <c r="J44" s="691">
        <v>0.31087989999999999</v>
      </c>
      <c r="K44" s="691">
        <v>0.28120309999999998</v>
      </c>
      <c r="L44" s="691">
        <v>0.25463330000000001</v>
      </c>
      <c r="M44" s="691">
        <v>0.19826640000000001</v>
      </c>
      <c r="N44" s="691">
        <v>0.17923210000000001</v>
      </c>
      <c r="O44" s="691">
        <v>0.191686</v>
      </c>
      <c r="P44" s="691">
        <v>0.211955</v>
      </c>
      <c r="Q44" s="691">
        <v>0.29247689999999998</v>
      </c>
      <c r="R44" s="691">
        <v>0.31624150000000001</v>
      </c>
      <c r="S44" s="691">
        <v>0.34854689999999999</v>
      </c>
      <c r="T44" s="691">
        <v>0.35436220000000002</v>
      </c>
      <c r="U44" s="691">
        <v>0.36974659999999998</v>
      </c>
      <c r="V44" s="691">
        <v>0.35788819999999999</v>
      </c>
      <c r="W44" s="691">
        <v>0.32101289999999999</v>
      </c>
      <c r="X44" s="691">
        <v>0.29097630000000002</v>
      </c>
      <c r="Y44" s="691">
        <v>0.225911</v>
      </c>
      <c r="Z44" s="691">
        <v>0.20333090000000001</v>
      </c>
      <c r="AA44" s="691">
        <v>0.2147917</v>
      </c>
      <c r="AB44" s="691">
        <v>0.22910159999999999</v>
      </c>
      <c r="AC44" s="691">
        <v>0.32837110000000003</v>
      </c>
      <c r="AD44" s="691">
        <v>0.35563509999999998</v>
      </c>
      <c r="AE44" s="691">
        <v>0.39244200000000001</v>
      </c>
      <c r="AF44" s="691">
        <v>0.39395029999999998</v>
      </c>
      <c r="AG44" s="691">
        <v>0.40427730000000001</v>
      </c>
      <c r="AH44" s="691">
        <v>0.3916694</v>
      </c>
      <c r="AI44" s="691">
        <v>0.35397200000000001</v>
      </c>
      <c r="AJ44" s="691">
        <v>0.31835780000000002</v>
      </c>
      <c r="AK44" s="691">
        <v>0.24697089999999999</v>
      </c>
      <c r="AL44" s="691">
        <v>0.2197693</v>
      </c>
      <c r="AM44" s="691">
        <v>0.23139319999999999</v>
      </c>
      <c r="AN44" s="691">
        <v>0.24550910000000001</v>
      </c>
      <c r="AO44" s="691">
        <v>0.35029739999999998</v>
      </c>
      <c r="AP44" s="691">
        <v>0.378691</v>
      </c>
      <c r="AQ44" s="691">
        <v>0.41601399999999999</v>
      </c>
      <c r="AR44" s="691">
        <v>0.41603230000000002</v>
      </c>
      <c r="AS44" s="691">
        <v>0.42914980000000003</v>
      </c>
      <c r="AT44" s="691">
        <v>0.41472530000000002</v>
      </c>
      <c r="AU44" s="691">
        <v>0.37180479999999999</v>
      </c>
      <c r="AV44" s="691">
        <v>0.3368525</v>
      </c>
      <c r="AW44" s="691">
        <v>0.26368449999999999</v>
      </c>
      <c r="AX44" s="691">
        <v>0.23736969999999999</v>
      </c>
      <c r="AY44" s="692">
        <v>0.25154080000000001</v>
      </c>
      <c r="AZ44" s="692">
        <v>0.26930110000000002</v>
      </c>
      <c r="BA44" s="692">
        <v>0.3810114</v>
      </c>
      <c r="BB44" s="692">
        <v>0.41286329999999999</v>
      </c>
      <c r="BC44" s="692">
        <v>0.45554280000000003</v>
      </c>
      <c r="BD44" s="692">
        <v>0.45659129999999998</v>
      </c>
      <c r="BE44" s="692">
        <v>0.47201419999999999</v>
      </c>
      <c r="BF44" s="692">
        <v>0.45772439999999998</v>
      </c>
      <c r="BG44" s="692">
        <v>0.41365449999999998</v>
      </c>
      <c r="BH44" s="692">
        <v>0.37672519999999998</v>
      </c>
      <c r="BI44" s="692">
        <v>0.29510829999999999</v>
      </c>
      <c r="BJ44" s="692">
        <v>0.26545800000000003</v>
      </c>
      <c r="BK44" s="692">
        <v>0.28066580000000002</v>
      </c>
      <c r="BL44" s="692">
        <v>0.29989130000000003</v>
      </c>
      <c r="BM44" s="692">
        <v>0.42300929999999998</v>
      </c>
      <c r="BN44" s="692">
        <v>0.4578585</v>
      </c>
      <c r="BO44" s="692">
        <v>0.5046834</v>
      </c>
      <c r="BP44" s="692">
        <v>0.5055326</v>
      </c>
      <c r="BQ44" s="692">
        <v>0.52228629999999998</v>
      </c>
      <c r="BR44" s="692">
        <v>0.50624930000000001</v>
      </c>
      <c r="BS44" s="692">
        <v>0.45736880000000002</v>
      </c>
      <c r="BT44" s="692">
        <v>0.4164099</v>
      </c>
      <c r="BU44" s="692">
        <v>0.32617829999999998</v>
      </c>
      <c r="BV44" s="692">
        <v>0.2933231</v>
      </c>
    </row>
    <row r="45" spans="1:74" ht="12" customHeight="1" x14ac:dyDescent="0.35">
      <c r="A45" s="654" t="s">
        <v>1288</v>
      </c>
      <c r="B45" s="655" t="s">
        <v>1057</v>
      </c>
      <c r="C45" s="693">
        <v>2.8405357999999999E-2</v>
      </c>
      <c r="D45" s="693">
        <v>2.4497512999999999E-2</v>
      </c>
      <c r="E45" s="693">
        <v>2.6753674000000002E-2</v>
      </c>
      <c r="F45" s="693">
        <v>2.7568711999999999E-2</v>
      </c>
      <c r="G45" s="693">
        <v>2.2717294999999998E-2</v>
      </c>
      <c r="H45" s="693">
        <v>1.9871056000000002E-2</v>
      </c>
      <c r="I45" s="693">
        <v>1.6318511000000001E-2</v>
      </c>
      <c r="J45" s="693">
        <v>1.4517265999999999E-2</v>
      </c>
      <c r="K45" s="693">
        <v>1.9251298999999999E-2</v>
      </c>
      <c r="L45" s="693">
        <v>2.5988107999999999E-2</v>
      </c>
      <c r="M45" s="693">
        <v>2.4715491999999999E-2</v>
      </c>
      <c r="N45" s="693">
        <v>2.7854396E-2</v>
      </c>
      <c r="O45" s="693">
        <v>2.4227752000000002E-2</v>
      </c>
      <c r="P45" s="693">
        <v>2.4892447000000002E-2</v>
      </c>
      <c r="Q45" s="693">
        <v>2.5678145999999999E-2</v>
      </c>
      <c r="R45" s="693">
        <v>2.5912493000000002E-2</v>
      </c>
      <c r="S45" s="693">
        <v>2.3499254000000001E-2</v>
      </c>
      <c r="T45" s="693">
        <v>7.4615767999999999E-2</v>
      </c>
      <c r="U45" s="693">
        <v>7.8716849000000005E-2</v>
      </c>
      <c r="V45" s="693">
        <v>6.7287676000000005E-2</v>
      </c>
      <c r="W45" s="693">
        <v>8.4244369999999999E-2</v>
      </c>
      <c r="X45" s="693">
        <v>0.105859229</v>
      </c>
      <c r="Y45" s="693">
        <v>0.11888220100000001</v>
      </c>
      <c r="Z45" s="693">
        <v>0.13131064200000001</v>
      </c>
      <c r="AA45" s="693">
        <v>2.3156283999999999E-2</v>
      </c>
      <c r="AB45" s="693">
        <v>2.3638777999999999E-2</v>
      </c>
      <c r="AC45" s="693">
        <v>3.3749917999999997E-2</v>
      </c>
      <c r="AD45" s="693">
        <v>2.8307998000000001E-2</v>
      </c>
      <c r="AE45" s="693">
        <v>2.3936473E-2</v>
      </c>
      <c r="AF45" s="693">
        <v>2.1405619000000001E-2</v>
      </c>
      <c r="AG45" s="693">
        <v>1.5104556E-2</v>
      </c>
      <c r="AH45" s="693">
        <v>1.8136468999999999E-2</v>
      </c>
      <c r="AI45" s="693">
        <v>2.2717825000000001E-2</v>
      </c>
      <c r="AJ45" s="693">
        <v>2.4999938999999999E-2</v>
      </c>
      <c r="AK45" s="693">
        <v>2.9232182999999998E-2</v>
      </c>
      <c r="AL45" s="693">
        <v>3.0363322000000002E-2</v>
      </c>
      <c r="AM45" s="693">
        <v>2.8570555000000001E-2</v>
      </c>
      <c r="AN45" s="693">
        <v>2.8983472999999999E-2</v>
      </c>
      <c r="AO45" s="693">
        <v>3.1545163000000001E-2</v>
      </c>
      <c r="AP45" s="693">
        <v>3.1825183E-2</v>
      </c>
      <c r="AQ45" s="693">
        <v>2.7663968000000001E-2</v>
      </c>
      <c r="AR45" s="693">
        <v>2.1568257E-2</v>
      </c>
      <c r="AS45" s="693">
        <v>1.8633022999999999E-2</v>
      </c>
      <c r="AT45" s="693">
        <v>1.4819336000000001E-2</v>
      </c>
      <c r="AU45" s="693">
        <v>1.6645221000000002E-2</v>
      </c>
      <c r="AV45" s="693">
        <v>2.2233813000000002E-2</v>
      </c>
      <c r="AW45" s="693">
        <v>2.5055000000000001E-2</v>
      </c>
      <c r="AX45" s="693">
        <v>2.6246800000000001E-2</v>
      </c>
      <c r="AY45" s="694">
        <v>2.6903699999999999E-2</v>
      </c>
      <c r="AZ45" s="694">
        <v>2.42384E-2</v>
      </c>
      <c r="BA45" s="694">
        <v>2.7163199999999998E-2</v>
      </c>
      <c r="BB45" s="694">
        <v>2.6675399999999998E-2</v>
      </c>
      <c r="BC45" s="694">
        <v>2.5190899999999999E-2</v>
      </c>
      <c r="BD45" s="694">
        <v>2.3044599999999998E-2</v>
      </c>
      <c r="BE45" s="694">
        <v>2.1033799999999998E-2</v>
      </c>
      <c r="BF45" s="694">
        <v>1.99516E-2</v>
      </c>
      <c r="BG45" s="694">
        <v>2.1406100000000001E-2</v>
      </c>
      <c r="BH45" s="694">
        <v>2.5981899999999999E-2</v>
      </c>
      <c r="BI45" s="694">
        <v>2.6501500000000001E-2</v>
      </c>
      <c r="BJ45" s="694">
        <v>2.6814500000000002E-2</v>
      </c>
      <c r="BK45" s="694">
        <v>2.7100099999999998E-2</v>
      </c>
      <c r="BL45" s="694">
        <v>2.5154699999999999E-2</v>
      </c>
      <c r="BM45" s="694">
        <v>2.7167400000000001E-2</v>
      </c>
      <c r="BN45" s="694">
        <v>2.6665399999999999E-2</v>
      </c>
      <c r="BO45" s="694">
        <v>2.5178900000000001E-2</v>
      </c>
      <c r="BP45" s="694">
        <v>2.3035E-2</v>
      </c>
      <c r="BQ45" s="694">
        <v>2.10265E-2</v>
      </c>
      <c r="BR45" s="694">
        <v>1.9946599999999998E-2</v>
      </c>
      <c r="BS45" s="694">
        <v>2.14028E-2</v>
      </c>
      <c r="BT45" s="694">
        <v>2.5979700000000001E-2</v>
      </c>
      <c r="BU45" s="694">
        <v>2.6500200000000002E-2</v>
      </c>
      <c r="BV45" s="694">
        <v>2.68136E-2</v>
      </c>
    </row>
    <row r="46" spans="1:74" ht="12" customHeight="1" x14ac:dyDescent="0.35">
      <c r="A46" s="656"/>
      <c r="B46" s="645" t="s">
        <v>1065</v>
      </c>
      <c r="C46" s="645"/>
      <c r="D46" s="645"/>
      <c r="E46" s="645"/>
      <c r="F46" s="645"/>
      <c r="G46" s="645"/>
      <c r="H46" s="645"/>
      <c r="I46" s="645"/>
      <c r="J46" s="645"/>
      <c r="K46" s="645"/>
      <c r="L46" s="645"/>
      <c r="M46" s="645"/>
      <c r="N46" s="645"/>
      <c r="O46" s="645"/>
      <c r="P46" s="645"/>
      <c r="Q46" s="645"/>
      <c r="R46" s="657"/>
      <c r="S46" s="657"/>
      <c r="T46" s="657"/>
      <c r="U46" s="657"/>
      <c r="V46" s="657"/>
      <c r="W46" s="657"/>
      <c r="X46" s="657"/>
      <c r="Y46" s="657"/>
      <c r="Z46" s="657"/>
      <c r="AA46" s="657"/>
      <c r="AB46" s="657"/>
      <c r="AC46" s="657"/>
      <c r="AD46" s="657"/>
      <c r="AE46" s="657"/>
      <c r="AF46" s="657"/>
      <c r="AG46" s="657"/>
      <c r="AH46" s="657"/>
      <c r="AI46" s="657"/>
      <c r="AJ46" s="657"/>
      <c r="AK46" s="657"/>
      <c r="AL46" s="657"/>
      <c r="AM46" s="657"/>
      <c r="AN46" s="657"/>
      <c r="AO46" s="657"/>
      <c r="AP46" s="657"/>
      <c r="AQ46" s="657"/>
      <c r="AR46" s="657"/>
      <c r="AS46" s="657"/>
      <c r="AT46" s="657"/>
      <c r="AU46" s="657"/>
      <c r="AV46" s="657"/>
      <c r="AW46" s="657"/>
      <c r="AX46" s="657"/>
      <c r="AY46" s="657"/>
      <c r="AZ46" s="657"/>
      <c r="BA46" s="657"/>
      <c r="BB46" s="657"/>
      <c r="BC46" s="657"/>
      <c r="BD46" s="666"/>
      <c r="BE46" s="666"/>
      <c r="BF46" s="666"/>
      <c r="BG46" s="666"/>
      <c r="BH46" s="657"/>
      <c r="BI46" s="657"/>
      <c r="BJ46" s="657"/>
      <c r="BK46" s="657"/>
      <c r="BL46" s="657"/>
      <c r="BM46" s="657"/>
      <c r="BN46" s="657"/>
      <c r="BO46" s="657"/>
      <c r="BP46" s="657"/>
      <c r="BQ46" s="657"/>
      <c r="BR46" s="657"/>
      <c r="BS46" s="657"/>
      <c r="BT46" s="657"/>
      <c r="BU46" s="657"/>
      <c r="BV46" s="657"/>
    </row>
    <row r="47" spans="1:74" ht="12" customHeight="1" x14ac:dyDescent="0.35">
      <c r="A47" s="656"/>
      <c r="B47" s="645" t="s">
        <v>1066</v>
      </c>
      <c r="C47" s="645"/>
      <c r="D47" s="645"/>
      <c r="E47" s="645"/>
      <c r="F47" s="645"/>
      <c r="G47" s="645"/>
      <c r="H47" s="645"/>
      <c r="I47" s="645"/>
      <c r="J47" s="645"/>
      <c r="K47" s="645"/>
      <c r="L47" s="645"/>
      <c r="M47" s="645"/>
      <c r="N47" s="645"/>
      <c r="O47" s="645"/>
      <c r="P47" s="645"/>
      <c r="Q47" s="645"/>
      <c r="R47" s="657"/>
      <c r="S47" s="657"/>
      <c r="T47" s="657"/>
      <c r="U47" s="657"/>
      <c r="V47" s="657"/>
      <c r="W47" s="657"/>
      <c r="X47" s="657"/>
      <c r="Y47" s="657"/>
      <c r="Z47" s="657"/>
      <c r="AA47" s="657"/>
      <c r="AB47" s="657"/>
      <c r="AC47" s="657"/>
      <c r="AD47" s="657"/>
      <c r="AE47" s="657"/>
      <c r="AF47" s="657"/>
      <c r="AG47" s="657"/>
      <c r="AH47" s="657"/>
      <c r="AI47" s="657"/>
      <c r="AJ47" s="657"/>
      <c r="AK47" s="657"/>
      <c r="AL47" s="657"/>
      <c r="AM47" s="657"/>
      <c r="AN47" s="657"/>
      <c r="AO47" s="657"/>
      <c r="AP47" s="657"/>
      <c r="AQ47" s="657"/>
      <c r="AR47" s="657"/>
      <c r="AS47" s="657"/>
      <c r="AT47" s="657"/>
      <c r="AU47" s="657"/>
      <c r="AV47" s="657"/>
      <c r="AW47" s="657"/>
      <c r="AX47" s="657"/>
      <c r="AY47" s="657"/>
      <c r="AZ47" s="657"/>
      <c r="BA47" s="657"/>
      <c r="BB47" s="657"/>
      <c r="BC47" s="657"/>
      <c r="BD47" s="666"/>
      <c r="BE47" s="666"/>
      <c r="BF47" s="666"/>
      <c r="BG47" s="657"/>
      <c r="BH47" s="657"/>
      <c r="BI47" s="657"/>
      <c r="BJ47" s="657"/>
      <c r="BK47" s="657"/>
      <c r="BL47" s="657"/>
      <c r="BM47" s="657"/>
      <c r="BN47" s="657"/>
      <c r="BO47" s="657"/>
      <c r="BP47" s="657"/>
      <c r="BQ47" s="657"/>
      <c r="BR47" s="657"/>
      <c r="BS47" s="657"/>
      <c r="BT47" s="657"/>
      <c r="BU47" s="657"/>
      <c r="BV47" s="657"/>
    </row>
    <row r="48" spans="1:74" ht="12" customHeight="1" x14ac:dyDescent="0.35">
      <c r="A48" s="656"/>
      <c r="B48" s="821" t="s">
        <v>1344</v>
      </c>
      <c r="C48" s="822"/>
      <c r="D48" s="822"/>
      <c r="E48" s="822"/>
      <c r="F48" s="822"/>
      <c r="G48" s="822"/>
      <c r="H48" s="822"/>
      <c r="I48" s="822"/>
      <c r="J48" s="822"/>
      <c r="K48" s="822"/>
      <c r="L48" s="822"/>
      <c r="M48" s="822"/>
      <c r="N48" s="822"/>
      <c r="O48" s="822"/>
      <c r="P48" s="822"/>
      <c r="Q48" s="822"/>
      <c r="R48" s="657"/>
      <c r="S48" s="657"/>
      <c r="T48" s="657"/>
      <c r="U48" s="657"/>
      <c r="V48" s="657"/>
      <c r="W48" s="657"/>
      <c r="X48" s="657"/>
      <c r="Y48" s="657"/>
      <c r="Z48" s="657"/>
      <c r="AA48" s="657"/>
      <c r="AB48" s="657"/>
      <c r="AC48" s="657"/>
      <c r="AD48" s="657"/>
      <c r="AE48" s="657"/>
      <c r="AF48" s="657"/>
      <c r="AG48" s="657"/>
      <c r="AH48" s="657"/>
      <c r="AI48" s="657"/>
      <c r="AJ48" s="657"/>
      <c r="AK48" s="657"/>
      <c r="AL48" s="657"/>
      <c r="AM48" s="657"/>
      <c r="AN48" s="657"/>
      <c r="AO48" s="657"/>
      <c r="AP48" s="657"/>
      <c r="AQ48" s="657"/>
      <c r="AR48" s="657"/>
      <c r="AS48" s="657"/>
      <c r="AT48" s="657"/>
      <c r="AU48" s="657"/>
      <c r="AV48" s="657"/>
      <c r="AW48" s="657"/>
      <c r="AX48" s="657"/>
      <c r="AY48" s="657"/>
      <c r="AZ48" s="657"/>
      <c r="BA48" s="657"/>
      <c r="BB48" s="657"/>
      <c r="BC48" s="657"/>
      <c r="BD48" s="666"/>
      <c r="BE48" s="666"/>
      <c r="BF48" s="666"/>
      <c r="BG48" s="657"/>
      <c r="BH48" s="657"/>
      <c r="BI48" s="657"/>
      <c r="BJ48" s="657"/>
      <c r="BK48" s="657"/>
      <c r="BL48" s="657"/>
      <c r="BM48" s="657"/>
      <c r="BN48" s="657"/>
      <c r="BO48" s="657"/>
      <c r="BP48" s="657"/>
      <c r="BQ48" s="657"/>
      <c r="BR48" s="657"/>
      <c r="BS48" s="657"/>
      <c r="BT48" s="657"/>
      <c r="BU48" s="657"/>
      <c r="BV48" s="657"/>
    </row>
    <row r="49" spans="1:74" ht="12" customHeight="1" x14ac:dyDescent="0.35">
      <c r="A49" s="656"/>
      <c r="B49" s="822"/>
      <c r="C49" s="822"/>
      <c r="D49" s="822"/>
      <c r="E49" s="822"/>
      <c r="F49" s="822"/>
      <c r="G49" s="822"/>
      <c r="H49" s="822"/>
      <c r="I49" s="822"/>
      <c r="J49" s="822"/>
      <c r="K49" s="822"/>
      <c r="L49" s="822"/>
      <c r="M49" s="822"/>
      <c r="N49" s="822"/>
      <c r="O49" s="822"/>
      <c r="P49" s="822"/>
      <c r="Q49" s="822"/>
      <c r="R49" s="657"/>
      <c r="S49" s="657"/>
      <c r="T49" s="657"/>
      <c r="U49" s="657"/>
      <c r="V49" s="657"/>
      <c r="W49" s="657"/>
      <c r="X49" s="657"/>
      <c r="Y49" s="657"/>
      <c r="Z49" s="657"/>
      <c r="AA49" s="657"/>
      <c r="AB49" s="657"/>
      <c r="AC49" s="657"/>
      <c r="AD49" s="657"/>
      <c r="AE49" s="657"/>
      <c r="AF49" s="657"/>
      <c r="AG49" s="657"/>
      <c r="AH49" s="657"/>
      <c r="AI49" s="657"/>
      <c r="AJ49" s="657"/>
      <c r="AK49" s="657"/>
      <c r="AL49" s="657"/>
      <c r="AM49" s="657"/>
      <c r="AN49" s="657"/>
      <c r="AO49" s="657"/>
      <c r="AP49" s="657"/>
      <c r="AQ49" s="657"/>
      <c r="AR49" s="657"/>
      <c r="AS49" s="657"/>
      <c r="AT49" s="657"/>
      <c r="AU49" s="657"/>
      <c r="AV49" s="657"/>
      <c r="AW49" s="657"/>
      <c r="AX49" s="657"/>
      <c r="AY49" s="657"/>
      <c r="AZ49" s="657"/>
      <c r="BA49" s="657"/>
      <c r="BB49" s="657"/>
      <c r="BC49" s="657"/>
      <c r="BD49" s="666"/>
      <c r="BE49" s="666"/>
      <c r="BF49" s="666"/>
      <c r="BG49" s="657"/>
      <c r="BH49" s="657"/>
      <c r="BI49" s="657"/>
      <c r="BJ49" s="657"/>
      <c r="BK49" s="657"/>
      <c r="BL49" s="657"/>
      <c r="BM49" s="657"/>
      <c r="BN49" s="657"/>
      <c r="BO49" s="657"/>
      <c r="BP49" s="657"/>
      <c r="BQ49" s="657"/>
      <c r="BR49" s="657"/>
      <c r="BS49" s="657"/>
      <c r="BT49" s="657"/>
      <c r="BU49" s="657"/>
      <c r="BV49" s="657"/>
    </row>
    <row r="50" spans="1:74" ht="12" customHeight="1" x14ac:dyDescent="0.35">
      <c r="A50" s="656"/>
      <c r="B50" s="645" t="s">
        <v>1067</v>
      </c>
      <c r="C50" s="645"/>
      <c r="D50" s="645"/>
      <c r="E50" s="645"/>
      <c r="F50" s="645"/>
      <c r="G50" s="645"/>
      <c r="H50" s="645"/>
      <c r="I50" s="645"/>
      <c r="J50" s="645"/>
      <c r="K50" s="645"/>
      <c r="L50" s="645"/>
      <c r="M50" s="645"/>
      <c r="N50" s="645"/>
      <c r="O50" s="645"/>
      <c r="P50" s="645"/>
      <c r="Q50" s="645"/>
      <c r="R50" s="657"/>
      <c r="S50" s="657"/>
      <c r="T50" s="657"/>
      <c r="U50" s="657"/>
      <c r="V50" s="657"/>
      <c r="W50" s="657"/>
      <c r="X50" s="657"/>
      <c r="Y50" s="657"/>
      <c r="Z50" s="657"/>
      <c r="AA50" s="657"/>
      <c r="AB50" s="657"/>
      <c r="AC50" s="657"/>
      <c r="AD50" s="657"/>
      <c r="AE50" s="657"/>
      <c r="AF50" s="657"/>
      <c r="AG50" s="657"/>
      <c r="AH50" s="657"/>
      <c r="AI50" s="657"/>
      <c r="AJ50" s="657"/>
      <c r="AK50" s="657"/>
      <c r="AL50" s="657"/>
      <c r="AM50" s="657"/>
      <c r="AN50" s="657"/>
      <c r="AO50" s="657"/>
      <c r="AP50" s="657"/>
      <c r="AQ50" s="657"/>
      <c r="AR50" s="657"/>
      <c r="AS50" s="657"/>
      <c r="AT50" s="657"/>
      <c r="AU50" s="657"/>
      <c r="AV50" s="657"/>
      <c r="AW50" s="657"/>
      <c r="AX50" s="657"/>
      <c r="AY50" s="657"/>
      <c r="AZ50" s="657"/>
      <c r="BA50" s="657"/>
      <c r="BB50" s="657"/>
      <c r="BC50" s="657"/>
      <c r="BD50" s="666"/>
      <c r="BE50" s="666"/>
      <c r="BF50" s="666"/>
      <c r="BG50" s="657"/>
      <c r="BH50" s="657"/>
      <c r="BI50" s="657"/>
      <c r="BJ50" s="657"/>
      <c r="BK50" s="657"/>
      <c r="BL50" s="657"/>
      <c r="BM50" s="657"/>
      <c r="BN50" s="657"/>
      <c r="BO50" s="657"/>
      <c r="BP50" s="657"/>
      <c r="BQ50" s="657"/>
      <c r="BR50" s="657"/>
      <c r="BS50" s="657"/>
      <c r="BT50" s="657"/>
      <c r="BU50" s="657"/>
      <c r="BV50" s="657"/>
    </row>
    <row r="51" spans="1:74" ht="12" customHeight="1" x14ac:dyDescent="0.35">
      <c r="A51" s="656"/>
      <c r="B51" s="745" t="s">
        <v>801</v>
      </c>
      <c r="C51" s="737"/>
      <c r="D51" s="737"/>
      <c r="E51" s="737"/>
      <c r="F51" s="737"/>
      <c r="G51" s="737"/>
      <c r="H51" s="737"/>
      <c r="I51" s="737"/>
      <c r="J51" s="737"/>
      <c r="K51" s="737"/>
      <c r="L51" s="737"/>
      <c r="M51" s="737"/>
      <c r="N51" s="737"/>
      <c r="O51" s="737"/>
      <c r="P51" s="737"/>
      <c r="Q51" s="737"/>
      <c r="R51" s="657"/>
      <c r="S51" s="657"/>
      <c r="T51" s="657"/>
      <c r="U51" s="657"/>
      <c r="V51" s="657"/>
      <c r="W51" s="657"/>
      <c r="X51" s="657"/>
      <c r="Y51" s="657"/>
      <c r="Z51" s="657"/>
      <c r="AA51" s="657"/>
      <c r="AB51" s="657"/>
      <c r="AC51" s="657"/>
      <c r="AD51" s="657"/>
      <c r="AE51" s="657"/>
      <c r="AF51" s="657"/>
      <c r="AG51" s="657"/>
      <c r="AH51" s="657"/>
      <c r="AI51" s="657"/>
      <c r="AJ51" s="657"/>
      <c r="AK51" s="657"/>
      <c r="AL51" s="657"/>
      <c r="AM51" s="657"/>
      <c r="AN51" s="657"/>
      <c r="AO51" s="657"/>
      <c r="AP51" s="657"/>
      <c r="AQ51" s="657"/>
      <c r="AR51" s="657"/>
      <c r="AS51" s="657"/>
      <c r="AT51" s="657"/>
      <c r="AU51" s="657"/>
      <c r="AV51" s="657"/>
      <c r="AW51" s="657"/>
      <c r="AX51" s="657"/>
      <c r="AY51" s="657"/>
      <c r="AZ51" s="657"/>
      <c r="BA51" s="657"/>
      <c r="BB51" s="657"/>
      <c r="BC51" s="657"/>
      <c r="BD51" s="666"/>
      <c r="BE51" s="666"/>
      <c r="BF51" s="666"/>
      <c r="BG51" s="657"/>
      <c r="BH51" s="657"/>
      <c r="BI51" s="657"/>
      <c r="BJ51" s="657"/>
      <c r="BK51" s="657"/>
      <c r="BL51" s="657"/>
      <c r="BM51" s="657"/>
      <c r="BN51" s="657"/>
      <c r="BO51" s="657"/>
      <c r="BP51" s="657"/>
      <c r="BQ51" s="657"/>
      <c r="BR51" s="657"/>
      <c r="BS51" s="657"/>
      <c r="BT51" s="657"/>
      <c r="BU51" s="657"/>
      <c r="BV51" s="657"/>
    </row>
    <row r="52" spans="1:74" ht="12" customHeight="1" x14ac:dyDescent="0.35">
      <c r="A52" s="650"/>
      <c r="B52" s="823" t="str">
        <f>"Notes: "&amp;"EIA completed modeling and analysis for this report on " &amp;Dates!D2&amp;"."</f>
        <v>Notes: EIA completed modeling and analysis for this report on Thursday January 5, 2023.</v>
      </c>
      <c r="C52" s="737"/>
      <c r="D52" s="737"/>
      <c r="E52" s="737"/>
      <c r="F52" s="737"/>
      <c r="G52" s="737"/>
      <c r="H52" s="737"/>
      <c r="I52" s="737"/>
      <c r="J52" s="737"/>
      <c r="K52" s="737"/>
      <c r="L52" s="737"/>
      <c r="M52" s="737"/>
      <c r="N52" s="737"/>
      <c r="O52" s="737"/>
      <c r="P52" s="737"/>
      <c r="Q52" s="737"/>
    </row>
    <row r="53" spans="1:74" ht="12" customHeight="1" x14ac:dyDescent="0.35">
      <c r="A53" s="650"/>
      <c r="B53" s="763" t="s">
        <v>346</v>
      </c>
      <c r="C53" s="737"/>
      <c r="D53" s="737"/>
      <c r="E53" s="737"/>
      <c r="F53" s="737"/>
      <c r="G53" s="737"/>
      <c r="H53" s="737"/>
      <c r="I53" s="737"/>
      <c r="J53" s="737"/>
      <c r="K53" s="737"/>
      <c r="L53" s="737"/>
      <c r="M53" s="737"/>
      <c r="N53" s="737"/>
      <c r="O53" s="737"/>
      <c r="P53" s="737"/>
      <c r="Q53" s="737"/>
    </row>
    <row r="54" spans="1:74" ht="12" customHeight="1" x14ac:dyDescent="0.35">
      <c r="A54" s="650"/>
      <c r="B54" s="645" t="s">
        <v>1068</v>
      </c>
      <c r="C54" s="645"/>
      <c r="D54" s="645"/>
      <c r="E54" s="645"/>
      <c r="F54" s="645"/>
      <c r="G54" s="645"/>
      <c r="H54" s="645"/>
      <c r="I54" s="645"/>
      <c r="J54" s="645"/>
      <c r="K54" s="645"/>
      <c r="L54" s="645"/>
      <c r="M54" s="645"/>
      <c r="N54" s="645"/>
      <c r="O54" s="645"/>
      <c r="P54" s="645"/>
      <c r="Q54" s="645"/>
    </row>
    <row r="55" spans="1:74" ht="12" customHeight="1" x14ac:dyDescent="0.35">
      <c r="A55" s="650"/>
      <c r="B55" s="645" t="s">
        <v>824</v>
      </c>
      <c r="C55" s="645"/>
      <c r="D55" s="645"/>
      <c r="E55" s="645"/>
      <c r="F55" s="645"/>
      <c r="G55" s="645"/>
      <c r="H55" s="645"/>
      <c r="I55" s="645"/>
      <c r="J55" s="645"/>
      <c r="K55" s="645"/>
      <c r="L55" s="645"/>
      <c r="M55" s="645"/>
      <c r="N55" s="645"/>
      <c r="O55" s="645"/>
      <c r="P55" s="645"/>
      <c r="Q55" s="645"/>
    </row>
    <row r="56" spans="1:74" ht="12" customHeight="1" x14ac:dyDescent="0.35">
      <c r="A56" s="650"/>
      <c r="B56" s="764" t="s">
        <v>1349</v>
      </c>
      <c r="C56" s="752"/>
      <c r="D56" s="752"/>
      <c r="E56" s="752"/>
      <c r="F56" s="752"/>
      <c r="G56" s="752"/>
      <c r="H56" s="752"/>
      <c r="I56" s="752"/>
      <c r="J56" s="752"/>
      <c r="K56" s="752"/>
      <c r="L56" s="752"/>
      <c r="M56" s="752"/>
      <c r="N56" s="752"/>
      <c r="O56" s="752"/>
      <c r="P56" s="752"/>
      <c r="Q56" s="752"/>
    </row>
  </sheetData>
  <mergeCells count="12">
    <mergeCell ref="BK3:BV3"/>
    <mergeCell ref="C3:N3"/>
    <mergeCell ref="O3:Z3"/>
    <mergeCell ref="AA3:AL3"/>
    <mergeCell ref="AM3:AX3"/>
    <mergeCell ref="AY3:BJ3"/>
    <mergeCell ref="B56:Q56"/>
    <mergeCell ref="B48:Q49"/>
    <mergeCell ref="B52:Q52"/>
    <mergeCell ref="B53:Q53"/>
    <mergeCell ref="A1:A2"/>
    <mergeCell ref="B51:Q51"/>
  </mergeCells>
  <hyperlinks>
    <hyperlink ref="A1:A2" location="Contents!A1" display="Table of Contents"/>
  </hyperlinks>
  <pageMargins left="0.7" right="0.7" top="0.75" bottom="0.75" header="0.3" footer="0.3"/>
  <pageSetup orientation="portrait" verticalDpi="599"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T5" transitionEvaluation="1" transitionEntry="1" codeName="Sheet6">
    <pageSetUpPr fitToPage="1"/>
  </sheetPr>
  <dimension ref="A1:BV160"/>
  <sheetViews>
    <sheetView showGridLines="0" workbookViewId="0">
      <pane xSplit="2" ySplit="4" topLeftCell="AT5" activePane="bottomRight" state="frozen"/>
      <selection activeCell="BF1" sqref="BF1"/>
      <selection pane="topRight" activeCell="BF1" sqref="BF1"/>
      <selection pane="bottomLeft" activeCell="BF1" sqref="BF1"/>
      <selection pane="bottomRight" activeCell="B1" sqref="B1:AL1"/>
    </sheetView>
  </sheetViews>
  <sheetFormatPr defaultColWidth="9.54296875" defaultRowHeight="10.5" x14ac:dyDescent="0.25"/>
  <cols>
    <col min="1" max="1" width="8.453125" style="134" customWidth="1"/>
    <col min="2" max="2" width="42.54296875" style="134" customWidth="1"/>
    <col min="3" max="50" width="7.453125" style="134" customWidth="1"/>
    <col min="51" max="55" width="7.453125" style="327" customWidth="1"/>
    <col min="56" max="58" width="7.453125" style="622" customWidth="1"/>
    <col min="59" max="62" width="7.453125" style="327" customWidth="1"/>
    <col min="63" max="74" width="7.453125" style="134" customWidth="1"/>
    <col min="75" max="16384" width="9.54296875" style="134"/>
  </cols>
  <sheetData>
    <row r="1" spans="1:74" ht="13.4" customHeight="1" x14ac:dyDescent="0.3">
      <c r="A1" s="734" t="s">
        <v>785</v>
      </c>
      <c r="B1" s="828" t="s">
        <v>1089</v>
      </c>
      <c r="C1" s="829"/>
      <c r="D1" s="829"/>
      <c r="E1" s="829"/>
      <c r="F1" s="829"/>
      <c r="G1" s="829"/>
      <c r="H1" s="829"/>
      <c r="I1" s="829"/>
      <c r="J1" s="829"/>
      <c r="K1" s="829"/>
      <c r="L1" s="829"/>
      <c r="M1" s="829"/>
      <c r="N1" s="829"/>
      <c r="O1" s="829"/>
      <c r="P1" s="829"/>
      <c r="Q1" s="829"/>
      <c r="R1" s="829"/>
      <c r="S1" s="829"/>
      <c r="T1" s="829"/>
      <c r="U1" s="829"/>
      <c r="V1" s="829"/>
      <c r="W1" s="829"/>
      <c r="X1" s="829"/>
      <c r="Y1" s="829"/>
      <c r="Z1" s="829"/>
      <c r="AA1" s="829"/>
      <c r="AB1" s="829"/>
      <c r="AC1" s="829"/>
      <c r="AD1" s="829"/>
      <c r="AE1" s="829"/>
      <c r="AF1" s="829"/>
      <c r="AG1" s="829"/>
      <c r="AH1" s="829"/>
      <c r="AI1" s="829"/>
      <c r="AJ1" s="829"/>
      <c r="AK1" s="829"/>
      <c r="AL1" s="829"/>
      <c r="AM1" s="251"/>
    </row>
    <row r="2" spans="1:74" s="46" customFormat="1" ht="12.5" x14ac:dyDescent="0.25">
      <c r="A2" s="735"/>
      <c r="B2" s="485" t="str">
        <f>"U.S. Energy Information Administration  |  Short-Term Energy Outlook  - "&amp;Dates!D1</f>
        <v>U.S. Energy Information Administration  |  Short-Term Energy Outlook  - January 2023</v>
      </c>
      <c r="C2" s="486"/>
      <c r="D2" s="486"/>
      <c r="E2" s="486"/>
      <c r="F2" s="486"/>
      <c r="G2" s="486"/>
      <c r="H2" s="486"/>
      <c r="I2" s="486"/>
      <c r="J2" s="486"/>
      <c r="K2" s="486"/>
      <c r="L2" s="486"/>
      <c r="M2" s="486"/>
      <c r="N2" s="486"/>
      <c r="O2" s="486"/>
      <c r="P2" s="486"/>
      <c r="Q2" s="486"/>
      <c r="R2" s="486"/>
      <c r="S2" s="486"/>
      <c r="T2" s="486"/>
      <c r="U2" s="486"/>
      <c r="V2" s="486"/>
      <c r="W2" s="486"/>
      <c r="X2" s="486"/>
      <c r="Y2" s="486"/>
      <c r="Z2" s="486"/>
      <c r="AA2" s="486"/>
      <c r="AB2" s="486"/>
      <c r="AC2" s="486"/>
      <c r="AD2" s="486"/>
      <c r="AE2" s="486"/>
      <c r="AF2" s="486"/>
      <c r="AG2" s="486"/>
      <c r="AH2" s="486"/>
      <c r="AI2" s="486"/>
      <c r="AJ2" s="486"/>
      <c r="AK2" s="486"/>
      <c r="AL2" s="486"/>
      <c r="AM2" s="274"/>
      <c r="AY2" s="366"/>
      <c r="AZ2" s="366"/>
      <c r="BA2" s="366"/>
      <c r="BB2" s="366"/>
      <c r="BC2" s="366"/>
      <c r="BD2" s="583"/>
      <c r="BE2" s="583"/>
      <c r="BF2" s="583"/>
      <c r="BG2" s="366"/>
      <c r="BH2" s="366"/>
      <c r="BI2" s="366"/>
      <c r="BJ2" s="366"/>
    </row>
    <row r="3" spans="1:74" s="12" customFormat="1" ht="13" x14ac:dyDescent="0.3">
      <c r="A3" s="730" t="s">
        <v>1397</v>
      </c>
      <c r="B3" s="14"/>
      <c r="C3" s="738">
        <f>Dates!D3</f>
        <v>2019</v>
      </c>
      <c r="D3" s="739"/>
      <c r="E3" s="739"/>
      <c r="F3" s="739"/>
      <c r="G3" s="739"/>
      <c r="H3" s="739"/>
      <c r="I3" s="739"/>
      <c r="J3" s="739"/>
      <c r="K3" s="739"/>
      <c r="L3" s="739"/>
      <c r="M3" s="739"/>
      <c r="N3" s="740"/>
      <c r="O3" s="738">
        <f>C3+1</f>
        <v>2020</v>
      </c>
      <c r="P3" s="741"/>
      <c r="Q3" s="741"/>
      <c r="R3" s="741"/>
      <c r="S3" s="741"/>
      <c r="T3" s="741"/>
      <c r="U3" s="741"/>
      <c r="V3" s="741"/>
      <c r="W3" s="741"/>
      <c r="X3" s="739"/>
      <c r="Y3" s="739"/>
      <c r="Z3" s="740"/>
      <c r="AA3" s="742">
        <f>O3+1</f>
        <v>2021</v>
      </c>
      <c r="AB3" s="739"/>
      <c r="AC3" s="739"/>
      <c r="AD3" s="739"/>
      <c r="AE3" s="739"/>
      <c r="AF3" s="739"/>
      <c r="AG3" s="739"/>
      <c r="AH3" s="739"/>
      <c r="AI3" s="739"/>
      <c r="AJ3" s="739"/>
      <c r="AK3" s="739"/>
      <c r="AL3" s="740"/>
      <c r="AM3" s="742">
        <f>AA3+1</f>
        <v>2022</v>
      </c>
      <c r="AN3" s="739"/>
      <c r="AO3" s="739"/>
      <c r="AP3" s="739"/>
      <c r="AQ3" s="739"/>
      <c r="AR3" s="739"/>
      <c r="AS3" s="739"/>
      <c r="AT3" s="739"/>
      <c r="AU3" s="739"/>
      <c r="AV3" s="739"/>
      <c r="AW3" s="739"/>
      <c r="AX3" s="740"/>
      <c r="AY3" s="742">
        <f>AM3+1</f>
        <v>2023</v>
      </c>
      <c r="AZ3" s="743"/>
      <c r="BA3" s="743"/>
      <c r="BB3" s="743"/>
      <c r="BC3" s="743"/>
      <c r="BD3" s="743"/>
      <c r="BE3" s="743"/>
      <c r="BF3" s="743"/>
      <c r="BG3" s="743"/>
      <c r="BH3" s="743"/>
      <c r="BI3" s="743"/>
      <c r="BJ3" s="744"/>
      <c r="BK3" s="742">
        <f>AY3+1</f>
        <v>2024</v>
      </c>
      <c r="BL3" s="739"/>
      <c r="BM3" s="739"/>
      <c r="BN3" s="739"/>
      <c r="BO3" s="739"/>
      <c r="BP3" s="739"/>
      <c r="BQ3" s="739"/>
      <c r="BR3" s="739"/>
      <c r="BS3" s="739"/>
      <c r="BT3" s="739"/>
      <c r="BU3" s="739"/>
      <c r="BV3" s="740"/>
    </row>
    <row r="4" spans="1:74" s="12" customFormat="1" x14ac:dyDescent="0.25">
      <c r="A4" s="731" t="str">
        <f>Dates!$D$2</f>
        <v>Thursday January 5, 2023</v>
      </c>
      <c r="B4" s="16"/>
      <c r="C4" s="17" t="s">
        <v>463</v>
      </c>
      <c r="D4" s="17" t="s">
        <v>464</v>
      </c>
      <c r="E4" s="17" t="s">
        <v>465</v>
      </c>
      <c r="F4" s="17" t="s">
        <v>466</v>
      </c>
      <c r="G4" s="17" t="s">
        <v>467</v>
      </c>
      <c r="H4" s="17" t="s">
        <v>468</v>
      </c>
      <c r="I4" s="17" t="s">
        <v>469</v>
      </c>
      <c r="J4" s="17" t="s">
        <v>470</v>
      </c>
      <c r="K4" s="17" t="s">
        <v>471</v>
      </c>
      <c r="L4" s="17" t="s">
        <v>472</v>
      </c>
      <c r="M4" s="17" t="s">
        <v>473</v>
      </c>
      <c r="N4" s="17" t="s">
        <v>474</v>
      </c>
      <c r="O4" s="17" t="s">
        <v>463</v>
      </c>
      <c r="P4" s="17" t="s">
        <v>464</v>
      </c>
      <c r="Q4" s="17" t="s">
        <v>465</v>
      </c>
      <c r="R4" s="17" t="s">
        <v>466</v>
      </c>
      <c r="S4" s="17" t="s">
        <v>467</v>
      </c>
      <c r="T4" s="17" t="s">
        <v>468</v>
      </c>
      <c r="U4" s="17" t="s">
        <v>469</v>
      </c>
      <c r="V4" s="17" t="s">
        <v>470</v>
      </c>
      <c r="W4" s="17" t="s">
        <v>471</v>
      </c>
      <c r="X4" s="17" t="s">
        <v>472</v>
      </c>
      <c r="Y4" s="17" t="s">
        <v>473</v>
      </c>
      <c r="Z4" s="17" t="s">
        <v>474</v>
      </c>
      <c r="AA4" s="17" t="s">
        <v>463</v>
      </c>
      <c r="AB4" s="17" t="s">
        <v>464</v>
      </c>
      <c r="AC4" s="17" t="s">
        <v>465</v>
      </c>
      <c r="AD4" s="17" t="s">
        <v>466</v>
      </c>
      <c r="AE4" s="17" t="s">
        <v>467</v>
      </c>
      <c r="AF4" s="17" t="s">
        <v>468</v>
      </c>
      <c r="AG4" s="17" t="s">
        <v>469</v>
      </c>
      <c r="AH4" s="17" t="s">
        <v>470</v>
      </c>
      <c r="AI4" s="17" t="s">
        <v>471</v>
      </c>
      <c r="AJ4" s="17" t="s">
        <v>472</v>
      </c>
      <c r="AK4" s="17" t="s">
        <v>473</v>
      </c>
      <c r="AL4" s="17" t="s">
        <v>474</v>
      </c>
      <c r="AM4" s="17" t="s">
        <v>463</v>
      </c>
      <c r="AN4" s="17" t="s">
        <v>464</v>
      </c>
      <c r="AO4" s="17" t="s">
        <v>465</v>
      </c>
      <c r="AP4" s="17" t="s">
        <v>466</v>
      </c>
      <c r="AQ4" s="17" t="s">
        <v>467</v>
      </c>
      <c r="AR4" s="17" t="s">
        <v>468</v>
      </c>
      <c r="AS4" s="17" t="s">
        <v>469</v>
      </c>
      <c r="AT4" s="17" t="s">
        <v>470</v>
      </c>
      <c r="AU4" s="17" t="s">
        <v>471</v>
      </c>
      <c r="AV4" s="17" t="s">
        <v>472</v>
      </c>
      <c r="AW4" s="17" t="s">
        <v>473</v>
      </c>
      <c r="AX4" s="17" t="s">
        <v>474</v>
      </c>
      <c r="AY4" s="17" t="s">
        <v>463</v>
      </c>
      <c r="AZ4" s="17" t="s">
        <v>464</v>
      </c>
      <c r="BA4" s="17" t="s">
        <v>465</v>
      </c>
      <c r="BB4" s="17" t="s">
        <v>466</v>
      </c>
      <c r="BC4" s="17" t="s">
        <v>467</v>
      </c>
      <c r="BD4" s="17" t="s">
        <v>468</v>
      </c>
      <c r="BE4" s="17" t="s">
        <v>469</v>
      </c>
      <c r="BF4" s="17" t="s">
        <v>470</v>
      </c>
      <c r="BG4" s="17" t="s">
        <v>471</v>
      </c>
      <c r="BH4" s="17" t="s">
        <v>472</v>
      </c>
      <c r="BI4" s="17" t="s">
        <v>473</v>
      </c>
      <c r="BJ4" s="17" t="s">
        <v>474</v>
      </c>
      <c r="BK4" s="17" t="s">
        <v>463</v>
      </c>
      <c r="BL4" s="17" t="s">
        <v>464</v>
      </c>
      <c r="BM4" s="17" t="s">
        <v>465</v>
      </c>
      <c r="BN4" s="17" t="s">
        <v>466</v>
      </c>
      <c r="BO4" s="17" t="s">
        <v>467</v>
      </c>
      <c r="BP4" s="17" t="s">
        <v>468</v>
      </c>
      <c r="BQ4" s="17" t="s">
        <v>469</v>
      </c>
      <c r="BR4" s="17" t="s">
        <v>470</v>
      </c>
      <c r="BS4" s="17" t="s">
        <v>471</v>
      </c>
      <c r="BT4" s="17" t="s">
        <v>472</v>
      </c>
      <c r="BU4" s="17" t="s">
        <v>473</v>
      </c>
      <c r="BV4" s="17" t="s">
        <v>474</v>
      </c>
    </row>
    <row r="5" spans="1:74" ht="11.15" customHeight="1" x14ac:dyDescent="0.25">
      <c r="A5" s="139"/>
      <c r="B5" s="135" t="s">
        <v>781</v>
      </c>
      <c r="C5" s="136"/>
      <c r="D5" s="136"/>
      <c r="E5" s="136"/>
      <c r="F5" s="136"/>
      <c r="G5" s="136"/>
      <c r="H5" s="136"/>
      <c r="I5" s="136"/>
      <c r="J5" s="136"/>
      <c r="K5" s="136"/>
      <c r="L5" s="136"/>
      <c r="M5" s="136"/>
      <c r="N5" s="136"/>
      <c r="O5" s="136"/>
      <c r="P5" s="136"/>
      <c r="Q5" s="136"/>
      <c r="R5" s="136"/>
      <c r="S5" s="136"/>
      <c r="T5" s="136"/>
      <c r="U5" s="136"/>
      <c r="V5" s="136"/>
      <c r="W5" s="136"/>
      <c r="X5" s="136"/>
      <c r="Y5" s="136"/>
      <c r="Z5" s="136"/>
      <c r="AA5" s="136"/>
      <c r="AB5" s="136"/>
      <c r="AC5" s="136"/>
      <c r="AD5" s="136"/>
      <c r="AE5" s="136"/>
      <c r="AF5" s="136"/>
      <c r="AG5" s="136"/>
      <c r="AH5" s="136"/>
      <c r="AI5" s="136"/>
      <c r="AJ5" s="136"/>
      <c r="AK5" s="136"/>
      <c r="AL5" s="136"/>
      <c r="AM5" s="136"/>
      <c r="AN5" s="136"/>
      <c r="AO5" s="136"/>
      <c r="AP5" s="136"/>
      <c r="AQ5" s="136"/>
      <c r="AR5" s="136"/>
      <c r="AS5" s="136"/>
      <c r="AT5" s="136"/>
      <c r="AU5" s="136"/>
      <c r="AV5" s="136"/>
      <c r="AW5" s="136"/>
      <c r="AX5" s="136"/>
      <c r="AY5" s="376"/>
      <c r="AZ5" s="376"/>
      <c r="BA5" s="376"/>
      <c r="BB5" s="376"/>
      <c r="BC5" s="376"/>
      <c r="BD5" s="623"/>
      <c r="BE5" s="623"/>
      <c r="BF5" s="623"/>
      <c r="BG5" s="623"/>
      <c r="BH5" s="623"/>
      <c r="BI5" s="623"/>
      <c r="BJ5" s="376"/>
      <c r="BK5" s="376"/>
      <c r="BL5" s="376"/>
      <c r="BM5" s="376"/>
      <c r="BN5" s="376"/>
      <c r="BO5" s="376"/>
      <c r="BP5" s="376"/>
      <c r="BQ5" s="376"/>
      <c r="BR5" s="376"/>
      <c r="BS5" s="376"/>
      <c r="BT5" s="376"/>
      <c r="BU5" s="376"/>
      <c r="BV5" s="376"/>
    </row>
    <row r="6" spans="1:74" ht="11.15" customHeight="1" x14ac:dyDescent="0.2">
      <c r="A6" s="139"/>
      <c r="B6" s="35" t="s">
        <v>546</v>
      </c>
      <c r="C6" s="137"/>
      <c r="D6" s="137"/>
      <c r="E6" s="137"/>
      <c r="F6" s="137"/>
      <c r="G6" s="137"/>
      <c r="H6" s="137"/>
      <c r="I6" s="137"/>
      <c r="J6" s="137"/>
      <c r="K6" s="137"/>
      <c r="L6" s="137"/>
      <c r="M6" s="137"/>
      <c r="N6" s="137"/>
      <c r="O6" s="137"/>
      <c r="P6" s="137"/>
      <c r="Q6" s="137"/>
      <c r="R6" s="137"/>
      <c r="S6" s="137"/>
      <c r="T6" s="137"/>
      <c r="U6" s="137"/>
      <c r="V6" s="137"/>
      <c r="W6" s="137"/>
      <c r="X6" s="137"/>
      <c r="Y6" s="137"/>
      <c r="Z6" s="137"/>
      <c r="AA6" s="137"/>
      <c r="AB6" s="137"/>
      <c r="AC6" s="137"/>
      <c r="AD6" s="137"/>
      <c r="AE6" s="137"/>
      <c r="AF6" s="137"/>
      <c r="AG6" s="137"/>
      <c r="AH6" s="137"/>
      <c r="AI6" s="137"/>
      <c r="AJ6" s="137"/>
      <c r="AK6" s="137"/>
      <c r="AL6" s="137"/>
      <c r="AM6" s="137"/>
      <c r="AN6" s="137"/>
      <c r="AO6" s="137"/>
      <c r="AP6" s="137"/>
      <c r="AQ6" s="137"/>
      <c r="AR6" s="137"/>
      <c r="AS6" s="137"/>
      <c r="AT6" s="137"/>
      <c r="AU6" s="137"/>
      <c r="AV6" s="137"/>
      <c r="AW6" s="137"/>
      <c r="AX6" s="137"/>
      <c r="AY6" s="377"/>
      <c r="AZ6" s="377"/>
      <c r="BA6" s="377"/>
      <c r="BB6" s="377"/>
      <c r="BC6" s="377"/>
      <c r="BD6" s="377"/>
      <c r="BE6" s="377"/>
      <c r="BF6" s="377"/>
      <c r="BG6" s="377"/>
      <c r="BH6" s="377"/>
      <c r="BI6" s="377"/>
      <c r="BJ6" s="377"/>
      <c r="BK6" s="377"/>
      <c r="BL6" s="377"/>
      <c r="BM6" s="377"/>
      <c r="BN6" s="377"/>
      <c r="BO6" s="377"/>
      <c r="BP6" s="377"/>
      <c r="BQ6" s="377"/>
      <c r="BR6" s="377"/>
      <c r="BS6" s="377"/>
      <c r="BT6" s="377"/>
      <c r="BU6" s="377"/>
      <c r="BV6" s="377"/>
    </row>
    <row r="7" spans="1:74" ht="11.15" customHeight="1" x14ac:dyDescent="0.25">
      <c r="A7" s="139" t="s">
        <v>547</v>
      </c>
      <c r="B7" s="38" t="s">
        <v>1085</v>
      </c>
      <c r="C7" s="231">
        <v>18835.411</v>
      </c>
      <c r="D7" s="231">
        <v>18835.411</v>
      </c>
      <c r="E7" s="231">
        <v>18835.411</v>
      </c>
      <c r="F7" s="231">
        <v>18962.174999999999</v>
      </c>
      <c r="G7" s="231">
        <v>18962.174999999999</v>
      </c>
      <c r="H7" s="231">
        <v>18962.174999999999</v>
      </c>
      <c r="I7" s="231">
        <v>19130.932000000001</v>
      </c>
      <c r="J7" s="231">
        <v>19130.932000000001</v>
      </c>
      <c r="K7" s="231">
        <v>19130.932000000001</v>
      </c>
      <c r="L7" s="231">
        <v>19215.690999999999</v>
      </c>
      <c r="M7" s="231">
        <v>19215.690999999999</v>
      </c>
      <c r="N7" s="231">
        <v>19215.690999999999</v>
      </c>
      <c r="O7" s="231">
        <v>18989.877</v>
      </c>
      <c r="P7" s="231">
        <v>18989.877</v>
      </c>
      <c r="Q7" s="231">
        <v>18989.877</v>
      </c>
      <c r="R7" s="231">
        <v>17378.712</v>
      </c>
      <c r="S7" s="231">
        <v>17378.712</v>
      </c>
      <c r="T7" s="231">
        <v>17378.712</v>
      </c>
      <c r="U7" s="231">
        <v>18743.72</v>
      </c>
      <c r="V7" s="231">
        <v>18743.72</v>
      </c>
      <c r="W7" s="231">
        <v>18743.72</v>
      </c>
      <c r="X7" s="231">
        <v>18924.261999999999</v>
      </c>
      <c r="Y7" s="231">
        <v>18924.261999999999</v>
      </c>
      <c r="Z7" s="231">
        <v>18924.261999999999</v>
      </c>
      <c r="AA7" s="231">
        <v>19216.223999999998</v>
      </c>
      <c r="AB7" s="231">
        <v>19216.223999999998</v>
      </c>
      <c r="AC7" s="231">
        <v>19216.223999999998</v>
      </c>
      <c r="AD7" s="231">
        <v>19544.248</v>
      </c>
      <c r="AE7" s="231">
        <v>19544.248</v>
      </c>
      <c r="AF7" s="231">
        <v>19544.248</v>
      </c>
      <c r="AG7" s="231">
        <v>19672.594000000001</v>
      </c>
      <c r="AH7" s="231">
        <v>19672.594000000001</v>
      </c>
      <c r="AI7" s="231">
        <v>19672.594000000001</v>
      </c>
      <c r="AJ7" s="231">
        <v>20006.181</v>
      </c>
      <c r="AK7" s="231">
        <v>20006.181</v>
      </c>
      <c r="AL7" s="231">
        <v>20006.181</v>
      </c>
      <c r="AM7" s="231">
        <v>19924.088</v>
      </c>
      <c r="AN7" s="231">
        <v>19924.088</v>
      </c>
      <c r="AO7" s="231">
        <v>19924.088</v>
      </c>
      <c r="AP7" s="231">
        <v>19895.271000000001</v>
      </c>
      <c r="AQ7" s="231">
        <v>19895.271000000001</v>
      </c>
      <c r="AR7" s="231">
        <v>19895.271000000001</v>
      </c>
      <c r="AS7" s="231">
        <v>20039.405999999999</v>
      </c>
      <c r="AT7" s="231">
        <v>20039.405999999999</v>
      </c>
      <c r="AU7" s="231">
        <v>20039.405999999999</v>
      </c>
      <c r="AV7" s="231">
        <v>20082.936667000002</v>
      </c>
      <c r="AW7" s="231">
        <v>20089.441999999999</v>
      </c>
      <c r="AX7" s="231">
        <v>20086.791333000001</v>
      </c>
      <c r="AY7" s="304">
        <v>20062.28</v>
      </c>
      <c r="AZ7" s="304">
        <v>20050.849999999999</v>
      </c>
      <c r="BA7" s="304">
        <v>20039.78</v>
      </c>
      <c r="BB7" s="304">
        <v>20013.14</v>
      </c>
      <c r="BC7" s="304">
        <v>20014.79</v>
      </c>
      <c r="BD7" s="304">
        <v>20028.77</v>
      </c>
      <c r="BE7" s="304">
        <v>20066.91</v>
      </c>
      <c r="BF7" s="304">
        <v>20096.72</v>
      </c>
      <c r="BG7" s="304">
        <v>20130.009999999998</v>
      </c>
      <c r="BH7" s="304">
        <v>20173.05</v>
      </c>
      <c r="BI7" s="304">
        <v>20208.599999999999</v>
      </c>
      <c r="BJ7" s="304">
        <v>20242.93</v>
      </c>
      <c r="BK7" s="304">
        <v>20273.23</v>
      </c>
      <c r="BL7" s="304">
        <v>20307.23</v>
      </c>
      <c r="BM7" s="304">
        <v>20342.13</v>
      </c>
      <c r="BN7" s="304">
        <v>20378.88</v>
      </c>
      <c r="BO7" s="304">
        <v>20414.84</v>
      </c>
      <c r="BP7" s="304">
        <v>20450.98</v>
      </c>
      <c r="BQ7" s="304">
        <v>20485.63</v>
      </c>
      <c r="BR7" s="304">
        <v>20523.34</v>
      </c>
      <c r="BS7" s="304">
        <v>20562.46</v>
      </c>
      <c r="BT7" s="304">
        <v>20607.22</v>
      </c>
      <c r="BU7" s="304">
        <v>20645.96</v>
      </c>
      <c r="BV7" s="304">
        <v>20682.919999999998</v>
      </c>
    </row>
    <row r="8" spans="1:74" ht="11.15" customHeight="1" x14ac:dyDescent="0.25">
      <c r="A8" s="139"/>
      <c r="B8" s="35" t="s">
        <v>806</v>
      </c>
      <c r="C8" s="231"/>
      <c r="D8" s="231"/>
      <c r="E8" s="231"/>
      <c r="F8" s="231"/>
      <c r="G8" s="231"/>
      <c r="H8" s="231"/>
      <c r="I8" s="231"/>
      <c r="J8" s="231"/>
      <c r="K8" s="231"/>
      <c r="L8" s="231"/>
      <c r="M8" s="231"/>
      <c r="N8" s="231"/>
      <c r="O8" s="231"/>
      <c r="P8" s="231"/>
      <c r="Q8" s="231"/>
      <c r="R8" s="231"/>
      <c r="S8" s="231"/>
      <c r="T8" s="231"/>
      <c r="U8" s="231"/>
      <c r="V8" s="231"/>
      <c r="W8" s="231"/>
      <c r="X8" s="231"/>
      <c r="Y8" s="231"/>
      <c r="Z8" s="231"/>
      <c r="AA8" s="231"/>
      <c r="AB8" s="231"/>
      <c r="AC8" s="231"/>
      <c r="AD8" s="231"/>
      <c r="AE8" s="231"/>
      <c r="AF8" s="231"/>
      <c r="AG8" s="231"/>
      <c r="AH8" s="231"/>
      <c r="AI8" s="231"/>
      <c r="AJ8" s="231"/>
      <c r="AK8" s="231"/>
      <c r="AL8" s="231"/>
      <c r="AM8" s="231"/>
      <c r="AN8" s="231"/>
      <c r="AO8" s="231"/>
      <c r="AP8" s="231"/>
      <c r="AQ8" s="231"/>
      <c r="AR8" s="231"/>
      <c r="AS8" s="231"/>
      <c r="AT8" s="231"/>
      <c r="AU8" s="231"/>
      <c r="AV8" s="231"/>
      <c r="AW8" s="231"/>
      <c r="AX8" s="231"/>
      <c r="AY8" s="304"/>
      <c r="AZ8" s="304"/>
      <c r="BA8" s="304"/>
      <c r="BB8" s="304"/>
      <c r="BC8" s="304"/>
      <c r="BD8" s="304"/>
      <c r="BE8" s="304"/>
      <c r="BF8" s="304"/>
      <c r="BG8" s="304"/>
      <c r="BH8" s="304"/>
      <c r="BI8" s="304"/>
      <c r="BJ8" s="304"/>
      <c r="BK8" s="304"/>
      <c r="BL8" s="304"/>
      <c r="BM8" s="304"/>
      <c r="BN8" s="304"/>
      <c r="BO8" s="304"/>
      <c r="BP8" s="304"/>
      <c r="BQ8" s="304"/>
      <c r="BR8" s="304"/>
      <c r="BS8" s="304"/>
      <c r="BT8" s="304"/>
      <c r="BU8" s="304"/>
      <c r="BV8" s="304"/>
    </row>
    <row r="9" spans="1:74" ht="11.15" customHeight="1" x14ac:dyDescent="0.25">
      <c r="A9" s="139" t="s">
        <v>807</v>
      </c>
      <c r="B9" s="38" t="s">
        <v>1085</v>
      </c>
      <c r="C9" s="231">
        <v>12929.7</v>
      </c>
      <c r="D9" s="231">
        <v>12931.6</v>
      </c>
      <c r="E9" s="231">
        <v>13005.9</v>
      </c>
      <c r="F9" s="231">
        <v>13001.4</v>
      </c>
      <c r="G9" s="231">
        <v>13037.5</v>
      </c>
      <c r="H9" s="231">
        <v>13077.7</v>
      </c>
      <c r="I9" s="231">
        <v>13124.1</v>
      </c>
      <c r="J9" s="231">
        <v>13154.7</v>
      </c>
      <c r="K9" s="231">
        <v>13167.8</v>
      </c>
      <c r="L9" s="231">
        <v>13181.1</v>
      </c>
      <c r="M9" s="231">
        <v>13229.7</v>
      </c>
      <c r="N9" s="231">
        <v>13266</v>
      </c>
      <c r="O9" s="231">
        <v>13277</v>
      </c>
      <c r="P9" s="231">
        <v>13313.6</v>
      </c>
      <c r="Q9" s="231">
        <v>12459.6</v>
      </c>
      <c r="R9" s="231">
        <v>10962.8</v>
      </c>
      <c r="S9" s="231">
        <v>11900.6</v>
      </c>
      <c r="T9" s="231">
        <v>12588.1</v>
      </c>
      <c r="U9" s="231">
        <v>12814.1</v>
      </c>
      <c r="V9" s="231">
        <v>12884.9</v>
      </c>
      <c r="W9" s="231">
        <v>13068.1</v>
      </c>
      <c r="X9" s="231">
        <v>13102.3</v>
      </c>
      <c r="Y9" s="231">
        <v>13042.2</v>
      </c>
      <c r="Z9" s="231">
        <v>12995.4</v>
      </c>
      <c r="AA9" s="231">
        <v>13266.9</v>
      </c>
      <c r="AB9" s="231">
        <v>13144</v>
      </c>
      <c r="AC9" s="231">
        <v>13749.4</v>
      </c>
      <c r="AD9" s="231">
        <v>13757.9</v>
      </c>
      <c r="AE9" s="231">
        <v>13736.3</v>
      </c>
      <c r="AF9" s="231">
        <v>13826.8</v>
      </c>
      <c r="AG9" s="231">
        <v>13822.5</v>
      </c>
      <c r="AH9" s="231">
        <v>13869.7</v>
      </c>
      <c r="AI9" s="231">
        <v>13931</v>
      </c>
      <c r="AJ9" s="231">
        <v>14026.3</v>
      </c>
      <c r="AK9" s="231">
        <v>14011.8</v>
      </c>
      <c r="AL9" s="231">
        <v>13906.4</v>
      </c>
      <c r="AM9" s="231">
        <v>14003.7</v>
      </c>
      <c r="AN9" s="231">
        <v>14020.3</v>
      </c>
      <c r="AO9" s="231">
        <v>14061.2</v>
      </c>
      <c r="AP9" s="231">
        <v>14083.5</v>
      </c>
      <c r="AQ9" s="231">
        <v>14093.1</v>
      </c>
      <c r="AR9" s="231">
        <v>14121.8</v>
      </c>
      <c r="AS9" s="231">
        <v>14110.2</v>
      </c>
      <c r="AT9" s="231">
        <v>14164.6</v>
      </c>
      <c r="AU9" s="231">
        <v>14204.9</v>
      </c>
      <c r="AV9" s="231">
        <v>14276.2</v>
      </c>
      <c r="AW9" s="231">
        <v>14285.470148</v>
      </c>
      <c r="AX9" s="231">
        <v>14307.806592999999</v>
      </c>
      <c r="AY9" s="304">
        <v>14310.97</v>
      </c>
      <c r="AZ9" s="304">
        <v>14322.26</v>
      </c>
      <c r="BA9" s="304">
        <v>14331.75</v>
      </c>
      <c r="BB9" s="304">
        <v>14335.95</v>
      </c>
      <c r="BC9" s="304">
        <v>14344.46</v>
      </c>
      <c r="BD9" s="304">
        <v>14353.78</v>
      </c>
      <c r="BE9" s="304">
        <v>14363.44</v>
      </c>
      <c r="BF9" s="304">
        <v>14374.76</v>
      </c>
      <c r="BG9" s="304">
        <v>14387.27</v>
      </c>
      <c r="BH9" s="304">
        <v>14402.82</v>
      </c>
      <c r="BI9" s="304">
        <v>14416.3</v>
      </c>
      <c r="BJ9" s="304">
        <v>14429.56</v>
      </c>
      <c r="BK9" s="304">
        <v>14440.73</v>
      </c>
      <c r="BL9" s="304">
        <v>14454.97</v>
      </c>
      <c r="BM9" s="304">
        <v>14470.4</v>
      </c>
      <c r="BN9" s="304">
        <v>14487.45</v>
      </c>
      <c r="BO9" s="304">
        <v>14504.94</v>
      </c>
      <c r="BP9" s="304">
        <v>14523.3</v>
      </c>
      <c r="BQ9" s="304">
        <v>14542.35</v>
      </c>
      <c r="BR9" s="304">
        <v>14562.6</v>
      </c>
      <c r="BS9" s="304">
        <v>14583.87</v>
      </c>
      <c r="BT9" s="304">
        <v>14607.24</v>
      </c>
      <c r="BU9" s="304">
        <v>14629.72</v>
      </c>
      <c r="BV9" s="304">
        <v>14652.4</v>
      </c>
    </row>
    <row r="10" spans="1:74" ht="11.15" customHeight="1" x14ac:dyDescent="0.25">
      <c r="A10" s="139"/>
      <c r="B10" s="673" t="s">
        <v>1090</v>
      </c>
      <c r="C10" s="233"/>
      <c r="D10" s="233"/>
      <c r="E10" s="233"/>
      <c r="F10" s="233"/>
      <c r="G10" s="233"/>
      <c r="H10" s="233"/>
      <c r="I10" s="233"/>
      <c r="J10" s="233"/>
      <c r="K10" s="233"/>
      <c r="L10" s="233"/>
      <c r="M10" s="233"/>
      <c r="N10" s="233"/>
      <c r="O10" s="233"/>
      <c r="P10" s="233"/>
      <c r="Q10" s="233"/>
      <c r="R10" s="233"/>
      <c r="S10" s="233"/>
      <c r="T10" s="233"/>
      <c r="U10" s="233"/>
      <c r="V10" s="233"/>
      <c r="W10" s="233"/>
      <c r="X10" s="233"/>
      <c r="Y10" s="233"/>
      <c r="Z10" s="233"/>
      <c r="AA10" s="233"/>
      <c r="AB10" s="233"/>
      <c r="AC10" s="233"/>
      <c r="AD10" s="233"/>
      <c r="AE10" s="233"/>
      <c r="AF10" s="233"/>
      <c r="AG10" s="233"/>
      <c r="AH10" s="233"/>
      <c r="AI10" s="233"/>
      <c r="AJ10" s="233"/>
      <c r="AK10" s="233"/>
      <c r="AL10" s="233"/>
      <c r="AM10" s="233"/>
      <c r="AN10" s="233"/>
      <c r="AO10" s="233"/>
      <c r="AP10" s="233"/>
      <c r="AQ10" s="233"/>
      <c r="AR10" s="233"/>
      <c r="AS10" s="233"/>
      <c r="AT10" s="233"/>
      <c r="AU10" s="233"/>
      <c r="AV10" s="233"/>
      <c r="AW10" s="233"/>
      <c r="AX10" s="233"/>
      <c r="AY10" s="322"/>
      <c r="AZ10" s="322"/>
      <c r="BA10" s="322"/>
      <c r="BB10" s="322"/>
      <c r="BC10" s="322"/>
      <c r="BD10" s="322"/>
      <c r="BE10" s="322"/>
      <c r="BF10" s="322"/>
      <c r="BG10" s="322"/>
      <c r="BH10" s="322"/>
      <c r="BI10" s="322"/>
      <c r="BJ10" s="322"/>
      <c r="BK10" s="322"/>
      <c r="BL10" s="322"/>
      <c r="BM10" s="322"/>
      <c r="BN10" s="322"/>
      <c r="BO10" s="322"/>
      <c r="BP10" s="322"/>
      <c r="BQ10" s="322"/>
      <c r="BR10" s="322"/>
      <c r="BS10" s="322"/>
      <c r="BT10" s="322"/>
      <c r="BU10" s="322"/>
      <c r="BV10" s="322"/>
    </row>
    <row r="11" spans="1:74" ht="11.15" customHeight="1" x14ac:dyDescent="0.25">
      <c r="A11" s="139" t="s">
        <v>561</v>
      </c>
      <c r="B11" s="38" t="s">
        <v>1085</v>
      </c>
      <c r="C11" s="231">
        <v>3351.5219999999999</v>
      </c>
      <c r="D11" s="231">
        <v>3351.5219999999999</v>
      </c>
      <c r="E11" s="231">
        <v>3351.5219999999999</v>
      </c>
      <c r="F11" s="231">
        <v>3402.6170000000002</v>
      </c>
      <c r="G11" s="231">
        <v>3402.6170000000002</v>
      </c>
      <c r="H11" s="231">
        <v>3402.6170000000002</v>
      </c>
      <c r="I11" s="231">
        <v>3437.0030000000002</v>
      </c>
      <c r="J11" s="231">
        <v>3437.0030000000002</v>
      </c>
      <c r="K11" s="231">
        <v>3437.0030000000002</v>
      </c>
      <c r="L11" s="231">
        <v>3425.681</v>
      </c>
      <c r="M11" s="231">
        <v>3425.681</v>
      </c>
      <c r="N11" s="231">
        <v>3425.681</v>
      </c>
      <c r="O11" s="231">
        <v>3399.4540000000002</v>
      </c>
      <c r="P11" s="231">
        <v>3399.4540000000002</v>
      </c>
      <c r="Q11" s="231">
        <v>3399.4540000000002</v>
      </c>
      <c r="R11" s="231">
        <v>3121.2550000000001</v>
      </c>
      <c r="S11" s="231">
        <v>3121.2550000000001</v>
      </c>
      <c r="T11" s="231">
        <v>3121.2550000000001</v>
      </c>
      <c r="U11" s="231">
        <v>3327.4470000000001</v>
      </c>
      <c r="V11" s="231">
        <v>3327.4470000000001</v>
      </c>
      <c r="W11" s="231">
        <v>3327.4470000000001</v>
      </c>
      <c r="X11" s="231">
        <v>3459.2420000000002</v>
      </c>
      <c r="Y11" s="231">
        <v>3459.2420000000002</v>
      </c>
      <c r="Z11" s="231">
        <v>3459.2420000000002</v>
      </c>
      <c r="AA11" s="231">
        <v>3540.36</v>
      </c>
      <c r="AB11" s="231">
        <v>3540.36</v>
      </c>
      <c r="AC11" s="231">
        <v>3540.36</v>
      </c>
      <c r="AD11" s="231">
        <v>3590.8719999999998</v>
      </c>
      <c r="AE11" s="231">
        <v>3590.8719999999998</v>
      </c>
      <c r="AF11" s="231">
        <v>3590.8719999999998</v>
      </c>
      <c r="AG11" s="231">
        <v>3581.1419999999998</v>
      </c>
      <c r="AH11" s="231">
        <v>3581.1419999999998</v>
      </c>
      <c r="AI11" s="231">
        <v>3581.1419999999998</v>
      </c>
      <c r="AJ11" s="231">
        <v>3586.2130000000002</v>
      </c>
      <c r="AK11" s="231">
        <v>3586.2130000000002</v>
      </c>
      <c r="AL11" s="231">
        <v>3586.2130000000002</v>
      </c>
      <c r="AM11" s="231">
        <v>3628.6190000000001</v>
      </c>
      <c r="AN11" s="231">
        <v>3628.6190000000001</v>
      </c>
      <c r="AO11" s="231">
        <v>3628.6190000000001</v>
      </c>
      <c r="AP11" s="231">
        <v>3581.944</v>
      </c>
      <c r="AQ11" s="231">
        <v>3581.944</v>
      </c>
      <c r="AR11" s="231">
        <v>3581.944</v>
      </c>
      <c r="AS11" s="231">
        <v>3544.4679999999998</v>
      </c>
      <c r="AT11" s="231">
        <v>3544.4679999999998</v>
      </c>
      <c r="AU11" s="231">
        <v>3544.4679999999998</v>
      </c>
      <c r="AV11" s="231">
        <v>3518.1009629999999</v>
      </c>
      <c r="AW11" s="231">
        <v>3503.9104074000002</v>
      </c>
      <c r="AX11" s="231">
        <v>3489.1156295999999</v>
      </c>
      <c r="AY11" s="304">
        <v>3472.364</v>
      </c>
      <c r="AZ11" s="304">
        <v>3457.375</v>
      </c>
      <c r="BA11" s="304">
        <v>3442.7959999999998</v>
      </c>
      <c r="BB11" s="304">
        <v>3423.0140000000001</v>
      </c>
      <c r="BC11" s="304">
        <v>3413.4639999999999</v>
      </c>
      <c r="BD11" s="304">
        <v>3408.5340000000001</v>
      </c>
      <c r="BE11" s="304">
        <v>3411.39</v>
      </c>
      <c r="BF11" s="304">
        <v>3413.3249999999998</v>
      </c>
      <c r="BG11" s="304">
        <v>3417.5050000000001</v>
      </c>
      <c r="BH11" s="304">
        <v>3426.1320000000001</v>
      </c>
      <c r="BI11" s="304">
        <v>3433.1509999999998</v>
      </c>
      <c r="BJ11" s="304">
        <v>3440.7649999999999</v>
      </c>
      <c r="BK11" s="304">
        <v>3449.2669999999998</v>
      </c>
      <c r="BL11" s="304">
        <v>3457.848</v>
      </c>
      <c r="BM11" s="304">
        <v>3466.8009999999999</v>
      </c>
      <c r="BN11" s="304">
        <v>3476.6860000000001</v>
      </c>
      <c r="BO11" s="304">
        <v>3485.9670000000001</v>
      </c>
      <c r="BP11" s="304">
        <v>3495.203</v>
      </c>
      <c r="BQ11" s="304">
        <v>3503.8789999999999</v>
      </c>
      <c r="BR11" s="304">
        <v>3513.4110000000001</v>
      </c>
      <c r="BS11" s="304">
        <v>3523.2849999999999</v>
      </c>
      <c r="BT11" s="304">
        <v>3534.3820000000001</v>
      </c>
      <c r="BU11" s="304">
        <v>3544.2750000000001</v>
      </c>
      <c r="BV11" s="304">
        <v>3553.8470000000002</v>
      </c>
    </row>
    <row r="12" spans="1:74" ht="11.15" customHeight="1" x14ac:dyDescent="0.25">
      <c r="A12" s="139"/>
      <c r="B12" s="140" t="s">
        <v>566</v>
      </c>
      <c r="C12" s="212"/>
      <c r="D12" s="212"/>
      <c r="E12" s="212"/>
      <c r="F12" s="212"/>
      <c r="G12" s="212"/>
      <c r="H12" s="212"/>
      <c r="I12" s="212"/>
      <c r="J12" s="212"/>
      <c r="K12" s="212"/>
      <c r="L12" s="212"/>
      <c r="M12" s="212"/>
      <c r="N12" s="212"/>
      <c r="O12" s="212"/>
      <c r="P12" s="212"/>
      <c r="Q12" s="212"/>
      <c r="R12" s="212"/>
      <c r="S12" s="212"/>
      <c r="T12" s="212"/>
      <c r="U12" s="212"/>
      <c r="V12" s="212"/>
      <c r="W12" s="212"/>
      <c r="X12" s="212"/>
      <c r="Y12" s="212"/>
      <c r="Z12" s="212"/>
      <c r="AA12" s="212"/>
      <c r="AB12" s="212"/>
      <c r="AC12" s="212"/>
      <c r="AD12" s="212"/>
      <c r="AE12" s="212"/>
      <c r="AF12" s="212"/>
      <c r="AG12" s="212"/>
      <c r="AH12" s="212"/>
      <c r="AI12" s="212"/>
      <c r="AJ12" s="212"/>
      <c r="AK12" s="212"/>
      <c r="AL12" s="212"/>
      <c r="AM12" s="212"/>
      <c r="AN12" s="212"/>
      <c r="AO12" s="212"/>
      <c r="AP12" s="212"/>
      <c r="AQ12" s="212"/>
      <c r="AR12" s="212"/>
      <c r="AS12" s="212"/>
      <c r="AT12" s="212"/>
      <c r="AU12" s="212"/>
      <c r="AV12" s="212"/>
      <c r="AW12" s="212"/>
      <c r="AX12" s="212"/>
      <c r="AY12" s="303"/>
      <c r="AZ12" s="303"/>
      <c r="BA12" s="303"/>
      <c r="BB12" s="303"/>
      <c r="BC12" s="303"/>
      <c r="BD12" s="303"/>
      <c r="BE12" s="303"/>
      <c r="BF12" s="303"/>
      <c r="BG12" s="303"/>
      <c r="BH12" s="303"/>
      <c r="BI12" s="303"/>
      <c r="BJ12" s="303"/>
      <c r="BK12" s="303"/>
      <c r="BL12" s="303"/>
      <c r="BM12" s="303"/>
      <c r="BN12" s="303"/>
      <c r="BO12" s="303"/>
      <c r="BP12" s="303"/>
      <c r="BQ12" s="303"/>
      <c r="BR12" s="303"/>
      <c r="BS12" s="303"/>
      <c r="BT12" s="303"/>
      <c r="BU12" s="303"/>
      <c r="BV12" s="303"/>
    </row>
    <row r="13" spans="1:74" ht="11.15" customHeight="1" x14ac:dyDescent="0.25">
      <c r="A13" s="139" t="s">
        <v>567</v>
      </c>
      <c r="B13" s="38" t="s">
        <v>1085</v>
      </c>
      <c r="C13" s="559">
        <v>119.39400000000001</v>
      </c>
      <c r="D13" s="559">
        <v>119.39400000000001</v>
      </c>
      <c r="E13" s="559">
        <v>119.39400000000001</v>
      </c>
      <c r="F13" s="559">
        <v>86.299000000000007</v>
      </c>
      <c r="G13" s="559">
        <v>86.299000000000007</v>
      </c>
      <c r="H13" s="559">
        <v>86.299000000000007</v>
      </c>
      <c r="I13" s="559">
        <v>70.808999999999997</v>
      </c>
      <c r="J13" s="559">
        <v>70.808999999999997</v>
      </c>
      <c r="K13" s="559">
        <v>70.808999999999997</v>
      </c>
      <c r="L13" s="559">
        <v>14.654</v>
      </c>
      <c r="M13" s="559">
        <v>14.654</v>
      </c>
      <c r="N13" s="559">
        <v>14.654</v>
      </c>
      <c r="O13" s="559">
        <v>-13.683999999999999</v>
      </c>
      <c r="P13" s="559">
        <v>-13.683999999999999</v>
      </c>
      <c r="Q13" s="559">
        <v>-13.683999999999999</v>
      </c>
      <c r="R13" s="559">
        <v>-297.608</v>
      </c>
      <c r="S13" s="559">
        <v>-297.608</v>
      </c>
      <c r="T13" s="559">
        <v>-297.608</v>
      </c>
      <c r="U13" s="559">
        <v>36.856000000000002</v>
      </c>
      <c r="V13" s="559">
        <v>36.856000000000002</v>
      </c>
      <c r="W13" s="559">
        <v>36.856000000000002</v>
      </c>
      <c r="X13" s="559">
        <v>51.146000000000001</v>
      </c>
      <c r="Y13" s="559">
        <v>51.146000000000001</v>
      </c>
      <c r="Z13" s="559">
        <v>51.146000000000001</v>
      </c>
      <c r="AA13" s="559">
        <v>-101.759</v>
      </c>
      <c r="AB13" s="559">
        <v>-101.759</v>
      </c>
      <c r="AC13" s="559">
        <v>-101.759</v>
      </c>
      <c r="AD13" s="559">
        <v>-159.44300000000001</v>
      </c>
      <c r="AE13" s="559">
        <v>-159.44300000000001</v>
      </c>
      <c r="AF13" s="559">
        <v>-159.44300000000001</v>
      </c>
      <c r="AG13" s="559">
        <v>-55.164000000000001</v>
      </c>
      <c r="AH13" s="559">
        <v>-55.164000000000001</v>
      </c>
      <c r="AI13" s="559">
        <v>-55.164000000000001</v>
      </c>
      <c r="AJ13" s="559">
        <v>240.00299999999999</v>
      </c>
      <c r="AK13" s="559">
        <v>240.00299999999999</v>
      </c>
      <c r="AL13" s="559">
        <v>240.00299999999999</v>
      </c>
      <c r="AM13" s="559">
        <v>257.41899999999998</v>
      </c>
      <c r="AN13" s="559">
        <v>257.41899999999998</v>
      </c>
      <c r="AO13" s="559">
        <v>257.41899999999998</v>
      </c>
      <c r="AP13" s="559">
        <v>145.37200000000001</v>
      </c>
      <c r="AQ13" s="559">
        <v>145.37200000000001</v>
      </c>
      <c r="AR13" s="559">
        <v>145.37200000000001</v>
      </c>
      <c r="AS13" s="559">
        <v>84.914000000000001</v>
      </c>
      <c r="AT13" s="559">
        <v>84.914000000000001</v>
      </c>
      <c r="AU13" s="559">
        <v>84.914000000000001</v>
      </c>
      <c r="AV13" s="559">
        <v>117.81417481</v>
      </c>
      <c r="AW13" s="559">
        <v>118.24687704</v>
      </c>
      <c r="AX13" s="559">
        <v>109.06914815</v>
      </c>
      <c r="AY13" s="560">
        <v>80.763324444000006</v>
      </c>
      <c r="AZ13" s="560">
        <v>59.502981110999997</v>
      </c>
      <c r="BA13" s="560">
        <v>35.770454444000002</v>
      </c>
      <c r="BB13" s="560">
        <v>-8.0358158519000007</v>
      </c>
      <c r="BC13" s="560">
        <v>-23.511538963</v>
      </c>
      <c r="BD13" s="560">
        <v>-28.258275184999999</v>
      </c>
      <c r="BE13" s="560">
        <v>-9.3445273333000003</v>
      </c>
      <c r="BF13" s="560">
        <v>-2.3319126667000001</v>
      </c>
      <c r="BG13" s="560">
        <v>5.7110659999999998</v>
      </c>
      <c r="BH13" s="560">
        <v>17.787281852</v>
      </c>
      <c r="BI13" s="560">
        <v>25.638833630000001</v>
      </c>
      <c r="BJ13" s="560">
        <v>32.268594518999997</v>
      </c>
      <c r="BK13" s="560">
        <v>36.313464074000002</v>
      </c>
      <c r="BL13" s="560">
        <v>41.521968518999998</v>
      </c>
      <c r="BM13" s="560">
        <v>46.531007406999997</v>
      </c>
      <c r="BN13" s="560">
        <v>51.088023704000001</v>
      </c>
      <c r="BO13" s="560">
        <v>55.887549258999996</v>
      </c>
      <c r="BP13" s="560">
        <v>60.677027037000002</v>
      </c>
      <c r="BQ13" s="560">
        <v>64.585920740999995</v>
      </c>
      <c r="BR13" s="560">
        <v>70.008205184999994</v>
      </c>
      <c r="BS13" s="560">
        <v>76.073344074000005</v>
      </c>
      <c r="BT13" s="560">
        <v>84.709106296000002</v>
      </c>
      <c r="BU13" s="560">
        <v>90.614127406999998</v>
      </c>
      <c r="BV13" s="560">
        <v>95.716176296</v>
      </c>
    </row>
    <row r="14" spans="1:74" ht="11.15" customHeight="1" x14ac:dyDescent="0.25">
      <c r="A14" s="139"/>
      <c r="B14" s="140" t="s">
        <v>903</v>
      </c>
      <c r="C14" s="207"/>
      <c r="D14" s="207"/>
      <c r="E14" s="207"/>
      <c r="F14" s="207"/>
      <c r="G14" s="207"/>
      <c r="H14" s="207"/>
      <c r="I14" s="207"/>
      <c r="J14" s="207"/>
      <c r="K14" s="207"/>
      <c r="L14" s="207"/>
      <c r="M14" s="207"/>
      <c r="N14" s="207"/>
      <c r="O14" s="207"/>
      <c r="P14" s="207"/>
      <c r="Q14" s="207"/>
      <c r="R14" s="207"/>
      <c r="S14" s="207"/>
      <c r="T14" s="207"/>
      <c r="U14" s="207"/>
      <c r="V14" s="207"/>
      <c r="W14" s="207"/>
      <c r="X14" s="207"/>
      <c r="Y14" s="207"/>
      <c r="Z14" s="207"/>
      <c r="AA14" s="207"/>
      <c r="AB14" s="207"/>
      <c r="AC14" s="207"/>
      <c r="AD14" s="207"/>
      <c r="AE14" s="207"/>
      <c r="AF14" s="207"/>
      <c r="AG14" s="207"/>
      <c r="AH14" s="207"/>
      <c r="AI14" s="207"/>
      <c r="AJ14" s="207"/>
      <c r="AK14" s="207"/>
      <c r="AL14" s="207"/>
      <c r="AM14" s="207"/>
      <c r="AN14" s="207"/>
      <c r="AO14" s="207"/>
      <c r="AP14" s="207"/>
      <c r="AQ14" s="207"/>
      <c r="AR14" s="207"/>
      <c r="AS14" s="207"/>
      <c r="AT14" s="207"/>
      <c r="AU14" s="207"/>
      <c r="AV14" s="207"/>
      <c r="AW14" s="207"/>
      <c r="AX14" s="207"/>
      <c r="AY14" s="323"/>
      <c r="AZ14" s="323"/>
      <c r="BA14" s="323"/>
      <c r="BB14" s="323"/>
      <c r="BC14" s="323"/>
      <c r="BD14" s="323"/>
      <c r="BE14" s="323"/>
      <c r="BF14" s="323"/>
      <c r="BG14" s="323"/>
      <c r="BH14" s="323"/>
      <c r="BI14" s="323"/>
      <c r="BJ14" s="323"/>
      <c r="BK14" s="323"/>
      <c r="BL14" s="323"/>
      <c r="BM14" s="323"/>
      <c r="BN14" s="323"/>
      <c r="BO14" s="323"/>
      <c r="BP14" s="323"/>
      <c r="BQ14" s="323"/>
      <c r="BR14" s="323"/>
      <c r="BS14" s="323"/>
      <c r="BT14" s="323"/>
      <c r="BU14" s="323"/>
      <c r="BV14" s="323"/>
    </row>
    <row r="15" spans="1:74" ht="11.15" customHeight="1" x14ac:dyDescent="0.25">
      <c r="A15" s="139" t="s">
        <v>905</v>
      </c>
      <c r="B15" s="38" t="s">
        <v>1085</v>
      </c>
      <c r="C15" s="231">
        <v>3270.9659999999999</v>
      </c>
      <c r="D15" s="231">
        <v>3270.9659999999999</v>
      </c>
      <c r="E15" s="231">
        <v>3270.9659999999999</v>
      </c>
      <c r="F15" s="231">
        <v>3313.8</v>
      </c>
      <c r="G15" s="231">
        <v>3313.8</v>
      </c>
      <c r="H15" s="231">
        <v>3313.8</v>
      </c>
      <c r="I15" s="231">
        <v>3341.2289999999998</v>
      </c>
      <c r="J15" s="231">
        <v>3341.2289999999998</v>
      </c>
      <c r="K15" s="231">
        <v>3341.2289999999998</v>
      </c>
      <c r="L15" s="231">
        <v>3360.85</v>
      </c>
      <c r="M15" s="231">
        <v>3360.85</v>
      </c>
      <c r="N15" s="231">
        <v>3360.85</v>
      </c>
      <c r="O15" s="231">
        <v>3387.944</v>
      </c>
      <c r="P15" s="231">
        <v>3387.944</v>
      </c>
      <c r="Q15" s="231">
        <v>3387.944</v>
      </c>
      <c r="R15" s="231">
        <v>3448.0430000000001</v>
      </c>
      <c r="S15" s="231">
        <v>3448.0430000000001</v>
      </c>
      <c r="T15" s="231">
        <v>3448.0430000000001</v>
      </c>
      <c r="U15" s="231">
        <v>3395.877</v>
      </c>
      <c r="V15" s="231">
        <v>3395.877</v>
      </c>
      <c r="W15" s="231">
        <v>3395.877</v>
      </c>
      <c r="X15" s="231">
        <v>3394.7950000000001</v>
      </c>
      <c r="Y15" s="231">
        <v>3394.7950000000001</v>
      </c>
      <c r="Z15" s="231">
        <v>3394.7950000000001</v>
      </c>
      <c r="AA15" s="231">
        <v>3448.7429999999999</v>
      </c>
      <c r="AB15" s="231">
        <v>3448.7429999999999</v>
      </c>
      <c r="AC15" s="231">
        <v>3448.7429999999999</v>
      </c>
      <c r="AD15" s="231">
        <v>3422.3629999999998</v>
      </c>
      <c r="AE15" s="231">
        <v>3422.3629999999998</v>
      </c>
      <c r="AF15" s="231">
        <v>3422.3629999999998</v>
      </c>
      <c r="AG15" s="231">
        <v>3421.0459999999998</v>
      </c>
      <c r="AH15" s="231">
        <v>3421.0459999999998</v>
      </c>
      <c r="AI15" s="231">
        <v>3421.0459999999998</v>
      </c>
      <c r="AJ15" s="231">
        <v>3412.8580000000002</v>
      </c>
      <c r="AK15" s="231">
        <v>3412.8580000000002</v>
      </c>
      <c r="AL15" s="231">
        <v>3412.8580000000002</v>
      </c>
      <c r="AM15" s="231">
        <v>3393.3890000000001</v>
      </c>
      <c r="AN15" s="231">
        <v>3393.3890000000001</v>
      </c>
      <c r="AO15" s="231">
        <v>3393.3890000000001</v>
      </c>
      <c r="AP15" s="231">
        <v>3379.4989999999998</v>
      </c>
      <c r="AQ15" s="231">
        <v>3379.4989999999998</v>
      </c>
      <c r="AR15" s="231">
        <v>3379.4989999999998</v>
      </c>
      <c r="AS15" s="231">
        <v>3404.922</v>
      </c>
      <c r="AT15" s="231">
        <v>3404.922</v>
      </c>
      <c r="AU15" s="231">
        <v>3404.922</v>
      </c>
      <c r="AV15" s="231">
        <v>3411.0011851999998</v>
      </c>
      <c r="AW15" s="231">
        <v>3416.8692962999999</v>
      </c>
      <c r="AX15" s="231">
        <v>3424.4345185000002</v>
      </c>
      <c r="AY15" s="304">
        <v>3438.8429999999998</v>
      </c>
      <c r="AZ15" s="304">
        <v>3445.9430000000002</v>
      </c>
      <c r="BA15" s="304">
        <v>3450.88</v>
      </c>
      <c r="BB15" s="304">
        <v>3450.5520000000001</v>
      </c>
      <c r="BC15" s="304">
        <v>3453.491</v>
      </c>
      <c r="BD15" s="304">
        <v>3456.5949999999998</v>
      </c>
      <c r="BE15" s="304">
        <v>3460.28</v>
      </c>
      <c r="BF15" s="304">
        <v>3463.3989999999999</v>
      </c>
      <c r="BG15" s="304">
        <v>3466.3710000000001</v>
      </c>
      <c r="BH15" s="304">
        <v>3469.0819999999999</v>
      </c>
      <c r="BI15" s="304">
        <v>3471.84</v>
      </c>
      <c r="BJ15" s="304">
        <v>3474.5329999999999</v>
      </c>
      <c r="BK15" s="304">
        <v>3477.1750000000002</v>
      </c>
      <c r="BL15" s="304">
        <v>3479.7280000000001</v>
      </c>
      <c r="BM15" s="304">
        <v>3482.2060000000001</v>
      </c>
      <c r="BN15" s="304">
        <v>3484.8029999999999</v>
      </c>
      <c r="BO15" s="304">
        <v>3486.9839999999999</v>
      </c>
      <c r="BP15" s="304">
        <v>3488.9430000000002</v>
      </c>
      <c r="BQ15" s="304">
        <v>3490.2109999999998</v>
      </c>
      <c r="BR15" s="304">
        <v>3492.08</v>
      </c>
      <c r="BS15" s="304">
        <v>3494.0810000000001</v>
      </c>
      <c r="BT15" s="304">
        <v>3496.5079999999998</v>
      </c>
      <c r="BU15" s="304">
        <v>3498.5479999999998</v>
      </c>
      <c r="BV15" s="304">
        <v>3500.498</v>
      </c>
    </row>
    <row r="16" spans="1:74" ht="11.15" customHeight="1" x14ac:dyDescent="0.25">
      <c r="A16" s="139"/>
      <c r="B16" s="140" t="s">
        <v>904</v>
      </c>
      <c r="C16" s="207"/>
      <c r="D16" s="207"/>
      <c r="E16" s="207"/>
      <c r="F16" s="207"/>
      <c r="G16" s="207"/>
      <c r="H16" s="207"/>
      <c r="I16" s="207"/>
      <c r="J16" s="207"/>
      <c r="K16" s="207"/>
      <c r="L16" s="207"/>
      <c r="M16" s="207"/>
      <c r="N16" s="207"/>
      <c r="O16" s="207"/>
      <c r="P16" s="207"/>
      <c r="Q16" s="207"/>
      <c r="R16" s="207"/>
      <c r="S16" s="207"/>
      <c r="T16" s="207"/>
      <c r="U16" s="207"/>
      <c r="V16" s="207"/>
      <c r="W16" s="207"/>
      <c r="X16" s="207"/>
      <c r="Y16" s="207"/>
      <c r="Z16" s="207"/>
      <c r="AA16" s="207"/>
      <c r="AB16" s="207"/>
      <c r="AC16" s="207"/>
      <c r="AD16" s="207"/>
      <c r="AE16" s="207"/>
      <c r="AF16" s="207"/>
      <c r="AG16" s="207"/>
      <c r="AH16" s="207"/>
      <c r="AI16" s="207"/>
      <c r="AJ16" s="207"/>
      <c r="AK16" s="207"/>
      <c r="AL16" s="207"/>
      <c r="AM16" s="207"/>
      <c r="AN16" s="207"/>
      <c r="AO16" s="207"/>
      <c r="AP16" s="207"/>
      <c r="AQ16" s="207"/>
      <c r="AR16" s="207"/>
      <c r="AS16" s="207"/>
      <c r="AT16" s="207"/>
      <c r="AU16" s="207"/>
      <c r="AV16" s="207"/>
      <c r="AW16" s="207"/>
      <c r="AX16" s="207"/>
      <c r="AY16" s="323"/>
      <c r="AZ16" s="323"/>
      <c r="BA16" s="323"/>
      <c r="BB16" s="323"/>
      <c r="BC16" s="323"/>
      <c r="BD16" s="323"/>
      <c r="BE16" s="323"/>
      <c r="BF16" s="323"/>
      <c r="BG16" s="323"/>
      <c r="BH16" s="323"/>
      <c r="BI16" s="323"/>
      <c r="BJ16" s="323"/>
      <c r="BK16" s="323"/>
      <c r="BL16" s="323"/>
      <c r="BM16" s="323"/>
      <c r="BN16" s="323"/>
      <c r="BO16" s="323"/>
      <c r="BP16" s="323"/>
      <c r="BQ16" s="323"/>
      <c r="BR16" s="323"/>
      <c r="BS16" s="323"/>
      <c r="BT16" s="323"/>
      <c r="BU16" s="323"/>
      <c r="BV16" s="323"/>
    </row>
    <row r="17" spans="1:74" ht="11.15" customHeight="1" x14ac:dyDescent="0.25">
      <c r="A17" s="139" t="s">
        <v>906</v>
      </c>
      <c r="B17" s="38" t="s">
        <v>1085</v>
      </c>
      <c r="C17" s="231">
        <v>2582.2849999999999</v>
      </c>
      <c r="D17" s="231">
        <v>2582.2849999999999</v>
      </c>
      <c r="E17" s="231">
        <v>2582.2849999999999</v>
      </c>
      <c r="F17" s="231">
        <v>2567.2809999999999</v>
      </c>
      <c r="G17" s="231">
        <v>2567.2809999999999</v>
      </c>
      <c r="H17" s="231">
        <v>2567.2809999999999</v>
      </c>
      <c r="I17" s="231">
        <v>2567.0100000000002</v>
      </c>
      <c r="J17" s="231">
        <v>2567.0100000000002</v>
      </c>
      <c r="K17" s="231">
        <v>2567.0100000000002</v>
      </c>
      <c r="L17" s="231">
        <v>2571.8449999999998</v>
      </c>
      <c r="M17" s="231">
        <v>2571.8449999999998</v>
      </c>
      <c r="N17" s="231">
        <v>2571.8449999999998</v>
      </c>
      <c r="O17" s="231">
        <v>2467.3040000000001</v>
      </c>
      <c r="P17" s="231">
        <v>2467.3040000000001</v>
      </c>
      <c r="Q17" s="231">
        <v>2467.3040000000001</v>
      </c>
      <c r="R17" s="231">
        <v>1951.3679999999999</v>
      </c>
      <c r="S17" s="231">
        <v>1951.3679999999999</v>
      </c>
      <c r="T17" s="231">
        <v>1951.3679999999999</v>
      </c>
      <c r="U17" s="231">
        <v>2193.0329999999999</v>
      </c>
      <c r="V17" s="231">
        <v>2193.0329999999999</v>
      </c>
      <c r="W17" s="231">
        <v>2193.0329999999999</v>
      </c>
      <c r="X17" s="231">
        <v>2315.0329999999999</v>
      </c>
      <c r="Y17" s="231">
        <v>2315.0329999999999</v>
      </c>
      <c r="Z17" s="231">
        <v>2315.0329999999999</v>
      </c>
      <c r="AA17" s="231">
        <v>2317.5050000000001</v>
      </c>
      <c r="AB17" s="231">
        <v>2317.5050000000001</v>
      </c>
      <c r="AC17" s="231">
        <v>2317.5050000000001</v>
      </c>
      <c r="AD17" s="231">
        <v>2345.1320000000001</v>
      </c>
      <c r="AE17" s="231">
        <v>2345.1320000000001</v>
      </c>
      <c r="AF17" s="231">
        <v>2345.1320000000001</v>
      </c>
      <c r="AG17" s="231">
        <v>2338.8249999999998</v>
      </c>
      <c r="AH17" s="231">
        <v>2338.8249999999998</v>
      </c>
      <c r="AI17" s="231">
        <v>2338.8249999999998</v>
      </c>
      <c r="AJ17" s="231">
        <v>2465.672</v>
      </c>
      <c r="AK17" s="231">
        <v>2465.672</v>
      </c>
      <c r="AL17" s="231">
        <v>2465.672</v>
      </c>
      <c r="AM17" s="231">
        <v>2436.9340000000002</v>
      </c>
      <c r="AN17" s="231">
        <v>2436.9340000000002</v>
      </c>
      <c r="AO17" s="231">
        <v>2436.9340000000002</v>
      </c>
      <c r="AP17" s="231">
        <v>2516.9279999999999</v>
      </c>
      <c r="AQ17" s="231">
        <v>2516.9279999999999</v>
      </c>
      <c r="AR17" s="231">
        <v>2516.9279999999999</v>
      </c>
      <c r="AS17" s="231">
        <v>2608.2649999999999</v>
      </c>
      <c r="AT17" s="231">
        <v>2608.2649999999999</v>
      </c>
      <c r="AU17" s="231">
        <v>2608.2649999999999</v>
      </c>
      <c r="AV17" s="231">
        <v>2592.9256667</v>
      </c>
      <c r="AW17" s="231">
        <v>2588.6343333</v>
      </c>
      <c r="AX17" s="231">
        <v>2586.37</v>
      </c>
      <c r="AY17" s="304">
        <v>2585.9090000000001</v>
      </c>
      <c r="AZ17" s="304">
        <v>2587.866</v>
      </c>
      <c r="BA17" s="304">
        <v>2592.018</v>
      </c>
      <c r="BB17" s="304">
        <v>2599.7139999999999</v>
      </c>
      <c r="BC17" s="304">
        <v>2607.2429999999999</v>
      </c>
      <c r="BD17" s="304">
        <v>2615.9540000000002</v>
      </c>
      <c r="BE17" s="304">
        <v>2627.0320000000002</v>
      </c>
      <c r="BF17" s="304">
        <v>2637.2220000000002</v>
      </c>
      <c r="BG17" s="304">
        <v>2647.7060000000001</v>
      </c>
      <c r="BH17" s="304">
        <v>2659.0819999999999</v>
      </c>
      <c r="BI17" s="304">
        <v>2669.7080000000001</v>
      </c>
      <c r="BJ17" s="304">
        <v>2680.181</v>
      </c>
      <c r="BK17" s="304">
        <v>2690.3960000000002</v>
      </c>
      <c r="BL17" s="304">
        <v>2700.643</v>
      </c>
      <c r="BM17" s="304">
        <v>2710.8150000000001</v>
      </c>
      <c r="BN17" s="304">
        <v>2720.0169999999998</v>
      </c>
      <c r="BO17" s="304">
        <v>2730.7139999999999</v>
      </c>
      <c r="BP17" s="304">
        <v>2742.011</v>
      </c>
      <c r="BQ17" s="304">
        <v>2755.3130000000001</v>
      </c>
      <c r="BR17" s="304">
        <v>2766.752</v>
      </c>
      <c r="BS17" s="304">
        <v>2777.7350000000001</v>
      </c>
      <c r="BT17" s="304">
        <v>2788.4</v>
      </c>
      <c r="BU17" s="304">
        <v>2798.3670000000002</v>
      </c>
      <c r="BV17" s="304">
        <v>2807.7730000000001</v>
      </c>
    </row>
    <row r="18" spans="1:74" ht="11.15" customHeight="1" x14ac:dyDescent="0.25">
      <c r="A18" s="139"/>
      <c r="B18" s="140" t="s">
        <v>908</v>
      </c>
      <c r="C18" s="207"/>
      <c r="D18" s="207"/>
      <c r="E18" s="207"/>
      <c r="F18" s="207"/>
      <c r="G18" s="207"/>
      <c r="H18" s="207"/>
      <c r="I18" s="207"/>
      <c r="J18" s="207"/>
      <c r="K18" s="207"/>
      <c r="L18" s="207"/>
      <c r="M18" s="207"/>
      <c r="N18" s="207"/>
      <c r="O18" s="207"/>
      <c r="P18" s="207"/>
      <c r="Q18" s="207"/>
      <c r="R18" s="207"/>
      <c r="S18" s="207"/>
      <c r="T18" s="207"/>
      <c r="U18" s="207"/>
      <c r="V18" s="207"/>
      <c r="W18" s="207"/>
      <c r="X18" s="207"/>
      <c r="Y18" s="207"/>
      <c r="Z18" s="207"/>
      <c r="AA18" s="207"/>
      <c r="AB18" s="207"/>
      <c r="AC18" s="207"/>
      <c r="AD18" s="207"/>
      <c r="AE18" s="207"/>
      <c r="AF18" s="207"/>
      <c r="AG18" s="207"/>
      <c r="AH18" s="207"/>
      <c r="AI18" s="207"/>
      <c r="AJ18" s="207"/>
      <c r="AK18" s="207"/>
      <c r="AL18" s="207"/>
      <c r="AM18" s="207"/>
      <c r="AN18" s="207"/>
      <c r="AO18" s="207"/>
      <c r="AP18" s="207"/>
      <c r="AQ18" s="207"/>
      <c r="AR18" s="207"/>
      <c r="AS18" s="207"/>
      <c r="AT18" s="207"/>
      <c r="AU18" s="207"/>
      <c r="AV18" s="207"/>
      <c r="AW18" s="207"/>
      <c r="AX18" s="207"/>
      <c r="AY18" s="323"/>
      <c r="AZ18" s="323"/>
      <c r="BA18" s="323"/>
      <c r="BB18" s="323"/>
      <c r="BC18" s="323"/>
      <c r="BD18" s="323"/>
      <c r="BE18" s="323"/>
      <c r="BF18" s="323"/>
      <c r="BG18" s="323"/>
      <c r="BH18" s="323"/>
      <c r="BI18" s="323"/>
      <c r="BJ18" s="323"/>
      <c r="BK18" s="323"/>
      <c r="BL18" s="323"/>
      <c r="BM18" s="323"/>
      <c r="BN18" s="323"/>
      <c r="BO18" s="323"/>
      <c r="BP18" s="323"/>
      <c r="BQ18" s="323"/>
      <c r="BR18" s="323"/>
      <c r="BS18" s="323"/>
      <c r="BT18" s="323"/>
      <c r="BU18" s="323"/>
      <c r="BV18" s="323"/>
    </row>
    <row r="19" spans="1:74" ht="11.15" customHeight="1" x14ac:dyDescent="0.25">
      <c r="A19" s="554" t="s">
        <v>907</v>
      </c>
      <c r="B19" s="38" t="s">
        <v>1085</v>
      </c>
      <c r="C19" s="231">
        <v>3485.931</v>
      </c>
      <c r="D19" s="231">
        <v>3485.931</v>
      </c>
      <c r="E19" s="231">
        <v>3485.931</v>
      </c>
      <c r="F19" s="231">
        <v>3491.7510000000002</v>
      </c>
      <c r="G19" s="231">
        <v>3491.7510000000002</v>
      </c>
      <c r="H19" s="231">
        <v>3491.7510000000002</v>
      </c>
      <c r="I19" s="231">
        <v>3476.3820000000001</v>
      </c>
      <c r="J19" s="231">
        <v>3476.3820000000001</v>
      </c>
      <c r="K19" s="231">
        <v>3476.3820000000001</v>
      </c>
      <c r="L19" s="231">
        <v>3404.66</v>
      </c>
      <c r="M19" s="231">
        <v>3404.66</v>
      </c>
      <c r="N19" s="231">
        <v>3404.66</v>
      </c>
      <c r="O19" s="231">
        <v>3295.4929999999999</v>
      </c>
      <c r="P19" s="231">
        <v>3295.4929999999999</v>
      </c>
      <c r="Q19" s="231">
        <v>3295.4929999999999</v>
      </c>
      <c r="R19" s="231">
        <v>2718.6190000000001</v>
      </c>
      <c r="S19" s="231">
        <v>2718.6190000000001</v>
      </c>
      <c r="T19" s="231">
        <v>2718.6190000000001</v>
      </c>
      <c r="U19" s="231">
        <v>3184.18</v>
      </c>
      <c r="V19" s="231">
        <v>3184.18</v>
      </c>
      <c r="W19" s="231">
        <v>3184.18</v>
      </c>
      <c r="X19" s="231">
        <v>3419.0010000000002</v>
      </c>
      <c r="Y19" s="231">
        <v>3419.0010000000002</v>
      </c>
      <c r="Z19" s="231">
        <v>3419.0010000000002</v>
      </c>
      <c r="AA19" s="231">
        <v>3482.0349999999999</v>
      </c>
      <c r="AB19" s="231">
        <v>3482.0349999999999</v>
      </c>
      <c r="AC19" s="231">
        <v>3482.0349999999999</v>
      </c>
      <c r="AD19" s="231">
        <v>3549.002</v>
      </c>
      <c r="AE19" s="231">
        <v>3549.002</v>
      </c>
      <c r="AF19" s="231">
        <v>3549.002</v>
      </c>
      <c r="AG19" s="231">
        <v>3606.2829999999999</v>
      </c>
      <c r="AH19" s="231">
        <v>3606.2829999999999</v>
      </c>
      <c r="AI19" s="231">
        <v>3606.2829999999999</v>
      </c>
      <c r="AJ19" s="231">
        <v>3763.3159999999998</v>
      </c>
      <c r="AK19" s="231">
        <v>3763.3159999999998</v>
      </c>
      <c r="AL19" s="231">
        <v>3763.3159999999998</v>
      </c>
      <c r="AM19" s="231">
        <v>3925.6329999999998</v>
      </c>
      <c r="AN19" s="231">
        <v>3925.6329999999998</v>
      </c>
      <c r="AO19" s="231">
        <v>3925.6329999999998</v>
      </c>
      <c r="AP19" s="231">
        <v>3947.4720000000002</v>
      </c>
      <c r="AQ19" s="231">
        <v>3947.4720000000002</v>
      </c>
      <c r="AR19" s="231">
        <v>3947.4720000000002</v>
      </c>
      <c r="AS19" s="231">
        <v>3872.9789999999998</v>
      </c>
      <c r="AT19" s="231">
        <v>3872.9789999999998</v>
      </c>
      <c r="AU19" s="231">
        <v>3872.9789999999998</v>
      </c>
      <c r="AV19" s="231">
        <v>3940.6773704000002</v>
      </c>
      <c r="AW19" s="231">
        <v>3961.4019259000002</v>
      </c>
      <c r="AX19" s="231">
        <v>3974.2517036999998</v>
      </c>
      <c r="AY19" s="304">
        <v>3975.3690000000001</v>
      </c>
      <c r="AZ19" s="304">
        <v>3975.3629999999998</v>
      </c>
      <c r="BA19" s="304">
        <v>3970.3739999999998</v>
      </c>
      <c r="BB19" s="304">
        <v>3949.4189999999999</v>
      </c>
      <c r="BC19" s="304">
        <v>3942.7069999999999</v>
      </c>
      <c r="BD19" s="304">
        <v>3939.2539999999999</v>
      </c>
      <c r="BE19" s="304">
        <v>3942.16</v>
      </c>
      <c r="BF19" s="304">
        <v>3942.8960000000002</v>
      </c>
      <c r="BG19" s="304">
        <v>3944.5639999999999</v>
      </c>
      <c r="BH19" s="304">
        <v>3947.5889999999999</v>
      </c>
      <c r="BI19" s="304">
        <v>3950.8009999999999</v>
      </c>
      <c r="BJ19" s="304">
        <v>3954.625</v>
      </c>
      <c r="BK19" s="304">
        <v>3959.2820000000002</v>
      </c>
      <c r="BL19" s="304">
        <v>3964.1669999999999</v>
      </c>
      <c r="BM19" s="304">
        <v>3969.502</v>
      </c>
      <c r="BN19" s="304">
        <v>3974.3240000000001</v>
      </c>
      <c r="BO19" s="304">
        <v>3981.2759999999998</v>
      </c>
      <c r="BP19" s="304">
        <v>3989.3980000000001</v>
      </c>
      <c r="BQ19" s="304">
        <v>4000.0920000000001</v>
      </c>
      <c r="BR19" s="304">
        <v>4009.502</v>
      </c>
      <c r="BS19" s="304">
        <v>4019.029</v>
      </c>
      <c r="BT19" s="304">
        <v>4028.009</v>
      </c>
      <c r="BU19" s="304">
        <v>4038.2710000000002</v>
      </c>
      <c r="BV19" s="304">
        <v>4049.15</v>
      </c>
    </row>
    <row r="20" spans="1:74" ht="11.15" customHeight="1" x14ac:dyDescent="0.2">
      <c r="A20" s="139"/>
      <c r="B20" s="35" t="s">
        <v>550</v>
      </c>
      <c r="C20" s="232"/>
      <c r="D20" s="232"/>
      <c r="E20" s="232"/>
      <c r="F20" s="232"/>
      <c r="G20" s="232"/>
      <c r="H20" s="232"/>
      <c r="I20" s="232"/>
      <c r="J20" s="232"/>
      <c r="K20" s="232"/>
      <c r="L20" s="232"/>
      <c r="M20" s="232"/>
      <c r="N20" s="232"/>
      <c r="O20" s="232"/>
      <c r="P20" s="232"/>
      <c r="Q20" s="232"/>
      <c r="R20" s="232"/>
      <c r="S20" s="232"/>
      <c r="T20" s="232"/>
      <c r="U20" s="232"/>
      <c r="V20" s="232"/>
      <c r="W20" s="232"/>
      <c r="X20" s="232"/>
      <c r="Y20" s="232"/>
      <c r="Z20" s="232"/>
      <c r="AA20" s="232"/>
      <c r="AB20" s="232"/>
      <c r="AC20" s="232"/>
      <c r="AD20" s="232"/>
      <c r="AE20" s="232"/>
      <c r="AF20" s="232"/>
      <c r="AG20" s="232"/>
      <c r="AH20" s="232"/>
      <c r="AI20" s="232"/>
      <c r="AJ20" s="232"/>
      <c r="AK20" s="232"/>
      <c r="AL20" s="232"/>
      <c r="AM20" s="232"/>
      <c r="AN20" s="232"/>
      <c r="AO20" s="232"/>
      <c r="AP20" s="232"/>
      <c r="AQ20" s="232"/>
      <c r="AR20" s="232"/>
      <c r="AS20" s="232"/>
      <c r="AT20" s="232"/>
      <c r="AU20" s="232"/>
      <c r="AV20" s="232"/>
      <c r="AW20" s="232"/>
      <c r="AX20" s="232"/>
      <c r="AY20" s="321"/>
      <c r="AZ20" s="321"/>
      <c r="BA20" s="321"/>
      <c r="BB20" s="321"/>
      <c r="BC20" s="321"/>
      <c r="BD20" s="321"/>
      <c r="BE20" s="321"/>
      <c r="BF20" s="321"/>
      <c r="BG20" s="321"/>
      <c r="BH20" s="321"/>
      <c r="BI20" s="321"/>
      <c r="BJ20" s="321"/>
      <c r="BK20" s="321"/>
      <c r="BL20" s="321"/>
      <c r="BM20" s="321"/>
      <c r="BN20" s="321"/>
      <c r="BO20" s="321"/>
      <c r="BP20" s="321"/>
      <c r="BQ20" s="321"/>
      <c r="BR20" s="321"/>
      <c r="BS20" s="321"/>
      <c r="BT20" s="321"/>
      <c r="BU20" s="321"/>
      <c r="BV20" s="321"/>
    </row>
    <row r="21" spans="1:74" ht="11.15" customHeight="1" x14ac:dyDescent="0.25">
      <c r="A21" s="139" t="s">
        <v>551</v>
      </c>
      <c r="B21" s="38" t="s">
        <v>1085</v>
      </c>
      <c r="C21" s="231">
        <v>14791.2</v>
      </c>
      <c r="D21" s="231">
        <v>14835.3</v>
      </c>
      <c r="E21" s="231">
        <v>14843.9</v>
      </c>
      <c r="F21" s="231">
        <v>14811.8</v>
      </c>
      <c r="G21" s="231">
        <v>14814.7</v>
      </c>
      <c r="H21" s="231">
        <v>14841.3</v>
      </c>
      <c r="I21" s="231">
        <v>14871.8</v>
      </c>
      <c r="J21" s="231">
        <v>14960.3</v>
      </c>
      <c r="K21" s="231">
        <v>15000.7</v>
      </c>
      <c r="L21" s="231">
        <v>15022.4</v>
      </c>
      <c r="M21" s="231">
        <v>15084.2</v>
      </c>
      <c r="N21" s="231">
        <v>15018.1</v>
      </c>
      <c r="O21" s="231">
        <v>15149.7</v>
      </c>
      <c r="P21" s="231">
        <v>15232.8</v>
      </c>
      <c r="Q21" s="231">
        <v>15008.5</v>
      </c>
      <c r="R21" s="231">
        <v>17246.2</v>
      </c>
      <c r="S21" s="231">
        <v>16423.400000000001</v>
      </c>
      <c r="T21" s="231">
        <v>16272.5</v>
      </c>
      <c r="U21" s="231">
        <v>16372.2</v>
      </c>
      <c r="V21" s="231">
        <v>15739.2</v>
      </c>
      <c r="W21" s="231">
        <v>15799.7</v>
      </c>
      <c r="X21" s="231">
        <v>15729.1</v>
      </c>
      <c r="Y21" s="231">
        <v>15522.5</v>
      </c>
      <c r="Z21" s="231">
        <v>15536.5</v>
      </c>
      <c r="AA21" s="231">
        <v>17099.2</v>
      </c>
      <c r="AB21" s="231">
        <v>15662.7</v>
      </c>
      <c r="AC21" s="231">
        <v>19213.900000000001</v>
      </c>
      <c r="AD21" s="231">
        <v>16264.7</v>
      </c>
      <c r="AE21" s="231">
        <v>15790.4</v>
      </c>
      <c r="AF21" s="231">
        <v>15708.6</v>
      </c>
      <c r="AG21" s="231">
        <v>15821.9</v>
      </c>
      <c r="AH21" s="231">
        <v>15802.4</v>
      </c>
      <c r="AI21" s="231">
        <v>15580.2</v>
      </c>
      <c r="AJ21" s="231">
        <v>15584.9</v>
      </c>
      <c r="AK21" s="231">
        <v>15543.5</v>
      </c>
      <c r="AL21" s="231">
        <v>15483.6</v>
      </c>
      <c r="AM21" s="231">
        <v>15137.7</v>
      </c>
      <c r="AN21" s="231">
        <v>15125.6</v>
      </c>
      <c r="AO21" s="231">
        <v>15064.1</v>
      </c>
      <c r="AP21" s="231">
        <v>15055.2</v>
      </c>
      <c r="AQ21" s="231">
        <v>15036.4</v>
      </c>
      <c r="AR21" s="231">
        <v>14973.1</v>
      </c>
      <c r="AS21" s="231">
        <v>15050.5</v>
      </c>
      <c r="AT21" s="231">
        <v>15060.5</v>
      </c>
      <c r="AU21" s="231">
        <v>15056.9</v>
      </c>
      <c r="AV21" s="231">
        <v>15113.3</v>
      </c>
      <c r="AW21" s="231">
        <v>15189.88</v>
      </c>
      <c r="AX21" s="231">
        <v>15255.491667</v>
      </c>
      <c r="AY21" s="304">
        <v>15369.19</v>
      </c>
      <c r="AZ21" s="304">
        <v>15426.06</v>
      </c>
      <c r="BA21" s="304">
        <v>15464.25</v>
      </c>
      <c r="BB21" s="304">
        <v>15446.08</v>
      </c>
      <c r="BC21" s="304">
        <v>15475.19</v>
      </c>
      <c r="BD21" s="304">
        <v>15513.9</v>
      </c>
      <c r="BE21" s="304">
        <v>15574.81</v>
      </c>
      <c r="BF21" s="304">
        <v>15623.26</v>
      </c>
      <c r="BG21" s="304">
        <v>15671.87</v>
      </c>
      <c r="BH21" s="304">
        <v>15716.84</v>
      </c>
      <c r="BI21" s="304">
        <v>15768.58</v>
      </c>
      <c r="BJ21" s="304">
        <v>15823.29</v>
      </c>
      <c r="BK21" s="304">
        <v>15887.51</v>
      </c>
      <c r="BL21" s="304">
        <v>15943.3</v>
      </c>
      <c r="BM21" s="304">
        <v>15997.18</v>
      </c>
      <c r="BN21" s="304">
        <v>16051.29</v>
      </c>
      <c r="BO21" s="304">
        <v>16099.75</v>
      </c>
      <c r="BP21" s="304">
        <v>16144.71</v>
      </c>
      <c r="BQ21" s="304">
        <v>16183.82</v>
      </c>
      <c r="BR21" s="304">
        <v>16223.51</v>
      </c>
      <c r="BS21" s="304">
        <v>16261.44</v>
      </c>
      <c r="BT21" s="304">
        <v>16291.76</v>
      </c>
      <c r="BU21" s="304">
        <v>16330.57</v>
      </c>
      <c r="BV21" s="304">
        <v>16372.02</v>
      </c>
    </row>
    <row r="22" spans="1:74" ht="11.15" customHeight="1" x14ac:dyDescent="0.25">
      <c r="A22" s="139"/>
      <c r="B22" s="138" t="s">
        <v>571</v>
      </c>
      <c r="C22" s="212"/>
      <c r="D22" s="212"/>
      <c r="E22" s="212"/>
      <c r="F22" s="212"/>
      <c r="G22" s="212"/>
      <c r="H22" s="212"/>
      <c r="I22" s="212"/>
      <c r="J22" s="212"/>
      <c r="K22" s="212"/>
      <c r="L22" s="212"/>
      <c r="M22" s="212"/>
      <c r="N22" s="212"/>
      <c r="O22" s="212"/>
      <c r="P22" s="212"/>
      <c r="Q22" s="212"/>
      <c r="R22" s="212"/>
      <c r="S22" s="212"/>
      <c r="T22" s="212"/>
      <c r="U22" s="212"/>
      <c r="V22" s="212"/>
      <c r="W22" s="212"/>
      <c r="X22" s="212"/>
      <c r="Y22" s="212"/>
      <c r="Z22" s="212"/>
      <c r="AA22" s="212"/>
      <c r="AB22" s="212"/>
      <c r="AC22" s="212"/>
      <c r="AD22" s="212"/>
      <c r="AE22" s="212"/>
      <c r="AF22" s="212"/>
      <c r="AG22" s="212"/>
      <c r="AH22" s="212"/>
      <c r="AI22" s="212"/>
      <c r="AJ22" s="212"/>
      <c r="AK22" s="212"/>
      <c r="AL22" s="212"/>
      <c r="AM22" s="212"/>
      <c r="AN22" s="212"/>
      <c r="AO22" s="212"/>
      <c r="AP22" s="212"/>
      <c r="AQ22" s="212"/>
      <c r="AR22" s="212"/>
      <c r="AS22" s="212"/>
      <c r="AT22" s="212"/>
      <c r="AU22" s="212"/>
      <c r="AV22" s="212"/>
      <c r="AW22" s="212"/>
      <c r="AX22" s="212"/>
      <c r="AY22" s="303"/>
      <c r="AZ22" s="303"/>
      <c r="BA22" s="303"/>
      <c r="BB22" s="303"/>
      <c r="BC22" s="303"/>
      <c r="BD22" s="303"/>
      <c r="BE22" s="303"/>
      <c r="BF22" s="303"/>
      <c r="BG22" s="303"/>
      <c r="BH22" s="303"/>
      <c r="BI22" s="303"/>
      <c r="BJ22" s="303"/>
      <c r="BK22" s="303"/>
      <c r="BL22" s="303"/>
      <c r="BM22" s="303"/>
      <c r="BN22" s="303"/>
      <c r="BO22" s="303"/>
      <c r="BP22" s="303"/>
      <c r="BQ22" s="303"/>
      <c r="BR22" s="303"/>
      <c r="BS22" s="303"/>
      <c r="BT22" s="303"/>
      <c r="BU22" s="303"/>
      <c r="BV22" s="303"/>
    </row>
    <row r="23" spans="1:74" ht="11.15" customHeight="1" x14ac:dyDescent="0.25">
      <c r="A23" s="139" t="s">
        <v>572</v>
      </c>
      <c r="B23" s="202" t="s">
        <v>452</v>
      </c>
      <c r="C23" s="249">
        <v>150.1</v>
      </c>
      <c r="D23" s="249">
        <v>150.124</v>
      </c>
      <c r="E23" s="249">
        <v>150.34800000000001</v>
      </c>
      <c r="F23" s="249">
        <v>150.636</v>
      </c>
      <c r="G23" s="249">
        <v>150.71299999999999</v>
      </c>
      <c r="H23" s="249">
        <v>150.84299999999999</v>
      </c>
      <c r="I23" s="249">
        <v>150.92099999999999</v>
      </c>
      <c r="J23" s="249">
        <v>151.08099999999999</v>
      </c>
      <c r="K23" s="249">
        <v>151.244</v>
      </c>
      <c r="L23" s="249">
        <v>151.33699999999999</v>
      </c>
      <c r="M23" s="249">
        <v>151.589</v>
      </c>
      <c r="N23" s="249">
        <v>151.78899999999999</v>
      </c>
      <c r="O23" s="249">
        <v>152.12799999999999</v>
      </c>
      <c r="P23" s="249">
        <v>152.50399999999999</v>
      </c>
      <c r="Q23" s="249">
        <v>151.006</v>
      </c>
      <c r="R23" s="249">
        <v>130.51300000000001</v>
      </c>
      <c r="S23" s="249">
        <v>133.155</v>
      </c>
      <c r="T23" s="249">
        <v>137.66</v>
      </c>
      <c r="U23" s="249">
        <v>139.048</v>
      </c>
      <c r="V23" s="249">
        <v>140.71299999999999</v>
      </c>
      <c r="W23" s="249">
        <v>141.63200000000001</v>
      </c>
      <c r="X23" s="249">
        <v>142.279</v>
      </c>
      <c r="Y23" s="249">
        <v>142.61199999999999</v>
      </c>
      <c r="Z23" s="249">
        <v>142.49700000000001</v>
      </c>
      <c r="AA23" s="249">
        <v>143.017</v>
      </c>
      <c r="AB23" s="249">
        <v>143.727</v>
      </c>
      <c r="AC23" s="249">
        <v>144.43100000000001</v>
      </c>
      <c r="AD23" s="249">
        <v>144.69399999999999</v>
      </c>
      <c r="AE23" s="249">
        <v>145.14099999999999</v>
      </c>
      <c r="AF23" s="249">
        <v>145.69800000000001</v>
      </c>
      <c r="AG23" s="249">
        <v>146.387</v>
      </c>
      <c r="AH23" s="249">
        <v>146.904</v>
      </c>
      <c r="AI23" s="249">
        <v>147.328</v>
      </c>
      <c r="AJ23" s="249">
        <v>148.005</v>
      </c>
      <c r="AK23" s="249">
        <v>148.65199999999999</v>
      </c>
      <c r="AL23" s="249">
        <v>149.24</v>
      </c>
      <c r="AM23" s="249">
        <v>149.744</v>
      </c>
      <c r="AN23" s="249">
        <v>150.458</v>
      </c>
      <c r="AO23" s="249">
        <v>150.85599999999999</v>
      </c>
      <c r="AP23" s="249">
        <v>151.22399999999999</v>
      </c>
      <c r="AQ23" s="249">
        <v>151.61000000000001</v>
      </c>
      <c r="AR23" s="249">
        <v>151.90299999999999</v>
      </c>
      <c r="AS23" s="249">
        <v>152.44</v>
      </c>
      <c r="AT23" s="249">
        <v>152.732</v>
      </c>
      <c r="AU23" s="249">
        <v>153.001</v>
      </c>
      <c r="AV23" s="249">
        <v>153.285</v>
      </c>
      <c r="AW23" s="249">
        <v>153.548</v>
      </c>
      <c r="AX23" s="249">
        <v>153.77777653999999</v>
      </c>
      <c r="AY23" s="315">
        <v>154.05330000000001</v>
      </c>
      <c r="AZ23" s="315">
        <v>154.10050000000001</v>
      </c>
      <c r="BA23" s="315">
        <v>154.0283</v>
      </c>
      <c r="BB23" s="315">
        <v>153.70160000000001</v>
      </c>
      <c r="BC23" s="315">
        <v>153.4923</v>
      </c>
      <c r="BD23" s="315">
        <v>153.26509999999999</v>
      </c>
      <c r="BE23" s="315">
        <v>152.95609999999999</v>
      </c>
      <c r="BF23" s="315">
        <v>152.74119999999999</v>
      </c>
      <c r="BG23" s="315">
        <v>152.55629999999999</v>
      </c>
      <c r="BH23" s="315">
        <v>152.36330000000001</v>
      </c>
      <c r="BI23" s="315">
        <v>152.26730000000001</v>
      </c>
      <c r="BJ23" s="315">
        <v>152.23009999999999</v>
      </c>
      <c r="BK23" s="315">
        <v>152.29490000000001</v>
      </c>
      <c r="BL23" s="315">
        <v>152.34270000000001</v>
      </c>
      <c r="BM23" s="315">
        <v>152.41659999999999</v>
      </c>
      <c r="BN23" s="315">
        <v>152.5557</v>
      </c>
      <c r="BO23" s="315">
        <v>152.65309999999999</v>
      </c>
      <c r="BP23" s="315">
        <v>152.74760000000001</v>
      </c>
      <c r="BQ23" s="315">
        <v>152.83320000000001</v>
      </c>
      <c r="BR23" s="315">
        <v>152.9265</v>
      </c>
      <c r="BS23" s="315">
        <v>153.0214</v>
      </c>
      <c r="BT23" s="315">
        <v>153.13040000000001</v>
      </c>
      <c r="BU23" s="315">
        <v>153.2192</v>
      </c>
      <c r="BV23" s="315">
        <v>153.30019999999999</v>
      </c>
    </row>
    <row r="24" spans="1:74" s="142" customFormat="1" ht="11.15" customHeight="1" x14ac:dyDescent="0.25">
      <c r="A24" s="139"/>
      <c r="B24" s="138" t="s">
        <v>808</v>
      </c>
      <c r="C24" s="249"/>
      <c r="D24" s="249"/>
      <c r="E24" s="249"/>
      <c r="F24" s="249"/>
      <c r="G24" s="249"/>
      <c r="H24" s="249"/>
      <c r="I24" s="249"/>
      <c r="J24" s="249"/>
      <c r="K24" s="249"/>
      <c r="L24" s="249"/>
      <c r="M24" s="249"/>
      <c r="N24" s="249"/>
      <c r="O24" s="249"/>
      <c r="P24" s="249"/>
      <c r="Q24" s="249"/>
      <c r="R24" s="249"/>
      <c r="S24" s="249"/>
      <c r="T24" s="249"/>
      <c r="U24" s="249"/>
      <c r="V24" s="249"/>
      <c r="W24" s="249"/>
      <c r="X24" s="249"/>
      <c r="Y24" s="249"/>
      <c r="Z24" s="249"/>
      <c r="AA24" s="249"/>
      <c r="AB24" s="249"/>
      <c r="AC24" s="249"/>
      <c r="AD24" s="249"/>
      <c r="AE24" s="249"/>
      <c r="AF24" s="249"/>
      <c r="AG24" s="249"/>
      <c r="AH24" s="249"/>
      <c r="AI24" s="249"/>
      <c r="AJ24" s="249"/>
      <c r="AK24" s="249"/>
      <c r="AL24" s="249"/>
      <c r="AM24" s="249"/>
      <c r="AN24" s="249"/>
      <c r="AO24" s="249"/>
      <c r="AP24" s="249"/>
      <c r="AQ24" s="249"/>
      <c r="AR24" s="249"/>
      <c r="AS24" s="249"/>
      <c r="AT24" s="249"/>
      <c r="AU24" s="249"/>
      <c r="AV24" s="249"/>
      <c r="AW24" s="249"/>
      <c r="AX24" s="249"/>
      <c r="AY24" s="315"/>
      <c r="AZ24" s="315"/>
      <c r="BA24" s="315"/>
      <c r="BB24" s="315"/>
      <c r="BC24" s="315"/>
      <c r="BD24" s="315"/>
      <c r="BE24" s="315"/>
      <c r="BF24" s="315"/>
      <c r="BG24" s="315"/>
      <c r="BH24" s="315"/>
      <c r="BI24" s="315"/>
      <c r="BJ24" s="315"/>
      <c r="BK24" s="315"/>
      <c r="BL24" s="315"/>
      <c r="BM24" s="315"/>
      <c r="BN24" s="315"/>
      <c r="BO24" s="315"/>
      <c r="BP24" s="315"/>
      <c r="BQ24" s="315"/>
      <c r="BR24" s="315"/>
      <c r="BS24" s="315"/>
      <c r="BT24" s="315"/>
      <c r="BU24" s="315"/>
      <c r="BV24" s="315"/>
    </row>
    <row r="25" spans="1:74" s="142" customFormat="1" ht="11.15" customHeight="1" x14ac:dyDescent="0.25">
      <c r="A25" s="139" t="s">
        <v>810</v>
      </c>
      <c r="B25" s="202" t="s">
        <v>809</v>
      </c>
      <c r="C25" s="249">
        <v>4</v>
      </c>
      <c r="D25" s="249">
        <v>3.8</v>
      </c>
      <c r="E25" s="249">
        <v>3.8</v>
      </c>
      <c r="F25" s="249">
        <v>3.6</v>
      </c>
      <c r="G25" s="249">
        <v>3.6</v>
      </c>
      <c r="H25" s="249">
        <v>3.6</v>
      </c>
      <c r="I25" s="249">
        <v>3.7</v>
      </c>
      <c r="J25" s="249">
        <v>3.7</v>
      </c>
      <c r="K25" s="249">
        <v>3.5</v>
      </c>
      <c r="L25" s="249">
        <v>3.6</v>
      </c>
      <c r="M25" s="249">
        <v>3.6</v>
      </c>
      <c r="N25" s="249">
        <v>3.6</v>
      </c>
      <c r="O25" s="249">
        <v>3.5</v>
      </c>
      <c r="P25" s="249">
        <v>3.5</v>
      </c>
      <c r="Q25" s="249">
        <v>4.4000000000000004</v>
      </c>
      <c r="R25" s="249">
        <v>14.7</v>
      </c>
      <c r="S25" s="249">
        <v>13.2</v>
      </c>
      <c r="T25" s="249">
        <v>11</v>
      </c>
      <c r="U25" s="249">
        <v>10.199999999999999</v>
      </c>
      <c r="V25" s="249">
        <v>8.4</v>
      </c>
      <c r="W25" s="249">
        <v>7.9</v>
      </c>
      <c r="X25" s="249">
        <v>6.9</v>
      </c>
      <c r="Y25" s="249">
        <v>6.7</v>
      </c>
      <c r="Z25" s="249">
        <v>6.7</v>
      </c>
      <c r="AA25" s="249">
        <v>6.4</v>
      </c>
      <c r="AB25" s="249">
        <v>6.2</v>
      </c>
      <c r="AC25" s="249">
        <v>6</v>
      </c>
      <c r="AD25" s="249">
        <v>6</v>
      </c>
      <c r="AE25" s="249">
        <v>5.8</v>
      </c>
      <c r="AF25" s="249">
        <v>5.9</v>
      </c>
      <c r="AG25" s="249">
        <v>5.4</v>
      </c>
      <c r="AH25" s="249">
        <v>5.2</v>
      </c>
      <c r="AI25" s="249">
        <v>4.7</v>
      </c>
      <c r="AJ25" s="249">
        <v>4.5999999999999996</v>
      </c>
      <c r="AK25" s="249">
        <v>4.2</v>
      </c>
      <c r="AL25" s="249">
        <v>3.9</v>
      </c>
      <c r="AM25" s="249">
        <v>4</v>
      </c>
      <c r="AN25" s="249">
        <v>3.8</v>
      </c>
      <c r="AO25" s="249">
        <v>3.6</v>
      </c>
      <c r="AP25" s="249">
        <v>3.6</v>
      </c>
      <c r="AQ25" s="249">
        <v>3.6</v>
      </c>
      <c r="AR25" s="249">
        <v>3.6</v>
      </c>
      <c r="AS25" s="249">
        <v>3.5</v>
      </c>
      <c r="AT25" s="249">
        <v>3.7</v>
      </c>
      <c r="AU25" s="249">
        <v>3.5</v>
      </c>
      <c r="AV25" s="249">
        <v>3.7</v>
      </c>
      <c r="AW25" s="249">
        <v>3.7</v>
      </c>
      <c r="AX25" s="249">
        <v>3.7315574349</v>
      </c>
      <c r="AY25" s="315">
        <v>3.6475979999999999</v>
      </c>
      <c r="AZ25" s="315">
        <v>3.7272750000000001</v>
      </c>
      <c r="BA25" s="315">
        <v>3.8713449999999998</v>
      </c>
      <c r="BB25" s="315">
        <v>4.1830480000000003</v>
      </c>
      <c r="BC25" s="315">
        <v>4.3784729999999996</v>
      </c>
      <c r="BD25" s="315">
        <v>4.5608610000000001</v>
      </c>
      <c r="BE25" s="315">
        <v>4.7424819999999999</v>
      </c>
      <c r="BF25" s="315">
        <v>4.8895929999999996</v>
      </c>
      <c r="BG25" s="315">
        <v>5.0144640000000003</v>
      </c>
      <c r="BH25" s="315">
        <v>5.1405719999999997</v>
      </c>
      <c r="BI25" s="315">
        <v>5.2033550000000002</v>
      </c>
      <c r="BJ25" s="315">
        <v>5.2262899999999997</v>
      </c>
      <c r="BK25" s="315">
        <v>5.1740529999999998</v>
      </c>
      <c r="BL25" s="315">
        <v>5.1437850000000003</v>
      </c>
      <c r="BM25" s="315">
        <v>5.1001620000000001</v>
      </c>
      <c r="BN25" s="315">
        <v>5.0209919999999997</v>
      </c>
      <c r="BO25" s="315">
        <v>4.9673049999999996</v>
      </c>
      <c r="BP25" s="315">
        <v>4.9169070000000001</v>
      </c>
      <c r="BQ25" s="315">
        <v>4.8733779999999998</v>
      </c>
      <c r="BR25" s="315">
        <v>4.8268760000000004</v>
      </c>
      <c r="BS25" s="315">
        <v>4.7809790000000003</v>
      </c>
      <c r="BT25" s="315">
        <v>4.73102</v>
      </c>
      <c r="BU25" s="315">
        <v>4.6898359999999997</v>
      </c>
      <c r="BV25" s="315">
        <v>4.6527570000000003</v>
      </c>
    </row>
    <row r="26" spans="1:74" ht="11.15" customHeight="1" x14ac:dyDescent="0.25">
      <c r="A26" s="139"/>
      <c r="B26" s="138" t="s">
        <v>811</v>
      </c>
      <c r="C26" s="234"/>
      <c r="D26" s="234"/>
      <c r="E26" s="234"/>
      <c r="F26" s="234"/>
      <c r="G26" s="234"/>
      <c r="H26" s="234"/>
      <c r="I26" s="234"/>
      <c r="J26" s="234"/>
      <c r="K26" s="234"/>
      <c r="L26" s="234"/>
      <c r="M26" s="234"/>
      <c r="N26" s="234"/>
      <c r="O26" s="234"/>
      <c r="P26" s="234"/>
      <c r="Q26" s="234"/>
      <c r="R26" s="234"/>
      <c r="S26" s="234"/>
      <c r="T26" s="234"/>
      <c r="U26" s="234"/>
      <c r="V26" s="234"/>
      <c r="W26" s="234"/>
      <c r="X26" s="234"/>
      <c r="Y26" s="234"/>
      <c r="Z26" s="234"/>
      <c r="AA26" s="234"/>
      <c r="AB26" s="234"/>
      <c r="AC26" s="234"/>
      <c r="AD26" s="234"/>
      <c r="AE26" s="234"/>
      <c r="AF26" s="234"/>
      <c r="AG26" s="234"/>
      <c r="AH26" s="234"/>
      <c r="AI26" s="234"/>
      <c r="AJ26" s="234"/>
      <c r="AK26" s="234"/>
      <c r="AL26" s="234"/>
      <c r="AM26" s="234"/>
      <c r="AN26" s="234"/>
      <c r="AO26" s="234"/>
      <c r="AP26" s="234"/>
      <c r="AQ26" s="234"/>
      <c r="AR26" s="234"/>
      <c r="AS26" s="234"/>
      <c r="AT26" s="234"/>
      <c r="AU26" s="234"/>
      <c r="AV26" s="234"/>
      <c r="AW26" s="234"/>
      <c r="AX26" s="234"/>
      <c r="AY26" s="324"/>
      <c r="AZ26" s="324"/>
      <c r="BA26" s="324"/>
      <c r="BB26" s="324"/>
      <c r="BC26" s="324"/>
      <c r="BD26" s="324"/>
      <c r="BE26" s="324"/>
      <c r="BF26" s="324"/>
      <c r="BG26" s="324"/>
      <c r="BH26" s="324"/>
      <c r="BI26" s="324"/>
      <c r="BJ26" s="324"/>
      <c r="BK26" s="324"/>
      <c r="BL26" s="324"/>
      <c r="BM26" s="324"/>
      <c r="BN26" s="324"/>
      <c r="BO26" s="324"/>
      <c r="BP26" s="324"/>
      <c r="BQ26" s="324"/>
      <c r="BR26" s="324"/>
      <c r="BS26" s="324"/>
      <c r="BT26" s="324"/>
      <c r="BU26" s="324"/>
      <c r="BV26" s="324"/>
    </row>
    <row r="27" spans="1:74" ht="11.15" customHeight="1" x14ac:dyDescent="0.25">
      <c r="A27" s="139" t="s">
        <v>812</v>
      </c>
      <c r="B27" s="202" t="s">
        <v>813</v>
      </c>
      <c r="C27" s="436">
        <v>1.232</v>
      </c>
      <c r="D27" s="436">
        <v>1.129</v>
      </c>
      <c r="E27" s="436">
        <v>1.2</v>
      </c>
      <c r="F27" s="436">
        <v>1.28</v>
      </c>
      <c r="G27" s="436">
        <v>1.3080000000000001</v>
      </c>
      <c r="H27" s="436">
        <v>1.2350000000000001</v>
      </c>
      <c r="I27" s="436">
        <v>1.232</v>
      </c>
      <c r="J27" s="436">
        <v>1.37</v>
      </c>
      <c r="K27" s="436">
        <v>1.2969999999999999</v>
      </c>
      <c r="L27" s="436">
        <v>1.3280000000000001</v>
      </c>
      <c r="M27" s="436">
        <v>1.343</v>
      </c>
      <c r="N27" s="436">
        <v>1.538</v>
      </c>
      <c r="O27" s="436">
        <v>1.569</v>
      </c>
      <c r="P27" s="436">
        <v>1.571</v>
      </c>
      <c r="Q27" s="436">
        <v>1.27</v>
      </c>
      <c r="R27" s="436">
        <v>0.93799999999999994</v>
      </c>
      <c r="S27" s="436">
        <v>1.0549999999999999</v>
      </c>
      <c r="T27" s="436">
        <v>1.2689999999999999</v>
      </c>
      <c r="U27" s="436">
        <v>1.51</v>
      </c>
      <c r="V27" s="436">
        <v>1.3759999999999999</v>
      </c>
      <c r="W27" s="436">
        <v>1.4610000000000001</v>
      </c>
      <c r="X27" s="436">
        <v>1.53</v>
      </c>
      <c r="Y27" s="436">
        <v>1.5409999999999999</v>
      </c>
      <c r="Z27" s="436">
        <v>1.651</v>
      </c>
      <c r="AA27" s="436">
        <v>1.6020000000000001</v>
      </c>
      <c r="AB27" s="436">
        <v>1.43</v>
      </c>
      <c r="AC27" s="436">
        <v>1.7110000000000001</v>
      </c>
      <c r="AD27" s="436">
        <v>1.5049999999999999</v>
      </c>
      <c r="AE27" s="436">
        <v>1.605</v>
      </c>
      <c r="AF27" s="436">
        <v>1.6639999999999999</v>
      </c>
      <c r="AG27" s="436">
        <v>1.573</v>
      </c>
      <c r="AH27" s="436">
        <v>1.5760000000000001</v>
      </c>
      <c r="AI27" s="436">
        <v>1.5589999999999999</v>
      </c>
      <c r="AJ27" s="436">
        <v>1.5629999999999999</v>
      </c>
      <c r="AK27" s="436">
        <v>1.706</v>
      </c>
      <c r="AL27" s="436">
        <v>1.768</v>
      </c>
      <c r="AM27" s="436">
        <v>1.6659999999999999</v>
      </c>
      <c r="AN27" s="436">
        <v>1.7769999999999999</v>
      </c>
      <c r="AO27" s="436">
        <v>1.716</v>
      </c>
      <c r="AP27" s="436">
        <v>1.8049999999999999</v>
      </c>
      <c r="AQ27" s="436">
        <v>1.5620000000000001</v>
      </c>
      <c r="AR27" s="436">
        <v>1.575</v>
      </c>
      <c r="AS27" s="436">
        <v>1.377</v>
      </c>
      <c r="AT27" s="436">
        <v>1.508</v>
      </c>
      <c r="AU27" s="436">
        <v>1.488</v>
      </c>
      <c r="AV27" s="436">
        <v>1.425</v>
      </c>
      <c r="AW27" s="436">
        <v>1.3956391975</v>
      </c>
      <c r="AX27" s="436">
        <v>1.3594834568</v>
      </c>
      <c r="AY27" s="437">
        <v>1.2963499999999999</v>
      </c>
      <c r="AZ27" s="437">
        <v>1.2602629999999999</v>
      </c>
      <c r="BA27" s="437">
        <v>1.2315769999999999</v>
      </c>
      <c r="BB27" s="437">
        <v>1.215708</v>
      </c>
      <c r="BC27" s="437">
        <v>1.197762</v>
      </c>
      <c r="BD27" s="437">
        <v>1.183154</v>
      </c>
      <c r="BE27" s="437">
        <v>1.1721280000000001</v>
      </c>
      <c r="BF27" s="437">
        <v>1.1640159999999999</v>
      </c>
      <c r="BG27" s="437">
        <v>1.15906</v>
      </c>
      <c r="BH27" s="437">
        <v>1.156709</v>
      </c>
      <c r="BI27" s="437">
        <v>1.158482</v>
      </c>
      <c r="BJ27" s="437">
        <v>1.1638250000000001</v>
      </c>
      <c r="BK27" s="437">
        <v>1.178013</v>
      </c>
      <c r="BL27" s="437">
        <v>1.186542</v>
      </c>
      <c r="BM27" s="437">
        <v>1.1946859999999999</v>
      </c>
      <c r="BN27" s="437">
        <v>1.1968350000000001</v>
      </c>
      <c r="BO27" s="437">
        <v>1.2084170000000001</v>
      </c>
      <c r="BP27" s="437">
        <v>1.223822</v>
      </c>
      <c r="BQ27" s="437">
        <v>1.2469440000000001</v>
      </c>
      <c r="BR27" s="437">
        <v>1.267074</v>
      </c>
      <c r="BS27" s="437">
        <v>1.288106</v>
      </c>
      <c r="BT27" s="437">
        <v>1.3156559999999999</v>
      </c>
      <c r="BU27" s="437">
        <v>1.3342799999999999</v>
      </c>
      <c r="BV27" s="437">
        <v>1.3495950000000001</v>
      </c>
    </row>
    <row r="28" spans="1:74" s="142" customFormat="1" ht="11.15" customHeight="1" x14ac:dyDescent="0.25">
      <c r="A28" s="141"/>
      <c r="B28" s="202"/>
      <c r="C28" s="249"/>
      <c r="D28" s="249"/>
      <c r="E28" s="249"/>
      <c r="F28" s="249"/>
      <c r="G28" s="249"/>
      <c r="H28" s="249"/>
      <c r="I28" s="249"/>
      <c r="J28" s="249"/>
      <c r="K28" s="249"/>
      <c r="L28" s="249"/>
      <c r="M28" s="249"/>
      <c r="N28" s="249"/>
      <c r="O28" s="249"/>
      <c r="P28" s="249"/>
      <c r="Q28" s="249"/>
      <c r="R28" s="249"/>
      <c r="S28" s="249"/>
      <c r="T28" s="249"/>
      <c r="U28" s="249"/>
      <c r="V28" s="249"/>
      <c r="W28" s="249"/>
      <c r="X28" s="249"/>
      <c r="Y28" s="249"/>
      <c r="Z28" s="249"/>
      <c r="AA28" s="249"/>
      <c r="AB28" s="249"/>
      <c r="AC28" s="249"/>
      <c r="AD28" s="249"/>
      <c r="AE28" s="249"/>
      <c r="AF28" s="249"/>
      <c r="AG28" s="249"/>
      <c r="AH28" s="249"/>
      <c r="AI28" s="249"/>
      <c r="AJ28" s="249"/>
      <c r="AK28" s="249"/>
      <c r="AL28" s="249"/>
      <c r="AM28" s="249"/>
      <c r="AN28" s="249"/>
      <c r="AO28" s="249"/>
      <c r="AP28" s="249"/>
      <c r="AQ28" s="249"/>
      <c r="AR28" s="249"/>
      <c r="AS28" s="249"/>
      <c r="AT28" s="249"/>
      <c r="AU28" s="249"/>
      <c r="AV28" s="249"/>
      <c r="AW28" s="249"/>
      <c r="AX28" s="249"/>
      <c r="AY28" s="315"/>
      <c r="AZ28" s="315"/>
      <c r="BA28" s="315"/>
      <c r="BB28" s="315"/>
      <c r="BC28" s="315"/>
      <c r="BD28" s="315"/>
      <c r="BE28" s="315"/>
      <c r="BF28" s="315"/>
      <c r="BG28" s="315"/>
      <c r="BH28" s="315"/>
      <c r="BI28" s="315"/>
      <c r="BJ28" s="315"/>
      <c r="BK28" s="315"/>
      <c r="BL28" s="315"/>
      <c r="BM28" s="315"/>
      <c r="BN28" s="315"/>
      <c r="BO28" s="315"/>
      <c r="BP28" s="315"/>
      <c r="BQ28" s="315"/>
      <c r="BR28" s="315"/>
      <c r="BS28" s="315"/>
      <c r="BT28" s="315"/>
      <c r="BU28" s="315"/>
      <c r="BV28" s="315"/>
    </row>
    <row r="29" spans="1:74" ht="11.15" customHeight="1" x14ac:dyDescent="0.25">
      <c r="A29" s="133"/>
      <c r="B29" s="295" t="s">
        <v>1368</v>
      </c>
      <c r="C29" s="213"/>
      <c r="D29" s="213"/>
      <c r="E29" s="213"/>
      <c r="F29" s="213"/>
      <c r="G29" s="213"/>
      <c r="H29" s="213"/>
      <c r="I29" s="213"/>
      <c r="J29" s="213"/>
      <c r="K29" s="213"/>
      <c r="L29" s="213"/>
      <c r="M29" s="213"/>
      <c r="N29" s="213"/>
      <c r="O29" s="213"/>
      <c r="P29" s="213"/>
      <c r="Q29" s="213"/>
      <c r="R29" s="213"/>
      <c r="S29" s="213"/>
      <c r="T29" s="213"/>
      <c r="U29" s="213"/>
      <c r="V29" s="213"/>
      <c r="W29" s="213"/>
      <c r="X29" s="213"/>
      <c r="Y29" s="213"/>
      <c r="Z29" s="213"/>
      <c r="AA29" s="213"/>
      <c r="AB29" s="213"/>
      <c r="AC29" s="213"/>
      <c r="AD29" s="213"/>
      <c r="AE29" s="213"/>
      <c r="AF29" s="213"/>
      <c r="AG29" s="213"/>
      <c r="AH29" s="213"/>
      <c r="AI29" s="213"/>
      <c r="AJ29" s="213"/>
      <c r="AK29" s="213"/>
      <c r="AL29" s="213"/>
      <c r="AM29" s="213"/>
      <c r="AN29" s="213"/>
      <c r="AO29" s="213"/>
      <c r="AP29" s="213"/>
      <c r="AQ29" s="213"/>
      <c r="AR29" s="213"/>
      <c r="AS29" s="213"/>
      <c r="AT29" s="213"/>
      <c r="AU29" s="213"/>
      <c r="AV29" s="213"/>
      <c r="AW29" s="213"/>
      <c r="AX29" s="213"/>
      <c r="AY29" s="305"/>
      <c r="AZ29" s="305"/>
      <c r="BA29" s="305"/>
      <c r="BB29" s="305"/>
      <c r="BC29" s="305"/>
      <c r="BD29" s="305"/>
      <c r="BE29" s="305"/>
      <c r="BF29" s="305"/>
      <c r="BG29" s="305"/>
      <c r="BH29" s="305"/>
      <c r="BI29" s="305"/>
      <c r="BJ29" s="305"/>
      <c r="BK29" s="305"/>
      <c r="BL29" s="305"/>
      <c r="BM29" s="305"/>
      <c r="BN29" s="305"/>
      <c r="BO29" s="305"/>
      <c r="BP29" s="305"/>
      <c r="BQ29" s="305"/>
      <c r="BR29" s="305"/>
      <c r="BS29" s="305"/>
      <c r="BT29" s="305"/>
      <c r="BU29" s="305"/>
      <c r="BV29" s="305"/>
    </row>
    <row r="30" spans="1:74" ht="11.15" customHeight="1" x14ac:dyDescent="0.25">
      <c r="A30" s="554" t="s">
        <v>574</v>
      </c>
      <c r="B30" s="555" t="s">
        <v>573</v>
      </c>
      <c r="C30" s="249">
        <v>103.2684</v>
      </c>
      <c r="D30" s="249">
        <v>102.81570000000001</v>
      </c>
      <c r="E30" s="249">
        <v>102.9</v>
      </c>
      <c r="F30" s="249">
        <v>102.3826</v>
      </c>
      <c r="G30" s="249">
        <v>102.57559999999999</v>
      </c>
      <c r="H30" s="249">
        <v>102.5928</v>
      </c>
      <c r="I30" s="249">
        <v>102.2012</v>
      </c>
      <c r="J30" s="249">
        <v>102.90860000000001</v>
      </c>
      <c r="K30" s="249">
        <v>102.57899999999999</v>
      </c>
      <c r="L30" s="249">
        <v>101.7775</v>
      </c>
      <c r="M30" s="249">
        <v>102.0979</v>
      </c>
      <c r="N30" s="249">
        <v>101.7632</v>
      </c>
      <c r="O30" s="249">
        <v>101.303</v>
      </c>
      <c r="P30" s="249">
        <v>101.7038</v>
      </c>
      <c r="Q30" s="249">
        <v>97.874600000000001</v>
      </c>
      <c r="R30" s="249">
        <v>84.959000000000003</v>
      </c>
      <c r="S30" s="249">
        <v>86.334500000000006</v>
      </c>
      <c r="T30" s="249">
        <v>91.752300000000005</v>
      </c>
      <c r="U30" s="249">
        <v>95.243899999999996</v>
      </c>
      <c r="V30" s="249">
        <v>96.1173</v>
      </c>
      <c r="W30" s="249">
        <v>96.071100000000001</v>
      </c>
      <c r="X30" s="249">
        <v>96.825000000000003</v>
      </c>
      <c r="Y30" s="249">
        <v>97.118300000000005</v>
      </c>
      <c r="Z30" s="249">
        <v>98.138000000000005</v>
      </c>
      <c r="AA30" s="249">
        <v>99.264499999999998</v>
      </c>
      <c r="AB30" s="249">
        <v>96.223100000000002</v>
      </c>
      <c r="AC30" s="249">
        <v>98.862099999999998</v>
      </c>
      <c r="AD30" s="249">
        <v>99.024600000000007</v>
      </c>
      <c r="AE30" s="249">
        <v>99.778499999999994</v>
      </c>
      <c r="AF30" s="249">
        <v>100.1923</v>
      </c>
      <c r="AG30" s="249">
        <v>100.8724</v>
      </c>
      <c r="AH30" s="249">
        <v>100.837</v>
      </c>
      <c r="AI30" s="249">
        <v>99.849800000000002</v>
      </c>
      <c r="AJ30" s="249">
        <v>101.36020000000001</v>
      </c>
      <c r="AK30" s="249">
        <v>101.961</v>
      </c>
      <c r="AL30" s="249">
        <v>101.7587</v>
      </c>
      <c r="AM30" s="249">
        <v>102.146</v>
      </c>
      <c r="AN30" s="249">
        <v>102.89870000000001</v>
      </c>
      <c r="AO30" s="249">
        <v>103.57170000000001</v>
      </c>
      <c r="AP30" s="249">
        <v>104.2709</v>
      </c>
      <c r="AQ30" s="249">
        <v>104.16459999999999</v>
      </c>
      <c r="AR30" s="249">
        <v>104.0772</v>
      </c>
      <c r="AS30" s="249">
        <v>104.7577</v>
      </c>
      <c r="AT30" s="249">
        <v>104.6544</v>
      </c>
      <c r="AU30" s="249">
        <v>104.80500000000001</v>
      </c>
      <c r="AV30" s="249">
        <v>104.68940000000001</v>
      </c>
      <c r="AW30" s="249">
        <v>104.58818764999999</v>
      </c>
      <c r="AX30" s="249">
        <v>104.67288395</v>
      </c>
      <c r="AY30" s="315">
        <v>105.10299999999999</v>
      </c>
      <c r="AZ30" s="315">
        <v>105.1045</v>
      </c>
      <c r="BA30" s="315">
        <v>104.95869999999999</v>
      </c>
      <c r="BB30" s="315">
        <v>104.38249999999999</v>
      </c>
      <c r="BC30" s="315">
        <v>104.15479999999999</v>
      </c>
      <c r="BD30" s="315">
        <v>103.9922</v>
      </c>
      <c r="BE30" s="315">
        <v>103.876</v>
      </c>
      <c r="BF30" s="315">
        <v>103.85809999999999</v>
      </c>
      <c r="BG30" s="315">
        <v>103.9196</v>
      </c>
      <c r="BH30" s="315">
        <v>104.1614</v>
      </c>
      <c r="BI30" s="315">
        <v>104.306</v>
      </c>
      <c r="BJ30" s="315">
        <v>104.4543</v>
      </c>
      <c r="BK30" s="315">
        <v>104.60039999999999</v>
      </c>
      <c r="BL30" s="315">
        <v>104.7607</v>
      </c>
      <c r="BM30" s="315">
        <v>104.92910000000001</v>
      </c>
      <c r="BN30" s="315">
        <v>105.098</v>
      </c>
      <c r="BO30" s="315">
        <v>105.2886</v>
      </c>
      <c r="BP30" s="315">
        <v>105.4932</v>
      </c>
      <c r="BQ30" s="315">
        <v>105.712</v>
      </c>
      <c r="BR30" s="315">
        <v>105.9444</v>
      </c>
      <c r="BS30" s="315">
        <v>106.1906</v>
      </c>
      <c r="BT30" s="315">
        <v>106.5228</v>
      </c>
      <c r="BU30" s="315">
        <v>106.7424</v>
      </c>
      <c r="BV30" s="315">
        <v>106.9218</v>
      </c>
    </row>
    <row r="31" spans="1:74" ht="11.15" customHeight="1" x14ac:dyDescent="0.25">
      <c r="A31" s="296" t="s">
        <v>552</v>
      </c>
      <c r="B31" s="40" t="s">
        <v>892</v>
      </c>
      <c r="C31" s="249">
        <v>100.6521</v>
      </c>
      <c r="D31" s="249">
        <v>100.2042</v>
      </c>
      <c r="E31" s="249">
        <v>100.1091</v>
      </c>
      <c r="F31" s="249">
        <v>99.486599999999996</v>
      </c>
      <c r="G31" s="249">
        <v>99.550899999999999</v>
      </c>
      <c r="H31" s="249">
        <v>99.851699999999994</v>
      </c>
      <c r="I31" s="249">
        <v>99.239900000000006</v>
      </c>
      <c r="J31" s="249">
        <v>99.912700000000001</v>
      </c>
      <c r="K31" s="249">
        <v>99.182000000000002</v>
      </c>
      <c r="L31" s="249">
        <v>98.440700000000007</v>
      </c>
      <c r="M31" s="249">
        <v>99.114999999999995</v>
      </c>
      <c r="N31" s="249">
        <v>98.980800000000002</v>
      </c>
      <c r="O31" s="249">
        <v>98.870999999999995</v>
      </c>
      <c r="P31" s="249">
        <v>99.191400000000002</v>
      </c>
      <c r="Q31" s="249">
        <v>94.962400000000002</v>
      </c>
      <c r="R31" s="249">
        <v>80.395200000000003</v>
      </c>
      <c r="S31" s="249">
        <v>83.931100000000001</v>
      </c>
      <c r="T31" s="249">
        <v>90.209900000000005</v>
      </c>
      <c r="U31" s="249">
        <v>93.500399999999999</v>
      </c>
      <c r="V31" s="249">
        <v>94.836399999999998</v>
      </c>
      <c r="W31" s="249">
        <v>94.836600000000004</v>
      </c>
      <c r="X31" s="249">
        <v>95.814700000000002</v>
      </c>
      <c r="Y31" s="249">
        <v>96.358000000000004</v>
      </c>
      <c r="Z31" s="249">
        <v>96.746099999999998</v>
      </c>
      <c r="AA31" s="249">
        <v>98.323599999999999</v>
      </c>
      <c r="AB31" s="249">
        <v>94.746499999999997</v>
      </c>
      <c r="AC31" s="249">
        <v>97.722999999999999</v>
      </c>
      <c r="AD31" s="249">
        <v>97.670699999999997</v>
      </c>
      <c r="AE31" s="249">
        <v>98.610299999999995</v>
      </c>
      <c r="AF31" s="249">
        <v>98.577399999999997</v>
      </c>
      <c r="AG31" s="249">
        <v>99.677599999999998</v>
      </c>
      <c r="AH31" s="249">
        <v>99.352699999999999</v>
      </c>
      <c r="AI31" s="249">
        <v>98.578400000000002</v>
      </c>
      <c r="AJ31" s="249">
        <v>100.25109999999999</v>
      </c>
      <c r="AK31" s="249">
        <v>100.8291</v>
      </c>
      <c r="AL31" s="249">
        <v>100.7976</v>
      </c>
      <c r="AM31" s="249">
        <v>100.4851</v>
      </c>
      <c r="AN31" s="249">
        <v>101.71729999999999</v>
      </c>
      <c r="AO31" s="249">
        <v>102.43389999999999</v>
      </c>
      <c r="AP31" s="249">
        <v>102.90309999999999</v>
      </c>
      <c r="AQ31" s="249">
        <v>102.47629999999999</v>
      </c>
      <c r="AR31" s="249">
        <v>101.8695</v>
      </c>
      <c r="AS31" s="249">
        <v>102.4057</v>
      </c>
      <c r="AT31" s="249">
        <v>102.5104</v>
      </c>
      <c r="AU31" s="249">
        <v>102.76</v>
      </c>
      <c r="AV31" s="249">
        <v>102.9171</v>
      </c>
      <c r="AW31" s="249">
        <v>102.58292593</v>
      </c>
      <c r="AX31" s="249">
        <v>102.61807037</v>
      </c>
      <c r="AY31" s="315">
        <v>102.77630000000001</v>
      </c>
      <c r="AZ31" s="315">
        <v>102.7544</v>
      </c>
      <c r="BA31" s="315">
        <v>102.6627</v>
      </c>
      <c r="BB31" s="315">
        <v>102.3509</v>
      </c>
      <c r="BC31" s="315">
        <v>102.2321</v>
      </c>
      <c r="BD31" s="315">
        <v>102.1562</v>
      </c>
      <c r="BE31" s="315">
        <v>102.06789999999999</v>
      </c>
      <c r="BF31" s="315">
        <v>102.1189</v>
      </c>
      <c r="BG31" s="315">
        <v>102.2542</v>
      </c>
      <c r="BH31" s="315">
        <v>102.58759999999999</v>
      </c>
      <c r="BI31" s="315">
        <v>102.80589999999999</v>
      </c>
      <c r="BJ31" s="315">
        <v>103.02290000000001</v>
      </c>
      <c r="BK31" s="315">
        <v>103.22239999999999</v>
      </c>
      <c r="BL31" s="315">
        <v>103.4492</v>
      </c>
      <c r="BM31" s="315">
        <v>103.687</v>
      </c>
      <c r="BN31" s="315">
        <v>103.9376</v>
      </c>
      <c r="BO31" s="315">
        <v>104.1961</v>
      </c>
      <c r="BP31" s="315">
        <v>104.46420000000001</v>
      </c>
      <c r="BQ31" s="315">
        <v>104.723</v>
      </c>
      <c r="BR31" s="315">
        <v>105.0248</v>
      </c>
      <c r="BS31" s="315">
        <v>105.3506</v>
      </c>
      <c r="BT31" s="315">
        <v>105.7957</v>
      </c>
      <c r="BU31" s="315">
        <v>106.09780000000001</v>
      </c>
      <c r="BV31" s="315">
        <v>106.3523</v>
      </c>
    </row>
    <row r="32" spans="1:74" ht="11.15" customHeight="1" x14ac:dyDescent="0.25">
      <c r="A32" s="556" t="s">
        <v>877</v>
      </c>
      <c r="B32" s="557" t="s">
        <v>893</v>
      </c>
      <c r="C32" s="249">
        <v>99.718699999999998</v>
      </c>
      <c r="D32" s="249">
        <v>99.726399999999998</v>
      </c>
      <c r="E32" s="249">
        <v>99.6875</v>
      </c>
      <c r="F32" s="249">
        <v>99.919899999999998</v>
      </c>
      <c r="G32" s="249">
        <v>99.729900000000001</v>
      </c>
      <c r="H32" s="249">
        <v>101.2846</v>
      </c>
      <c r="I32" s="249">
        <v>100.9392</v>
      </c>
      <c r="J32" s="249">
        <v>100.7861</v>
      </c>
      <c r="K32" s="249">
        <v>101.16289999999999</v>
      </c>
      <c r="L32" s="249">
        <v>102.8379</v>
      </c>
      <c r="M32" s="249">
        <v>103.0998</v>
      </c>
      <c r="N32" s="249">
        <v>104.5514</v>
      </c>
      <c r="O32" s="249">
        <v>104.75709999999999</v>
      </c>
      <c r="P32" s="249">
        <v>105.541</v>
      </c>
      <c r="Q32" s="249">
        <v>104.6609</v>
      </c>
      <c r="R32" s="249">
        <v>94.981800000000007</v>
      </c>
      <c r="S32" s="249">
        <v>97.625399999999999</v>
      </c>
      <c r="T32" s="249">
        <v>102.51009999999999</v>
      </c>
      <c r="U32" s="249">
        <v>102.4089</v>
      </c>
      <c r="V32" s="249">
        <v>104.0326</v>
      </c>
      <c r="W32" s="249">
        <v>103.8631</v>
      </c>
      <c r="X32" s="249">
        <v>104.36669999999999</v>
      </c>
      <c r="Y32" s="249">
        <v>104.59910000000001</v>
      </c>
      <c r="Z32" s="249">
        <v>104.5449</v>
      </c>
      <c r="AA32" s="249">
        <v>105.2796</v>
      </c>
      <c r="AB32" s="249">
        <v>103.11499999999999</v>
      </c>
      <c r="AC32" s="249">
        <v>105.2236</v>
      </c>
      <c r="AD32" s="249">
        <v>103.9111</v>
      </c>
      <c r="AE32" s="249">
        <v>103.0836</v>
      </c>
      <c r="AF32" s="249">
        <v>102.7757</v>
      </c>
      <c r="AG32" s="249">
        <v>101.66630000000001</v>
      </c>
      <c r="AH32" s="249">
        <v>102.0849</v>
      </c>
      <c r="AI32" s="249">
        <v>102.2342</v>
      </c>
      <c r="AJ32" s="249">
        <v>102.83750000000001</v>
      </c>
      <c r="AK32" s="249">
        <v>103.74930000000001</v>
      </c>
      <c r="AL32" s="249">
        <v>103.89230000000001</v>
      </c>
      <c r="AM32" s="249">
        <v>104.43470000000001</v>
      </c>
      <c r="AN32" s="249">
        <v>106.15860000000001</v>
      </c>
      <c r="AO32" s="249">
        <v>105.9061</v>
      </c>
      <c r="AP32" s="249">
        <v>105.59050000000001</v>
      </c>
      <c r="AQ32" s="249">
        <v>105.0941</v>
      </c>
      <c r="AR32" s="249">
        <v>104.501</v>
      </c>
      <c r="AS32" s="249">
        <v>104.0612</v>
      </c>
      <c r="AT32" s="249">
        <v>103.9593</v>
      </c>
      <c r="AU32" s="249">
        <v>104.5459</v>
      </c>
      <c r="AV32" s="249">
        <v>104.4285</v>
      </c>
      <c r="AW32" s="249">
        <v>104.5224</v>
      </c>
      <c r="AX32" s="249">
        <v>104.60636667</v>
      </c>
      <c r="AY32" s="315">
        <v>104.6574</v>
      </c>
      <c r="AZ32" s="315">
        <v>104.7306</v>
      </c>
      <c r="BA32" s="315">
        <v>104.80589999999999</v>
      </c>
      <c r="BB32" s="315">
        <v>104.9101</v>
      </c>
      <c r="BC32" s="315">
        <v>104.9696</v>
      </c>
      <c r="BD32" s="315">
        <v>105.0111</v>
      </c>
      <c r="BE32" s="315">
        <v>105.0063</v>
      </c>
      <c r="BF32" s="315">
        <v>105.0331</v>
      </c>
      <c r="BG32" s="315">
        <v>105.06319999999999</v>
      </c>
      <c r="BH32" s="315">
        <v>105.0919</v>
      </c>
      <c r="BI32" s="315">
        <v>105.13200000000001</v>
      </c>
      <c r="BJ32" s="315">
        <v>105.179</v>
      </c>
      <c r="BK32" s="315">
        <v>105.2337</v>
      </c>
      <c r="BL32" s="315">
        <v>105.2936</v>
      </c>
      <c r="BM32" s="315">
        <v>105.3595</v>
      </c>
      <c r="BN32" s="315">
        <v>105.4162</v>
      </c>
      <c r="BO32" s="315">
        <v>105.5057</v>
      </c>
      <c r="BP32" s="315">
        <v>105.6126</v>
      </c>
      <c r="BQ32" s="315">
        <v>105.74769999999999</v>
      </c>
      <c r="BR32" s="315">
        <v>105.8815</v>
      </c>
      <c r="BS32" s="315">
        <v>106.0249</v>
      </c>
      <c r="BT32" s="315">
        <v>106.1865</v>
      </c>
      <c r="BU32" s="315">
        <v>106.3421</v>
      </c>
      <c r="BV32" s="315">
        <v>106.5004</v>
      </c>
    </row>
    <row r="33" spans="1:74" ht="11.15" customHeight="1" x14ac:dyDescent="0.25">
      <c r="A33" s="556" t="s">
        <v>878</v>
      </c>
      <c r="B33" s="557" t="s">
        <v>894</v>
      </c>
      <c r="C33" s="249">
        <v>100.1859</v>
      </c>
      <c r="D33" s="249">
        <v>99.836500000000001</v>
      </c>
      <c r="E33" s="249">
        <v>98.790300000000002</v>
      </c>
      <c r="F33" s="249">
        <v>98.9666</v>
      </c>
      <c r="G33" s="249">
        <v>98.740099999999998</v>
      </c>
      <c r="H33" s="249">
        <v>96.793099999999995</v>
      </c>
      <c r="I33" s="249">
        <v>98.5959</v>
      </c>
      <c r="J33" s="249">
        <v>100.0307</v>
      </c>
      <c r="K33" s="249">
        <v>99.875299999999996</v>
      </c>
      <c r="L33" s="249">
        <v>99.4161</v>
      </c>
      <c r="M33" s="249">
        <v>99.360900000000001</v>
      </c>
      <c r="N33" s="249">
        <v>98.989699999999999</v>
      </c>
      <c r="O33" s="249">
        <v>99.828400000000002</v>
      </c>
      <c r="P33" s="249">
        <v>99.866900000000001</v>
      </c>
      <c r="Q33" s="249">
        <v>99.592399999999998</v>
      </c>
      <c r="R33" s="249">
        <v>94.782700000000006</v>
      </c>
      <c r="S33" s="249">
        <v>89.038200000000003</v>
      </c>
      <c r="T33" s="249">
        <v>89.8613</v>
      </c>
      <c r="U33" s="249">
        <v>89.734499999999997</v>
      </c>
      <c r="V33" s="249">
        <v>89.523899999999998</v>
      </c>
      <c r="W33" s="249">
        <v>91.529499999999999</v>
      </c>
      <c r="X33" s="249">
        <v>94.048199999999994</v>
      </c>
      <c r="Y33" s="249">
        <v>95.367999999999995</v>
      </c>
      <c r="Z33" s="249">
        <v>94.670199999999994</v>
      </c>
      <c r="AA33" s="249">
        <v>96.100099999999998</v>
      </c>
      <c r="AB33" s="249">
        <v>92.970100000000002</v>
      </c>
      <c r="AC33" s="249">
        <v>95.8857</v>
      </c>
      <c r="AD33" s="249">
        <v>96.393900000000002</v>
      </c>
      <c r="AE33" s="249">
        <v>96.481999999999999</v>
      </c>
      <c r="AF33" s="249">
        <v>95.240200000000002</v>
      </c>
      <c r="AG33" s="249">
        <v>96.000100000000003</v>
      </c>
      <c r="AH33" s="249">
        <v>96.461799999999997</v>
      </c>
      <c r="AI33" s="249">
        <v>95.551699999999997</v>
      </c>
      <c r="AJ33" s="249">
        <v>95.220299999999995</v>
      </c>
      <c r="AK33" s="249">
        <v>94.719800000000006</v>
      </c>
      <c r="AL33" s="249">
        <v>95.526799999999994</v>
      </c>
      <c r="AM33" s="249">
        <v>94.932400000000001</v>
      </c>
      <c r="AN33" s="249">
        <v>97.074200000000005</v>
      </c>
      <c r="AO33" s="249">
        <v>97.265600000000006</v>
      </c>
      <c r="AP33" s="249">
        <v>97.838499999999996</v>
      </c>
      <c r="AQ33" s="249">
        <v>97.361999999999995</v>
      </c>
      <c r="AR33" s="249">
        <v>96.813500000000005</v>
      </c>
      <c r="AS33" s="249">
        <v>94.974000000000004</v>
      </c>
      <c r="AT33" s="249">
        <v>91.981300000000005</v>
      </c>
      <c r="AU33" s="249">
        <v>91.400599999999997</v>
      </c>
      <c r="AV33" s="249">
        <v>90.683800000000005</v>
      </c>
      <c r="AW33" s="249">
        <v>90.171655926</v>
      </c>
      <c r="AX33" s="249">
        <v>89.861853703999998</v>
      </c>
      <c r="AY33" s="315">
        <v>90.139399999999995</v>
      </c>
      <c r="AZ33" s="315">
        <v>90.120400000000004</v>
      </c>
      <c r="BA33" s="315">
        <v>90.126270000000005</v>
      </c>
      <c r="BB33" s="315">
        <v>90.304060000000007</v>
      </c>
      <c r="BC33" s="315">
        <v>90.249369999999999</v>
      </c>
      <c r="BD33" s="315">
        <v>90.10924</v>
      </c>
      <c r="BE33" s="315">
        <v>89.696449999999999</v>
      </c>
      <c r="BF33" s="315">
        <v>89.525890000000004</v>
      </c>
      <c r="BG33" s="315">
        <v>89.410330000000002</v>
      </c>
      <c r="BH33" s="315">
        <v>89.463610000000003</v>
      </c>
      <c r="BI33" s="315">
        <v>89.372659999999996</v>
      </c>
      <c r="BJ33" s="315">
        <v>89.251320000000007</v>
      </c>
      <c r="BK33" s="315">
        <v>89.000129999999999</v>
      </c>
      <c r="BL33" s="315">
        <v>88.892610000000005</v>
      </c>
      <c r="BM33" s="315">
        <v>88.829310000000007</v>
      </c>
      <c r="BN33" s="315">
        <v>88.831389999999999</v>
      </c>
      <c r="BO33" s="315">
        <v>88.840630000000004</v>
      </c>
      <c r="BP33" s="315">
        <v>88.878219999999999</v>
      </c>
      <c r="BQ33" s="315">
        <v>88.90804</v>
      </c>
      <c r="BR33" s="315">
        <v>89.02937</v>
      </c>
      <c r="BS33" s="315">
        <v>89.206109999999995</v>
      </c>
      <c r="BT33" s="315">
        <v>89.577539999999999</v>
      </c>
      <c r="BU33" s="315">
        <v>89.760639999999995</v>
      </c>
      <c r="BV33" s="315">
        <v>89.894689999999997</v>
      </c>
    </row>
    <row r="34" spans="1:74" ht="11.15" customHeight="1" x14ac:dyDescent="0.25">
      <c r="A34" s="556" t="s">
        <v>879</v>
      </c>
      <c r="B34" s="557" t="s">
        <v>895</v>
      </c>
      <c r="C34" s="249">
        <v>102.7496</v>
      </c>
      <c r="D34" s="249">
        <v>98.997100000000003</v>
      </c>
      <c r="E34" s="249">
        <v>100.333</v>
      </c>
      <c r="F34" s="249">
        <v>99.977699999999999</v>
      </c>
      <c r="G34" s="249">
        <v>100.52970000000001</v>
      </c>
      <c r="H34" s="249">
        <v>101.1061</v>
      </c>
      <c r="I34" s="249">
        <v>101.77849999999999</v>
      </c>
      <c r="J34" s="249">
        <v>102.1232</v>
      </c>
      <c r="K34" s="249">
        <v>100.5282</v>
      </c>
      <c r="L34" s="249">
        <v>97.977000000000004</v>
      </c>
      <c r="M34" s="249">
        <v>96.346999999999994</v>
      </c>
      <c r="N34" s="249">
        <v>95.976900000000001</v>
      </c>
      <c r="O34" s="249">
        <v>96.0745</v>
      </c>
      <c r="P34" s="249">
        <v>94.291899999999998</v>
      </c>
      <c r="Q34" s="249">
        <v>88.325299999999999</v>
      </c>
      <c r="R34" s="249">
        <v>70.734499999999997</v>
      </c>
      <c r="S34" s="249">
        <v>70.281999999999996</v>
      </c>
      <c r="T34" s="249">
        <v>72.072000000000003</v>
      </c>
      <c r="U34" s="249">
        <v>76.243899999999996</v>
      </c>
      <c r="V34" s="249">
        <v>76.289000000000001</v>
      </c>
      <c r="W34" s="249">
        <v>76.296800000000005</v>
      </c>
      <c r="X34" s="249">
        <v>79.141300000000001</v>
      </c>
      <c r="Y34" s="249">
        <v>79.774299999999997</v>
      </c>
      <c r="Z34" s="249">
        <v>83.748599999999996</v>
      </c>
      <c r="AA34" s="249">
        <v>86.239699999999999</v>
      </c>
      <c r="AB34" s="249">
        <v>81.277299999999997</v>
      </c>
      <c r="AC34" s="249">
        <v>90.616299999999995</v>
      </c>
      <c r="AD34" s="249">
        <v>91.609899999999996</v>
      </c>
      <c r="AE34" s="249">
        <v>92.5244</v>
      </c>
      <c r="AF34" s="249">
        <v>92.680400000000006</v>
      </c>
      <c r="AG34" s="249">
        <v>93.326700000000002</v>
      </c>
      <c r="AH34" s="249">
        <v>93.561599999999999</v>
      </c>
      <c r="AI34" s="249">
        <v>93.633600000000001</v>
      </c>
      <c r="AJ34" s="249">
        <v>96.002899999999997</v>
      </c>
      <c r="AK34" s="249">
        <v>96.534300000000002</v>
      </c>
      <c r="AL34" s="249">
        <v>95.468599999999995</v>
      </c>
      <c r="AM34" s="249">
        <v>92.645399999999995</v>
      </c>
      <c r="AN34" s="249">
        <v>94.398799999999994</v>
      </c>
      <c r="AO34" s="249">
        <v>95.539100000000005</v>
      </c>
      <c r="AP34" s="249">
        <v>94.065899999999999</v>
      </c>
      <c r="AQ34" s="249">
        <v>95.467600000000004</v>
      </c>
      <c r="AR34" s="249">
        <v>93.004400000000004</v>
      </c>
      <c r="AS34" s="249">
        <v>93.047700000000006</v>
      </c>
      <c r="AT34" s="249">
        <v>95.624799999999993</v>
      </c>
      <c r="AU34" s="249">
        <v>97.228200000000001</v>
      </c>
      <c r="AV34" s="249">
        <v>95.417299999999997</v>
      </c>
      <c r="AW34" s="249">
        <v>95.860831727999994</v>
      </c>
      <c r="AX34" s="249">
        <v>95.892836914</v>
      </c>
      <c r="AY34" s="315">
        <v>95.792869999999994</v>
      </c>
      <c r="AZ34" s="315">
        <v>95.722130000000007</v>
      </c>
      <c r="BA34" s="315">
        <v>95.621989999999997</v>
      </c>
      <c r="BB34" s="315">
        <v>95.466369999999998</v>
      </c>
      <c r="BC34" s="315">
        <v>95.327020000000005</v>
      </c>
      <c r="BD34" s="315">
        <v>95.17783</v>
      </c>
      <c r="BE34" s="315">
        <v>94.96705</v>
      </c>
      <c r="BF34" s="315">
        <v>94.837050000000005</v>
      </c>
      <c r="BG34" s="315">
        <v>94.736059999999995</v>
      </c>
      <c r="BH34" s="315">
        <v>94.728819999999999</v>
      </c>
      <c r="BI34" s="315">
        <v>94.637299999999996</v>
      </c>
      <c r="BJ34" s="315">
        <v>94.526240000000001</v>
      </c>
      <c r="BK34" s="315">
        <v>94.341499999999996</v>
      </c>
      <c r="BL34" s="315">
        <v>94.231949999999998</v>
      </c>
      <c r="BM34" s="315">
        <v>94.143460000000005</v>
      </c>
      <c r="BN34" s="315">
        <v>94.065470000000005</v>
      </c>
      <c r="BO34" s="315">
        <v>94.027019999999993</v>
      </c>
      <c r="BP34" s="315">
        <v>94.017560000000003</v>
      </c>
      <c r="BQ34" s="315">
        <v>94.064920000000001</v>
      </c>
      <c r="BR34" s="315">
        <v>94.09254</v>
      </c>
      <c r="BS34" s="315">
        <v>94.128249999999994</v>
      </c>
      <c r="BT34" s="315">
        <v>94.210499999999996</v>
      </c>
      <c r="BU34" s="315">
        <v>94.233580000000003</v>
      </c>
      <c r="BV34" s="315">
        <v>94.235929999999996</v>
      </c>
    </row>
    <row r="35" spans="1:74" ht="11.15" customHeight="1" x14ac:dyDescent="0.25">
      <c r="A35" s="556" t="s">
        <v>880</v>
      </c>
      <c r="B35" s="557" t="s">
        <v>896</v>
      </c>
      <c r="C35" s="249">
        <v>97.623599999999996</v>
      </c>
      <c r="D35" s="249">
        <v>97.894400000000005</v>
      </c>
      <c r="E35" s="249">
        <v>97.894499999999994</v>
      </c>
      <c r="F35" s="249">
        <v>97.2179</v>
      </c>
      <c r="G35" s="249">
        <v>96.5809</v>
      </c>
      <c r="H35" s="249">
        <v>96.357699999999994</v>
      </c>
      <c r="I35" s="249">
        <v>96.963399999999993</v>
      </c>
      <c r="J35" s="249">
        <v>97.902000000000001</v>
      </c>
      <c r="K35" s="249">
        <v>97.664900000000003</v>
      </c>
      <c r="L35" s="249">
        <v>97.559799999999996</v>
      </c>
      <c r="M35" s="249">
        <v>96.9114</v>
      </c>
      <c r="N35" s="249">
        <v>96.389799999999994</v>
      </c>
      <c r="O35" s="249">
        <v>96.704400000000007</v>
      </c>
      <c r="P35" s="249">
        <v>96.708500000000001</v>
      </c>
      <c r="Q35" s="249">
        <v>98.4358</v>
      </c>
      <c r="R35" s="249">
        <v>92.167900000000003</v>
      </c>
      <c r="S35" s="249">
        <v>92.392899999999997</v>
      </c>
      <c r="T35" s="249">
        <v>92.800200000000004</v>
      </c>
      <c r="U35" s="249">
        <v>94.150099999999995</v>
      </c>
      <c r="V35" s="249">
        <v>95.542100000000005</v>
      </c>
      <c r="W35" s="249">
        <v>95.519099999999995</v>
      </c>
      <c r="X35" s="249">
        <v>96.904499999999999</v>
      </c>
      <c r="Y35" s="249">
        <v>96.912300000000002</v>
      </c>
      <c r="Z35" s="249">
        <v>96.809299999999993</v>
      </c>
      <c r="AA35" s="249">
        <v>97.074799999999996</v>
      </c>
      <c r="AB35" s="249">
        <v>90.578900000000004</v>
      </c>
      <c r="AC35" s="249">
        <v>95.281599999999997</v>
      </c>
      <c r="AD35" s="249">
        <v>99.064999999999998</v>
      </c>
      <c r="AE35" s="249">
        <v>101.61960000000001</v>
      </c>
      <c r="AF35" s="249">
        <v>102.58110000000001</v>
      </c>
      <c r="AG35" s="249">
        <v>102.1125</v>
      </c>
      <c r="AH35" s="249">
        <v>101.4689</v>
      </c>
      <c r="AI35" s="249">
        <v>100.133</v>
      </c>
      <c r="AJ35" s="249">
        <v>102.3098</v>
      </c>
      <c r="AK35" s="249">
        <v>102.5934</v>
      </c>
      <c r="AL35" s="249">
        <v>102.9773</v>
      </c>
      <c r="AM35" s="249">
        <v>101.9141</v>
      </c>
      <c r="AN35" s="249">
        <v>102.1596</v>
      </c>
      <c r="AO35" s="249">
        <v>103.10429999999999</v>
      </c>
      <c r="AP35" s="249">
        <v>102.87990000000001</v>
      </c>
      <c r="AQ35" s="249">
        <v>103.2855</v>
      </c>
      <c r="AR35" s="249">
        <v>103.2278</v>
      </c>
      <c r="AS35" s="249">
        <v>103.27249999999999</v>
      </c>
      <c r="AT35" s="249">
        <v>104.07380000000001</v>
      </c>
      <c r="AU35" s="249">
        <v>104.0012</v>
      </c>
      <c r="AV35" s="249">
        <v>103.9365</v>
      </c>
      <c r="AW35" s="249">
        <v>103.70754074</v>
      </c>
      <c r="AX35" s="249">
        <v>103.80832963</v>
      </c>
      <c r="AY35" s="315">
        <v>104.0615</v>
      </c>
      <c r="AZ35" s="315">
        <v>104.2118</v>
      </c>
      <c r="BA35" s="315">
        <v>104.3522</v>
      </c>
      <c r="BB35" s="315">
        <v>104.66330000000001</v>
      </c>
      <c r="BC35" s="315">
        <v>104.64790000000001</v>
      </c>
      <c r="BD35" s="315">
        <v>104.48699999999999</v>
      </c>
      <c r="BE35" s="315">
        <v>103.833</v>
      </c>
      <c r="BF35" s="315">
        <v>103.6413</v>
      </c>
      <c r="BG35" s="315">
        <v>103.5645</v>
      </c>
      <c r="BH35" s="315">
        <v>103.7371</v>
      </c>
      <c r="BI35" s="315">
        <v>103.7894</v>
      </c>
      <c r="BJ35" s="315">
        <v>103.85590000000001</v>
      </c>
      <c r="BK35" s="315">
        <v>103.9342</v>
      </c>
      <c r="BL35" s="315">
        <v>104.0307</v>
      </c>
      <c r="BM35" s="315">
        <v>104.143</v>
      </c>
      <c r="BN35" s="315">
        <v>104.2611</v>
      </c>
      <c r="BO35" s="315">
        <v>104.4127</v>
      </c>
      <c r="BP35" s="315">
        <v>104.5878</v>
      </c>
      <c r="BQ35" s="315">
        <v>104.7407</v>
      </c>
      <c r="BR35" s="315">
        <v>104.9969</v>
      </c>
      <c r="BS35" s="315">
        <v>105.3107</v>
      </c>
      <c r="BT35" s="315">
        <v>105.8724</v>
      </c>
      <c r="BU35" s="315">
        <v>106.1589</v>
      </c>
      <c r="BV35" s="315">
        <v>106.3605</v>
      </c>
    </row>
    <row r="36" spans="1:74" ht="11.15" customHeight="1" x14ac:dyDescent="0.25">
      <c r="A36" s="556" t="s">
        <v>881</v>
      </c>
      <c r="B36" s="557" t="s">
        <v>897</v>
      </c>
      <c r="C36" s="249">
        <v>101.8292</v>
      </c>
      <c r="D36" s="249">
        <v>99.101799999999997</v>
      </c>
      <c r="E36" s="249">
        <v>99.381799999999998</v>
      </c>
      <c r="F36" s="249">
        <v>100.6234</v>
      </c>
      <c r="G36" s="249">
        <v>101.1692</v>
      </c>
      <c r="H36" s="249">
        <v>101.5561</v>
      </c>
      <c r="I36" s="249">
        <v>101.07470000000001</v>
      </c>
      <c r="J36" s="249">
        <v>101.8086</v>
      </c>
      <c r="K36" s="249">
        <v>102.298</v>
      </c>
      <c r="L36" s="249">
        <v>100.9209</v>
      </c>
      <c r="M36" s="249">
        <v>99.353200000000001</v>
      </c>
      <c r="N36" s="249">
        <v>100.3373</v>
      </c>
      <c r="O36" s="249">
        <v>103.5458</v>
      </c>
      <c r="P36" s="249">
        <v>103.9679</v>
      </c>
      <c r="Q36" s="249">
        <v>98.335899999999995</v>
      </c>
      <c r="R36" s="249">
        <v>84.394199999999998</v>
      </c>
      <c r="S36" s="249">
        <v>91.671199999999999</v>
      </c>
      <c r="T36" s="249">
        <v>95.528999999999996</v>
      </c>
      <c r="U36" s="249">
        <v>96.919799999999995</v>
      </c>
      <c r="V36" s="249">
        <v>96.800799999999995</v>
      </c>
      <c r="W36" s="249">
        <v>95.885999999999996</v>
      </c>
      <c r="X36" s="249">
        <v>98.231200000000001</v>
      </c>
      <c r="Y36" s="249">
        <v>98.6524</v>
      </c>
      <c r="Z36" s="249">
        <v>100.68470000000001</v>
      </c>
      <c r="AA36" s="249">
        <v>99.691299999999998</v>
      </c>
      <c r="AB36" s="249">
        <v>95.790099999999995</v>
      </c>
      <c r="AC36" s="249">
        <v>97.881</v>
      </c>
      <c r="AD36" s="249">
        <v>96.827399999999997</v>
      </c>
      <c r="AE36" s="249">
        <v>95.245199999999997</v>
      </c>
      <c r="AF36" s="249">
        <v>95.985200000000006</v>
      </c>
      <c r="AG36" s="249">
        <v>96.903700000000001</v>
      </c>
      <c r="AH36" s="249">
        <v>97.341399999999993</v>
      </c>
      <c r="AI36" s="249">
        <v>97.686199999999999</v>
      </c>
      <c r="AJ36" s="249">
        <v>97.244500000000002</v>
      </c>
      <c r="AK36" s="249">
        <v>99.488299999999995</v>
      </c>
      <c r="AL36" s="249">
        <v>100.5102</v>
      </c>
      <c r="AM36" s="249">
        <v>100.2872</v>
      </c>
      <c r="AN36" s="249">
        <v>104.6931</v>
      </c>
      <c r="AO36" s="249">
        <v>103.65900000000001</v>
      </c>
      <c r="AP36" s="249">
        <v>102.07850000000001</v>
      </c>
      <c r="AQ36" s="249">
        <v>103.6516</v>
      </c>
      <c r="AR36" s="249">
        <v>104.03749999999999</v>
      </c>
      <c r="AS36" s="249">
        <v>103.992</v>
      </c>
      <c r="AT36" s="249">
        <v>104.13890000000001</v>
      </c>
      <c r="AU36" s="249">
        <v>106.36109999999999</v>
      </c>
      <c r="AV36" s="249">
        <v>105.0998</v>
      </c>
      <c r="AW36" s="249">
        <v>105.22481974999999</v>
      </c>
      <c r="AX36" s="249">
        <v>104.89057901</v>
      </c>
      <c r="AY36" s="315">
        <v>103.97029999999999</v>
      </c>
      <c r="AZ36" s="315">
        <v>103.46899999999999</v>
      </c>
      <c r="BA36" s="315">
        <v>103.0214</v>
      </c>
      <c r="BB36" s="315">
        <v>102.61960000000001</v>
      </c>
      <c r="BC36" s="315">
        <v>102.28489999999999</v>
      </c>
      <c r="BD36" s="315">
        <v>102.00960000000001</v>
      </c>
      <c r="BE36" s="315">
        <v>101.7786</v>
      </c>
      <c r="BF36" s="315">
        <v>101.6335</v>
      </c>
      <c r="BG36" s="315">
        <v>101.5592</v>
      </c>
      <c r="BH36" s="315">
        <v>101.59269999999999</v>
      </c>
      <c r="BI36" s="315">
        <v>101.6322</v>
      </c>
      <c r="BJ36" s="315">
        <v>101.71469999999999</v>
      </c>
      <c r="BK36" s="315">
        <v>101.8909</v>
      </c>
      <c r="BL36" s="315">
        <v>102.0214</v>
      </c>
      <c r="BM36" s="315">
        <v>102.1567</v>
      </c>
      <c r="BN36" s="315">
        <v>102.30370000000001</v>
      </c>
      <c r="BO36" s="315">
        <v>102.444</v>
      </c>
      <c r="BP36" s="315">
        <v>102.5842</v>
      </c>
      <c r="BQ36" s="315">
        <v>102.68340000000001</v>
      </c>
      <c r="BR36" s="315">
        <v>102.85429999999999</v>
      </c>
      <c r="BS36" s="315">
        <v>103.0558</v>
      </c>
      <c r="BT36" s="315">
        <v>103.35120000000001</v>
      </c>
      <c r="BU36" s="315">
        <v>103.5668</v>
      </c>
      <c r="BV36" s="315">
        <v>103.7659</v>
      </c>
    </row>
    <row r="37" spans="1:74" ht="11.15" customHeight="1" x14ac:dyDescent="0.25">
      <c r="A37" s="556" t="s">
        <v>882</v>
      </c>
      <c r="B37" s="557" t="s">
        <v>898</v>
      </c>
      <c r="C37" s="249">
        <v>99.331800000000001</v>
      </c>
      <c r="D37" s="249">
        <v>98.435900000000004</v>
      </c>
      <c r="E37" s="249">
        <v>98.526499999999999</v>
      </c>
      <c r="F37" s="249">
        <v>98.876499999999993</v>
      </c>
      <c r="G37" s="249">
        <v>97.728499999999997</v>
      </c>
      <c r="H37" s="249">
        <v>95.939400000000006</v>
      </c>
      <c r="I37" s="249">
        <v>96.066400000000002</v>
      </c>
      <c r="J37" s="249">
        <v>97.857600000000005</v>
      </c>
      <c r="K37" s="249">
        <v>97.245099999999994</v>
      </c>
      <c r="L37" s="249">
        <v>95.369399999999999</v>
      </c>
      <c r="M37" s="249">
        <v>95.5655</v>
      </c>
      <c r="N37" s="249">
        <v>97.071600000000004</v>
      </c>
      <c r="O37" s="249">
        <v>97.973600000000005</v>
      </c>
      <c r="P37" s="249">
        <v>95.811800000000005</v>
      </c>
      <c r="Q37" s="249">
        <v>93.348200000000006</v>
      </c>
      <c r="R37" s="249">
        <v>73.426000000000002</v>
      </c>
      <c r="S37" s="249">
        <v>70.891599999999997</v>
      </c>
      <c r="T37" s="249">
        <v>75.512</v>
      </c>
      <c r="U37" s="249">
        <v>79.846599999999995</v>
      </c>
      <c r="V37" s="249">
        <v>84.587100000000007</v>
      </c>
      <c r="W37" s="249">
        <v>88.436400000000006</v>
      </c>
      <c r="X37" s="249">
        <v>90.234200000000001</v>
      </c>
      <c r="Y37" s="249">
        <v>92.674099999999996</v>
      </c>
      <c r="Z37" s="249">
        <v>91.7166</v>
      </c>
      <c r="AA37" s="249">
        <v>93.124099999999999</v>
      </c>
      <c r="AB37" s="249">
        <v>92.065600000000003</v>
      </c>
      <c r="AC37" s="249">
        <v>93.870900000000006</v>
      </c>
      <c r="AD37" s="249">
        <v>96.949399999999997</v>
      </c>
      <c r="AE37" s="249">
        <v>95.603800000000007</v>
      </c>
      <c r="AF37" s="249">
        <v>97.236000000000004</v>
      </c>
      <c r="AG37" s="249">
        <v>98.434399999999997</v>
      </c>
      <c r="AH37" s="249">
        <v>98.090299999999999</v>
      </c>
      <c r="AI37" s="249">
        <v>98.328699999999998</v>
      </c>
      <c r="AJ37" s="249">
        <v>99.7928</v>
      </c>
      <c r="AK37" s="249">
        <v>99.080600000000004</v>
      </c>
      <c r="AL37" s="249">
        <v>97.102999999999994</v>
      </c>
      <c r="AM37" s="249">
        <v>94.485799999999998</v>
      </c>
      <c r="AN37" s="249">
        <v>97.014200000000002</v>
      </c>
      <c r="AO37" s="249">
        <v>95.445499999999996</v>
      </c>
      <c r="AP37" s="249">
        <v>97.087299999999999</v>
      </c>
      <c r="AQ37" s="249">
        <v>97.788499999999999</v>
      </c>
      <c r="AR37" s="249">
        <v>97.374099999999999</v>
      </c>
      <c r="AS37" s="249">
        <v>97.942700000000002</v>
      </c>
      <c r="AT37" s="249">
        <v>95.799800000000005</v>
      </c>
      <c r="AU37" s="249">
        <v>95.264499999999998</v>
      </c>
      <c r="AV37" s="249">
        <v>95.064800000000005</v>
      </c>
      <c r="AW37" s="249">
        <v>94.984727531000004</v>
      </c>
      <c r="AX37" s="249">
        <v>95.060540122999996</v>
      </c>
      <c r="AY37" s="315">
        <v>95.909139999999994</v>
      </c>
      <c r="AZ37" s="315">
        <v>96.090710000000001</v>
      </c>
      <c r="BA37" s="315">
        <v>96.128829999999994</v>
      </c>
      <c r="BB37" s="315">
        <v>96.131429999999995</v>
      </c>
      <c r="BC37" s="315">
        <v>95.801670000000001</v>
      </c>
      <c r="BD37" s="315">
        <v>95.247510000000005</v>
      </c>
      <c r="BE37" s="315">
        <v>93.73921</v>
      </c>
      <c r="BF37" s="315">
        <v>93.283510000000007</v>
      </c>
      <c r="BG37" s="315">
        <v>93.150689999999997</v>
      </c>
      <c r="BH37" s="315">
        <v>93.998570000000001</v>
      </c>
      <c r="BI37" s="315">
        <v>94.018129999999999</v>
      </c>
      <c r="BJ37" s="315">
        <v>93.86721</v>
      </c>
      <c r="BK37" s="315">
        <v>93.1922</v>
      </c>
      <c r="BL37" s="315">
        <v>92.965490000000003</v>
      </c>
      <c r="BM37" s="315">
        <v>92.833489999999998</v>
      </c>
      <c r="BN37" s="315">
        <v>92.743960000000001</v>
      </c>
      <c r="BO37" s="315">
        <v>92.840540000000004</v>
      </c>
      <c r="BP37" s="315">
        <v>93.070999999999998</v>
      </c>
      <c r="BQ37" s="315">
        <v>93.33708</v>
      </c>
      <c r="BR37" s="315">
        <v>93.908990000000003</v>
      </c>
      <c r="BS37" s="315">
        <v>94.688469999999995</v>
      </c>
      <c r="BT37" s="315">
        <v>96.314999999999998</v>
      </c>
      <c r="BU37" s="315">
        <v>97.030029999999996</v>
      </c>
      <c r="BV37" s="315">
        <v>97.473020000000005</v>
      </c>
    </row>
    <row r="38" spans="1:74" ht="11.15" customHeight="1" x14ac:dyDescent="0.25">
      <c r="A38" s="296" t="s">
        <v>872</v>
      </c>
      <c r="B38" s="40" t="s">
        <v>899</v>
      </c>
      <c r="C38" s="249">
        <v>100.22394312999999</v>
      </c>
      <c r="D38" s="249">
        <v>98.346795506000007</v>
      </c>
      <c r="E38" s="249">
        <v>98.278342660000007</v>
      </c>
      <c r="F38" s="249">
        <v>98.575886307000005</v>
      </c>
      <c r="G38" s="249">
        <v>98.181128654999995</v>
      </c>
      <c r="H38" s="249">
        <v>97.505386926</v>
      </c>
      <c r="I38" s="249">
        <v>97.614056204999997</v>
      </c>
      <c r="J38" s="249">
        <v>98.593029133000002</v>
      </c>
      <c r="K38" s="249">
        <v>98.347840571999996</v>
      </c>
      <c r="L38" s="249">
        <v>96.856294214000002</v>
      </c>
      <c r="M38" s="249">
        <v>95.988241482000006</v>
      </c>
      <c r="N38" s="249">
        <v>96.552908818000006</v>
      </c>
      <c r="O38" s="249">
        <v>97.588513187999993</v>
      </c>
      <c r="P38" s="249">
        <v>96.802190706000005</v>
      </c>
      <c r="Q38" s="249">
        <v>93.744901452999997</v>
      </c>
      <c r="R38" s="249">
        <v>78.665841553999996</v>
      </c>
      <c r="S38" s="249">
        <v>79.380834321999998</v>
      </c>
      <c r="T38" s="249">
        <v>82.465564455999996</v>
      </c>
      <c r="U38" s="249">
        <v>84.979612334999999</v>
      </c>
      <c r="V38" s="249">
        <v>86.670476108000003</v>
      </c>
      <c r="W38" s="249">
        <v>88.232370098999994</v>
      </c>
      <c r="X38" s="249">
        <v>90.620063318999996</v>
      </c>
      <c r="Y38" s="249">
        <v>91.823884706000001</v>
      </c>
      <c r="Z38" s="249">
        <v>92.439685292999997</v>
      </c>
      <c r="AA38" s="249">
        <v>92.937627986999999</v>
      </c>
      <c r="AB38" s="249">
        <v>87.787005605000004</v>
      </c>
      <c r="AC38" s="249">
        <v>92.484692942999999</v>
      </c>
      <c r="AD38" s="249">
        <v>94.544648348999999</v>
      </c>
      <c r="AE38" s="249">
        <v>94.748717451000005</v>
      </c>
      <c r="AF38" s="249">
        <v>95.554486947000001</v>
      </c>
      <c r="AG38" s="249">
        <v>96.043995353</v>
      </c>
      <c r="AH38" s="249">
        <v>95.514150869000005</v>
      </c>
      <c r="AI38" s="249">
        <v>94.862530895999996</v>
      </c>
      <c r="AJ38" s="249">
        <v>96.444264684000004</v>
      </c>
      <c r="AK38" s="249">
        <v>96.904129409999996</v>
      </c>
      <c r="AL38" s="249">
        <v>96.314517590999998</v>
      </c>
      <c r="AM38" s="249">
        <v>94.671957164000005</v>
      </c>
      <c r="AN38" s="249">
        <v>97.160162576999994</v>
      </c>
      <c r="AO38" s="249">
        <v>96.785197026000006</v>
      </c>
      <c r="AP38" s="249">
        <v>96.419705488000005</v>
      </c>
      <c r="AQ38" s="249">
        <v>97.205314989000001</v>
      </c>
      <c r="AR38" s="249">
        <v>96.703958607999994</v>
      </c>
      <c r="AS38" s="249">
        <v>96.807377498999998</v>
      </c>
      <c r="AT38" s="249">
        <v>96.235272976000005</v>
      </c>
      <c r="AU38" s="249">
        <v>96.830067463000006</v>
      </c>
      <c r="AV38" s="249">
        <v>96.109057665999998</v>
      </c>
      <c r="AW38" s="249">
        <v>96.050589822000006</v>
      </c>
      <c r="AX38" s="249">
        <v>96.003431782999996</v>
      </c>
      <c r="AY38" s="315">
        <v>96.178740000000005</v>
      </c>
      <c r="AZ38" s="315">
        <v>96.152389999999997</v>
      </c>
      <c r="BA38" s="315">
        <v>96.078609999999998</v>
      </c>
      <c r="BB38" s="315">
        <v>96.059830000000005</v>
      </c>
      <c r="BC38" s="315">
        <v>95.814359999999994</v>
      </c>
      <c r="BD38" s="315">
        <v>95.444649999999996</v>
      </c>
      <c r="BE38" s="315">
        <v>94.555819999999997</v>
      </c>
      <c r="BF38" s="315">
        <v>94.233739999999997</v>
      </c>
      <c r="BG38" s="315">
        <v>94.083529999999996</v>
      </c>
      <c r="BH38" s="315">
        <v>94.39649</v>
      </c>
      <c r="BI38" s="315">
        <v>94.371600000000001</v>
      </c>
      <c r="BJ38" s="315">
        <v>94.300129999999996</v>
      </c>
      <c r="BK38" s="315">
        <v>94.062290000000004</v>
      </c>
      <c r="BL38" s="315">
        <v>93.987530000000007</v>
      </c>
      <c r="BM38" s="315">
        <v>93.956040000000002</v>
      </c>
      <c r="BN38" s="315">
        <v>93.946349999999995</v>
      </c>
      <c r="BO38" s="315">
        <v>94.017520000000005</v>
      </c>
      <c r="BP38" s="315">
        <v>94.148079999999993</v>
      </c>
      <c r="BQ38" s="315">
        <v>94.286450000000002</v>
      </c>
      <c r="BR38" s="315">
        <v>94.574460000000002</v>
      </c>
      <c r="BS38" s="315">
        <v>94.960530000000006</v>
      </c>
      <c r="BT38" s="315">
        <v>95.754769999999994</v>
      </c>
      <c r="BU38" s="315">
        <v>96.104410000000001</v>
      </c>
      <c r="BV38" s="315">
        <v>96.319550000000007</v>
      </c>
    </row>
    <row r="39" spans="1:74" ht="11.15" customHeight="1" x14ac:dyDescent="0.25">
      <c r="A39" s="296" t="s">
        <v>873</v>
      </c>
      <c r="B39" s="40" t="s">
        <v>900</v>
      </c>
      <c r="C39" s="249">
        <v>100.01645625</v>
      </c>
      <c r="D39" s="249">
        <v>98.443718750000002</v>
      </c>
      <c r="E39" s="249">
        <v>98.261837499999999</v>
      </c>
      <c r="F39" s="249">
        <v>98.586531249999993</v>
      </c>
      <c r="G39" s="249">
        <v>98.663749999999993</v>
      </c>
      <c r="H39" s="249">
        <v>98.867925</v>
      </c>
      <c r="I39" s="249">
        <v>98.780706249999994</v>
      </c>
      <c r="J39" s="249">
        <v>99.341737499999994</v>
      </c>
      <c r="K39" s="249">
        <v>99.143900000000002</v>
      </c>
      <c r="L39" s="249">
        <v>98.357375000000005</v>
      </c>
      <c r="M39" s="249">
        <v>98.097318749999999</v>
      </c>
      <c r="N39" s="249">
        <v>98.344674999999995</v>
      </c>
      <c r="O39" s="249">
        <v>99.257943749999995</v>
      </c>
      <c r="P39" s="249">
        <v>99.207918750000005</v>
      </c>
      <c r="Q39" s="249">
        <v>94.924037499999997</v>
      </c>
      <c r="R39" s="249">
        <v>80.408299999999997</v>
      </c>
      <c r="S39" s="249">
        <v>83.939012500000004</v>
      </c>
      <c r="T39" s="249">
        <v>88.973512499999998</v>
      </c>
      <c r="U39" s="249">
        <v>91.923612500000004</v>
      </c>
      <c r="V39" s="249">
        <v>92.528087499999998</v>
      </c>
      <c r="W39" s="249">
        <v>92.772762499999999</v>
      </c>
      <c r="X39" s="249">
        <v>94.681337499999998</v>
      </c>
      <c r="Y39" s="249">
        <v>95.526037500000001</v>
      </c>
      <c r="Z39" s="249">
        <v>96.733400000000003</v>
      </c>
      <c r="AA39" s="249">
        <v>97.216181250000005</v>
      </c>
      <c r="AB39" s="249">
        <v>92.774368749999994</v>
      </c>
      <c r="AC39" s="249">
        <v>96.660793749999996</v>
      </c>
      <c r="AD39" s="249">
        <v>96.717550000000003</v>
      </c>
      <c r="AE39" s="249">
        <v>96.843337500000004</v>
      </c>
      <c r="AF39" s="249">
        <v>96.830387500000001</v>
      </c>
      <c r="AG39" s="249">
        <v>97.479887500000004</v>
      </c>
      <c r="AH39" s="249">
        <v>97.193987500000006</v>
      </c>
      <c r="AI39" s="249">
        <v>96.653287500000005</v>
      </c>
      <c r="AJ39" s="249">
        <v>97.898943750000001</v>
      </c>
      <c r="AK39" s="249">
        <v>98.777175</v>
      </c>
      <c r="AL39" s="249">
        <v>98.884524999999996</v>
      </c>
      <c r="AM39" s="249">
        <v>98.179181249999999</v>
      </c>
      <c r="AN39" s="249">
        <v>100.4954</v>
      </c>
      <c r="AO39" s="249">
        <v>100.84415</v>
      </c>
      <c r="AP39" s="249">
        <v>100.24000624999999</v>
      </c>
      <c r="AQ39" s="249">
        <v>100.61829375000001</v>
      </c>
      <c r="AR39" s="249">
        <v>100.139275</v>
      </c>
      <c r="AS39" s="249">
        <v>100.21104375</v>
      </c>
      <c r="AT39" s="249">
        <v>99.878668750000003</v>
      </c>
      <c r="AU39" s="249">
        <v>100.401875</v>
      </c>
      <c r="AV39" s="249">
        <v>99.635649999999998</v>
      </c>
      <c r="AW39" s="249">
        <v>99.371466088000005</v>
      </c>
      <c r="AX39" s="249">
        <v>99.154914144000003</v>
      </c>
      <c r="AY39" s="315">
        <v>98.995109999999997</v>
      </c>
      <c r="AZ39" s="315">
        <v>98.797979999999995</v>
      </c>
      <c r="BA39" s="315">
        <v>98.597729999999999</v>
      </c>
      <c r="BB39" s="315">
        <v>98.410229999999999</v>
      </c>
      <c r="BC39" s="315">
        <v>98.191839999999999</v>
      </c>
      <c r="BD39" s="315">
        <v>97.958439999999996</v>
      </c>
      <c r="BE39" s="315">
        <v>97.561710000000005</v>
      </c>
      <c r="BF39" s="315">
        <v>97.409499999999994</v>
      </c>
      <c r="BG39" s="315">
        <v>97.35351</v>
      </c>
      <c r="BH39" s="315">
        <v>97.521230000000003</v>
      </c>
      <c r="BI39" s="315">
        <v>97.562039999999996</v>
      </c>
      <c r="BJ39" s="315">
        <v>97.603449999999995</v>
      </c>
      <c r="BK39" s="315">
        <v>97.622290000000007</v>
      </c>
      <c r="BL39" s="315">
        <v>97.682259999999999</v>
      </c>
      <c r="BM39" s="315">
        <v>97.760180000000005</v>
      </c>
      <c r="BN39" s="315">
        <v>97.841840000000005</v>
      </c>
      <c r="BO39" s="315">
        <v>97.966350000000006</v>
      </c>
      <c r="BP39" s="315">
        <v>98.119479999999996</v>
      </c>
      <c r="BQ39" s="315">
        <v>98.283320000000003</v>
      </c>
      <c r="BR39" s="315">
        <v>98.507149999999996</v>
      </c>
      <c r="BS39" s="315">
        <v>98.773049999999998</v>
      </c>
      <c r="BT39" s="315">
        <v>99.209389999999999</v>
      </c>
      <c r="BU39" s="315">
        <v>99.463139999999996</v>
      </c>
      <c r="BV39" s="315">
        <v>99.662670000000006</v>
      </c>
    </row>
    <row r="40" spans="1:74" ht="11.15" customHeight="1" x14ac:dyDescent="0.25">
      <c r="A40" s="296" t="s">
        <v>874</v>
      </c>
      <c r="B40" s="40" t="s">
        <v>901</v>
      </c>
      <c r="C40" s="249">
        <v>100.08338753</v>
      </c>
      <c r="D40" s="249">
        <v>99.072380103</v>
      </c>
      <c r="E40" s="249">
        <v>98.633087496000002</v>
      </c>
      <c r="F40" s="249">
        <v>98.445638352000003</v>
      </c>
      <c r="G40" s="249">
        <v>98.142398978000003</v>
      </c>
      <c r="H40" s="249">
        <v>97.874188177999997</v>
      </c>
      <c r="I40" s="249">
        <v>97.473842425000001</v>
      </c>
      <c r="J40" s="249">
        <v>98.244454486999999</v>
      </c>
      <c r="K40" s="249">
        <v>97.920892488999996</v>
      </c>
      <c r="L40" s="249">
        <v>96.986976412999994</v>
      </c>
      <c r="M40" s="249">
        <v>96.931206863</v>
      </c>
      <c r="N40" s="249">
        <v>97.173215353000003</v>
      </c>
      <c r="O40" s="249">
        <v>97.446053745</v>
      </c>
      <c r="P40" s="249">
        <v>97.428091085000005</v>
      </c>
      <c r="Q40" s="249">
        <v>94.198010292000006</v>
      </c>
      <c r="R40" s="249">
        <v>79.783981264999994</v>
      </c>
      <c r="S40" s="249">
        <v>81.767119651000002</v>
      </c>
      <c r="T40" s="249">
        <v>86.808879808</v>
      </c>
      <c r="U40" s="249">
        <v>89.476337923000003</v>
      </c>
      <c r="V40" s="249">
        <v>91.005697466000001</v>
      </c>
      <c r="W40" s="249">
        <v>92.058255474999996</v>
      </c>
      <c r="X40" s="249">
        <v>93.788835754999994</v>
      </c>
      <c r="Y40" s="249">
        <v>94.703576562999999</v>
      </c>
      <c r="Z40" s="249">
        <v>94.720662790000006</v>
      </c>
      <c r="AA40" s="249">
        <v>95.503658173000005</v>
      </c>
      <c r="AB40" s="249">
        <v>89.832969695000003</v>
      </c>
      <c r="AC40" s="249">
        <v>94.013806031000001</v>
      </c>
      <c r="AD40" s="249">
        <v>95.613771349000004</v>
      </c>
      <c r="AE40" s="249">
        <v>96.540236418000006</v>
      </c>
      <c r="AF40" s="249">
        <v>96.912333625000002</v>
      </c>
      <c r="AG40" s="249">
        <v>97.465376011999993</v>
      </c>
      <c r="AH40" s="249">
        <v>96.694164271000005</v>
      </c>
      <c r="AI40" s="249">
        <v>95.431363996000002</v>
      </c>
      <c r="AJ40" s="249">
        <v>97.453091388000004</v>
      </c>
      <c r="AK40" s="249">
        <v>97.909712397999996</v>
      </c>
      <c r="AL40" s="249">
        <v>97.578373537999994</v>
      </c>
      <c r="AM40" s="249">
        <v>96.723646333000005</v>
      </c>
      <c r="AN40" s="249">
        <v>98.509792343000001</v>
      </c>
      <c r="AO40" s="249">
        <v>98.801534802999996</v>
      </c>
      <c r="AP40" s="249">
        <v>98.893519882999996</v>
      </c>
      <c r="AQ40" s="249">
        <v>98.794356878000002</v>
      </c>
      <c r="AR40" s="249">
        <v>98.210772366</v>
      </c>
      <c r="AS40" s="249">
        <v>98.614612949999994</v>
      </c>
      <c r="AT40" s="249">
        <v>98.011844639000003</v>
      </c>
      <c r="AU40" s="249">
        <v>98.180725547999998</v>
      </c>
      <c r="AV40" s="249">
        <v>97.994741457000003</v>
      </c>
      <c r="AW40" s="249">
        <v>97.749812101000003</v>
      </c>
      <c r="AX40" s="249">
        <v>97.740482705000005</v>
      </c>
      <c r="AY40" s="315">
        <v>97.958190000000002</v>
      </c>
      <c r="AZ40" s="315">
        <v>97.991889999999998</v>
      </c>
      <c r="BA40" s="315">
        <v>97.991060000000004</v>
      </c>
      <c r="BB40" s="315">
        <v>98.048310000000001</v>
      </c>
      <c r="BC40" s="315">
        <v>97.908940000000001</v>
      </c>
      <c r="BD40" s="315">
        <v>97.665570000000002</v>
      </c>
      <c r="BE40" s="315">
        <v>97.008790000000005</v>
      </c>
      <c r="BF40" s="315">
        <v>96.789479999999998</v>
      </c>
      <c r="BG40" s="315">
        <v>96.698250000000002</v>
      </c>
      <c r="BH40" s="315">
        <v>96.927329999999998</v>
      </c>
      <c r="BI40" s="315">
        <v>96.948030000000003</v>
      </c>
      <c r="BJ40" s="315">
        <v>96.952600000000004</v>
      </c>
      <c r="BK40" s="315">
        <v>96.880920000000003</v>
      </c>
      <c r="BL40" s="315">
        <v>96.898319999999998</v>
      </c>
      <c r="BM40" s="315">
        <v>96.944689999999994</v>
      </c>
      <c r="BN40" s="315">
        <v>97.000749999999996</v>
      </c>
      <c r="BO40" s="315">
        <v>97.119489999999999</v>
      </c>
      <c r="BP40" s="315">
        <v>97.281649999999999</v>
      </c>
      <c r="BQ40" s="315">
        <v>97.455500000000001</v>
      </c>
      <c r="BR40" s="315">
        <v>97.728269999999995</v>
      </c>
      <c r="BS40" s="315">
        <v>98.068250000000006</v>
      </c>
      <c r="BT40" s="315">
        <v>98.693709999999996</v>
      </c>
      <c r="BU40" s="315">
        <v>99.004379999999998</v>
      </c>
      <c r="BV40" s="315">
        <v>99.218549999999993</v>
      </c>
    </row>
    <row r="41" spans="1:74" ht="11.15" customHeight="1" x14ac:dyDescent="0.25">
      <c r="A41" s="296" t="s">
        <v>875</v>
      </c>
      <c r="B41" s="40" t="s">
        <v>902</v>
      </c>
      <c r="C41" s="249">
        <v>99.241768157999999</v>
      </c>
      <c r="D41" s="249">
        <v>97.826955741000006</v>
      </c>
      <c r="E41" s="249">
        <v>97.261479933000004</v>
      </c>
      <c r="F41" s="249">
        <v>97.188156946999996</v>
      </c>
      <c r="G41" s="249">
        <v>96.831445712000004</v>
      </c>
      <c r="H41" s="249">
        <v>96.346097291000007</v>
      </c>
      <c r="I41" s="249">
        <v>95.969840832000003</v>
      </c>
      <c r="J41" s="249">
        <v>96.721072305000007</v>
      </c>
      <c r="K41" s="249">
        <v>96.691976100999995</v>
      </c>
      <c r="L41" s="249">
        <v>95.475868547999994</v>
      </c>
      <c r="M41" s="249">
        <v>94.595937324000005</v>
      </c>
      <c r="N41" s="249">
        <v>94.831403459000001</v>
      </c>
      <c r="O41" s="249">
        <v>95.130145544000001</v>
      </c>
      <c r="P41" s="249">
        <v>95.017273238000001</v>
      </c>
      <c r="Q41" s="249">
        <v>92.899626624999996</v>
      </c>
      <c r="R41" s="249">
        <v>80.667922951999998</v>
      </c>
      <c r="S41" s="249">
        <v>81.920506177999997</v>
      </c>
      <c r="T41" s="249">
        <v>84.941311166000006</v>
      </c>
      <c r="U41" s="249">
        <v>86.764030306999999</v>
      </c>
      <c r="V41" s="249">
        <v>87.890667160000007</v>
      </c>
      <c r="W41" s="249">
        <v>88.870723038999998</v>
      </c>
      <c r="X41" s="249">
        <v>91.310948924000002</v>
      </c>
      <c r="Y41" s="249">
        <v>92.293738274999995</v>
      </c>
      <c r="Z41" s="249">
        <v>92.268848527000003</v>
      </c>
      <c r="AA41" s="249">
        <v>92.527405950000002</v>
      </c>
      <c r="AB41" s="249">
        <v>83.715830660999998</v>
      </c>
      <c r="AC41" s="249">
        <v>90.015046819999995</v>
      </c>
      <c r="AD41" s="249">
        <v>93.356148121999993</v>
      </c>
      <c r="AE41" s="249">
        <v>94.935358652000005</v>
      </c>
      <c r="AF41" s="249">
        <v>95.486521577999994</v>
      </c>
      <c r="AG41" s="249">
        <v>95.601084491999998</v>
      </c>
      <c r="AH41" s="249">
        <v>94.306606481000003</v>
      </c>
      <c r="AI41" s="249">
        <v>92.319164267999994</v>
      </c>
      <c r="AJ41" s="249">
        <v>94.998916026000003</v>
      </c>
      <c r="AK41" s="249">
        <v>95.438573390000002</v>
      </c>
      <c r="AL41" s="249">
        <v>95.083620148999998</v>
      </c>
      <c r="AM41" s="249">
        <v>93.977707348999999</v>
      </c>
      <c r="AN41" s="249">
        <v>95.688519683999999</v>
      </c>
      <c r="AO41" s="249">
        <v>96.043547894</v>
      </c>
      <c r="AP41" s="249">
        <v>95.562102937000006</v>
      </c>
      <c r="AQ41" s="249">
        <v>95.75888879</v>
      </c>
      <c r="AR41" s="249">
        <v>95.163429371999996</v>
      </c>
      <c r="AS41" s="249">
        <v>95.301229164000006</v>
      </c>
      <c r="AT41" s="249">
        <v>94.790590342000002</v>
      </c>
      <c r="AU41" s="249">
        <v>94.953126572000002</v>
      </c>
      <c r="AV41" s="249">
        <v>94.376027370000003</v>
      </c>
      <c r="AW41" s="249">
        <v>94.062586324999998</v>
      </c>
      <c r="AX41" s="249">
        <v>94.036987073000006</v>
      </c>
      <c r="AY41" s="315">
        <v>94.383679999999998</v>
      </c>
      <c r="AZ41" s="315">
        <v>94.459059999999994</v>
      </c>
      <c r="BA41" s="315">
        <v>94.497150000000005</v>
      </c>
      <c r="BB41" s="315">
        <v>94.651169999999993</v>
      </c>
      <c r="BC41" s="315">
        <v>94.499790000000004</v>
      </c>
      <c r="BD41" s="315">
        <v>94.19623</v>
      </c>
      <c r="BE41" s="315">
        <v>93.342680000000001</v>
      </c>
      <c r="BF41" s="315">
        <v>93.033090000000001</v>
      </c>
      <c r="BG41" s="315">
        <v>92.869680000000002</v>
      </c>
      <c r="BH41" s="315">
        <v>93.058869999999999</v>
      </c>
      <c r="BI41" s="315">
        <v>93.032970000000006</v>
      </c>
      <c r="BJ41" s="315">
        <v>92.998410000000007</v>
      </c>
      <c r="BK41" s="315">
        <v>92.904589999999999</v>
      </c>
      <c r="BL41" s="315">
        <v>92.890659999999997</v>
      </c>
      <c r="BM41" s="315">
        <v>92.906019999999998</v>
      </c>
      <c r="BN41" s="315">
        <v>92.932419999999993</v>
      </c>
      <c r="BO41" s="315">
        <v>93.020039999999995</v>
      </c>
      <c r="BP41" s="315">
        <v>93.150639999999996</v>
      </c>
      <c r="BQ41" s="315">
        <v>93.280770000000004</v>
      </c>
      <c r="BR41" s="315">
        <v>93.529899999999998</v>
      </c>
      <c r="BS41" s="315">
        <v>93.854579999999999</v>
      </c>
      <c r="BT41" s="315">
        <v>94.511669999999995</v>
      </c>
      <c r="BU41" s="315">
        <v>94.794809999999998</v>
      </c>
      <c r="BV41" s="315">
        <v>94.960859999999997</v>
      </c>
    </row>
    <row r="42" spans="1:74" ht="11.15" customHeight="1" x14ac:dyDescent="0.25">
      <c r="A42" s="36"/>
      <c r="B42" s="40"/>
      <c r="C42" s="249"/>
      <c r="D42" s="249"/>
      <c r="E42" s="249"/>
      <c r="F42" s="249"/>
      <c r="G42" s="249"/>
      <c r="H42" s="249"/>
      <c r="I42" s="249"/>
      <c r="J42" s="249"/>
      <c r="K42" s="249"/>
      <c r="L42" s="249"/>
      <c r="M42" s="249"/>
      <c r="N42" s="249"/>
      <c r="O42" s="249"/>
      <c r="P42" s="249"/>
      <c r="Q42" s="249"/>
      <c r="R42" s="249"/>
      <c r="S42" s="249"/>
      <c r="T42" s="249"/>
      <c r="U42" s="249"/>
      <c r="V42" s="249"/>
      <c r="W42" s="249"/>
      <c r="X42" s="249"/>
      <c r="Y42" s="249"/>
      <c r="Z42" s="249"/>
      <c r="AA42" s="249"/>
      <c r="AB42" s="249"/>
      <c r="AC42" s="249"/>
      <c r="AD42" s="249"/>
      <c r="AE42" s="249"/>
      <c r="AF42" s="249"/>
      <c r="AG42" s="249"/>
      <c r="AH42" s="249"/>
      <c r="AI42" s="249"/>
      <c r="AJ42" s="249"/>
      <c r="AK42" s="249"/>
      <c r="AL42" s="249"/>
      <c r="AM42" s="249"/>
      <c r="AN42" s="249"/>
      <c r="AO42" s="249"/>
      <c r="AP42" s="249"/>
      <c r="AQ42" s="249"/>
      <c r="AR42" s="249"/>
      <c r="AS42" s="249"/>
      <c r="AT42" s="249"/>
      <c r="AU42" s="249"/>
      <c r="AV42" s="249"/>
      <c r="AW42" s="249"/>
      <c r="AX42" s="249"/>
      <c r="AY42" s="315"/>
      <c r="AZ42" s="315"/>
      <c r="BA42" s="315"/>
      <c r="BB42" s="315"/>
      <c r="BC42" s="315"/>
      <c r="BD42" s="315"/>
      <c r="BE42" s="315"/>
      <c r="BF42" s="315"/>
      <c r="BG42" s="315"/>
      <c r="BH42" s="315"/>
      <c r="BI42" s="315"/>
      <c r="BJ42" s="315"/>
      <c r="BK42" s="315"/>
      <c r="BL42" s="315"/>
      <c r="BM42" s="315"/>
      <c r="BN42" s="315"/>
      <c r="BO42" s="315"/>
      <c r="BP42" s="315"/>
      <c r="BQ42" s="315"/>
      <c r="BR42" s="315"/>
      <c r="BS42" s="315"/>
      <c r="BT42" s="315"/>
      <c r="BU42" s="315"/>
      <c r="BV42" s="315"/>
    </row>
    <row r="43" spans="1:74" ht="11.15" customHeight="1" x14ac:dyDescent="0.25">
      <c r="A43" s="139"/>
      <c r="B43" s="143" t="s">
        <v>17</v>
      </c>
      <c r="C43" s="67"/>
      <c r="D43" s="67"/>
      <c r="E43" s="67"/>
      <c r="F43" s="67"/>
      <c r="G43" s="67"/>
      <c r="H43" s="67"/>
      <c r="I43" s="67"/>
      <c r="J43" s="67"/>
      <c r="K43" s="67"/>
      <c r="L43" s="67"/>
      <c r="M43" s="67"/>
      <c r="N43" s="67"/>
      <c r="O43" s="67"/>
      <c r="P43" s="67"/>
      <c r="Q43" s="67"/>
      <c r="R43" s="67"/>
      <c r="S43" s="67"/>
      <c r="T43" s="67"/>
      <c r="U43" s="67"/>
      <c r="V43" s="67"/>
      <c r="W43" s="67"/>
      <c r="X43" s="67"/>
      <c r="Y43" s="67"/>
      <c r="Z43" s="67"/>
      <c r="AA43" s="67"/>
      <c r="AB43" s="67"/>
      <c r="AC43" s="67"/>
      <c r="AD43" s="67"/>
      <c r="AE43" s="67"/>
      <c r="AF43" s="67"/>
      <c r="AG43" s="67"/>
      <c r="AH43" s="67"/>
      <c r="AI43" s="67"/>
      <c r="AJ43" s="67"/>
      <c r="AK43" s="67"/>
      <c r="AL43" s="67"/>
      <c r="AM43" s="67"/>
      <c r="AN43" s="67"/>
      <c r="AO43" s="67"/>
      <c r="AP43" s="67"/>
      <c r="AQ43" s="67"/>
      <c r="AR43" s="67"/>
      <c r="AS43" s="67"/>
      <c r="AT43" s="67"/>
      <c r="AU43" s="67"/>
      <c r="AV43" s="67"/>
      <c r="AW43" s="67"/>
      <c r="AX43" s="67"/>
      <c r="AY43" s="300"/>
      <c r="AZ43" s="300"/>
      <c r="BA43" s="300"/>
      <c r="BB43" s="300"/>
      <c r="BC43" s="300"/>
      <c r="BD43" s="300"/>
      <c r="BE43" s="300"/>
      <c r="BF43" s="300"/>
      <c r="BG43" s="300"/>
      <c r="BH43" s="300"/>
      <c r="BI43" s="300"/>
      <c r="BJ43" s="300"/>
      <c r="BK43" s="300"/>
      <c r="BL43" s="300"/>
      <c r="BM43" s="300"/>
      <c r="BN43" s="300"/>
      <c r="BO43" s="300"/>
      <c r="BP43" s="300"/>
      <c r="BQ43" s="300"/>
      <c r="BR43" s="300"/>
      <c r="BS43" s="300"/>
      <c r="BT43" s="300"/>
      <c r="BU43" s="300"/>
      <c r="BV43" s="300"/>
    </row>
    <row r="44" spans="1:74" ht="11.15" customHeight="1" x14ac:dyDescent="0.25">
      <c r="A44" s="133"/>
      <c r="B44" s="138" t="s">
        <v>870</v>
      </c>
      <c r="C44" s="235"/>
      <c r="D44" s="235"/>
      <c r="E44" s="235"/>
      <c r="F44" s="235"/>
      <c r="G44" s="235"/>
      <c r="H44" s="235"/>
      <c r="I44" s="235"/>
      <c r="J44" s="235"/>
      <c r="K44" s="235"/>
      <c r="L44" s="235"/>
      <c r="M44" s="235"/>
      <c r="N44" s="235"/>
      <c r="O44" s="235"/>
      <c r="P44" s="235"/>
      <c r="Q44" s="235"/>
      <c r="R44" s="235"/>
      <c r="S44" s="235"/>
      <c r="T44" s="235"/>
      <c r="U44" s="235"/>
      <c r="V44" s="235"/>
      <c r="W44" s="235"/>
      <c r="X44" s="235"/>
      <c r="Y44" s="235"/>
      <c r="Z44" s="235"/>
      <c r="AA44" s="235"/>
      <c r="AB44" s="235"/>
      <c r="AC44" s="235"/>
      <c r="AD44" s="235"/>
      <c r="AE44" s="235"/>
      <c r="AF44" s="235"/>
      <c r="AG44" s="235"/>
      <c r="AH44" s="235"/>
      <c r="AI44" s="235"/>
      <c r="AJ44" s="235"/>
      <c r="AK44" s="235"/>
      <c r="AL44" s="235"/>
      <c r="AM44" s="235"/>
      <c r="AN44" s="235"/>
      <c r="AO44" s="235"/>
      <c r="AP44" s="235"/>
      <c r="AQ44" s="235"/>
      <c r="AR44" s="235"/>
      <c r="AS44" s="235"/>
      <c r="AT44" s="235"/>
      <c r="AU44" s="235"/>
      <c r="AV44" s="235"/>
      <c r="AW44" s="235"/>
      <c r="AX44" s="235"/>
      <c r="AY44" s="325"/>
      <c r="AZ44" s="325"/>
      <c r="BA44" s="325"/>
      <c r="BB44" s="325"/>
      <c r="BC44" s="325"/>
      <c r="BD44" s="325"/>
      <c r="BE44" s="325"/>
      <c r="BF44" s="325"/>
      <c r="BG44" s="325"/>
      <c r="BH44" s="325"/>
      <c r="BI44" s="325"/>
      <c r="BJ44" s="325"/>
      <c r="BK44" s="325"/>
      <c r="BL44" s="325"/>
      <c r="BM44" s="325"/>
      <c r="BN44" s="325"/>
      <c r="BO44" s="325"/>
      <c r="BP44" s="325"/>
      <c r="BQ44" s="325"/>
      <c r="BR44" s="325"/>
      <c r="BS44" s="325"/>
      <c r="BT44" s="325"/>
      <c r="BU44" s="325"/>
      <c r="BV44" s="325"/>
    </row>
    <row r="45" spans="1:74" ht="11.15" customHeight="1" x14ac:dyDescent="0.25">
      <c r="A45" s="139" t="s">
        <v>569</v>
      </c>
      <c r="B45" s="202" t="s">
        <v>453</v>
      </c>
      <c r="C45" s="207">
        <v>2.5247000000000002</v>
      </c>
      <c r="D45" s="207">
        <v>2.5313500000000002</v>
      </c>
      <c r="E45" s="207">
        <v>2.5427300000000002</v>
      </c>
      <c r="F45" s="207">
        <v>2.5516299999999998</v>
      </c>
      <c r="G45" s="207">
        <v>2.5532499999999998</v>
      </c>
      <c r="H45" s="207">
        <v>2.5536099999999999</v>
      </c>
      <c r="I45" s="207">
        <v>2.5590000000000002</v>
      </c>
      <c r="J45" s="207">
        <v>2.5617899999999998</v>
      </c>
      <c r="K45" s="207">
        <v>2.56596</v>
      </c>
      <c r="L45" s="207">
        <v>2.5730499999999998</v>
      </c>
      <c r="M45" s="207">
        <v>2.5778799999999999</v>
      </c>
      <c r="N45" s="207">
        <v>2.58263</v>
      </c>
      <c r="O45" s="207">
        <v>2.5868199999999999</v>
      </c>
      <c r="P45" s="207">
        <v>2.5900699999999999</v>
      </c>
      <c r="Q45" s="207">
        <v>2.5816499999999998</v>
      </c>
      <c r="R45" s="207">
        <v>2.56094</v>
      </c>
      <c r="S45" s="207">
        <v>2.5594399999999999</v>
      </c>
      <c r="T45" s="207">
        <v>2.5721699999999998</v>
      </c>
      <c r="U45" s="207">
        <v>2.5854300000000001</v>
      </c>
      <c r="V45" s="207">
        <v>2.5958000000000001</v>
      </c>
      <c r="W45" s="207">
        <v>2.6019000000000001</v>
      </c>
      <c r="X45" s="207">
        <v>2.6035200000000001</v>
      </c>
      <c r="Y45" s="207">
        <v>2.6072099999999998</v>
      </c>
      <c r="Z45" s="207">
        <v>2.61564</v>
      </c>
      <c r="AA45" s="207">
        <v>2.6219999999999999</v>
      </c>
      <c r="AB45" s="207">
        <v>2.6334599999999999</v>
      </c>
      <c r="AC45" s="207">
        <v>2.65028</v>
      </c>
      <c r="AD45" s="207">
        <v>2.6672699999999998</v>
      </c>
      <c r="AE45" s="207">
        <v>2.6859899999999999</v>
      </c>
      <c r="AF45" s="207">
        <v>2.7095500000000001</v>
      </c>
      <c r="AG45" s="207">
        <v>2.7218399999999998</v>
      </c>
      <c r="AH45" s="207">
        <v>2.7309199999999998</v>
      </c>
      <c r="AI45" s="207">
        <v>2.74214</v>
      </c>
      <c r="AJ45" s="207">
        <v>2.7658999999999998</v>
      </c>
      <c r="AK45" s="207">
        <v>2.7852399999999999</v>
      </c>
      <c r="AL45" s="207">
        <v>2.8012600000000001</v>
      </c>
      <c r="AM45" s="207">
        <v>2.8193299999999999</v>
      </c>
      <c r="AN45" s="207">
        <v>2.8418199999999998</v>
      </c>
      <c r="AO45" s="207">
        <v>2.8770799999999999</v>
      </c>
      <c r="AP45" s="207">
        <v>2.8866299999999998</v>
      </c>
      <c r="AQ45" s="207">
        <v>2.9147400000000001</v>
      </c>
      <c r="AR45" s="207">
        <v>2.9532799999999999</v>
      </c>
      <c r="AS45" s="207">
        <v>2.9527100000000002</v>
      </c>
      <c r="AT45" s="207">
        <v>2.9561999999999999</v>
      </c>
      <c r="AU45" s="207">
        <v>2.9676100000000001</v>
      </c>
      <c r="AV45" s="207">
        <v>2.98062</v>
      </c>
      <c r="AW45" s="207">
        <v>2.9882651852</v>
      </c>
      <c r="AX45" s="207">
        <v>2.9954567406999999</v>
      </c>
      <c r="AY45" s="323">
        <v>2.9987759999999999</v>
      </c>
      <c r="AZ45" s="323">
        <v>3.0054630000000002</v>
      </c>
      <c r="BA45" s="323">
        <v>3.0128849999999998</v>
      </c>
      <c r="BB45" s="323">
        <v>3.022573</v>
      </c>
      <c r="BC45" s="323">
        <v>3.0303149999999999</v>
      </c>
      <c r="BD45" s="323">
        <v>3.0376430000000001</v>
      </c>
      <c r="BE45" s="323">
        <v>3.0437029999999998</v>
      </c>
      <c r="BF45" s="323">
        <v>3.0508440000000001</v>
      </c>
      <c r="BG45" s="323">
        <v>3.0582129999999998</v>
      </c>
      <c r="BH45" s="323">
        <v>3.0667659999999999</v>
      </c>
      <c r="BI45" s="323">
        <v>3.0738720000000002</v>
      </c>
      <c r="BJ45" s="323">
        <v>3.080489</v>
      </c>
      <c r="BK45" s="323">
        <v>3.0873170000000001</v>
      </c>
      <c r="BL45" s="323">
        <v>3.0924269999999998</v>
      </c>
      <c r="BM45" s="323">
        <v>3.0965199999999999</v>
      </c>
      <c r="BN45" s="323">
        <v>3.0976370000000002</v>
      </c>
      <c r="BO45" s="323">
        <v>3.1011679999999999</v>
      </c>
      <c r="BP45" s="323">
        <v>3.1051519999999999</v>
      </c>
      <c r="BQ45" s="323">
        <v>3.1096720000000002</v>
      </c>
      <c r="BR45" s="323">
        <v>3.114503</v>
      </c>
      <c r="BS45" s="323">
        <v>3.1197279999999998</v>
      </c>
      <c r="BT45" s="323">
        <v>3.1263010000000002</v>
      </c>
      <c r="BU45" s="323">
        <v>3.1315949999999999</v>
      </c>
      <c r="BV45" s="323">
        <v>3.136565</v>
      </c>
    </row>
    <row r="46" spans="1:74" ht="11.15" customHeight="1" x14ac:dyDescent="0.25">
      <c r="A46" s="144"/>
      <c r="B46" s="138" t="s">
        <v>18</v>
      </c>
      <c r="C46" s="212"/>
      <c r="D46" s="212"/>
      <c r="E46" s="212"/>
      <c r="F46" s="212"/>
      <c r="G46" s="212"/>
      <c r="H46" s="212"/>
      <c r="I46" s="212"/>
      <c r="J46" s="212"/>
      <c r="K46" s="212"/>
      <c r="L46" s="212"/>
      <c r="M46" s="212"/>
      <c r="N46" s="212"/>
      <c r="O46" s="212"/>
      <c r="P46" s="212"/>
      <c r="Q46" s="212"/>
      <c r="R46" s="212"/>
      <c r="S46" s="212"/>
      <c r="T46" s="212"/>
      <c r="U46" s="212"/>
      <c r="V46" s="212"/>
      <c r="W46" s="212"/>
      <c r="X46" s="212"/>
      <c r="Y46" s="212"/>
      <c r="Z46" s="212"/>
      <c r="AA46" s="212"/>
      <c r="AB46" s="212"/>
      <c r="AC46" s="212"/>
      <c r="AD46" s="212"/>
      <c r="AE46" s="212"/>
      <c r="AF46" s="212"/>
      <c r="AG46" s="212"/>
      <c r="AH46" s="212"/>
      <c r="AI46" s="212"/>
      <c r="AJ46" s="212"/>
      <c r="AK46" s="212"/>
      <c r="AL46" s="212"/>
      <c r="AM46" s="212"/>
      <c r="AN46" s="212"/>
      <c r="AO46" s="212"/>
      <c r="AP46" s="212"/>
      <c r="AQ46" s="212"/>
      <c r="AR46" s="212"/>
      <c r="AS46" s="212"/>
      <c r="AT46" s="212"/>
      <c r="AU46" s="212"/>
      <c r="AV46" s="212"/>
      <c r="AW46" s="212"/>
      <c r="AX46" s="212"/>
      <c r="AY46" s="303"/>
      <c r="AZ46" s="303"/>
      <c r="BA46" s="303"/>
      <c r="BB46" s="303"/>
      <c r="BC46" s="303"/>
      <c r="BD46" s="303"/>
      <c r="BE46" s="303"/>
      <c r="BF46" s="303"/>
      <c r="BG46" s="303"/>
      <c r="BH46" s="303"/>
      <c r="BI46" s="303"/>
      <c r="BJ46" s="303"/>
      <c r="BK46" s="303"/>
      <c r="BL46" s="303"/>
      <c r="BM46" s="303"/>
      <c r="BN46" s="303"/>
      <c r="BO46" s="303"/>
      <c r="BP46" s="303"/>
      <c r="BQ46" s="303"/>
      <c r="BR46" s="303"/>
      <c r="BS46" s="303"/>
      <c r="BT46" s="303"/>
      <c r="BU46" s="303"/>
      <c r="BV46" s="303"/>
    </row>
    <row r="47" spans="1:74" ht="11.15" customHeight="1" x14ac:dyDescent="0.25">
      <c r="A47" s="139" t="s">
        <v>568</v>
      </c>
      <c r="B47" s="202" t="s">
        <v>454</v>
      </c>
      <c r="C47" s="207">
        <v>2.0037883595000001</v>
      </c>
      <c r="D47" s="207">
        <v>1.9984017435000001</v>
      </c>
      <c r="E47" s="207">
        <v>1.9977401620999999</v>
      </c>
      <c r="F47" s="207">
        <v>2.0130842121999999</v>
      </c>
      <c r="G47" s="207">
        <v>2.0134122525000002</v>
      </c>
      <c r="H47" s="207">
        <v>2.0100048796999999</v>
      </c>
      <c r="I47" s="207">
        <v>1.9946808707999999</v>
      </c>
      <c r="J47" s="207">
        <v>1.9899385893999999</v>
      </c>
      <c r="K47" s="207">
        <v>1.9875968123000001</v>
      </c>
      <c r="L47" s="207">
        <v>1.9947566001999999</v>
      </c>
      <c r="M47" s="207">
        <v>1.9918900364000001</v>
      </c>
      <c r="N47" s="207">
        <v>1.9860981814000001</v>
      </c>
      <c r="O47" s="207">
        <v>1.9814886933</v>
      </c>
      <c r="P47" s="207">
        <v>1.9667655127000001</v>
      </c>
      <c r="Q47" s="207">
        <v>1.9460362976000001</v>
      </c>
      <c r="R47" s="207">
        <v>1.8911624353000001</v>
      </c>
      <c r="S47" s="207">
        <v>1.8795251104999999</v>
      </c>
      <c r="T47" s="207">
        <v>1.8829857105000001</v>
      </c>
      <c r="U47" s="207">
        <v>1.9232493367000001</v>
      </c>
      <c r="V47" s="207">
        <v>1.9406269606</v>
      </c>
      <c r="W47" s="207">
        <v>1.9568236833999999</v>
      </c>
      <c r="X47" s="207">
        <v>1.9596868677999999</v>
      </c>
      <c r="Y47" s="207">
        <v>1.9826362663999999</v>
      </c>
      <c r="Z47" s="207">
        <v>2.0135192419000001</v>
      </c>
      <c r="AA47" s="207">
        <v>2.0596308157999998</v>
      </c>
      <c r="AB47" s="207">
        <v>2.1009096787999999</v>
      </c>
      <c r="AC47" s="207">
        <v>2.1446508524999999</v>
      </c>
      <c r="AD47" s="207">
        <v>2.2008384350000001</v>
      </c>
      <c r="AE47" s="207">
        <v>2.2420161565000001</v>
      </c>
      <c r="AF47" s="207">
        <v>2.2781681151000002</v>
      </c>
      <c r="AG47" s="207">
        <v>2.3040265945999998</v>
      </c>
      <c r="AH47" s="207">
        <v>2.3340778145000001</v>
      </c>
      <c r="AI47" s="207">
        <v>2.3630540586</v>
      </c>
      <c r="AJ47" s="207">
        <v>2.3851756821999999</v>
      </c>
      <c r="AK47" s="207">
        <v>2.4163367082999998</v>
      </c>
      <c r="AL47" s="207">
        <v>2.4507574921000002</v>
      </c>
      <c r="AM47" s="207">
        <v>2.4797201707999998</v>
      </c>
      <c r="AN47" s="207">
        <v>2.5271988672000001</v>
      </c>
      <c r="AO47" s="207">
        <v>2.5844757184999998</v>
      </c>
      <c r="AP47" s="207">
        <v>2.6993750679000001</v>
      </c>
      <c r="AQ47" s="207">
        <v>2.7403799714999999</v>
      </c>
      <c r="AR47" s="207">
        <v>2.7553147723999998</v>
      </c>
      <c r="AS47" s="207">
        <v>2.7218212786999998</v>
      </c>
      <c r="AT47" s="207">
        <v>2.7013845184999998</v>
      </c>
      <c r="AU47" s="207">
        <v>2.6716462995999999</v>
      </c>
      <c r="AV47" s="207">
        <v>2.6122388948999999</v>
      </c>
      <c r="AW47" s="207">
        <v>2.5791735544000001</v>
      </c>
      <c r="AX47" s="207">
        <v>2.5520825507999998</v>
      </c>
      <c r="AY47" s="323">
        <v>2.5358459999999998</v>
      </c>
      <c r="AZ47" s="323">
        <v>2.5170439999999998</v>
      </c>
      <c r="BA47" s="323">
        <v>2.500556</v>
      </c>
      <c r="BB47" s="323">
        <v>2.4846240000000002</v>
      </c>
      <c r="BC47" s="323">
        <v>2.4740839999999999</v>
      </c>
      <c r="BD47" s="323">
        <v>2.467177</v>
      </c>
      <c r="BE47" s="323">
        <v>2.467177</v>
      </c>
      <c r="BF47" s="323">
        <v>2.4650829999999999</v>
      </c>
      <c r="BG47" s="323">
        <v>2.4641679999999999</v>
      </c>
      <c r="BH47" s="323">
        <v>2.4657040000000001</v>
      </c>
      <c r="BI47" s="323">
        <v>2.4661919999999999</v>
      </c>
      <c r="BJ47" s="323">
        <v>2.466904</v>
      </c>
      <c r="BK47" s="323">
        <v>2.473373</v>
      </c>
      <c r="BL47" s="323">
        <v>2.4703840000000001</v>
      </c>
      <c r="BM47" s="323">
        <v>2.46347</v>
      </c>
      <c r="BN47" s="323">
        <v>2.4449900000000002</v>
      </c>
      <c r="BO47" s="323">
        <v>2.4359570000000001</v>
      </c>
      <c r="BP47" s="323">
        <v>2.4287299999999998</v>
      </c>
      <c r="BQ47" s="323">
        <v>2.421287</v>
      </c>
      <c r="BR47" s="323">
        <v>2.419187</v>
      </c>
      <c r="BS47" s="323">
        <v>2.4204089999999998</v>
      </c>
      <c r="BT47" s="323">
        <v>2.4314900000000002</v>
      </c>
      <c r="BU47" s="323">
        <v>2.4344519999999998</v>
      </c>
      <c r="BV47" s="323">
        <v>2.435832</v>
      </c>
    </row>
    <row r="48" spans="1:74" ht="11.15" customHeight="1" x14ac:dyDescent="0.25">
      <c r="A48" s="133"/>
      <c r="B48" s="138" t="s">
        <v>672</v>
      </c>
      <c r="C48" s="235"/>
      <c r="D48" s="235"/>
      <c r="E48" s="235"/>
      <c r="F48" s="235"/>
      <c r="G48" s="235"/>
      <c r="H48" s="235"/>
      <c r="I48" s="235"/>
      <c r="J48" s="235"/>
      <c r="K48" s="235"/>
      <c r="L48" s="235"/>
      <c r="M48" s="235"/>
      <c r="N48" s="235"/>
      <c r="O48" s="235"/>
      <c r="P48" s="235"/>
      <c r="Q48" s="235"/>
      <c r="R48" s="235"/>
      <c r="S48" s="235"/>
      <c r="T48" s="235"/>
      <c r="U48" s="235"/>
      <c r="V48" s="235"/>
      <c r="W48" s="235"/>
      <c r="X48" s="235"/>
      <c r="Y48" s="235"/>
      <c r="Z48" s="235"/>
      <c r="AA48" s="235"/>
      <c r="AB48" s="235"/>
      <c r="AC48" s="235"/>
      <c r="AD48" s="235"/>
      <c r="AE48" s="235"/>
      <c r="AF48" s="235"/>
      <c r="AG48" s="235"/>
      <c r="AH48" s="235"/>
      <c r="AI48" s="235"/>
      <c r="AJ48" s="235"/>
      <c r="AK48" s="235"/>
      <c r="AL48" s="235"/>
      <c r="AM48" s="235"/>
      <c r="AN48" s="235"/>
      <c r="AO48" s="235"/>
      <c r="AP48" s="235"/>
      <c r="AQ48" s="235"/>
      <c r="AR48" s="235"/>
      <c r="AS48" s="235"/>
      <c r="AT48" s="235"/>
      <c r="AU48" s="235"/>
      <c r="AV48" s="235"/>
      <c r="AW48" s="235"/>
      <c r="AX48" s="235"/>
      <c r="AY48" s="325"/>
      <c r="AZ48" s="325"/>
      <c r="BA48" s="325"/>
      <c r="BB48" s="325"/>
      <c r="BC48" s="325"/>
      <c r="BD48" s="325"/>
      <c r="BE48" s="325"/>
      <c r="BF48" s="325"/>
      <c r="BG48" s="325"/>
      <c r="BH48" s="325"/>
      <c r="BI48" s="325"/>
      <c r="BJ48" s="325"/>
      <c r="BK48" s="325"/>
      <c r="BL48" s="325"/>
      <c r="BM48" s="325"/>
      <c r="BN48" s="325"/>
      <c r="BO48" s="325"/>
      <c r="BP48" s="325"/>
      <c r="BQ48" s="325"/>
      <c r="BR48" s="325"/>
      <c r="BS48" s="325"/>
      <c r="BT48" s="325"/>
      <c r="BU48" s="325"/>
      <c r="BV48" s="325"/>
    </row>
    <row r="49" spans="1:74" ht="11.15" customHeight="1" x14ac:dyDescent="0.25">
      <c r="A49" s="139" t="s">
        <v>570</v>
      </c>
      <c r="B49" s="202" t="s">
        <v>454</v>
      </c>
      <c r="C49" s="207">
        <v>1.6759999999999999</v>
      </c>
      <c r="D49" s="207">
        <v>1.776</v>
      </c>
      <c r="E49" s="207">
        <v>1.9710000000000001</v>
      </c>
      <c r="F49" s="207">
        <v>2.117</v>
      </c>
      <c r="G49" s="207">
        <v>2.1509999999999998</v>
      </c>
      <c r="H49" s="207">
        <v>1.972</v>
      </c>
      <c r="I49" s="207">
        <v>2.0190000000000001</v>
      </c>
      <c r="J49" s="207">
        <v>1.9419999999999999</v>
      </c>
      <c r="K49" s="207">
        <v>1.903</v>
      </c>
      <c r="L49" s="207">
        <v>1.956</v>
      </c>
      <c r="M49" s="207">
        <v>1.921</v>
      </c>
      <c r="N49" s="207">
        <v>1.913</v>
      </c>
      <c r="O49" s="207">
        <v>1.903</v>
      </c>
      <c r="P49" s="207">
        <v>1.758</v>
      </c>
      <c r="Q49" s="207">
        <v>1.478</v>
      </c>
      <c r="R49" s="207">
        <v>0.90300000000000002</v>
      </c>
      <c r="S49" s="207">
        <v>0.98299999999999998</v>
      </c>
      <c r="T49" s="207">
        <v>1.262</v>
      </c>
      <c r="U49" s="207">
        <v>1.46</v>
      </c>
      <c r="V49" s="207">
        <v>1.4950000000000001</v>
      </c>
      <c r="W49" s="207">
        <v>1.444</v>
      </c>
      <c r="X49" s="207">
        <v>1.466</v>
      </c>
      <c r="Y49" s="207">
        <v>1.4890000000000001</v>
      </c>
      <c r="Z49" s="207">
        <v>1.6459999999999999</v>
      </c>
      <c r="AA49" s="207">
        <v>1.784</v>
      </c>
      <c r="AB49" s="207">
        <v>1.968</v>
      </c>
      <c r="AC49" s="207">
        <v>2.2519999999999998</v>
      </c>
      <c r="AD49" s="207">
        <v>2.222</v>
      </c>
      <c r="AE49" s="207">
        <v>2.4039999999999999</v>
      </c>
      <c r="AF49" s="207">
        <v>2.4420000000000002</v>
      </c>
      <c r="AG49" s="207">
        <v>2.5663299999999998</v>
      </c>
      <c r="AH49" s="207">
        <v>2.5160800000000001</v>
      </c>
      <c r="AI49" s="207">
        <v>2.5707</v>
      </c>
      <c r="AJ49" s="207">
        <v>2.7879999999999998</v>
      </c>
      <c r="AK49" s="207">
        <v>2.7869000000000002</v>
      </c>
      <c r="AL49" s="207">
        <v>2.5960000000000001</v>
      </c>
      <c r="AM49" s="207">
        <v>2.75116</v>
      </c>
      <c r="AN49" s="207">
        <v>3.0775700000000001</v>
      </c>
      <c r="AO49" s="207">
        <v>3.6466500000000002</v>
      </c>
      <c r="AP49" s="207">
        <v>3.7610899999999998</v>
      </c>
      <c r="AQ49" s="207">
        <v>4.1862000000000004</v>
      </c>
      <c r="AR49" s="207">
        <v>4.6679899999999996</v>
      </c>
      <c r="AS49" s="207">
        <v>4.0640099999999997</v>
      </c>
      <c r="AT49" s="207">
        <v>3.54467</v>
      </c>
      <c r="AU49" s="207">
        <v>3.6072299999999999</v>
      </c>
      <c r="AV49" s="207">
        <v>3.8024900000000001</v>
      </c>
      <c r="AW49" s="207">
        <v>3.6255000000000002</v>
      </c>
      <c r="AX49" s="207">
        <v>2.7168749999999999</v>
      </c>
      <c r="AY49" s="323">
        <v>2.6906509999999999</v>
      </c>
      <c r="AZ49" s="323">
        <v>2.686706</v>
      </c>
      <c r="BA49" s="323">
        <v>2.70051</v>
      </c>
      <c r="BB49" s="323">
        <v>2.7007560000000002</v>
      </c>
      <c r="BC49" s="323">
        <v>2.6884450000000002</v>
      </c>
      <c r="BD49" s="323">
        <v>2.6804570000000001</v>
      </c>
      <c r="BE49" s="323">
        <v>2.6482929999999998</v>
      </c>
      <c r="BF49" s="323">
        <v>2.6166170000000002</v>
      </c>
      <c r="BG49" s="323">
        <v>2.5714980000000001</v>
      </c>
      <c r="BH49" s="323">
        <v>2.5373809999999999</v>
      </c>
      <c r="BI49" s="323">
        <v>2.5152760000000001</v>
      </c>
      <c r="BJ49" s="323">
        <v>2.50692</v>
      </c>
      <c r="BK49" s="323">
        <v>2.4706790000000001</v>
      </c>
      <c r="BL49" s="323">
        <v>2.4376440000000001</v>
      </c>
      <c r="BM49" s="323">
        <v>2.4300069999999998</v>
      </c>
      <c r="BN49" s="323">
        <v>2.4138160000000002</v>
      </c>
      <c r="BO49" s="323">
        <v>2.4151359999999999</v>
      </c>
      <c r="BP49" s="323">
        <v>2.391737</v>
      </c>
      <c r="BQ49" s="323">
        <v>2.3618700000000001</v>
      </c>
      <c r="BR49" s="323">
        <v>2.3726590000000001</v>
      </c>
      <c r="BS49" s="323">
        <v>2.322686</v>
      </c>
      <c r="BT49" s="323">
        <v>2.3104309999999999</v>
      </c>
      <c r="BU49" s="323">
        <v>2.294829</v>
      </c>
      <c r="BV49" s="323">
        <v>2.269733</v>
      </c>
    </row>
    <row r="50" spans="1:74" ht="11.15" customHeight="1" x14ac:dyDescent="0.25">
      <c r="A50" s="139"/>
      <c r="B50" s="138" t="s">
        <v>548</v>
      </c>
      <c r="C50" s="67"/>
      <c r="D50" s="67"/>
      <c r="E50" s="67"/>
      <c r="F50" s="67"/>
      <c r="G50" s="67"/>
      <c r="H50" s="67"/>
      <c r="I50" s="67"/>
      <c r="J50" s="67"/>
      <c r="K50" s="67"/>
      <c r="L50" s="67"/>
      <c r="M50" s="67"/>
      <c r="N50" s="67"/>
      <c r="O50" s="67"/>
      <c r="P50" s="67"/>
      <c r="Q50" s="67"/>
      <c r="R50" s="67"/>
      <c r="S50" s="67"/>
      <c r="T50" s="67"/>
      <c r="U50" s="67"/>
      <c r="V50" s="67"/>
      <c r="W50" s="67"/>
      <c r="X50" s="67"/>
      <c r="Y50" s="67"/>
      <c r="Z50" s="67"/>
      <c r="AA50" s="67"/>
      <c r="AB50" s="67"/>
      <c r="AC50" s="67"/>
      <c r="AD50" s="67"/>
      <c r="AE50" s="67"/>
      <c r="AF50" s="67"/>
      <c r="AG50" s="67"/>
      <c r="AH50" s="67"/>
      <c r="AI50" s="67"/>
      <c r="AJ50" s="67"/>
      <c r="AK50" s="67"/>
      <c r="AL50" s="67"/>
      <c r="AM50" s="67"/>
      <c r="AN50" s="67"/>
      <c r="AO50" s="67"/>
      <c r="AP50" s="67"/>
      <c r="AQ50" s="67"/>
      <c r="AR50" s="67"/>
      <c r="AS50" s="67"/>
      <c r="AT50" s="67"/>
      <c r="AU50" s="67"/>
      <c r="AV50" s="67"/>
      <c r="AW50" s="67"/>
      <c r="AX50" s="67"/>
      <c r="AY50" s="300"/>
      <c r="AZ50" s="300"/>
      <c r="BA50" s="300"/>
      <c r="BB50" s="300"/>
      <c r="BC50" s="300"/>
      <c r="BD50" s="300"/>
      <c r="BE50" s="300"/>
      <c r="BF50" s="300"/>
      <c r="BG50" s="300"/>
      <c r="BH50" s="300"/>
      <c r="BI50" s="300"/>
      <c r="BJ50" s="300"/>
      <c r="BK50" s="300"/>
      <c r="BL50" s="300"/>
      <c r="BM50" s="300"/>
      <c r="BN50" s="300"/>
      <c r="BO50" s="300"/>
      <c r="BP50" s="300"/>
      <c r="BQ50" s="300"/>
      <c r="BR50" s="300"/>
      <c r="BS50" s="300"/>
      <c r="BT50" s="300"/>
      <c r="BU50" s="300"/>
      <c r="BV50" s="300"/>
    </row>
    <row r="51" spans="1:74" ht="11.15" customHeight="1" x14ac:dyDescent="0.25">
      <c r="A51" s="36" t="s">
        <v>549</v>
      </c>
      <c r="B51" s="555" t="s">
        <v>1086</v>
      </c>
      <c r="C51" s="249">
        <v>111.56</v>
      </c>
      <c r="D51" s="249">
        <v>111.56</v>
      </c>
      <c r="E51" s="249">
        <v>111.56</v>
      </c>
      <c r="F51" s="249">
        <v>112.184</v>
      </c>
      <c r="G51" s="249">
        <v>112.184</v>
      </c>
      <c r="H51" s="249">
        <v>112.184</v>
      </c>
      <c r="I51" s="249">
        <v>112.55800000000001</v>
      </c>
      <c r="J51" s="249">
        <v>112.55800000000001</v>
      </c>
      <c r="K51" s="249">
        <v>112.55800000000001</v>
      </c>
      <c r="L51" s="249">
        <v>112.91</v>
      </c>
      <c r="M51" s="249">
        <v>112.91</v>
      </c>
      <c r="N51" s="249">
        <v>112.91</v>
      </c>
      <c r="O51" s="249">
        <v>113.42700000000001</v>
      </c>
      <c r="P51" s="249">
        <v>113.42700000000001</v>
      </c>
      <c r="Q51" s="249">
        <v>113.42700000000001</v>
      </c>
      <c r="R51" s="249">
        <v>113.053</v>
      </c>
      <c r="S51" s="249">
        <v>113.053</v>
      </c>
      <c r="T51" s="249">
        <v>113.053</v>
      </c>
      <c r="U51" s="249">
        <v>114.032</v>
      </c>
      <c r="V51" s="249">
        <v>114.032</v>
      </c>
      <c r="W51" s="249">
        <v>114.032</v>
      </c>
      <c r="X51" s="249">
        <v>114.744</v>
      </c>
      <c r="Y51" s="249">
        <v>114.744</v>
      </c>
      <c r="Z51" s="249">
        <v>114.744</v>
      </c>
      <c r="AA51" s="249">
        <v>116.199</v>
      </c>
      <c r="AB51" s="249">
        <v>116.199</v>
      </c>
      <c r="AC51" s="249">
        <v>116.199</v>
      </c>
      <c r="AD51" s="249">
        <v>117.974</v>
      </c>
      <c r="AE51" s="249">
        <v>117.974</v>
      </c>
      <c r="AF51" s="249">
        <v>117.974</v>
      </c>
      <c r="AG51" s="249">
        <v>119.76300000000001</v>
      </c>
      <c r="AH51" s="249">
        <v>119.76300000000001</v>
      </c>
      <c r="AI51" s="249">
        <v>119.76300000000001</v>
      </c>
      <c r="AJ51" s="249">
        <v>121.758</v>
      </c>
      <c r="AK51" s="249">
        <v>121.758</v>
      </c>
      <c r="AL51" s="249">
        <v>121.758</v>
      </c>
      <c r="AM51" s="249">
        <v>124.209</v>
      </c>
      <c r="AN51" s="249">
        <v>124.209</v>
      </c>
      <c r="AO51" s="249">
        <v>124.209</v>
      </c>
      <c r="AP51" s="249">
        <v>126.914</v>
      </c>
      <c r="AQ51" s="249">
        <v>126.914</v>
      </c>
      <c r="AR51" s="249">
        <v>126.914</v>
      </c>
      <c r="AS51" s="249">
        <v>128.24799999999999</v>
      </c>
      <c r="AT51" s="249">
        <v>128.24799999999999</v>
      </c>
      <c r="AU51" s="249">
        <v>128.24799999999999</v>
      </c>
      <c r="AV51" s="249">
        <v>129.02027407</v>
      </c>
      <c r="AW51" s="249">
        <v>129.36965185</v>
      </c>
      <c r="AX51" s="249">
        <v>129.69697407000001</v>
      </c>
      <c r="AY51" s="315">
        <v>129.96360000000001</v>
      </c>
      <c r="AZ51" s="315">
        <v>130.2758</v>
      </c>
      <c r="BA51" s="315">
        <v>130.5949</v>
      </c>
      <c r="BB51" s="315">
        <v>130.9512</v>
      </c>
      <c r="BC51" s="315">
        <v>131.26150000000001</v>
      </c>
      <c r="BD51" s="315">
        <v>131.55619999999999</v>
      </c>
      <c r="BE51" s="315">
        <v>131.81120000000001</v>
      </c>
      <c r="BF51" s="315">
        <v>132.0925</v>
      </c>
      <c r="BG51" s="315">
        <v>132.37610000000001</v>
      </c>
      <c r="BH51" s="315">
        <v>132.68430000000001</v>
      </c>
      <c r="BI51" s="315">
        <v>132.95570000000001</v>
      </c>
      <c r="BJ51" s="315">
        <v>133.21270000000001</v>
      </c>
      <c r="BK51" s="315">
        <v>133.45330000000001</v>
      </c>
      <c r="BL51" s="315">
        <v>133.68289999999999</v>
      </c>
      <c r="BM51" s="315">
        <v>133.89959999999999</v>
      </c>
      <c r="BN51" s="315">
        <v>134.08600000000001</v>
      </c>
      <c r="BO51" s="315">
        <v>134.28989999999999</v>
      </c>
      <c r="BP51" s="315">
        <v>134.4941</v>
      </c>
      <c r="BQ51" s="315">
        <v>134.684</v>
      </c>
      <c r="BR51" s="315">
        <v>134.89920000000001</v>
      </c>
      <c r="BS51" s="315">
        <v>135.12530000000001</v>
      </c>
      <c r="BT51" s="315">
        <v>135.3819</v>
      </c>
      <c r="BU51" s="315">
        <v>135.61519999999999</v>
      </c>
      <c r="BV51" s="315">
        <v>135.8449</v>
      </c>
    </row>
    <row r="52" spans="1:74" ht="11.15" customHeight="1" x14ac:dyDescent="0.25">
      <c r="A52" s="133"/>
      <c r="B52" s="138" t="s">
        <v>494</v>
      </c>
      <c r="C52" s="212"/>
      <c r="D52" s="212"/>
      <c r="E52" s="212"/>
      <c r="F52" s="212"/>
      <c r="G52" s="212"/>
      <c r="H52" s="212"/>
      <c r="I52" s="212"/>
      <c r="J52" s="212"/>
      <c r="K52" s="212"/>
      <c r="L52" s="212"/>
      <c r="M52" s="212"/>
      <c r="N52" s="212"/>
      <c r="O52" s="212"/>
      <c r="P52" s="212"/>
      <c r="Q52" s="212"/>
      <c r="R52" s="212"/>
      <c r="S52" s="212"/>
      <c r="T52" s="212"/>
      <c r="U52" s="212"/>
      <c r="V52" s="212"/>
      <c r="W52" s="212"/>
      <c r="X52" s="212"/>
      <c r="Y52" s="212"/>
      <c r="Z52" s="212"/>
      <c r="AA52" s="212"/>
      <c r="AB52" s="212"/>
      <c r="AC52" s="212"/>
      <c r="AD52" s="212"/>
      <c r="AE52" s="212"/>
      <c r="AF52" s="212"/>
      <c r="AG52" s="212"/>
      <c r="AH52" s="212"/>
      <c r="AI52" s="212"/>
      <c r="AJ52" s="212"/>
      <c r="AK52" s="212"/>
      <c r="AL52" s="212"/>
      <c r="AM52" s="212"/>
      <c r="AN52" s="212"/>
      <c r="AO52" s="212"/>
      <c r="AP52" s="212"/>
      <c r="AQ52" s="212"/>
      <c r="AR52" s="212"/>
      <c r="AS52" s="212"/>
      <c r="AT52" s="212"/>
      <c r="AU52" s="212"/>
      <c r="AV52" s="212"/>
      <c r="AW52" s="212"/>
      <c r="AX52" s="212"/>
      <c r="AY52" s="303"/>
      <c r="AZ52" s="303"/>
      <c r="BA52" s="303"/>
      <c r="BB52" s="303"/>
      <c r="BC52" s="303"/>
      <c r="BD52" s="303"/>
      <c r="BE52" s="303"/>
      <c r="BF52" s="303"/>
      <c r="BG52" s="303"/>
      <c r="BH52" s="303"/>
      <c r="BI52" s="303"/>
      <c r="BJ52" s="303"/>
      <c r="BK52" s="303"/>
      <c r="BL52" s="303"/>
      <c r="BM52" s="303"/>
      <c r="BN52" s="303"/>
      <c r="BO52" s="303"/>
      <c r="BP52" s="303"/>
      <c r="BQ52" s="303"/>
      <c r="BR52" s="303"/>
      <c r="BS52" s="303"/>
      <c r="BT52" s="303"/>
      <c r="BU52" s="303"/>
      <c r="BV52" s="303"/>
    </row>
    <row r="53" spans="1:74" ht="11.15" customHeight="1" x14ac:dyDescent="0.25">
      <c r="A53" s="133"/>
      <c r="B53" s="143" t="s">
        <v>575</v>
      </c>
      <c r="C53" s="212"/>
      <c r="D53" s="212"/>
      <c r="E53" s="212"/>
      <c r="F53" s="212"/>
      <c r="G53" s="212"/>
      <c r="H53" s="212"/>
      <c r="I53" s="212"/>
      <c r="J53" s="212"/>
      <c r="K53" s="212"/>
      <c r="L53" s="212"/>
      <c r="M53" s="212"/>
      <c r="N53" s="212"/>
      <c r="O53" s="212"/>
      <c r="P53" s="212"/>
      <c r="Q53" s="212"/>
      <c r="R53" s="212"/>
      <c r="S53" s="212"/>
      <c r="T53" s="212"/>
      <c r="U53" s="212"/>
      <c r="V53" s="212"/>
      <c r="W53" s="212"/>
      <c r="X53" s="212"/>
      <c r="Y53" s="212"/>
      <c r="Z53" s="212"/>
      <c r="AA53" s="212"/>
      <c r="AB53" s="212"/>
      <c r="AC53" s="212"/>
      <c r="AD53" s="212"/>
      <c r="AE53" s="212"/>
      <c r="AF53" s="212"/>
      <c r="AG53" s="212"/>
      <c r="AH53" s="212"/>
      <c r="AI53" s="212"/>
      <c r="AJ53" s="212"/>
      <c r="AK53" s="212"/>
      <c r="AL53" s="212"/>
      <c r="AM53" s="212"/>
      <c r="AN53" s="212"/>
      <c r="AO53" s="212"/>
      <c r="AP53" s="212"/>
      <c r="AQ53" s="212"/>
      <c r="AR53" s="212"/>
      <c r="AS53" s="212"/>
      <c r="AT53" s="212"/>
      <c r="AU53" s="212"/>
      <c r="AV53" s="212"/>
      <c r="AW53" s="212"/>
      <c r="AX53" s="212"/>
      <c r="AY53" s="303"/>
      <c r="AZ53" s="303"/>
      <c r="BA53" s="303"/>
      <c r="BB53" s="303"/>
      <c r="BC53" s="303"/>
      <c r="BD53" s="303"/>
      <c r="BE53" s="303"/>
      <c r="BF53" s="303"/>
      <c r="BG53" s="303"/>
      <c r="BH53" s="303"/>
      <c r="BI53" s="303"/>
      <c r="BJ53" s="303"/>
      <c r="BK53" s="303"/>
      <c r="BL53" s="303"/>
      <c r="BM53" s="303"/>
      <c r="BN53" s="303"/>
      <c r="BO53" s="303"/>
      <c r="BP53" s="303"/>
      <c r="BQ53" s="303"/>
      <c r="BR53" s="303"/>
      <c r="BS53" s="303"/>
      <c r="BT53" s="303"/>
      <c r="BU53" s="303"/>
      <c r="BV53" s="303"/>
    </row>
    <row r="54" spans="1:74" ht="11.15" customHeight="1" x14ac:dyDescent="0.25">
      <c r="A54" s="133"/>
      <c r="B54" s="138" t="s">
        <v>49</v>
      </c>
      <c r="C54" s="212"/>
      <c r="D54" s="212"/>
      <c r="E54" s="212"/>
      <c r="F54" s="212"/>
      <c r="G54" s="212"/>
      <c r="H54" s="212"/>
      <c r="I54" s="212"/>
      <c r="J54" s="212"/>
      <c r="K54" s="212"/>
      <c r="L54" s="212"/>
      <c r="M54" s="212"/>
      <c r="N54" s="212"/>
      <c r="O54" s="212"/>
      <c r="P54" s="212"/>
      <c r="Q54" s="212"/>
      <c r="R54" s="212"/>
      <c r="S54" s="212"/>
      <c r="T54" s="212"/>
      <c r="U54" s="212"/>
      <c r="V54" s="212"/>
      <c r="W54" s="212"/>
      <c r="X54" s="212"/>
      <c r="Y54" s="212"/>
      <c r="Z54" s="212"/>
      <c r="AA54" s="212"/>
      <c r="AB54" s="212"/>
      <c r="AC54" s="212"/>
      <c r="AD54" s="212"/>
      <c r="AE54" s="212"/>
      <c r="AF54" s="212"/>
      <c r="AG54" s="212"/>
      <c r="AH54" s="212"/>
      <c r="AI54" s="212"/>
      <c r="AJ54" s="212"/>
      <c r="AK54" s="212"/>
      <c r="AL54" s="212"/>
      <c r="AM54" s="212"/>
      <c r="AN54" s="212"/>
      <c r="AO54" s="212"/>
      <c r="AP54" s="212"/>
      <c r="AQ54" s="212"/>
      <c r="AR54" s="212"/>
      <c r="AS54" s="212"/>
      <c r="AT54" s="212"/>
      <c r="AU54" s="212"/>
      <c r="AV54" s="212"/>
      <c r="AW54" s="212"/>
      <c r="AX54" s="212"/>
      <c r="AY54" s="303"/>
      <c r="AZ54" s="303"/>
      <c r="BA54" s="303"/>
      <c r="BB54" s="303"/>
      <c r="BC54" s="303"/>
      <c r="BD54" s="303"/>
      <c r="BE54" s="303"/>
      <c r="BF54" s="303"/>
      <c r="BG54" s="303"/>
      <c r="BH54" s="303"/>
      <c r="BI54" s="303"/>
      <c r="BJ54" s="303"/>
      <c r="BK54" s="303"/>
      <c r="BL54" s="303"/>
      <c r="BM54" s="303"/>
      <c r="BN54" s="303"/>
      <c r="BO54" s="303"/>
      <c r="BP54" s="303"/>
      <c r="BQ54" s="303"/>
      <c r="BR54" s="303"/>
      <c r="BS54" s="303"/>
      <c r="BT54" s="303"/>
      <c r="BU54" s="303"/>
      <c r="BV54" s="303"/>
    </row>
    <row r="55" spans="1:74" ht="11.15" customHeight="1" x14ac:dyDescent="0.25">
      <c r="A55" s="145" t="s">
        <v>576</v>
      </c>
      <c r="B55" s="202" t="s">
        <v>455</v>
      </c>
      <c r="C55" s="231">
        <v>8029.9032257999997</v>
      </c>
      <c r="D55" s="231">
        <v>8278.25</v>
      </c>
      <c r="E55" s="231">
        <v>8786.4193548000003</v>
      </c>
      <c r="F55" s="231">
        <v>9113.7666666999994</v>
      </c>
      <c r="G55" s="231">
        <v>9345.5161289999996</v>
      </c>
      <c r="H55" s="231">
        <v>9378.6333333000002</v>
      </c>
      <c r="I55" s="231">
        <v>9403.8709677000006</v>
      </c>
      <c r="J55" s="231">
        <v>9461.5483870999997</v>
      </c>
      <c r="K55" s="231">
        <v>9110.6333333000002</v>
      </c>
      <c r="L55" s="231">
        <v>9160.0645160999993</v>
      </c>
      <c r="M55" s="231">
        <v>8677.5333332999999</v>
      </c>
      <c r="N55" s="231">
        <v>8443.7741934999995</v>
      </c>
      <c r="O55" s="231">
        <v>8414.4193548000003</v>
      </c>
      <c r="P55" s="231">
        <v>8368.7931033999994</v>
      </c>
      <c r="Q55" s="231">
        <v>7310.9032257999997</v>
      </c>
      <c r="R55" s="231">
        <v>5587.2333332999997</v>
      </c>
      <c r="S55" s="231">
        <v>7129.2258064999996</v>
      </c>
      <c r="T55" s="231">
        <v>8344.3333332999991</v>
      </c>
      <c r="U55" s="231">
        <v>8566.1290322999994</v>
      </c>
      <c r="V55" s="231">
        <v>8550.3225805999991</v>
      </c>
      <c r="W55" s="231">
        <v>8584.3666666999998</v>
      </c>
      <c r="X55" s="231">
        <v>8599.8709677000006</v>
      </c>
      <c r="Y55" s="231">
        <v>7943.3333333</v>
      </c>
      <c r="Z55" s="231">
        <v>7788.7419355000002</v>
      </c>
      <c r="AA55" s="231">
        <v>7452.5806451999997</v>
      </c>
      <c r="AB55" s="231">
        <v>7608.5</v>
      </c>
      <c r="AC55" s="231">
        <v>8691.1612903000005</v>
      </c>
      <c r="AD55" s="231">
        <v>8639.6333333000002</v>
      </c>
      <c r="AE55" s="231">
        <v>9171.8064515999995</v>
      </c>
      <c r="AF55" s="231">
        <v>9563.2666666999994</v>
      </c>
      <c r="AG55" s="231">
        <v>9562.2580644999998</v>
      </c>
      <c r="AH55" s="231">
        <v>9269.2580644999998</v>
      </c>
      <c r="AI55" s="231">
        <v>9269.2000000000007</v>
      </c>
      <c r="AJ55" s="231">
        <v>9214.2903225999999</v>
      </c>
      <c r="AK55" s="231">
        <v>8924.9666667000001</v>
      </c>
      <c r="AL55" s="231">
        <v>8655.9032258000007</v>
      </c>
      <c r="AM55" s="231">
        <v>7758.9032257999997</v>
      </c>
      <c r="AN55" s="231">
        <v>8419.1785713999998</v>
      </c>
      <c r="AO55" s="231">
        <v>8943.1935484000005</v>
      </c>
      <c r="AP55" s="231">
        <v>8773.4666667000001</v>
      </c>
      <c r="AQ55" s="231">
        <v>9296.6774194000009</v>
      </c>
      <c r="AR55" s="231">
        <v>9416.7666666999994</v>
      </c>
      <c r="AS55" s="231">
        <v>9259.1290322999994</v>
      </c>
      <c r="AT55" s="231">
        <v>9333.9354839000007</v>
      </c>
      <c r="AU55" s="231">
        <v>9360.7999999999993</v>
      </c>
      <c r="AV55" s="231">
        <v>9225.2258065000005</v>
      </c>
      <c r="AW55" s="231">
        <v>8792.768</v>
      </c>
      <c r="AX55" s="231">
        <v>8680.5259999999998</v>
      </c>
      <c r="AY55" s="304">
        <v>7949.9920000000002</v>
      </c>
      <c r="AZ55" s="304">
        <v>8471.3880000000008</v>
      </c>
      <c r="BA55" s="304">
        <v>8995.9410000000007</v>
      </c>
      <c r="BB55" s="304">
        <v>9038.0220000000008</v>
      </c>
      <c r="BC55" s="304">
        <v>9390.0159999999996</v>
      </c>
      <c r="BD55" s="304">
        <v>9493.84</v>
      </c>
      <c r="BE55" s="304">
        <v>9477.4539999999997</v>
      </c>
      <c r="BF55" s="304">
        <v>9360.5239999999994</v>
      </c>
      <c r="BG55" s="304">
        <v>9436.9359999999997</v>
      </c>
      <c r="BH55" s="304">
        <v>9319.7759999999998</v>
      </c>
      <c r="BI55" s="304">
        <v>8982.3590000000004</v>
      </c>
      <c r="BJ55" s="304">
        <v>8887.1059999999998</v>
      </c>
      <c r="BK55" s="304">
        <v>8226.7459999999992</v>
      </c>
      <c r="BL55" s="304">
        <v>8586.3140000000003</v>
      </c>
      <c r="BM55" s="304">
        <v>9131.8209999999999</v>
      </c>
      <c r="BN55" s="304">
        <v>9143.9339999999993</v>
      </c>
      <c r="BO55" s="304">
        <v>9440.9320000000007</v>
      </c>
      <c r="BP55" s="304">
        <v>9674.5319999999992</v>
      </c>
      <c r="BQ55" s="304">
        <v>9678.5630000000001</v>
      </c>
      <c r="BR55" s="304">
        <v>9484.6919999999991</v>
      </c>
      <c r="BS55" s="304">
        <v>9554.1569999999992</v>
      </c>
      <c r="BT55" s="304">
        <v>9483.1239999999998</v>
      </c>
      <c r="BU55" s="304">
        <v>9141.2980000000007</v>
      </c>
      <c r="BV55" s="304">
        <v>9033.68</v>
      </c>
    </row>
    <row r="56" spans="1:74" ht="11.15" customHeight="1" x14ac:dyDescent="0.25">
      <c r="A56" s="133"/>
      <c r="B56" s="138" t="s">
        <v>577</v>
      </c>
      <c r="C56" s="212"/>
      <c r="D56" s="212"/>
      <c r="E56" s="212"/>
      <c r="F56" s="212"/>
      <c r="G56" s="212"/>
      <c r="H56" s="212"/>
      <c r="I56" s="212"/>
      <c r="J56" s="212"/>
      <c r="K56" s="212"/>
      <c r="L56" s="212"/>
      <c r="M56" s="212"/>
      <c r="N56" s="212"/>
      <c r="O56" s="212"/>
      <c r="P56" s="212"/>
      <c r="Q56" s="212"/>
      <c r="R56" s="212"/>
      <c r="S56" s="212"/>
      <c r="T56" s="212"/>
      <c r="U56" s="212"/>
      <c r="V56" s="212"/>
      <c r="W56" s="212"/>
      <c r="X56" s="212"/>
      <c r="Y56" s="212"/>
      <c r="Z56" s="212"/>
      <c r="AA56" s="212"/>
      <c r="AB56" s="212"/>
      <c r="AC56" s="212"/>
      <c r="AD56" s="212"/>
      <c r="AE56" s="212"/>
      <c r="AF56" s="212"/>
      <c r="AG56" s="212"/>
      <c r="AH56" s="212"/>
      <c r="AI56" s="212"/>
      <c r="AJ56" s="212"/>
      <c r="AK56" s="212"/>
      <c r="AL56" s="212"/>
      <c r="AM56" s="212"/>
      <c r="AN56" s="212"/>
      <c r="AO56" s="212"/>
      <c r="AP56" s="212"/>
      <c r="AQ56" s="212"/>
      <c r="AR56" s="212"/>
      <c r="AS56" s="212"/>
      <c r="AT56" s="212"/>
      <c r="AU56" s="212"/>
      <c r="AV56" s="212"/>
      <c r="AW56" s="212"/>
      <c r="AX56" s="212"/>
      <c r="AY56" s="303"/>
      <c r="AZ56" s="303"/>
      <c r="BA56" s="303"/>
      <c r="BB56" s="303"/>
      <c r="BC56" s="303"/>
      <c r="BD56" s="303"/>
      <c r="BE56" s="303"/>
      <c r="BF56" s="303"/>
      <c r="BG56" s="303"/>
      <c r="BH56" s="303"/>
      <c r="BI56" s="303"/>
      <c r="BJ56" s="303"/>
      <c r="BK56" s="303"/>
      <c r="BL56" s="303"/>
      <c r="BM56" s="303"/>
      <c r="BN56" s="303"/>
      <c r="BO56" s="303"/>
      <c r="BP56" s="303"/>
      <c r="BQ56" s="303"/>
      <c r="BR56" s="303"/>
      <c r="BS56" s="303"/>
      <c r="BT56" s="303"/>
      <c r="BU56" s="303"/>
      <c r="BV56" s="303"/>
    </row>
    <row r="57" spans="1:74" ht="11.15" customHeight="1" x14ac:dyDescent="0.25">
      <c r="A57" s="139" t="s">
        <v>578</v>
      </c>
      <c r="B57" s="202" t="s">
        <v>791</v>
      </c>
      <c r="C57" s="231">
        <v>634.16665606000004</v>
      </c>
      <c r="D57" s="231">
        <v>616.29988029000003</v>
      </c>
      <c r="E57" s="231">
        <v>674.55900328999996</v>
      </c>
      <c r="F57" s="231">
        <v>652.32828213000005</v>
      </c>
      <c r="G57" s="231">
        <v>692.70975019000002</v>
      </c>
      <c r="H57" s="231">
        <v>709.35740983000005</v>
      </c>
      <c r="I57" s="231">
        <v>725.07968452</v>
      </c>
      <c r="J57" s="231">
        <v>732.88319767999997</v>
      </c>
      <c r="K57" s="231">
        <v>675.58583942999996</v>
      </c>
      <c r="L57" s="231">
        <v>690.57795581000005</v>
      </c>
      <c r="M57" s="231">
        <v>679.16819137000005</v>
      </c>
      <c r="N57" s="231">
        <v>693.56099210000002</v>
      </c>
      <c r="O57" s="231">
        <v>662.84465112999999</v>
      </c>
      <c r="P57" s="231">
        <v>638.55909338000004</v>
      </c>
      <c r="Q57" s="231">
        <v>588.93546719000005</v>
      </c>
      <c r="R57" s="231">
        <v>348.16062817</v>
      </c>
      <c r="S57" s="231">
        <v>335.65801422999999</v>
      </c>
      <c r="T57" s="231">
        <v>401.88132546999998</v>
      </c>
      <c r="U57" s="231">
        <v>472.03730654999998</v>
      </c>
      <c r="V57" s="231">
        <v>482.56782099999998</v>
      </c>
      <c r="W57" s="231">
        <v>480.99070160000002</v>
      </c>
      <c r="X57" s="231">
        <v>508.19714426000002</v>
      </c>
      <c r="Y57" s="231">
        <v>542.2569833</v>
      </c>
      <c r="Z57" s="231">
        <v>561.58767465000005</v>
      </c>
      <c r="AA57" s="231">
        <v>519.69129541999996</v>
      </c>
      <c r="AB57" s="231">
        <v>505.12292879</v>
      </c>
      <c r="AC57" s="231">
        <v>583.46478034999996</v>
      </c>
      <c r="AD57" s="231">
        <v>572.55054943000005</v>
      </c>
      <c r="AE57" s="231">
        <v>590.36630229000002</v>
      </c>
      <c r="AF57" s="231">
        <v>629.44877226999995</v>
      </c>
      <c r="AG57" s="231">
        <v>677.56955932000005</v>
      </c>
      <c r="AH57" s="231">
        <v>655.37155497000003</v>
      </c>
      <c r="AI57" s="231">
        <v>640.66127437</v>
      </c>
      <c r="AJ57" s="231">
        <v>646.57636329000002</v>
      </c>
      <c r="AK57" s="231">
        <v>657.87970116999998</v>
      </c>
      <c r="AL57" s="231">
        <v>697.39929028999995</v>
      </c>
      <c r="AM57" s="231">
        <v>630.22464977000004</v>
      </c>
      <c r="AN57" s="231">
        <v>646.29658614000004</v>
      </c>
      <c r="AO57" s="231">
        <v>691.85502097000006</v>
      </c>
      <c r="AP57" s="231">
        <v>679.12876319999998</v>
      </c>
      <c r="AQ57" s="231">
        <v>678.29781161000005</v>
      </c>
      <c r="AR57" s="231">
        <v>701.36487456999998</v>
      </c>
      <c r="AS57" s="231">
        <v>691.91268271000001</v>
      </c>
      <c r="AT57" s="231">
        <v>687.81804748000002</v>
      </c>
      <c r="AU57" s="231">
        <v>697.76368922999995</v>
      </c>
      <c r="AV57" s="231">
        <v>726.84569999999997</v>
      </c>
      <c r="AW57" s="231">
        <v>708.14689999999996</v>
      </c>
      <c r="AX57" s="231">
        <v>727.86699999999996</v>
      </c>
      <c r="AY57" s="304">
        <v>646.14589999999998</v>
      </c>
      <c r="AZ57" s="304">
        <v>601.78480000000002</v>
      </c>
      <c r="BA57" s="304">
        <v>651.20590000000004</v>
      </c>
      <c r="BB57" s="304">
        <v>631.49519999999995</v>
      </c>
      <c r="BC57" s="304">
        <v>663.20579999999995</v>
      </c>
      <c r="BD57" s="304">
        <v>696.51179999999999</v>
      </c>
      <c r="BE57" s="304">
        <v>700.95240000000001</v>
      </c>
      <c r="BF57" s="304">
        <v>695.94920000000002</v>
      </c>
      <c r="BG57" s="304">
        <v>668.2079</v>
      </c>
      <c r="BH57" s="304">
        <v>675.35329999999999</v>
      </c>
      <c r="BI57" s="304">
        <v>663.08749999999998</v>
      </c>
      <c r="BJ57" s="304">
        <v>685.03150000000005</v>
      </c>
      <c r="BK57" s="304">
        <v>615.42020000000002</v>
      </c>
      <c r="BL57" s="304">
        <v>594.74570000000006</v>
      </c>
      <c r="BM57" s="304">
        <v>661.14459999999997</v>
      </c>
      <c r="BN57" s="304">
        <v>661.90520000000004</v>
      </c>
      <c r="BO57" s="304">
        <v>684.08019999999999</v>
      </c>
      <c r="BP57" s="304">
        <v>695.82579999999996</v>
      </c>
      <c r="BQ57" s="304">
        <v>722.20050000000003</v>
      </c>
      <c r="BR57" s="304">
        <v>721.28899999999999</v>
      </c>
      <c r="BS57" s="304">
        <v>664.68970000000002</v>
      </c>
      <c r="BT57" s="304">
        <v>664.17930000000001</v>
      </c>
      <c r="BU57" s="304">
        <v>662.48869999999999</v>
      </c>
      <c r="BV57" s="304">
        <v>687.49969999999996</v>
      </c>
    </row>
    <row r="58" spans="1:74" ht="11.15" customHeight="1" x14ac:dyDescent="0.25">
      <c r="A58" s="133"/>
      <c r="B58" s="138" t="s">
        <v>579</v>
      </c>
      <c r="C58" s="233"/>
      <c r="D58" s="233"/>
      <c r="E58" s="233"/>
      <c r="F58" s="233"/>
      <c r="G58" s="233"/>
      <c r="H58" s="233"/>
      <c r="I58" s="233"/>
      <c r="J58" s="233"/>
      <c r="K58" s="233"/>
      <c r="L58" s="233"/>
      <c r="M58" s="233"/>
      <c r="N58" s="233"/>
      <c r="O58" s="233"/>
      <c r="P58" s="233"/>
      <c r="Q58" s="233"/>
      <c r="R58" s="233"/>
      <c r="S58" s="233"/>
      <c r="T58" s="233"/>
      <c r="U58" s="233"/>
      <c r="V58" s="233"/>
      <c r="W58" s="233"/>
      <c r="X58" s="233"/>
      <c r="Y58" s="233"/>
      <c r="Z58" s="233"/>
      <c r="AA58" s="233"/>
      <c r="AB58" s="233"/>
      <c r="AC58" s="233"/>
      <c r="AD58" s="233"/>
      <c r="AE58" s="233"/>
      <c r="AF58" s="233"/>
      <c r="AG58" s="233"/>
      <c r="AH58" s="233"/>
      <c r="AI58" s="233"/>
      <c r="AJ58" s="233"/>
      <c r="AK58" s="233"/>
      <c r="AL58" s="233"/>
      <c r="AM58" s="233"/>
      <c r="AN58" s="233"/>
      <c r="AO58" s="233"/>
      <c r="AP58" s="233"/>
      <c r="AQ58" s="233"/>
      <c r="AR58" s="233"/>
      <c r="AS58" s="233"/>
      <c r="AT58" s="233"/>
      <c r="AU58" s="233"/>
      <c r="AV58" s="233"/>
      <c r="AW58" s="233"/>
      <c r="AX58" s="233"/>
      <c r="AY58" s="322"/>
      <c r="AZ58" s="322"/>
      <c r="BA58" s="322"/>
      <c r="BB58" s="322"/>
      <c r="BC58" s="322"/>
      <c r="BD58" s="322"/>
      <c r="BE58" s="322"/>
      <c r="BF58" s="322"/>
      <c r="BG58" s="322"/>
      <c r="BH58" s="322"/>
      <c r="BI58" s="322"/>
      <c r="BJ58" s="322"/>
      <c r="BK58" s="322"/>
      <c r="BL58" s="322"/>
      <c r="BM58" s="322"/>
      <c r="BN58" s="322"/>
      <c r="BO58" s="322"/>
      <c r="BP58" s="322"/>
      <c r="BQ58" s="322"/>
      <c r="BR58" s="322"/>
      <c r="BS58" s="322"/>
      <c r="BT58" s="322"/>
      <c r="BU58" s="322"/>
      <c r="BV58" s="322"/>
    </row>
    <row r="59" spans="1:74" ht="11.15" customHeight="1" x14ac:dyDescent="0.25">
      <c r="A59" s="139" t="s">
        <v>580</v>
      </c>
      <c r="B59" s="202" t="s">
        <v>792</v>
      </c>
      <c r="C59" s="231">
        <v>362.39645903000002</v>
      </c>
      <c r="D59" s="231">
        <v>361.71937436000002</v>
      </c>
      <c r="E59" s="231">
        <v>413.84952364999998</v>
      </c>
      <c r="F59" s="231">
        <v>409.53255000000001</v>
      </c>
      <c r="G59" s="231">
        <v>420.71072667999999</v>
      </c>
      <c r="H59" s="231">
        <v>447.42027953000002</v>
      </c>
      <c r="I59" s="231">
        <v>447.86679796999999</v>
      </c>
      <c r="J59" s="231">
        <v>435.81672500000002</v>
      </c>
      <c r="K59" s="231">
        <v>396.95625257</v>
      </c>
      <c r="L59" s="231">
        <v>408.13371042</v>
      </c>
      <c r="M59" s="231">
        <v>398.32528987000001</v>
      </c>
      <c r="N59" s="231">
        <v>410.07996455</v>
      </c>
      <c r="O59" s="231">
        <v>371.316194</v>
      </c>
      <c r="P59" s="231">
        <v>358.52785524000001</v>
      </c>
      <c r="Q59" s="231">
        <v>255.6546251</v>
      </c>
      <c r="R59" s="231">
        <v>126.05922839999999</v>
      </c>
      <c r="S59" s="231">
        <v>146.80347506000001</v>
      </c>
      <c r="T59" s="231">
        <v>180.82400103000001</v>
      </c>
      <c r="U59" s="231">
        <v>202.955175</v>
      </c>
      <c r="V59" s="231">
        <v>207.07791564999999</v>
      </c>
      <c r="W59" s="231">
        <v>214.8616293</v>
      </c>
      <c r="X59" s="231">
        <v>231.4504039</v>
      </c>
      <c r="Y59" s="231">
        <v>239.57174466999999</v>
      </c>
      <c r="Z59" s="231">
        <v>243.73165839000001</v>
      </c>
      <c r="AA59" s="231">
        <v>222.25939352</v>
      </c>
      <c r="AB59" s="231">
        <v>222.09091968000001</v>
      </c>
      <c r="AC59" s="231">
        <v>288.75299318999998</v>
      </c>
      <c r="AD59" s="231">
        <v>311.87775520000002</v>
      </c>
      <c r="AE59" s="231">
        <v>332.86851905999998</v>
      </c>
      <c r="AF59" s="231">
        <v>375.50919033000002</v>
      </c>
      <c r="AG59" s="231">
        <v>395.98358781000002</v>
      </c>
      <c r="AH59" s="231">
        <v>371.77853055000003</v>
      </c>
      <c r="AI59" s="231">
        <v>347.07814997000003</v>
      </c>
      <c r="AJ59" s="231">
        <v>364.72079839000003</v>
      </c>
      <c r="AK59" s="231">
        <v>374.64959340000001</v>
      </c>
      <c r="AL59" s="231">
        <v>387.50569025999999</v>
      </c>
      <c r="AM59" s="231">
        <v>316.89982139</v>
      </c>
      <c r="AN59" s="231">
        <v>347.00042124999999</v>
      </c>
      <c r="AO59" s="231">
        <v>403.41632965000002</v>
      </c>
      <c r="AP59" s="231">
        <v>411.47193472999999</v>
      </c>
      <c r="AQ59" s="231">
        <v>411.26759628999997</v>
      </c>
      <c r="AR59" s="231">
        <v>434.56312737000002</v>
      </c>
      <c r="AS59" s="231">
        <v>434.49242873999998</v>
      </c>
      <c r="AT59" s="231">
        <v>421.67317506000001</v>
      </c>
      <c r="AU59" s="231">
        <v>407.91424007000001</v>
      </c>
      <c r="AV59" s="231">
        <v>397.27699999999999</v>
      </c>
      <c r="AW59" s="231">
        <v>384.51499999999999</v>
      </c>
      <c r="AX59" s="231">
        <v>391.47250000000003</v>
      </c>
      <c r="AY59" s="304">
        <v>355.94589999999999</v>
      </c>
      <c r="AZ59" s="304">
        <v>355.14019999999999</v>
      </c>
      <c r="BA59" s="304">
        <v>396.79770000000002</v>
      </c>
      <c r="BB59" s="304">
        <v>393.64920000000001</v>
      </c>
      <c r="BC59" s="304">
        <v>400.59399999999999</v>
      </c>
      <c r="BD59" s="304">
        <v>432.36349999999999</v>
      </c>
      <c r="BE59" s="304">
        <v>432.16800000000001</v>
      </c>
      <c r="BF59" s="304">
        <v>414.78609999999998</v>
      </c>
      <c r="BG59" s="304">
        <v>379.35890000000001</v>
      </c>
      <c r="BH59" s="304">
        <v>385.2672</v>
      </c>
      <c r="BI59" s="304">
        <v>377.505</v>
      </c>
      <c r="BJ59" s="304">
        <v>387.43490000000003</v>
      </c>
      <c r="BK59" s="304">
        <v>360.81580000000002</v>
      </c>
      <c r="BL59" s="304">
        <v>354.7473</v>
      </c>
      <c r="BM59" s="304">
        <v>400.77519999999998</v>
      </c>
      <c r="BN59" s="304">
        <v>408.09570000000002</v>
      </c>
      <c r="BO59" s="304">
        <v>415.10250000000002</v>
      </c>
      <c r="BP59" s="304">
        <v>437.26839999999999</v>
      </c>
      <c r="BQ59" s="304">
        <v>436.2756</v>
      </c>
      <c r="BR59" s="304">
        <v>420.685</v>
      </c>
      <c r="BS59" s="304">
        <v>381.63339999999999</v>
      </c>
      <c r="BT59" s="304">
        <v>395.50420000000003</v>
      </c>
      <c r="BU59" s="304">
        <v>394.89069999999998</v>
      </c>
      <c r="BV59" s="304">
        <v>412.39839999999998</v>
      </c>
    </row>
    <row r="60" spans="1:74" ht="11.15" customHeight="1" x14ac:dyDescent="0.25">
      <c r="A60" s="133"/>
      <c r="B60" s="138" t="s">
        <v>581</v>
      </c>
      <c r="C60" s="212"/>
      <c r="D60" s="212"/>
      <c r="E60" s="212"/>
      <c r="F60" s="212"/>
      <c r="G60" s="212"/>
      <c r="H60" s="212"/>
      <c r="I60" s="212"/>
      <c r="J60" s="212"/>
      <c r="K60" s="212"/>
      <c r="L60" s="212"/>
      <c r="M60" s="212"/>
      <c r="N60" s="212"/>
      <c r="O60" s="212"/>
      <c r="P60" s="212"/>
      <c r="Q60" s="212"/>
      <c r="R60" s="212"/>
      <c r="S60" s="212"/>
      <c r="T60" s="212"/>
      <c r="U60" s="212"/>
      <c r="V60" s="212"/>
      <c r="W60" s="212"/>
      <c r="X60" s="212"/>
      <c r="Y60" s="212"/>
      <c r="Z60" s="212"/>
      <c r="AA60" s="212"/>
      <c r="AB60" s="212"/>
      <c r="AC60" s="212"/>
      <c r="AD60" s="212"/>
      <c r="AE60" s="212"/>
      <c r="AF60" s="212"/>
      <c r="AG60" s="212"/>
      <c r="AH60" s="212"/>
      <c r="AI60" s="212"/>
      <c r="AJ60" s="212"/>
      <c r="AK60" s="212"/>
      <c r="AL60" s="212"/>
      <c r="AM60" s="212"/>
      <c r="AN60" s="212"/>
      <c r="AO60" s="212"/>
      <c r="AP60" s="212"/>
      <c r="AQ60" s="212"/>
      <c r="AR60" s="212"/>
      <c r="AS60" s="212"/>
      <c r="AT60" s="212"/>
      <c r="AU60" s="212"/>
      <c r="AV60" s="212"/>
      <c r="AW60" s="212"/>
      <c r="AX60" s="212"/>
      <c r="AY60" s="303"/>
      <c r="AZ60" s="303"/>
      <c r="BA60" s="303"/>
      <c r="BB60" s="303"/>
      <c r="BC60" s="303"/>
      <c r="BD60" s="303"/>
      <c r="BE60" s="303"/>
      <c r="BF60" s="303"/>
      <c r="BG60" s="303"/>
      <c r="BH60" s="303"/>
      <c r="BI60" s="303"/>
      <c r="BJ60" s="303"/>
      <c r="BK60" s="303"/>
      <c r="BL60" s="303"/>
      <c r="BM60" s="303"/>
      <c r="BN60" s="303"/>
      <c r="BO60" s="303"/>
      <c r="BP60" s="303"/>
      <c r="BQ60" s="303"/>
      <c r="BR60" s="303"/>
      <c r="BS60" s="303"/>
      <c r="BT60" s="303"/>
      <c r="BU60" s="303"/>
      <c r="BV60" s="303"/>
    </row>
    <row r="61" spans="1:74" ht="11.15" customHeight="1" x14ac:dyDescent="0.25">
      <c r="A61" s="139" t="s">
        <v>582</v>
      </c>
      <c r="B61" s="202" t="s">
        <v>456</v>
      </c>
      <c r="C61" s="249">
        <v>248.43299999999999</v>
      </c>
      <c r="D61" s="249">
        <v>259.04899999999998</v>
      </c>
      <c r="E61" s="249">
        <v>259.69799999999998</v>
      </c>
      <c r="F61" s="249">
        <v>268.767</v>
      </c>
      <c r="G61" s="249">
        <v>283.27499999999998</v>
      </c>
      <c r="H61" s="249">
        <v>283.00099999999998</v>
      </c>
      <c r="I61" s="249">
        <v>268.31400000000002</v>
      </c>
      <c r="J61" s="249">
        <v>259.84899999999999</v>
      </c>
      <c r="K61" s="249">
        <v>263.149</v>
      </c>
      <c r="L61" s="249">
        <v>269.87099999999998</v>
      </c>
      <c r="M61" s="249">
        <v>268.99400000000003</v>
      </c>
      <c r="N61" s="249">
        <v>252.411</v>
      </c>
      <c r="O61" s="249">
        <v>255.2</v>
      </c>
      <c r="P61" s="249">
        <v>265.142</v>
      </c>
      <c r="Q61" s="249">
        <v>232.113</v>
      </c>
      <c r="R61" s="249">
        <v>203.34200000000001</v>
      </c>
      <c r="S61" s="249">
        <v>201.649</v>
      </c>
      <c r="T61" s="249">
        <v>206.066</v>
      </c>
      <c r="U61" s="249">
        <v>204.785</v>
      </c>
      <c r="V61" s="249">
        <v>199.49600000000001</v>
      </c>
      <c r="W61" s="249">
        <v>197.42400000000001</v>
      </c>
      <c r="X61" s="249">
        <v>215.99299999999999</v>
      </c>
      <c r="Y61" s="249">
        <v>223.36</v>
      </c>
      <c r="Z61" s="249">
        <v>205.983</v>
      </c>
      <c r="AA61" s="249">
        <v>200.82499999999999</v>
      </c>
      <c r="AB61" s="249">
        <v>197.20400000000001</v>
      </c>
      <c r="AC61" s="249">
        <v>197.13399999999999</v>
      </c>
      <c r="AD61" s="249">
        <v>222.953</v>
      </c>
      <c r="AE61" s="249">
        <v>250.209</v>
      </c>
      <c r="AF61" s="249">
        <v>256.68400000000003</v>
      </c>
      <c r="AG61" s="249">
        <v>243.613</v>
      </c>
      <c r="AH61" s="249">
        <v>212.88200000000001</v>
      </c>
      <c r="AI61" s="249">
        <v>198.97499999999999</v>
      </c>
      <c r="AJ61" s="249">
        <v>205.994</v>
      </c>
      <c r="AK61" s="249">
        <v>215.15899999999999</v>
      </c>
      <c r="AL61" s="249">
        <v>208.95400000000001</v>
      </c>
      <c r="AM61" s="249">
        <v>210.762</v>
      </c>
      <c r="AN61" s="249">
        <v>222.227</v>
      </c>
      <c r="AO61" s="249">
        <v>243.68899999999999</v>
      </c>
      <c r="AP61" s="249">
        <v>297.14299999999997</v>
      </c>
      <c r="AQ61" s="249">
        <v>344.85300000000001</v>
      </c>
      <c r="AR61" s="249">
        <v>344.101</v>
      </c>
      <c r="AS61" s="249">
        <v>311.20499999999998</v>
      </c>
      <c r="AT61" s="249">
        <v>283.911</v>
      </c>
      <c r="AU61" s="249">
        <v>284.31299999999999</v>
      </c>
      <c r="AV61" s="249">
        <v>294.33999999999997</v>
      </c>
      <c r="AW61" s="249">
        <v>292.65600000000001</v>
      </c>
      <c r="AX61" s="249">
        <v>275.64269999999999</v>
      </c>
      <c r="AY61" s="315">
        <v>237.4503</v>
      </c>
      <c r="AZ61" s="315">
        <v>238.7252</v>
      </c>
      <c r="BA61" s="315">
        <v>255.73920000000001</v>
      </c>
      <c r="BB61" s="315">
        <v>291.08139999999997</v>
      </c>
      <c r="BC61" s="315">
        <v>314.4907</v>
      </c>
      <c r="BD61" s="315">
        <v>325.8064</v>
      </c>
      <c r="BE61" s="315">
        <v>317.62079999999997</v>
      </c>
      <c r="BF61" s="315">
        <v>297.9907</v>
      </c>
      <c r="BG61" s="315">
        <v>294.01190000000003</v>
      </c>
      <c r="BH61" s="315">
        <v>307.15019999999998</v>
      </c>
      <c r="BI61" s="315">
        <v>308.71120000000002</v>
      </c>
      <c r="BJ61" s="315">
        <v>291.04840000000002</v>
      </c>
      <c r="BK61" s="315">
        <v>285.69009999999997</v>
      </c>
      <c r="BL61" s="315">
        <v>280.08580000000001</v>
      </c>
      <c r="BM61" s="315">
        <v>291.17610000000002</v>
      </c>
      <c r="BN61" s="315">
        <v>321.75549999999998</v>
      </c>
      <c r="BO61" s="315">
        <v>340.87119999999999</v>
      </c>
      <c r="BP61" s="315">
        <v>348.2885</v>
      </c>
      <c r="BQ61" s="315">
        <v>334.35140000000001</v>
      </c>
      <c r="BR61" s="315">
        <v>309.01</v>
      </c>
      <c r="BS61" s="315">
        <v>301.0256</v>
      </c>
      <c r="BT61" s="315">
        <v>310.84750000000003</v>
      </c>
      <c r="BU61" s="315">
        <v>309.76940000000002</v>
      </c>
      <c r="BV61" s="315">
        <v>290.75839999999999</v>
      </c>
    </row>
    <row r="62" spans="1:74" ht="11.15" customHeight="1" x14ac:dyDescent="0.25">
      <c r="A62" s="133"/>
      <c r="B62" s="138" t="s">
        <v>583</v>
      </c>
      <c r="C62" s="213"/>
      <c r="D62" s="213"/>
      <c r="E62" s="213"/>
      <c r="F62" s="213"/>
      <c r="G62" s="213"/>
      <c r="H62" s="213"/>
      <c r="I62" s="213"/>
      <c r="J62" s="213"/>
      <c r="K62" s="213"/>
      <c r="L62" s="213"/>
      <c r="M62" s="213"/>
      <c r="N62" s="213"/>
      <c r="O62" s="213"/>
      <c r="P62" s="213"/>
      <c r="Q62" s="213"/>
      <c r="R62" s="213"/>
      <c r="S62" s="213"/>
      <c r="T62" s="213"/>
      <c r="U62" s="213"/>
      <c r="V62" s="213"/>
      <c r="W62" s="213"/>
      <c r="X62" s="213"/>
      <c r="Y62" s="213"/>
      <c r="Z62" s="213"/>
      <c r="AA62" s="213"/>
      <c r="AB62" s="213"/>
      <c r="AC62" s="213"/>
      <c r="AD62" s="213"/>
      <c r="AE62" s="213"/>
      <c r="AF62" s="213"/>
      <c r="AG62" s="213"/>
      <c r="AH62" s="213"/>
      <c r="AI62" s="213"/>
      <c r="AJ62" s="213"/>
      <c r="AK62" s="213"/>
      <c r="AL62" s="213"/>
      <c r="AM62" s="213"/>
      <c r="AN62" s="213"/>
      <c r="AO62" s="213"/>
      <c r="AP62" s="213"/>
      <c r="AQ62" s="213"/>
      <c r="AR62" s="213"/>
      <c r="AS62" s="213"/>
      <c r="AT62" s="213"/>
      <c r="AU62" s="213"/>
      <c r="AV62" s="213"/>
      <c r="AW62" s="213"/>
      <c r="AX62" s="213"/>
      <c r="AY62" s="305"/>
      <c r="AZ62" s="305"/>
      <c r="BA62" s="305"/>
      <c r="BB62" s="305"/>
      <c r="BC62" s="305"/>
      <c r="BD62" s="305"/>
      <c r="BE62" s="305"/>
      <c r="BF62" s="305"/>
      <c r="BG62" s="305"/>
      <c r="BH62" s="305"/>
      <c r="BI62" s="305"/>
      <c r="BJ62" s="305"/>
      <c r="BK62" s="305"/>
      <c r="BL62" s="305"/>
      <c r="BM62" s="305"/>
      <c r="BN62" s="305"/>
      <c r="BO62" s="305"/>
      <c r="BP62" s="305"/>
      <c r="BQ62" s="305"/>
      <c r="BR62" s="305"/>
      <c r="BS62" s="305"/>
      <c r="BT62" s="305"/>
      <c r="BU62" s="305"/>
      <c r="BV62" s="305"/>
    </row>
    <row r="63" spans="1:74" ht="11.15" customHeight="1" x14ac:dyDescent="0.25">
      <c r="A63" s="434" t="s">
        <v>584</v>
      </c>
      <c r="B63" s="435" t="s">
        <v>457</v>
      </c>
      <c r="C63" s="261">
        <v>0.27165898618000001</v>
      </c>
      <c r="D63" s="261">
        <v>0.27174999999999999</v>
      </c>
      <c r="E63" s="261">
        <v>0.27561290322999998</v>
      </c>
      <c r="F63" s="261">
        <v>0.27287619048</v>
      </c>
      <c r="G63" s="261">
        <v>0.27204147465</v>
      </c>
      <c r="H63" s="261">
        <v>0.26721658986000002</v>
      </c>
      <c r="I63" s="261">
        <v>0.26660952381000003</v>
      </c>
      <c r="J63" s="261">
        <v>0.26590322580999998</v>
      </c>
      <c r="K63" s="261">
        <v>0.25984761904999998</v>
      </c>
      <c r="L63" s="261">
        <v>0.26339170506999998</v>
      </c>
      <c r="M63" s="261">
        <v>0.26578095237999999</v>
      </c>
      <c r="N63" s="261">
        <v>0.26488479262999998</v>
      </c>
      <c r="O63" s="261">
        <v>0.27403686636000002</v>
      </c>
      <c r="P63" s="261">
        <v>0.27253201970000002</v>
      </c>
      <c r="Q63" s="261">
        <v>0.25678801842999999</v>
      </c>
      <c r="R63" s="261">
        <v>0.18255714285999999</v>
      </c>
      <c r="S63" s="261">
        <v>0.16480184332</v>
      </c>
      <c r="T63" s="261">
        <v>0.17472380952</v>
      </c>
      <c r="U63" s="261">
        <v>0.18638248848</v>
      </c>
      <c r="V63" s="261">
        <v>0.19732380952</v>
      </c>
      <c r="W63" s="261">
        <v>0.20843333333</v>
      </c>
      <c r="X63" s="261">
        <v>0.21845161290000001</v>
      </c>
      <c r="Y63" s="261">
        <v>0.2248</v>
      </c>
      <c r="Z63" s="261">
        <v>0.22878801842999999</v>
      </c>
      <c r="AA63" s="261">
        <v>0.23743317972</v>
      </c>
      <c r="AB63" s="261">
        <v>0.24818367347</v>
      </c>
      <c r="AC63" s="261">
        <v>0.25120737326999998</v>
      </c>
      <c r="AD63" s="261">
        <v>0.25338095238000002</v>
      </c>
      <c r="AE63" s="261">
        <v>0.25752073733000003</v>
      </c>
      <c r="AF63" s="261">
        <v>0.26249523809999997</v>
      </c>
      <c r="AG63" s="261">
        <v>0.26594930876</v>
      </c>
      <c r="AH63" s="261">
        <v>0.26744239631</v>
      </c>
      <c r="AI63" s="261">
        <v>0.26798095238000003</v>
      </c>
      <c r="AJ63" s="261">
        <v>0.25822119816</v>
      </c>
      <c r="AK63" s="261">
        <v>0.26354761905000001</v>
      </c>
      <c r="AL63" s="261">
        <v>0.25766359446999998</v>
      </c>
      <c r="AM63" s="261">
        <v>0.25838709676999999</v>
      </c>
      <c r="AN63" s="261">
        <v>0.25197959184000002</v>
      </c>
      <c r="AO63" s="261">
        <v>0.24822580645</v>
      </c>
      <c r="AP63" s="261">
        <v>0.25178571429000002</v>
      </c>
      <c r="AQ63" s="261">
        <v>0.25514285714000001</v>
      </c>
      <c r="AR63" s="261">
        <v>0.25258008657999997</v>
      </c>
      <c r="AS63" s="261">
        <v>0.24896774193999999</v>
      </c>
      <c r="AT63" s="261">
        <v>0.24844700460999999</v>
      </c>
      <c r="AU63" s="261">
        <v>0.24307142857</v>
      </c>
      <c r="AV63" s="261">
        <v>0.23907834101</v>
      </c>
      <c r="AW63" s="261">
        <v>0.23330541871999999</v>
      </c>
      <c r="AX63" s="261">
        <v>0.23285714286</v>
      </c>
      <c r="AY63" s="333">
        <v>0.2427955</v>
      </c>
      <c r="AZ63" s="333">
        <v>0.2422743</v>
      </c>
      <c r="BA63" s="333">
        <v>0.23973800000000001</v>
      </c>
      <c r="BB63" s="333">
        <v>0.2384713</v>
      </c>
      <c r="BC63" s="333">
        <v>0.23754790000000001</v>
      </c>
      <c r="BD63" s="333">
        <v>0.2355295</v>
      </c>
      <c r="BE63" s="333">
        <v>0.2325209</v>
      </c>
      <c r="BF63" s="333">
        <v>0.23400480000000001</v>
      </c>
      <c r="BG63" s="333">
        <v>0.23483589999999999</v>
      </c>
      <c r="BH63" s="333">
        <v>0.23526459999999999</v>
      </c>
      <c r="BI63" s="333">
        <v>0.2362766</v>
      </c>
      <c r="BJ63" s="333">
        <v>0.2371433</v>
      </c>
      <c r="BK63" s="333">
        <v>0.2431488</v>
      </c>
      <c r="BL63" s="333">
        <v>0.24124899999999999</v>
      </c>
      <c r="BM63" s="333">
        <v>0.2379368</v>
      </c>
      <c r="BN63" s="333">
        <v>0.23601949999999999</v>
      </c>
      <c r="BO63" s="333">
        <v>0.2357535</v>
      </c>
      <c r="BP63" s="333">
        <v>0.23525660000000001</v>
      </c>
      <c r="BQ63" s="333">
        <v>0.23611170000000001</v>
      </c>
      <c r="BR63" s="333">
        <v>0.23975769999999999</v>
      </c>
      <c r="BS63" s="333">
        <v>0.2424753</v>
      </c>
      <c r="BT63" s="333">
        <v>0.24436669999999999</v>
      </c>
      <c r="BU63" s="333">
        <v>0.24676529999999999</v>
      </c>
      <c r="BV63" s="333">
        <v>0.24880910000000001</v>
      </c>
    </row>
    <row r="64" spans="1:74" ht="11.15" customHeight="1" x14ac:dyDescent="0.25">
      <c r="A64" s="434"/>
      <c r="B64" s="435"/>
      <c r="C64" s="261"/>
      <c r="D64" s="261"/>
      <c r="E64" s="261"/>
      <c r="F64" s="261"/>
      <c r="G64" s="261"/>
      <c r="H64" s="261"/>
      <c r="I64" s="261"/>
      <c r="J64" s="261"/>
      <c r="K64" s="261"/>
      <c r="L64" s="261"/>
      <c r="M64" s="261"/>
      <c r="N64" s="261"/>
      <c r="O64" s="261"/>
      <c r="P64" s="261"/>
      <c r="Q64" s="261"/>
      <c r="R64" s="261"/>
      <c r="S64" s="261"/>
      <c r="T64" s="261"/>
      <c r="U64" s="261"/>
      <c r="V64" s="261"/>
      <c r="W64" s="261"/>
      <c r="X64" s="261"/>
      <c r="Y64" s="261"/>
      <c r="Z64" s="261"/>
      <c r="AA64" s="261"/>
      <c r="AB64" s="261"/>
      <c r="AC64" s="261"/>
      <c r="AD64" s="261"/>
      <c r="AE64" s="261"/>
      <c r="AF64" s="261"/>
      <c r="AG64" s="261"/>
      <c r="AH64" s="261"/>
      <c r="AI64" s="261"/>
      <c r="AJ64" s="261"/>
      <c r="AK64" s="261"/>
      <c r="AL64" s="261"/>
      <c r="AM64" s="261"/>
      <c r="AN64" s="261"/>
      <c r="AO64" s="261"/>
      <c r="AP64" s="261"/>
      <c r="AQ64" s="261"/>
      <c r="AR64" s="261"/>
      <c r="AS64" s="261"/>
      <c r="AT64" s="261"/>
      <c r="AU64" s="261"/>
      <c r="AV64" s="261"/>
      <c r="AW64" s="261"/>
      <c r="AX64" s="261"/>
      <c r="AY64" s="333"/>
      <c r="AZ64" s="333"/>
      <c r="BA64" s="333"/>
      <c r="BB64" s="333"/>
      <c r="BC64" s="333"/>
      <c r="BD64" s="333"/>
      <c r="BE64" s="333"/>
      <c r="BF64" s="333"/>
      <c r="BG64" s="333"/>
      <c r="BH64" s="333"/>
      <c r="BI64" s="333"/>
      <c r="BJ64" s="333"/>
      <c r="BK64" s="333"/>
      <c r="BL64" s="333"/>
      <c r="BM64" s="333"/>
      <c r="BN64" s="333"/>
      <c r="BO64" s="333"/>
      <c r="BP64" s="333"/>
      <c r="BQ64" s="333"/>
      <c r="BR64" s="333"/>
      <c r="BS64" s="333"/>
      <c r="BT64" s="333"/>
      <c r="BU64" s="333"/>
      <c r="BV64" s="333"/>
    </row>
    <row r="65" spans="1:74" ht="11.15" customHeight="1" x14ac:dyDescent="0.25">
      <c r="A65" s="434"/>
      <c r="B65" s="135" t="s">
        <v>1088</v>
      </c>
      <c r="C65" s="261"/>
      <c r="D65" s="261"/>
      <c r="E65" s="261"/>
      <c r="F65" s="261"/>
      <c r="G65" s="261"/>
      <c r="H65" s="261"/>
      <c r="I65" s="261"/>
      <c r="J65" s="261"/>
      <c r="K65" s="261"/>
      <c r="L65" s="261"/>
      <c r="M65" s="261"/>
      <c r="N65" s="261"/>
      <c r="O65" s="261"/>
      <c r="P65" s="261"/>
      <c r="Q65" s="261"/>
      <c r="R65" s="261"/>
      <c r="S65" s="261"/>
      <c r="T65" s="261"/>
      <c r="U65" s="261"/>
      <c r="V65" s="261"/>
      <c r="W65" s="261"/>
      <c r="X65" s="261"/>
      <c r="Y65" s="261"/>
      <c r="Z65" s="261"/>
      <c r="AA65" s="261"/>
      <c r="AB65" s="261"/>
      <c r="AC65" s="261"/>
      <c r="AD65" s="261"/>
      <c r="AE65" s="261"/>
      <c r="AF65" s="261"/>
      <c r="AG65" s="261"/>
      <c r="AH65" s="261"/>
      <c r="AI65" s="261"/>
      <c r="AJ65" s="261"/>
      <c r="AK65" s="261"/>
      <c r="AL65" s="261"/>
      <c r="AM65" s="261"/>
      <c r="AN65" s="261"/>
      <c r="AO65" s="261"/>
      <c r="AP65" s="261"/>
      <c r="AQ65" s="261"/>
      <c r="AR65" s="261"/>
      <c r="AS65" s="261"/>
      <c r="AT65" s="261"/>
      <c r="AU65" s="261"/>
      <c r="AV65" s="261"/>
      <c r="AW65" s="261"/>
      <c r="AX65" s="261"/>
      <c r="AY65" s="333"/>
      <c r="AZ65" s="333"/>
      <c r="BA65" s="333"/>
      <c r="BB65" s="333"/>
      <c r="BC65" s="333"/>
      <c r="BD65" s="333"/>
      <c r="BE65" s="333"/>
      <c r="BF65" s="333"/>
      <c r="BG65" s="333"/>
      <c r="BH65" s="333"/>
      <c r="BI65" s="333"/>
      <c r="BJ65" s="333"/>
      <c r="BK65" s="333"/>
      <c r="BL65" s="333"/>
      <c r="BM65" s="333"/>
      <c r="BN65" s="333"/>
      <c r="BO65" s="333"/>
      <c r="BP65" s="333"/>
      <c r="BQ65" s="333"/>
      <c r="BR65" s="333"/>
      <c r="BS65" s="333"/>
      <c r="BT65" s="333"/>
      <c r="BU65" s="333"/>
      <c r="BV65" s="333"/>
    </row>
    <row r="66" spans="1:74" ht="11.15" customHeight="1" x14ac:dyDescent="0.25">
      <c r="A66" s="139" t="s">
        <v>765</v>
      </c>
      <c r="B66" s="202" t="s">
        <v>598</v>
      </c>
      <c r="C66" s="249">
        <v>202.68621160000001</v>
      </c>
      <c r="D66" s="249">
        <v>177.62113210000001</v>
      </c>
      <c r="E66" s="249">
        <v>199.88372989999999</v>
      </c>
      <c r="F66" s="249">
        <v>193.84199509999999</v>
      </c>
      <c r="G66" s="249">
        <v>201.68329410000001</v>
      </c>
      <c r="H66" s="249">
        <v>197.77799390000001</v>
      </c>
      <c r="I66" s="249">
        <v>202.52481409999999</v>
      </c>
      <c r="J66" s="249">
        <v>207.9783879</v>
      </c>
      <c r="K66" s="249">
        <v>189.90996039999999</v>
      </c>
      <c r="L66" s="249">
        <v>202.49903169999999</v>
      </c>
      <c r="M66" s="249">
        <v>196.83522429999999</v>
      </c>
      <c r="N66" s="249">
        <v>200.5610073</v>
      </c>
      <c r="O66" s="249">
        <v>194.18204560000001</v>
      </c>
      <c r="P66" s="249">
        <v>185.13774789999999</v>
      </c>
      <c r="Q66" s="249">
        <v>178.66421840000001</v>
      </c>
      <c r="R66" s="249">
        <v>132.85549789999999</v>
      </c>
      <c r="S66" s="249">
        <v>149.77091580000001</v>
      </c>
      <c r="T66" s="249">
        <v>158.7557841</v>
      </c>
      <c r="U66" s="249">
        <v>172.93178420000001</v>
      </c>
      <c r="V66" s="249">
        <v>177.2071042</v>
      </c>
      <c r="W66" s="249">
        <v>170.19174849999999</v>
      </c>
      <c r="X66" s="249">
        <v>176.42661380000001</v>
      </c>
      <c r="Y66" s="249">
        <v>170.2379971</v>
      </c>
      <c r="Z66" s="249">
        <v>176.4994275</v>
      </c>
      <c r="AA66" s="249">
        <v>177.6647859</v>
      </c>
      <c r="AB66" s="249">
        <v>157.09308050000001</v>
      </c>
      <c r="AC66" s="249">
        <v>185.92685940000001</v>
      </c>
      <c r="AD66" s="249">
        <v>183.31327519999999</v>
      </c>
      <c r="AE66" s="249">
        <v>189.88003749999999</v>
      </c>
      <c r="AF66" s="249">
        <v>188.4270913</v>
      </c>
      <c r="AG66" s="249">
        <v>190.14620020000001</v>
      </c>
      <c r="AH66" s="249">
        <v>195.66288080000001</v>
      </c>
      <c r="AI66" s="249">
        <v>185.55698659999999</v>
      </c>
      <c r="AJ66" s="249">
        <v>193.52011719999999</v>
      </c>
      <c r="AK66" s="249">
        <v>190.72897900000001</v>
      </c>
      <c r="AL66" s="249">
        <v>195.8736701</v>
      </c>
      <c r="AM66" s="249">
        <v>187.4660806</v>
      </c>
      <c r="AN66" s="249">
        <v>176.29896840000001</v>
      </c>
      <c r="AO66" s="249">
        <v>198.04512149999999</v>
      </c>
      <c r="AP66" s="249">
        <v>183.8030736</v>
      </c>
      <c r="AQ66" s="249">
        <v>190.6436094</v>
      </c>
      <c r="AR66" s="249">
        <v>189.23946269999999</v>
      </c>
      <c r="AS66" s="249">
        <v>190.62564449999999</v>
      </c>
      <c r="AT66" s="249">
        <v>196.35593309999999</v>
      </c>
      <c r="AU66" s="249">
        <v>189.00345229999999</v>
      </c>
      <c r="AV66" s="249">
        <v>192.06190000000001</v>
      </c>
      <c r="AW66" s="249">
        <v>187.4016</v>
      </c>
      <c r="AX66" s="249">
        <v>191.46340000000001</v>
      </c>
      <c r="AY66" s="315">
        <v>186.39660000000001</v>
      </c>
      <c r="AZ66" s="315">
        <v>170.97190000000001</v>
      </c>
      <c r="BA66" s="315">
        <v>193.4958</v>
      </c>
      <c r="BB66" s="315">
        <v>185.73840000000001</v>
      </c>
      <c r="BC66" s="315">
        <v>193.40549999999999</v>
      </c>
      <c r="BD66" s="315">
        <v>188.12960000000001</v>
      </c>
      <c r="BE66" s="315">
        <v>191.82669999999999</v>
      </c>
      <c r="BF66" s="315">
        <v>195.64019999999999</v>
      </c>
      <c r="BG66" s="315">
        <v>184.5446</v>
      </c>
      <c r="BH66" s="315">
        <v>192.22409999999999</v>
      </c>
      <c r="BI66" s="315">
        <v>186.8664</v>
      </c>
      <c r="BJ66" s="315">
        <v>194.88849999999999</v>
      </c>
      <c r="BK66" s="315">
        <v>190.5667</v>
      </c>
      <c r="BL66" s="315">
        <v>178.73949999999999</v>
      </c>
      <c r="BM66" s="315">
        <v>194.10300000000001</v>
      </c>
      <c r="BN66" s="315">
        <v>186.20689999999999</v>
      </c>
      <c r="BO66" s="315">
        <v>193.68979999999999</v>
      </c>
      <c r="BP66" s="315">
        <v>188.70859999999999</v>
      </c>
      <c r="BQ66" s="315">
        <v>194.01320000000001</v>
      </c>
      <c r="BR66" s="315">
        <v>196.94970000000001</v>
      </c>
      <c r="BS66" s="315">
        <v>185.68629999999999</v>
      </c>
      <c r="BT66" s="315">
        <v>193.57149999999999</v>
      </c>
      <c r="BU66" s="315">
        <v>188.3869</v>
      </c>
      <c r="BV66" s="315">
        <v>195.4676</v>
      </c>
    </row>
    <row r="67" spans="1:74" ht="11.15" customHeight="1" x14ac:dyDescent="0.25">
      <c r="A67" s="139" t="s">
        <v>766</v>
      </c>
      <c r="B67" s="202" t="s">
        <v>599</v>
      </c>
      <c r="C67" s="249">
        <v>185.78797660000001</v>
      </c>
      <c r="D67" s="249">
        <v>163.76653490000001</v>
      </c>
      <c r="E67" s="249">
        <v>158.60655249999999</v>
      </c>
      <c r="F67" s="249">
        <v>119.5028779</v>
      </c>
      <c r="G67" s="249">
        <v>115.1714099</v>
      </c>
      <c r="H67" s="249">
        <v>114.4397048</v>
      </c>
      <c r="I67" s="249">
        <v>129.44749719999999</v>
      </c>
      <c r="J67" s="249">
        <v>131.56598249999999</v>
      </c>
      <c r="K67" s="249">
        <v>119.1610342</v>
      </c>
      <c r="L67" s="249">
        <v>124.59151060000001</v>
      </c>
      <c r="M67" s="249">
        <v>150.71552299999999</v>
      </c>
      <c r="N67" s="249">
        <v>171.86747099999999</v>
      </c>
      <c r="O67" s="249">
        <v>179.988978</v>
      </c>
      <c r="P67" s="249">
        <v>165.75297570000001</v>
      </c>
      <c r="Q67" s="249">
        <v>147.2804232</v>
      </c>
      <c r="R67" s="249">
        <v>121.9679703</v>
      </c>
      <c r="S67" s="249">
        <v>111.8152303</v>
      </c>
      <c r="T67" s="249">
        <v>114.8944486</v>
      </c>
      <c r="U67" s="249">
        <v>133.20496610000001</v>
      </c>
      <c r="V67" s="249">
        <v>129.62341000000001</v>
      </c>
      <c r="W67" s="249">
        <v>116.0286151</v>
      </c>
      <c r="X67" s="249">
        <v>124.9782019</v>
      </c>
      <c r="Y67" s="249">
        <v>131.89707519999999</v>
      </c>
      <c r="Z67" s="249">
        <v>172.39060330000001</v>
      </c>
      <c r="AA67" s="249">
        <v>180.77336740000001</v>
      </c>
      <c r="AB67" s="249">
        <v>167.9468153</v>
      </c>
      <c r="AC67" s="249">
        <v>142.71013959999999</v>
      </c>
      <c r="AD67" s="249">
        <v>122.54286860000001</v>
      </c>
      <c r="AE67" s="249">
        <v>114.027134</v>
      </c>
      <c r="AF67" s="249">
        <v>120.9470458</v>
      </c>
      <c r="AG67" s="249">
        <v>130.4558054</v>
      </c>
      <c r="AH67" s="249">
        <v>131.53119530000001</v>
      </c>
      <c r="AI67" s="249">
        <v>115.18343539999999</v>
      </c>
      <c r="AJ67" s="249">
        <v>121.8057261</v>
      </c>
      <c r="AK67" s="249">
        <v>144.88506910000001</v>
      </c>
      <c r="AL67" s="249">
        <v>162.40655520000001</v>
      </c>
      <c r="AM67" s="249">
        <v>194.81045750000001</v>
      </c>
      <c r="AN67" s="249">
        <v>165.82859680000001</v>
      </c>
      <c r="AO67" s="249">
        <v>150.49499979999999</v>
      </c>
      <c r="AP67" s="249">
        <v>127.97631250000001</v>
      </c>
      <c r="AQ67" s="249">
        <v>121.0568433</v>
      </c>
      <c r="AR67" s="249">
        <v>125.5666118</v>
      </c>
      <c r="AS67" s="249">
        <v>140.30556680000001</v>
      </c>
      <c r="AT67" s="249">
        <v>138.34644460000001</v>
      </c>
      <c r="AU67" s="249">
        <v>124.5326219</v>
      </c>
      <c r="AV67" s="249">
        <v>128.86840000000001</v>
      </c>
      <c r="AW67" s="249">
        <v>148.9572</v>
      </c>
      <c r="AX67" s="249">
        <v>184.51840000000001</v>
      </c>
      <c r="AY67" s="315">
        <v>184.83750000000001</v>
      </c>
      <c r="AZ67" s="315">
        <v>161.0059</v>
      </c>
      <c r="BA67" s="315">
        <v>152.2405</v>
      </c>
      <c r="BB67" s="315">
        <v>124.7611</v>
      </c>
      <c r="BC67" s="315">
        <v>120.3861</v>
      </c>
      <c r="BD67" s="315">
        <v>121.65049999999999</v>
      </c>
      <c r="BE67" s="315">
        <v>133.42359999999999</v>
      </c>
      <c r="BF67" s="315">
        <v>135.40719999999999</v>
      </c>
      <c r="BG67" s="315">
        <v>122.79900000000001</v>
      </c>
      <c r="BH67" s="315">
        <v>127.15479999999999</v>
      </c>
      <c r="BI67" s="315">
        <v>144.6352</v>
      </c>
      <c r="BJ67" s="315">
        <v>182.9759</v>
      </c>
      <c r="BK67" s="315">
        <v>195.1645</v>
      </c>
      <c r="BL67" s="315">
        <v>166.5283</v>
      </c>
      <c r="BM67" s="315">
        <v>150.65880000000001</v>
      </c>
      <c r="BN67" s="315">
        <v>120.7269</v>
      </c>
      <c r="BO67" s="315">
        <v>115.75449999999999</v>
      </c>
      <c r="BP67" s="315">
        <v>117.26479999999999</v>
      </c>
      <c r="BQ67" s="315">
        <v>129.05930000000001</v>
      </c>
      <c r="BR67" s="315">
        <v>132.08590000000001</v>
      </c>
      <c r="BS67" s="315">
        <v>119.93429999999999</v>
      </c>
      <c r="BT67" s="315">
        <v>125.50530000000001</v>
      </c>
      <c r="BU67" s="315">
        <v>141.9932</v>
      </c>
      <c r="BV67" s="315">
        <v>182.50749999999999</v>
      </c>
    </row>
    <row r="68" spans="1:74" ht="11.15" customHeight="1" x14ac:dyDescent="0.25">
      <c r="A68" s="139" t="s">
        <v>260</v>
      </c>
      <c r="B68" s="202" t="s">
        <v>780</v>
      </c>
      <c r="C68" s="249">
        <v>110.1850414</v>
      </c>
      <c r="D68" s="249">
        <v>90.424392600000004</v>
      </c>
      <c r="E68" s="249">
        <v>89.000603280000007</v>
      </c>
      <c r="F68" s="249">
        <v>68.856170059999997</v>
      </c>
      <c r="G68" s="249">
        <v>81.187376979999996</v>
      </c>
      <c r="H68" s="249">
        <v>88.734115320000001</v>
      </c>
      <c r="I68" s="249">
        <v>109.5241446</v>
      </c>
      <c r="J68" s="249">
        <v>103.2816658</v>
      </c>
      <c r="K68" s="249">
        <v>93.719022190000004</v>
      </c>
      <c r="L68" s="249">
        <v>76.449256449999993</v>
      </c>
      <c r="M68" s="249">
        <v>84.259079029999995</v>
      </c>
      <c r="N68" s="249">
        <v>81.899013569999994</v>
      </c>
      <c r="O68" s="249">
        <v>75.091090660000006</v>
      </c>
      <c r="P68" s="249">
        <v>66.452992890000004</v>
      </c>
      <c r="Q68" s="249">
        <v>60.738485099999998</v>
      </c>
      <c r="R68" s="249">
        <v>49.48141287</v>
      </c>
      <c r="S68" s="249">
        <v>54.951498010000002</v>
      </c>
      <c r="T68" s="249">
        <v>73.194100770000006</v>
      </c>
      <c r="U68" s="249">
        <v>96.690966509999996</v>
      </c>
      <c r="V68" s="249">
        <v>98.066063689999993</v>
      </c>
      <c r="W68" s="249">
        <v>76.737359760000004</v>
      </c>
      <c r="X68" s="249">
        <v>68.753056509999993</v>
      </c>
      <c r="Y68" s="249">
        <v>69.543515069999998</v>
      </c>
      <c r="Z68" s="249">
        <v>86.494912369999994</v>
      </c>
      <c r="AA68" s="249">
        <v>90.118571750000001</v>
      </c>
      <c r="AB68" s="249">
        <v>94.589498270000007</v>
      </c>
      <c r="AC68" s="249">
        <v>71.093477820000004</v>
      </c>
      <c r="AD68" s="249">
        <v>62.053763369999999</v>
      </c>
      <c r="AE68" s="249">
        <v>72.407704960000004</v>
      </c>
      <c r="AF68" s="249">
        <v>94.440139360000003</v>
      </c>
      <c r="AG68" s="249">
        <v>110.0872749</v>
      </c>
      <c r="AH68" s="249">
        <v>109.62760160000001</v>
      </c>
      <c r="AI68" s="249">
        <v>87.814183349999993</v>
      </c>
      <c r="AJ68" s="249">
        <v>72.707720080000001</v>
      </c>
      <c r="AK68" s="249">
        <v>67.27559737</v>
      </c>
      <c r="AL68" s="249">
        <v>70.336263840000001</v>
      </c>
      <c r="AM68" s="249">
        <v>95.812207009999995</v>
      </c>
      <c r="AN68" s="249">
        <v>79.911949100000001</v>
      </c>
      <c r="AO68" s="249">
        <v>69.782167729999998</v>
      </c>
      <c r="AP68" s="249">
        <v>62.974666540000001</v>
      </c>
      <c r="AQ68" s="249">
        <v>70.187481649999995</v>
      </c>
      <c r="AR68" s="249">
        <v>82.84628017</v>
      </c>
      <c r="AS68" s="249">
        <v>96.530931769999995</v>
      </c>
      <c r="AT68" s="249">
        <v>94.428857399999998</v>
      </c>
      <c r="AU68" s="249">
        <v>74.460789570000003</v>
      </c>
      <c r="AV68" s="249">
        <v>70.839179999999999</v>
      </c>
      <c r="AW68" s="249">
        <v>69.037769999999995</v>
      </c>
      <c r="AX68" s="249">
        <v>84.767269999999996</v>
      </c>
      <c r="AY68" s="315">
        <v>83.147059999999996</v>
      </c>
      <c r="AZ68" s="315">
        <v>67.004050000000007</v>
      </c>
      <c r="BA68" s="315">
        <v>61.982170000000004</v>
      </c>
      <c r="BB68" s="315">
        <v>50.638500000000001</v>
      </c>
      <c r="BC68" s="315">
        <v>58.750439999999998</v>
      </c>
      <c r="BD68" s="315">
        <v>76.334090000000003</v>
      </c>
      <c r="BE68" s="315">
        <v>90.880120000000005</v>
      </c>
      <c r="BF68" s="315">
        <v>90.791790000000006</v>
      </c>
      <c r="BG68" s="315">
        <v>68.274190000000004</v>
      </c>
      <c r="BH68" s="315">
        <v>56.857100000000003</v>
      </c>
      <c r="BI68" s="315">
        <v>63.59299</v>
      </c>
      <c r="BJ68" s="315">
        <v>75.731279999999998</v>
      </c>
      <c r="BK68" s="315">
        <v>80.386690000000002</v>
      </c>
      <c r="BL68" s="315">
        <v>70.073250000000002</v>
      </c>
      <c r="BM68" s="315">
        <v>58.634909999999998</v>
      </c>
      <c r="BN68" s="315">
        <v>48.57047</v>
      </c>
      <c r="BO68" s="315">
        <v>55.494309999999999</v>
      </c>
      <c r="BP68" s="315">
        <v>72.946680000000001</v>
      </c>
      <c r="BQ68" s="315">
        <v>87.376490000000004</v>
      </c>
      <c r="BR68" s="315">
        <v>87.428479999999993</v>
      </c>
      <c r="BS68" s="315">
        <v>65.897980000000004</v>
      </c>
      <c r="BT68" s="315">
        <v>55.68647</v>
      </c>
      <c r="BU68" s="315">
        <v>62.125979999999998</v>
      </c>
      <c r="BV68" s="315">
        <v>74.739230000000006</v>
      </c>
    </row>
    <row r="69" spans="1:74" ht="11.15" customHeight="1" x14ac:dyDescent="0.25">
      <c r="A69" s="554" t="s">
        <v>969</v>
      </c>
      <c r="B69" s="574" t="s">
        <v>968</v>
      </c>
      <c r="C69" s="297">
        <v>499.58942009999998</v>
      </c>
      <c r="D69" s="297">
        <v>432.65223170000002</v>
      </c>
      <c r="E69" s="297">
        <v>448.42107629999998</v>
      </c>
      <c r="F69" s="297">
        <v>383.10122760000002</v>
      </c>
      <c r="G69" s="297">
        <v>398.97227149999998</v>
      </c>
      <c r="H69" s="297">
        <v>401.85199849999998</v>
      </c>
      <c r="I69" s="297">
        <v>442.4266465</v>
      </c>
      <c r="J69" s="297">
        <v>443.75622670000001</v>
      </c>
      <c r="K69" s="297">
        <v>403.69020119999999</v>
      </c>
      <c r="L69" s="297">
        <v>404.46998930000001</v>
      </c>
      <c r="M69" s="297">
        <v>432.71001080000002</v>
      </c>
      <c r="N69" s="297">
        <v>455.25768240000002</v>
      </c>
      <c r="O69" s="297">
        <v>450.19171110000002</v>
      </c>
      <c r="P69" s="297">
        <v>418.2133394</v>
      </c>
      <c r="Q69" s="297">
        <v>387.61272350000002</v>
      </c>
      <c r="R69" s="297">
        <v>305.20449100000002</v>
      </c>
      <c r="S69" s="297">
        <v>317.467241</v>
      </c>
      <c r="T69" s="297">
        <v>347.74394339999998</v>
      </c>
      <c r="U69" s="297">
        <v>403.7573137</v>
      </c>
      <c r="V69" s="297">
        <v>405.82617479999999</v>
      </c>
      <c r="W69" s="297">
        <v>363.85733329999999</v>
      </c>
      <c r="X69" s="297">
        <v>371.08746910000002</v>
      </c>
      <c r="Y69" s="297">
        <v>372.5781973</v>
      </c>
      <c r="Z69" s="297">
        <v>436.31454009999999</v>
      </c>
      <c r="AA69" s="297">
        <v>449.48886879999998</v>
      </c>
      <c r="AB69" s="297">
        <v>420.4713304</v>
      </c>
      <c r="AC69" s="297">
        <v>400.66262060000003</v>
      </c>
      <c r="AD69" s="297">
        <v>368.81198180000001</v>
      </c>
      <c r="AE69" s="297">
        <v>377.24702029999997</v>
      </c>
      <c r="AF69" s="297">
        <v>404.7163511</v>
      </c>
      <c r="AG69" s="297">
        <v>431.6214243</v>
      </c>
      <c r="AH69" s="297">
        <v>437.75382139999999</v>
      </c>
      <c r="AI69" s="297">
        <v>389.45667989999998</v>
      </c>
      <c r="AJ69" s="297">
        <v>388.96570709999997</v>
      </c>
      <c r="AK69" s="297">
        <v>403.79172010000002</v>
      </c>
      <c r="AL69" s="297">
        <v>429.54863289999997</v>
      </c>
      <c r="AM69" s="297">
        <v>479.02088889999999</v>
      </c>
      <c r="AN69" s="297">
        <v>422.88145059999999</v>
      </c>
      <c r="AO69" s="297">
        <v>419.25443280000002</v>
      </c>
      <c r="AP69" s="297">
        <v>375.65612720000001</v>
      </c>
      <c r="AQ69" s="297">
        <v>382.82007809999999</v>
      </c>
      <c r="AR69" s="297">
        <v>398.55442929999998</v>
      </c>
      <c r="AS69" s="297">
        <v>428.3942869</v>
      </c>
      <c r="AT69" s="297">
        <v>430.06337889999998</v>
      </c>
      <c r="AU69" s="297">
        <v>388.89893840000002</v>
      </c>
      <c r="AV69" s="297">
        <v>392.70159999999998</v>
      </c>
      <c r="AW69" s="297">
        <v>406.29860000000002</v>
      </c>
      <c r="AX69" s="297">
        <v>461.68130000000002</v>
      </c>
      <c r="AY69" s="331">
        <v>455.31330000000003</v>
      </c>
      <c r="AZ69" s="331">
        <v>399.82389999999998</v>
      </c>
      <c r="BA69" s="331">
        <v>408.6506</v>
      </c>
      <c r="BB69" s="331">
        <v>362.04</v>
      </c>
      <c r="BC69" s="331">
        <v>373.47410000000002</v>
      </c>
      <c r="BD69" s="331">
        <v>387.0163</v>
      </c>
      <c r="BE69" s="331">
        <v>417.0625</v>
      </c>
      <c r="BF69" s="331">
        <v>422.7713</v>
      </c>
      <c r="BG69" s="331">
        <v>376.51990000000001</v>
      </c>
      <c r="BH69" s="331">
        <v>377.16820000000001</v>
      </c>
      <c r="BI69" s="331">
        <v>395.99669999999998</v>
      </c>
      <c r="BJ69" s="331">
        <v>454.52769999999998</v>
      </c>
      <c r="BK69" s="331">
        <v>467.05</v>
      </c>
      <c r="BL69" s="331">
        <v>416.18290000000002</v>
      </c>
      <c r="BM69" s="331">
        <v>404.3288</v>
      </c>
      <c r="BN69" s="331">
        <v>356.40629999999999</v>
      </c>
      <c r="BO69" s="331">
        <v>365.8707</v>
      </c>
      <c r="BP69" s="331">
        <v>379.82220000000001</v>
      </c>
      <c r="BQ69" s="331">
        <v>411.3811</v>
      </c>
      <c r="BR69" s="331">
        <v>417.3963</v>
      </c>
      <c r="BS69" s="331">
        <v>372.42059999999998</v>
      </c>
      <c r="BT69" s="331">
        <v>375.69529999999997</v>
      </c>
      <c r="BU69" s="331">
        <v>393.40820000000002</v>
      </c>
      <c r="BV69" s="331">
        <v>453.6465</v>
      </c>
    </row>
    <row r="70" spans="1:74" s="424" customFormat="1" ht="12" customHeight="1" x14ac:dyDescent="0.25">
      <c r="A70" s="423"/>
      <c r="B70" s="830" t="s">
        <v>876</v>
      </c>
      <c r="C70" s="830"/>
      <c r="D70" s="830"/>
      <c r="E70" s="830"/>
      <c r="F70" s="830"/>
      <c r="G70" s="830"/>
      <c r="H70" s="830"/>
      <c r="I70" s="830"/>
      <c r="J70" s="830"/>
      <c r="K70" s="830"/>
      <c r="L70" s="830"/>
      <c r="M70" s="830"/>
      <c r="N70" s="830"/>
      <c r="O70" s="830"/>
      <c r="P70" s="830"/>
      <c r="Q70" s="830"/>
      <c r="AY70" s="460"/>
      <c r="AZ70" s="460"/>
      <c r="BA70" s="460"/>
      <c r="BB70" s="460"/>
      <c r="BC70" s="460"/>
      <c r="BD70" s="460"/>
      <c r="BE70" s="460"/>
      <c r="BF70" s="460"/>
      <c r="BG70" s="460"/>
      <c r="BH70" s="460"/>
      <c r="BI70" s="460"/>
      <c r="BJ70" s="460"/>
    </row>
    <row r="71" spans="1:74" s="424" customFormat="1" ht="12" customHeight="1" x14ac:dyDescent="0.25">
      <c r="A71" s="423"/>
      <c r="B71" s="831" t="s">
        <v>1</v>
      </c>
      <c r="C71" s="831"/>
      <c r="D71" s="831"/>
      <c r="E71" s="831"/>
      <c r="F71" s="831"/>
      <c r="G71" s="831"/>
      <c r="H71" s="831"/>
      <c r="I71" s="831"/>
      <c r="J71" s="831"/>
      <c r="K71" s="831"/>
      <c r="L71" s="831"/>
      <c r="M71" s="831"/>
      <c r="N71" s="831"/>
      <c r="O71" s="831"/>
      <c r="P71" s="831"/>
      <c r="Q71" s="831"/>
      <c r="AY71" s="460"/>
      <c r="AZ71" s="460"/>
      <c r="BA71" s="460"/>
      <c r="BB71" s="460"/>
      <c r="BC71" s="460"/>
      <c r="BD71" s="624"/>
      <c r="BE71" s="624"/>
      <c r="BF71" s="624"/>
      <c r="BG71" s="460"/>
      <c r="BH71" s="460"/>
      <c r="BI71" s="460"/>
      <c r="BJ71" s="460"/>
    </row>
    <row r="72" spans="1:74" s="424" customFormat="1" ht="12" customHeight="1" x14ac:dyDescent="0.25">
      <c r="A72" s="423"/>
      <c r="B72" s="830" t="s">
        <v>970</v>
      </c>
      <c r="C72" s="752"/>
      <c r="D72" s="752"/>
      <c r="E72" s="752"/>
      <c r="F72" s="752"/>
      <c r="G72" s="752"/>
      <c r="H72" s="752"/>
      <c r="I72" s="752"/>
      <c r="J72" s="752"/>
      <c r="K72" s="752"/>
      <c r="L72" s="752"/>
      <c r="M72" s="752"/>
      <c r="N72" s="752"/>
      <c r="O72" s="752"/>
      <c r="P72" s="752"/>
      <c r="Q72" s="752"/>
      <c r="AY72" s="460"/>
      <c r="AZ72" s="460"/>
      <c r="BA72" s="460"/>
      <c r="BB72" s="460"/>
      <c r="BC72" s="460"/>
      <c r="BD72" s="624"/>
      <c r="BE72" s="624"/>
      <c r="BF72" s="624"/>
      <c r="BG72" s="460"/>
      <c r="BH72" s="460"/>
      <c r="BI72" s="460"/>
      <c r="BJ72" s="460"/>
    </row>
    <row r="73" spans="1:74" s="424" customFormat="1" ht="12" customHeight="1" x14ac:dyDescent="0.25">
      <c r="A73" s="423"/>
      <c r="B73" s="745" t="s">
        <v>801</v>
      </c>
      <c r="C73" s="737"/>
      <c r="D73" s="737"/>
      <c r="E73" s="737"/>
      <c r="F73" s="737"/>
      <c r="G73" s="737"/>
      <c r="H73" s="737"/>
      <c r="I73" s="737"/>
      <c r="J73" s="737"/>
      <c r="K73" s="737"/>
      <c r="L73" s="737"/>
      <c r="M73" s="737"/>
      <c r="N73" s="737"/>
      <c r="O73" s="737"/>
      <c r="P73" s="737"/>
      <c r="Q73" s="737"/>
      <c r="AY73" s="460"/>
      <c r="AZ73" s="460"/>
      <c r="BA73" s="460"/>
      <c r="BB73" s="460"/>
      <c r="BC73" s="460"/>
      <c r="BD73" s="624"/>
      <c r="BE73" s="624"/>
      <c r="BF73" s="624"/>
      <c r="BG73" s="460"/>
      <c r="BH73" s="460"/>
      <c r="BI73" s="460"/>
      <c r="BJ73" s="460"/>
    </row>
    <row r="74" spans="1:74" s="424" customFormat="1" ht="12" customHeight="1" x14ac:dyDescent="0.25">
      <c r="A74" s="423"/>
      <c r="B74" s="553" t="s">
        <v>814</v>
      </c>
      <c r="C74" s="552"/>
      <c r="D74" s="552"/>
      <c r="E74" s="552"/>
      <c r="F74" s="552"/>
      <c r="G74" s="552"/>
      <c r="H74" s="552"/>
      <c r="I74" s="552"/>
      <c r="J74" s="552"/>
      <c r="K74" s="552"/>
      <c r="L74" s="552"/>
      <c r="M74" s="552"/>
      <c r="N74" s="552"/>
      <c r="O74" s="552"/>
      <c r="P74" s="552"/>
      <c r="Q74" s="552"/>
      <c r="AY74" s="460"/>
      <c r="AZ74" s="460"/>
      <c r="BA74" s="460"/>
      <c r="BB74" s="460"/>
      <c r="BC74" s="460"/>
      <c r="BD74" s="624"/>
      <c r="BE74" s="624"/>
      <c r="BF74" s="624"/>
      <c r="BG74" s="460"/>
      <c r="BH74" s="460"/>
      <c r="BI74" s="460"/>
      <c r="BJ74" s="460"/>
    </row>
    <row r="75" spans="1:74" s="424" customFormat="1" ht="12" customHeight="1" x14ac:dyDescent="0.25">
      <c r="A75" s="423"/>
      <c r="B75" s="773" t="str">
        <f>"Notes: "&amp;"EIA completed modeling and analysis for this report on " &amp;Dates!D2&amp;"."</f>
        <v>Notes: EIA completed modeling and analysis for this report on Thursday January 5, 2023.</v>
      </c>
      <c r="C75" s="796"/>
      <c r="D75" s="796"/>
      <c r="E75" s="796"/>
      <c r="F75" s="796"/>
      <c r="G75" s="796"/>
      <c r="H75" s="796"/>
      <c r="I75" s="796"/>
      <c r="J75" s="796"/>
      <c r="K75" s="796"/>
      <c r="L75" s="796"/>
      <c r="M75" s="796"/>
      <c r="N75" s="796"/>
      <c r="O75" s="796"/>
      <c r="P75" s="796"/>
      <c r="Q75" s="774"/>
      <c r="AY75" s="460"/>
      <c r="AZ75" s="460"/>
      <c r="BA75" s="460"/>
      <c r="BB75" s="460"/>
      <c r="BC75" s="460"/>
      <c r="BD75" s="624"/>
      <c r="BE75" s="624"/>
      <c r="BF75" s="624"/>
      <c r="BG75" s="460"/>
      <c r="BH75" s="460"/>
      <c r="BI75" s="460"/>
      <c r="BJ75" s="460"/>
    </row>
    <row r="76" spans="1:74" s="424" customFormat="1" ht="12" customHeight="1" x14ac:dyDescent="0.25">
      <c r="A76" s="423"/>
      <c r="B76" s="763" t="s">
        <v>346</v>
      </c>
      <c r="C76" s="762"/>
      <c r="D76" s="762"/>
      <c r="E76" s="762"/>
      <c r="F76" s="762"/>
      <c r="G76" s="762"/>
      <c r="H76" s="762"/>
      <c r="I76" s="762"/>
      <c r="J76" s="762"/>
      <c r="K76" s="762"/>
      <c r="L76" s="762"/>
      <c r="M76" s="762"/>
      <c r="N76" s="762"/>
      <c r="O76" s="762"/>
      <c r="P76" s="762"/>
      <c r="Q76" s="762"/>
      <c r="AY76" s="460"/>
      <c r="AZ76" s="460"/>
      <c r="BA76" s="460"/>
      <c r="BB76" s="460"/>
      <c r="BC76" s="460"/>
      <c r="BD76" s="624"/>
      <c r="BE76" s="624"/>
      <c r="BF76" s="624"/>
      <c r="BG76" s="460"/>
      <c r="BH76" s="460"/>
      <c r="BI76" s="460"/>
      <c r="BJ76" s="460"/>
    </row>
    <row r="77" spans="1:74" s="424" customFormat="1" ht="12" customHeight="1" x14ac:dyDescent="0.25">
      <c r="A77" s="423"/>
      <c r="B77" s="756" t="s">
        <v>1345</v>
      </c>
      <c r="C77" s="755"/>
      <c r="D77" s="755"/>
      <c r="E77" s="755"/>
      <c r="F77" s="755"/>
      <c r="G77" s="755"/>
      <c r="H77" s="755"/>
      <c r="I77" s="755"/>
      <c r="J77" s="755"/>
      <c r="K77" s="755"/>
      <c r="L77" s="755"/>
      <c r="M77" s="755"/>
      <c r="N77" s="755"/>
      <c r="O77" s="755"/>
      <c r="P77" s="755"/>
      <c r="Q77" s="752"/>
      <c r="AY77" s="460"/>
      <c r="AZ77" s="460"/>
      <c r="BA77" s="460"/>
      <c r="BB77" s="460"/>
      <c r="BC77" s="460"/>
      <c r="BD77" s="624"/>
      <c r="BE77" s="624"/>
      <c r="BF77" s="624"/>
      <c r="BG77" s="460"/>
      <c r="BH77" s="460"/>
      <c r="BI77" s="460"/>
      <c r="BJ77" s="460"/>
    </row>
    <row r="78" spans="1:74" s="424" customFormat="1" ht="12" customHeight="1" x14ac:dyDescent="0.25">
      <c r="A78" s="423"/>
      <c r="B78" s="758" t="s">
        <v>824</v>
      </c>
      <c r="C78" s="752"/>
      <c r="D78" s="752"/>
      <c r="E78" s="752"/>
      <c r="F78" s="752"/>
      <c r="G78" s="752"/>
      <c r="H78" s="752"/>
      <c r="I78" s="752"/>
      <c r="J78" s="752"/>
      <c r="K78" s="752"/>
      <c r="L78" s="752"/>
      <c r="M78" s="752"/>
      <c r="N78" s="752"/>
      <c r="O78" s="752"/>
      <c r="P78" s="752"/>
      <c r="Q78" s="752"/>
      <c r="AY78" s="460"/>
      <c r="AZ78" s="460"/>
      <c r="BA78" s="460"/>
      <c r="BB78" s="460"/>
      <c r="BC78" s="460"/>
      <c r="BD78" s="624"/>
      <c r="BE78" s="624"/>
      <c r="BF78" s="624"/>
      <c r="BG78" s="460"/>
      <c r="BH78" s="460"/>
      <c r="BI78" s="460"/>
      <c r="BJ78" s="460"/>
    </row>
    <row r="79" spans="1:74" s="424" customFormat="1" ht="12" customHeight="1" x14ac:dyDescent="0.25">
      <c r="A79" s="423"/>
      <c r="B79" s="760" t="s">
        <v>1389</v>
      </c>
      <c r="C79" s="752"/>
      <c r="D79" s="752"/>
      <c r="E79" s="752"/>
      <c r="F79" s="752"/>
      <c r="G79" s="752"/>
      <c r="H79" s="752"/>
      <c r="I79" s="752"/>
      <c r="J79" s="752"/>
      <c r="K79" s="752"/>
      <c r="L79" s="752"/>
      <c r="M79" s="752"/>
      <c r="N79" s="752"/>
      <c r="O79" s="752"/>
      <c r="P79" s="752"/>
      <c r="Q79" s="752"/>
      <c r="AY79" s="460"/>
      <c r="AZ79" s="460"/>
      <c r="BA79" s="460"/>
      <c r="BB79" s="460"/>
      <c r="BC79" s="460"/>
      <c r="BD79" s="624"/>
      <c r="BE79" s="624"/>
      <c r="BF79" s="624"/>
      <c r="BG79" s="460"/>
      <c r="BH79" s="460"/>
      <c r="BI79" s="460"/>
      <c r="BJ79" s="460"/>
    </row>
    <row r="80" spans="1:74" s="424" customFormat="1" ht="12" customHeight="1" x14ac:dyDescent="0.25">
      <c r="A80" s="423"/>
      <c r="B80" s="760"/>
      <c r="C80" s="752"/>
      <c r="D80" s="752"/>
      <c r="E80" s="752"/>
      <c r="F80" s="752"/>
      <c r="G80" s="752"/>
      <c r="H80" s="752"/>
      <c r="I80" s="752"/>
      <c r="J80" s="752"/>
      <c r="K80" s="752"/>
      <c r="L80" s="752"/>
      <c r="M80" s="752"/>
      <c r="N80" s="752"/>
      <c r="O80" s="752"/>
      <c r="P80" s="752"/>
      <c r="Q80" s="752"/>
      <c r="AY80" s="460"/>
      <c r="AZ80" s="460"/>
      <c r="BA80" s="460"/>
      <c r="BB80" s="460"/>
      <c r="BC80" s="460"/>
      <c r="BD80" s="624"/>
      <c r="BE80" s="624"/>
      <c r="BF80" s="624"/>
      <c r="BG80" s="460"/>
      <c r="BH80" s="460"/>
      <c r="BI80" s="460"/>
      <c r="BJ80" s="460"/>
    </row>
    <row r="81" spans="63:74" x14ac:dyDescent="0.25">
      <c r="BK81" s="327"/>
      <c r="BL81" s="327"/>
      <c r="BM81" s="327"/>
      <c r="BN81" s="327"/>
      <c r="BO81" s="327"/>
      <c r="BP81" s="327"/>
      <c r="BQ81" s="327"/>
      <c r="BR81" s="327"/>
      <c r="BS81" s="327"/>
      <c r="BT81" s="327"/>
      <c r="BU81" s="327"/>
      <c r="BV81" s="327"/>
    </row>
    <row r="82" spans="63:74" x14ac:dyDescent="0.25">
      <c r="BK82" s="327"/>
      <c r="BL82" s="327"/>
      <c r="BM82" s="327"/>
      <c r="BN82" s="327"/>
      <c r="BO82" s="327"/>
      <c r="BP82" s="327"/>
      <c r="BQ82" s="327"/>
      <c r="BR82" s="327"/>
      <c r="BS82" s="327"/>
      <c r="BT82" s="327"/>
      <c r="BU82" s="327"/>
      <c r="BV82" s="327"/>
    </row>
    <row r="83" spans="63:74" x14ac:dyDescent="0.25">
      <c r="BK83" s="327"/>
      <c r="BL83" s="327"/>
      <c r="BM83" s="327"/>
      <c r="BN83" s="327"/>
      <c r="BO83" s="327"/>
      <c r="BP83" s="327"/>
      <c r="BQ83" s="327"/>
      <c r="BR83" s="327"/>
      <c r="BS83" s="327"/>
      <c r="BT83" s="327"/>
      <c r="BU83" s="327"/>
      <c r="BV83" s="327"/>
    </row>
    <row r="84" spans="63:74" x14ac:dyDescent="0.25">
      <c r="BK84" s="327"/>
      <c r="BL84" s="327"/>
      <c r="BM84" s="327"/>
      <c r="BN84" s="327"/>
      <c r="BO84" s="327"/>
      <c r="BP84" s="327"/>
      <c r="BQ84" s="327"/>
      <c r="BR84" s="327"/>
      <c r="BS84" s="327"/>
      <c r="BT84" s="327"/>
      <c r="BU84" s="327"/>
      <c r="BV84" s="327"/>
    </row>
    <row r="85" spans="63:74" x14ac:dyDescent="0.25">
      <c r="BK85" s="327"/>
      <c r="BL85" s="327"/>
      <c r="BM85" s="327"/>
      <c r="BN85" s="327"/>
      <c r="BO85" s="327"/>
      <c r="BP85" s="327"/>
      <c r="BQ85" s="327"/>
      <c r="BR85" s="327"/>
      <c r="BS85" s="327"/>
      <c r="BT85" s="327"/>
      <c r="BU85" s="327"/>
      <c r="BV85" s="327"/>
    </row>
    <row r="86" spans="63:74" x14ac:dyDescent="0.25">
      <c r="BK86" s="327"/>
      <c r="BL86" s="327"/>
      <c r="BM86" s="327"/>
      <c r="BN86" s="327"/>
      <c r="BO86" s="327"/>
      <c r="BP86" s="327"/>
      <c r="BQ86" s="327"/>
      <c r="BR86" s="327"/>
      <c r="BS86" s="327"/>
      <c r="BT86" s="327"/>
      <c r="BU86" s="327"/>
      <c r="BV86" s="327"/>
    </row>
    <row r="87" spans="63:74" x14ac:dyDescent="0.25">
      <c r="BK87" s="327"/>
      <c r="BL87" s="327"/>
      <c r="BM87" s="327"/>
      <c r="BN87" s="327"/>
      <c r="BO87" s="327"/>
      <c r="BP87" s="327"/>
      <c r="BQ87" s="327"/>
      <c r="BR87" s="327"/>
      <c r="BS87" s="327"/>
      <c r="BT87" s="327"/>
      <c r="BU87" s="327"/>
      <c r="BV87" s="327"/>
    </row>
    <row r="88" spans="63:74" x14ac:dyDescent="0.25">
      <c r="BK88" s="327"/>
      <c r="BL88" s="327"/>
      <c r="BM88" s="327"/>
      <c r="BN88" s="327"/>
      <c r="BO88" s="327"/>
      <c r="BP88" s="327"/>
      <c r="BQ88" s="327"/>
      <c r="BR88" s="327"/>
      <c r="BS88" s="327"/>
      <c r="BT88" s="327"/>
      <c r="BU88" s="327"/>
      <c r="BV88" s="327"/>
    </row>
    <row r="89" spans="63:74" x14ac:dyDescent="0.25">
      <c r="BK89" s="327"/>
      <c r="BL89" s="327"/>
      <c r="BM89" s="327"/>
      <c r="BN89" s="327"/>
      <c r="BO89" s="327"/>
      <c r="BP89" s="327"/>
      <c r="BQ89" s="327"/>
      <c r="BR89" s="327"/>
      <c r="BS89" s="327"/>
      <c r="BT89" s="327"/>
      <c r="BU89" s="327"/>
      <c r="BV89" s="327"/>
    </row>
    <row r="90" spans="63:74" x14ac:dyDescent="0.25">
      <c r="BK90" s="327"/>
      <c r="BL90" s="327"/>
      <c r="BM90" s="327"/>
      <c r="BN90" s="327"/>
      <c r="BO90" s="327"/>
      <c r="BP90" s="327"/>
      <c r="BQ90" s="327"/>
      <c r="BR90" s="327"/>
      <c r="BS90" s="327"/>
      <c r="BT90" s="327"/>
      <c r="BU90" s="327"/>
      <c r="BV90" s="327"/>
    </row>
    <row r="91" spans="63:74" x14ac:dyDescent="0.25">
      <c r="BK91" s="327"/>
      <c r="BL91" s="327"/>
      <c r="BM91" s="327"/>
      <c r="BN91" s="327"/>
      <c r="BO91" s="327"/>
      <c r="BP91" s="327"/>
      <c r="BQ91" s="327"/>
      <c r="BR91" s="327"/>
      <c r="BS91" s="327"/>
      <c r="BT91" s="327"/>
      <c r="BU91" s="327"/>
      <c r="BV91" s="327"/>
    </row>
    <row r="92" spans="63:74" x14ac:dyDescent="0.25">
      <c r="BK92" s="327"/>
      <c r="BL92" s="327"/>
      <c r="BM92" s="327"/>
      <c r="BN92" s="327"/>
      <c r="BO92" s="327"/>
      <c r="BP92" s="327"/>
      <c r="BQ92" s="327"/>
      <c r="BR92" s="327"/>
      <c r="BS92" s="327"/>
      <c r="BT92" s="327"/>
      <c r="BU92" s="327"/>
      <c r="BV92" s="327"/>
    </row>
    <row r="93" spans="63:74" x14ac:dyDescent="0.25">
      <c r="BK93" s="327"/>
      <c r="BL93" s="327"/>
      <c r="BM93" s="327"/>
      <c r="BN93" s="327"/>
      <c r="BO93" s="327"/>
      <c r="BP93" s="327"/>
      <c r="BQ93" s="327"/>
      <c r="BR93" s="327"/>
      <c r="BS93" s="327"/>
      <c r="BT93" s="327"/>
      <c r="BU93" s="327"/>
      <c r="BV93" s="327"/>
    </row>
    <row r="94" spans="63:74" x14ac:dyDescent="0.25">
      <c r="BK94" s="327"/>
      <c r="BL94" s="327"/>
      <c r="BM94" s="327"/>
      <c r="BN94" s="327"/>
      <c r="BO94" s="327"/>
      <c r="BP94" s="327"/>
      <c r="BQ94" s="327"/>
      <c r="BR94" s="327"/>
      <c r="BS94" s="327"/>
      <c r="BT94" s="327"/>
      <c r="BU94" s="327"/>
      <c r="BV94" s="327"/>
    </row>
    <row r="95" spans="63:74" x14ac:dyDescent="0.25">
      <c r="BK95" s="327"/>
      <c r="BL95" s="327"/>
      <c r="BM95" s="327"/>
      <c r="BN95" s="327"/>
      <c r="BO95" s="327"/>
      <c r="BP95" s="327"/>
      <c r="BQ95" s="327"/>
      <c r="BR95" s="327"/>
      <c r="BS95" s="327"/>
      <c r="BT95" s="327"/>
      <c r="BU95" s="327"/>
      <c r="BV95" s="327"/>
    </row>
    <row r="96" spans="63:74" x14ac:dyDescent="0.25">
      <c r="BK96" s="327"/>
      <c r="BL96" s="327"/>
      <c r="BM96" s="327"/>
      <c r="BN96" s="327"/>
      <c r="BO96" s="327"/>
      <c r="BP96" s="327"/>
      <c r="BQ96" s="327"/>
      <c r="BR96" s="327"/>
      <c r="BS96" s="327"/>
      <c r="BT96" s="327"/>
      <c r="BU96" s="327"/>
      <c r="BV96" s="327"/>
    </row>
    <row r="97" spans="63:74" x14ac:dyDescent="0.25">
      <c r="BK97" s="327"/>
      <c r="BL97" s="327"/>
      <c r="BM97" s="327"/>
      <c r="BN97" s="327"/>
      <c r="BO97" s="327"/>
      <c r="BP97" s="327"/>
      <c r="BQ97" s="327"/>
      <c r="BR97" s="327"/>
      <c r="BS97" s="327"/>
      <c r="BT97" s="327"/>
      <c r="BU97" s="327"/>
      <c r="BV97" s="327"/>
    </row>
    <row r="98" spans="63:74" x14ac:dyDescent="0.25">
      <c r="BK98" s="327"/>
      <c r="BL98" s="327"/>
      <c r="BM98" s="327"/>
      <c r="BN98" s="327"/>
      <c r="BO98" s="327"/>
      <c r="BP98" s="327"/>
      <c r="BQ98" s="327"/>
      <c r="BR98" s="327"/>
      <c r="BS98" s="327"/>
      <c r="BT98" s="327"/>
      <c r="BU98" s="327"/>
      <c r="BV98" s="327"/>
    </row>
    <row r="99" spans="63:74" x14ac:dyDescent="0.25">
      <c r="BK99" s="327"/>
      <c r="BL99" s="327"/>
      <c r="BM99" s="327"/>
      <c r="BN99" s="327"/>
      <c r="BO99" s="327"/>
      <c r="BP99" s="327"/>
      <c r="BQ99" s="327"/>
      <c r="BR99" s="327"/>
      <c r="BS99" s="327"/>
      <c r="BT99" s="327"/>
      <c r="BU99" s="327"/>
      <c r="BV99" s="327"/>
    </row>
    <row r="100" spans="63:74" x14ac:dyDescent="0.25">
      <c r="BK100" s="327"/>
      <c r="BL100" s="327"/>
      <c r="BM100" s="327"/>
      <c r="BN100" s="327"/>
      <c r="BO100" s="327"/>
      <c r="BP100" s="327"/>
      <c r="BQ100" s="327"/>
      <c r="BR100" s="327"/>
      <c r="BS100" s="327"/>
      <c r="BT100" s="327"/>
      <c r="BU100" s="327"/>
      <c r="BV100" s="327"/>
    </row>
    <row r="101" spans="63:74" x14ac:dyDescent="0.25">
      <c r="BK101" s="327"/>
      <c r="BL101" s="327"/>
      <c r="BM101" s="327"/>
      <c r="BN101" s="327"/>
      <c r="BO101" s="327"/>
      <c r="BP101" s="327"/>
      <c r="BQ101" s="327"/>
      <c r="BR101" s="327"/>
      <c r="BS101" s="327"/>
      <c r="BT101" s="327"/>
      <c r="BU101" s="327"/>
      <c r="BV101" s="327"/>
    </row>
    <row r="102" spans="63:74" x14ac:dyDescent="0.25">
      <c r="BK102" s="327"/>
      <c r="BL102" s="327"/>
      <c r="BM102" s="327"/>
      <c r="BN102" s="327"/>
      <c r="BO102" s="327"/>
      <c r="BP102" s="327"/>
      <c r="BQ102" s="327"/>
      <c r="BR102" s="327"/>
      <c r="BS102" s="327"/>
      <c r="BT102" s="327"/>
      <c r="BU102" s="327"/>
      <c r="BV102" s="327"/>
    </row>
    <row r="103" spans="63:74" x14ac:dyDescent="0.25">
      <c r="BK103" s="327"/>
      <c r="BL103" s="327"/>
      <c r="BM103" s="327"/>
      <c r="BN103" s="327"/>
      <c r="BO103" s="327"/>
      <c r="BP103" s="327"/>
      <c r="BQ103" s="327"/>
      <c r="BR103" s="327"/>
      <c r="BS103" s="327"/>
      <c r="BT103" s="327"/>
      <c r="BU103" s="327"/>
      <c r="BV103" s="327"/>
    </row>
    <row r="104" spans="63:74" x14ac:dyDescent="0.25">
      <c r="BK104" s="327"/>
      <c r="BL104" s="327"/>
      <c r="BM104" s="327"/>
      <c r="BN104" s="327"/>
      <c r="BO104" s="327"/>
      <c r="BP104" s="327"/>
      <c r="BQ104" s="327"/>
      <c r="BR104" s="327"/>
      <c r="BS104" s="327"/>
      <c r="BT104" s="327"/>
      <c r="BU104" s="327"/>
      <c r="BV104" s="327"/>
    </row>
    <row r="105" spans="63:74" x14ac:dyDescent="0.25">
      <c r="BK105" s="327"/>
      <c r="BL105" s="327"/>
      <c r="BM105" s="327"/>
      <c r="BN105" s="327"/>
      <c r="BO105" s="327"/>
      <c r="BP105" s="327"/>
      <c r="BQ105" s="327"/>
      <c r="BR105" s="327"/>
      <c r="BS105" s="327"/>
      <c r="BT105" s="327"/>
      <c r="BU105" s="327"/>
      <c r="BV105" s="327"/>
    </row>
    <row r="106" spans="63:74" x14ac:dyDescent="0.25">
      <c r="BK106" s="327"/>
      <c r="BL106" s="327"/>
      <c r="BM106" s="327"/>
      <c r="BN106" s="327"/>
      <c r="BO106" s="327"/>
      <c r="BP106" s="327"/>
      <c r="BQ106" s="327"/>
      <c r="BR106" s="327"/>
      <c r="BS106" s="327"/>
      <c r="BT106" s="327"/>
      <c r="BU106" s="327"/>
      <c r="BV106" s="327"/>
    </row>
    <row r="107" spans="63:74" x14ac:dyDescent="0.25">
      <c r="BK107" s="327"/>
      <c r="BL107" s="327"/>
      <c r="BM107" s="327"/>
      <c r="BN107" s="327"/>
      <c r="BO107" s="327"/>
      <c r="BP107" s="327"/>
      <c r="BQ107" s="327"/>
      <c r="BR107" s="327"/>
      <c r="BS107" s="327"/>
      <c r="BT107" s="327"/>
      <c r="BU107" s="327"/>
      <c r="BV107" s="327"/>
    </row>
    <row r="108" spans="63:74" x14ac:dyDescent="0.25">
      <c r="BK108" s="327"/>
      <c r="BL108" s="327"/>
      <c r="BM108" s="327"/>
      <c r="BN108" s="327"/>
      <c r="BO108" s="327"/>
      <c r="BP108" s="327"/>
      <c r="BQ108" s="327"/>
      <c r="BR108" s="327"/>
      <c r="BS108" s="327"/>
      <c r="BT108" s="327"/>
      <c r="BU108" s="327"/>
      <c r="BV108" s="327"/>
    </row>
    <row r="109" spans="63:74" x14ac:dyDescent="0.25">
      <c r="BK109" s="327"/>
      <c r="BL109" s="327"/>
      <c r="BM109" s="327"/>
      <c r="BN109" s="327"/>
      <c r="BO109" s="327"/>
      <c r="BP109" s="327"/>
      <c r="BQ109" s="327"/>
      <c r="BR109" s="327"/>
      <c r="BS109" s="327"/>
      <c r="BT109" s="327"/>
      <c r="BU109" s="327"/>
      <c r="BV109" s="327"/>
    </row>
    <row r="110" spans="63:74" x14ac:dyDescent="0.25">
      <c r="BK110" s="327"/>
      <c r="BL110" s="327"/>
      <c r="BM110" s="327"/>
      <c r="BN110" s="327"/>
      <c r="BO110" s="327"/>
      <c r="BP110" s="327"/>
      <c r="BQ110" s="327"/>
      <c r="BR110" s="327"/>
      <c r="BS110" s="327"/>
      <c r="BT110" s="327"/>
      <c r="BU110" s="327"/>
      <c r="BV110" s="327"/>
    </row>
    <row r="111" spans="63:74" x14ac:dyDescent="0.25">
      <c r="BK111" s="327"/>
      <c r="BL111" s="327"/>
      <c r="BM111" s="327"/>
      <c r="BN111" s="327"/>
      <c r="BO111" s="327"/>
      <c r="BP111" s="327"/>
      <c r="BQ111" s="327"/>
      <c r="BR111" s="327"/>
      <c r="BS111" s="327"/>
      <c r="BT111" s="327"/>
      <c r="BU111" s="327"/>
      <c r="BV111" s="327"/>
    </row>
    <row r="112" spans="63:74" x14ac:dyDescent="0.25">
      <c r="BK112" s="327"/>
      <c r="BL112" s="327"/>
      <c r="BM112" s="327"/>
      <c r="BN112" s="327"/>
      <c r="BO112" s="327"/>
      <c r="BP112" s="327"/>
      <c r="BQ112" s="327"/>
      <c r="BR112" s="327"/>
      <c r="BS112" s="327"/>
      <c r="BT112" s="327"/>
      <c r="BU112" s="327"/>
      <c r="BV112" s="327"/>
    </row>
    <row r="113" spans="63:74" x14ac:dyDescent="0.25">
      <c r="BK113" s="327"/>
      <c r="BL113" s="327"/>
      <c r="BM113" s="327"/>
      <c r="BN113" s="327"/>
      <c r="BO113" s="327"/>
      <c r="BP113" s="327"/>
      <c r="BQ113" s="327"/>
      <c r="BR113" s="327"/>
      <c r="BS113" s="327"/>
      <c r="BT113" s="327"/>
      <c r="BU113" s="327"/>
      <c r="BV113" s="327"/>
    </row>
    <row r="114" spans="63:74" x14ac:dyDescent="0.25">
      <c r="BK114" s="327"/>
      <c r="BL114" s="327"/>
      <c r="BM114" s="327"/>
      <c r="BN114" s="327"/>
      <c r="BO114" s="327"/>
      <c r="BP114" s="327"/>
      <c r="BQ114" s="327"/>
      <c r="BR114" s="327"/>
      <c r="BS114" s="327"/>
      <c r="BT114" s="327"/>
      <c r="BU114" s="327"/>
      <c r="BV114" s="327"/>
    </row>
    <row r="115" spans="63:74" x14ac:dyDescent="0.25">
      <c r="BK115" s="327"/>
      <c r="BL115" s="327"/>
      <c r="BM115" s="327"/>
      <c r="BN115" s="327"/>
      <c r="BO115" s="327"/>
      <c r="BP115" s="327"/>
      <c r="BQ115" s="327"/>
      <c r="BR115" s="327"/>
      <c r="BS115" s="327"/>
      <c r="BT115" s="327"/>
      <c r="BU115" s="327"/>
      <c r="BV115" s="327"/>
    </row>
    <row r="116" spans="63:74" x14ac:dyDescent="0.25">
      <c r="BK116" s="327"/>
      <c r="BL116" s="327"/>
      <c r="BM116" s="327"/>
      <c r="BN116" s="327"/>
      <c r="BO116" s="327"/>
      <c r="BP116" s="327"/>
      <c r="BQ116" s="327"/>
      <c r="BR116" s="327"/>
      <c r="BS116" s="327"/>
      <c r="BT116" s="327"/>
      <c r="BU116" s="327"/>
      <c r="BV116" s="327"/>
    </row>
    <row r="117" spans="63:74" x14ac:dyDescent="0.25">
      <c r="BK117" s="327"/>
      <c r="BL117" s="327"/>
      <c r="BM117" s="327"/>
      <c r="BN117" s="327"/>
      <c r="BO117" s="327"/>
      <c r="BP117" s="327"/>
      <c r="BQ117" s="327"/>
      <c r="BR117" s="327"/>
      <c r="BS117" s="327"/>
      <c r="BT117" s="327"/>
      <c r="BU117" s="327"/>
      <c r="BV117" s="327"/>
    </row>
    <row r="118" spans="63:74" x14ac:dyDescent="0.25">
      <c r="BK118" s="327"/>
      <c r="BL118" s="327"/>
      <c r="BM118" s="327"/>
      <c r="BN118" s="327"/>
      <c r="BO118" s="327"/>
      <c r="BP118" s="327"/>
      <c r="BQ118" s="327"/>
      <c r="BR118" s="327"/>
      <c r="BS118" s="327"/>
      <c r="BT118" s="327"/>
      <c r="BU118" s="327"/>
      <c r="BV118" s="327"/>
    </row>
    <row r="119" spans="63:74" x14ac:dyDescent="0.25">
      <c r="BK119" s="327"/>
      <c r="BL119" s="327"/>
      <c r="BM119" s="327"/>
      <c r="BN119" s="327"/>
      <c r="BO119" s="327"/>
      <c r="BP119" s="327"/>
      <c r="BQ119" s="327"/>
      <c r="BR119" s="327"/>
      <c r="BS119" s="327"/>
      <c r="BT119" s="327"/>
      <c r="BU119" s="327"/>
      <c r="BV119" s="327"/>
    </row>
    <row r="120" spans="63:74" x14ac:dyDescent="0.25">
      <c r="BK120" s="327"/>
      <c r="BL120" s="327"/>
      <c r="BM120" s="327"/>
      <c r="BN120" s="327"/>
      <c r="BO120" s="327"/>
      <c r="BP120" s="327"/>
      <c r="BQ120" s="327"/>
      <c r="BR120" s="327"/>
      <c r="BS120" s="327"/>
      <c r="BT120" s="327"/>
      <c r="BU120" s="327"/>
      <c r="BV120" s="327"/>
    </row>
    <row r="121" spans="63:74" x14ac:dyDescent="0.25">
      <c r="BK121" s="327"/>
      <c r="BL121" s="327"/>
      <c r="BM121" s="327"/>
      <c r="BN121" s="327"/>
      <c r="BO121" s="327"/>
      <c r="BP121" s="327"/>
      <c r="BQ121" s="327"/>
      <c r="BR121" s="327"/>
      <c r="BS121" s="327"/>
      <c r="BT121" s="327"/>
      <c r="BU121" s="327"/>
      <c r="BV121" s="327"/>
    </row>
    <row r="122" spans="63:74" x14ac:dyDescent="0.25">
      <c r="BK122" s="327"/>
      <c r="BL122" s="327"/>
      <c r="BM122" s="327"/>
      <c r="BN122" s="327"/>
      <c r="BO122" s="327"/>
      <c r="BP122" s="327"/>
      <c r="BQ122" s="327"/>
      <c r="BR122" s="327"/>
      <c r="BS122" s="327"/>
      <c r="BT122" s="327"/>
      <c r="BU122" s="327"/>
      <c r="BV122" s="327"/>
    </row>
    <row r="123" spans="63:74" x14ac:dyDescent="0.25">
      <c r="BK123" s="327"/>
      <c r="BL123" s="327"/>
      <c r="BM123" s="327"/>
      <c r="BN123" s="327"/>
      <c r="BO123" s="327"/>
      <c r="BP123" s="327"/>
      <c r="BQ123" s="327"/>
      <c r="BR123" s="327"/>
      <c r="BS123" s="327"/>
      <c r="BT123" s="327"/>
      <c r="BU123" s="327"/>
      <c r="BV123" s="327"/>
    </row>
    <row r="124" spans="63:74" x14ac:dyDescent="0.25">
      <c r="BK124" s="327"/>
      <c r="BL124" s="327"/>
      <c r="BM124" s="327"/>
      <c r="BN124" s="327"/>
      <c r="BO124" s="327"/>
      <c r="BP124" s="327"/>
      <c r="BQ124" s="327"/>
      <c r="BR124" s="327"/>
      <c r="BS124" s="327"/>
      <c r="BT124" s="327"/>
      <c r="BU124" s="327"/>
      <c r="BV124" s="327"/>
    </row>
    <row r="125" spans="63:74" x14ac:dyDescent="0.25">
      <c r="BK125" s="327"/>
      <c r="BL125" s="327"/>
      <c r="BM125" s="327"/>
      <c r="BN125" s="327"/>
      <c r="BO125" s="327"/>
      <c r="BP125" s="327"/>
      <c r="BQ125" s="327"/>
      <c r="BR125" s="327"/>
      <c r="BS125" s="327"/>
      <c r="BT125" s="327"/>
      <c r="BU125" s="327"/>
      <c r="BV125" s="327"/>
    </row>
    <row r="126" spans="63:74" x14ac:dyDescent="0.25">
      <c r="BK126" s="327"/>
      <c r="BL126" s="327"/>
      <c r="BM126" s="327"/>
      <c r="BN126" s="327"/>
      <c r="BO126" s="327"/>
      <c r="BP126" s="327"/>
      <c r="BQ126" s="327"/>
      <c r="BR126" s="327"/>
      <c r="BS126" s="327"/>
      <c r="BT126" s="327"/>
      <c r="BU126" s="327"/>
      <c r="BV126" s="327"/>
    </row>
    <row r="127" spans="63:74" x14ac:dyDescent="0.25">
      <c r="BK127" s="327"/>
      <c r="BL127" s="327"/>
      <c r="BM127" s="327"/>
      <c r="BN127" s="327"/>
      <c r="BO127" s="327"/>
      <c r="BP127" s="327"/>
      <c r="BQ127" s="327"/>
      <c r="BR127" s="327"/>
      <c r="BS127" s="327"/>
      <c r="BT127" s="327"/>
      <c r="BU127" s="327"/>
      <c r="BV127" s="327"/>
    </row>
    <row r="128" spans="63:74" x14ac:dyDescent="0.25">
      <c r="BK128" s="327"/>
      <c r="BL128" s="327"/>
      <c r="BM128" s="327"/>
      <c r="BN128" s="327"/>
      <c r="BO128" s="327"/>
      <c r="BP128" s="327"/>
      <c r="BQ128" s="327"/>
      <c r="BR128" s="327"/>
      <c r="BS128" s="327"/>
      <c r="BT128" s="327"/>
      <c r="BU128" s="327"/>
      <c r="BV128" s="327"/>
    </row>
    <row r="129" spans="63:74" x14ac:dyDescent="0.25">
      <c r="BK129" s="327"/>
      <c r="BL129" s="327"/>
      <c r="BM129" s="327"/>
      <c r="BN129" s="327"/>
      <c r="BO129" s="327"/>
      <c r="BP129" s="327"/>
      <c r="BQ129" s="327"/>
      <c r="BR129" s="327"/>
      <c r="BS129" s="327"/>
      <c r="BT129" s="327"/>
      <c r="BU129" s="327"/>
      <c r="BV129" s="327"/>
    </row>
    <row r="130" spans="63:74" x14ac:dyDescent="0.25">
      <c r="BK130" s="327"/>
      <c r="BL130" s="327"/>
      <c r="BM130" s="327"/>
      <c r="BN130" s="327"/>
      <c r="BO130" s="327"/>
      <c r="BP130" s="327"/>
      <c r="BQ130" s="327"/>
      <c r="BR130" s="327"/>
      <c r="BS130" s="327"/>
      <c r="BT130" s="327"/>
      <c r="BU130" s="327"/>
      <c r="BV130" s="327"/>
    </row>
    <row r="131" spans="63:74" x14ac:dyDescent="0.25">
      <c r="BK131" s="327"/>
      <c r="BL131" s="327"/>
      <c r="BM131" s="327"/>
      <c r="BN131" s="327"/>
      <c r="BO131" s="327"/>
      <c r="BP131" s="327"/>
      <c r="BQ131" s="327"/>
      <c r="BR131" s="327"/>
      <c r="BS131" s="327"/>
      <c r="BT131" s="327"/>
      <c r="BU131" s="327"/>
      <c r="BV131" s="327"/>
    </row>
    <row r="132" spans="63:74" x14ac:dyDescent="0.25">
      <c r="BK132" s="327"/>
      <c r="BL132" s="327"/>
      <c r="BM132" s="327"/>
      <c r="BN132" s="327"/>
      <c r="BO132" s="327"/>
      <c r="BP132" s="327"/>
      <c r="BQ132" s="327"/>
      <c r="BR132" s="327"/>
      <c r="BS132" s="327"/>
      <c r="BT132" s="327"/>
      <c r="BU132" s="327"/>
      <c r="BV132" s="327"/>
    </row>
    <row r="133" spans="63:74" x14ac:dyDescent="0.25">
      <c r="BK133" s="327"/>
      <c r="BL133" s="327"/>
      <c r="BM133" s="327"/>
      <c r="BN133" s="327"/>
      <c r="BO133" s="327"/>
      <c r="BP133" s="327"/>
      <c r="BQ133" s="327"/>
      <c r="BR133" s="327"/>
      <c r="BS133" s="327"/>
      <c r="BT133" s="327"/>
      <c r="BU133" s="327"/>
      <c r="BV133" s="327"/>
    </row>
    <row r="134" spans="63:74" x14ac:dyDescent="0.25">
      <c r="BK134" s="327"/>
      <c r="BL134" s="327"/>
      <c r="BM134" s="327"/>
      <c r="BN134" s="327"/>
      <c r="BO134" s="327"/>
      <c r="BP134" s="327"/>
      <c r="BQ134" s="327"/>
      <c r="BR134" s="327"/>
      <c r="BS134" s="327"/>
      <c r="BT134" s="327"/>
      <c r="BU134" s="327"/>
      <c r="BV134" s="327"/>
    </row>
    <row r="135" spans="63:74" x14ac:dyDescent="0.25">
      <c r="BK135" s="327"/>
      <c r="BL135" s="327"/>
      <c r="BM135" s="327"/>
      <c r="BN135" s="327"/>
      <c r="BO135" s="327"/>
      <c r="BP135" s="327"/>
      <c r="BQ135" s="327"/>
      <c r="BR135" s="327"/>
      <c r="BS135" s="327"/>
      <c r="BT135" s="327"/>
      <c r="BU135" s="327"/>
      <c r="BV135" s="327"/>
    </row>
    <row r="136" spans="63:74" x14ac:dyDescent="0.25">
      <c r="BK136" s="327"/>
      <c r="BL136" s="327"/>
      <c r="BM136" s="327"/>
      <c r="BN136" s="327"/>
      <c r="BO136" s="327"/>
      <c r="BP136" s="327"/>
      <c r="BQ136" s="327"/>
      <c r="BR136" s="327"/>
      <c r="BS136" s="327"/>
      <c r="BT136" s="327"/>
      <c r="BU136" s="327"/>
      <c r="BV136" s="327"/>
    </row>
    <row r="137" spans="63:74" x14ac:dyDescent="0.25">
      <c r="BK137" s="327"/>
      <c r="BL137" s="327"/>
      <c r="BM137" s="327"/>
      <c r="BN137" s="327"/>
      <c r="BO137" s="327"/>
      <c r="BP137" s="327"/>
      <c r="BQ137" s="327"/>
      <c r="BR137" s="327"/>
      <c r="BS137" s="327"/>
      <c r="BT137" s="327"/>
      <c r="BU137" s="327"/>
      <c r="BV137" s="327"/>
    </row>
    <row r="138" spans="63:74" x14ac:dyDescent="0.25">
      <c r="BK138" s="327"/>
      <c r="BL138" s="327"/>
      <c r="BM138" s="327"/>
      <c r="BN138" s="327"/>
      <c r="BO138" s="327"/>
      <c r="BP138" s="327"/>
      <c r="BQ138" s="327"/>
      <c r="BR138" s="327"/>
      <c r="BS138" s="327"/>
      <c r="BT138" s="327"/>
      <c r="BU138" s="327"/>
      <c r="BV138" s="327"/>
    </row>
    <row r="139" spans="63:74" x14ac:dyDescent="0.25">
      <c r="BK139" s="327"/>
      <c r="BL139" s="327"/>
      <c r="BM139" s="327"/>
      <c r="BN139" s="327"/>
      <c r="BO139" s="327"/>
      <c r="BP139" s="327"/>
      <c r="BQ139" s="327"/>
      <c r="BR139" s="327"/>
      <c r="BS139" s="327"/>
      <c r="BT139" s="327"/>
      <c r="BU139" s="327"/>
      <c r="BV139" s="327"/>
    </row>
    <row r="140" spans="63:74" x14ac:dyDescent="0.25">
      <c r="BK140" s="327"/>
      <c r="BL140" s="327"/>
      <c r="BM140" s="327"/>
      <c r="BN140" s="327"/>
      <c r="BO140" s="327"/>
      <c r="BP140" s="327"/>
      <c r="BQ140" s="327"/>
      <c r="BR140" s="327"/>
      <c r="BS140" s="327"/>
      <c r="BT140" s="327"/>
      <c r="BU140" s="327"/>
      <c r="BV140" s="327"/>
    </row>
    <row r="141" spans="63:74" x14ac:dyDescent="0.25">
      <c r="BK141" s="327"/>
      <c r="BL141" s="327"/>
      <c r="BM141" s="327"/>
      <c r="BN141" s="327"/>
      <c r="BO141" s="327"/>
      <c r="BP141" s="327"/>
      <c r="BQ141" s="327"/>
      <c r="BR141" s="327"/>
      <c r="BS141" s="327"/>
      <c r="BT141" s="327"/>
      <c r="BU141" s="327"/>
      <c r="BV141" s="327"/>
    </row>
    <row r="142" spans="63:74" x14ac:dyDescent="0.25">
      <c r="BK142" s="327"/>
      <c r="BL142" s="327"/>
      <c r="BM142" s="327"/>
      <c r="BN142" s="327"/>
      <c r="BO142" s="327"/>
      <c r="BP142" s="327"/>
      <c r="BQ142" s="327"/>
      <c r="BR142" s="327"/>
      <c r="BS142" s="327"/>
      <c r="BT142" s="327"/>
      <c r="BU142" s="327"/>
      <c r="BV142" s="327"/>
    </row>
    <row r="143" spans="63:74" x14ac:dyDescent="0.25">
      <c r="BK143" s="327"/>
      <c r="BL143" s="327"/>
      <c r="BM143" s="327"/>
      <c r="BN143" s="327"/>
      <c r="BO143" s="327"/>
      <c r="BP143" s="327"/>
      <c r="BQ143" s="327"/>
      <c r="BR143" s="327"/>
      <c r="BS143" s="327"/>
      <c r="BT143" s="327"/>
      <c r="BU143" s="327"/>
      <c r="BV143" s="327"/>
    </row>
    <row r="144" spans="63:74" x14ac:dyDescent="0.25">
      <c r="BK144" s="327"/>
      <c r="BL144" s="327"/>
      <c r="BM144" s="327"/>
      <c r="BN144" s="327"/>
      <c r="BO144" s="327"/>
      <c r="BP144" s="327"/>
      <c r="BQ144" s="327"/>
      <c r="BR144" s="327"/>
      <c r="BS144" s="327"/>
      <c r="BT144" s="327"/>
      <c r="BU144" s="327"/>
      <c r="BV144" s="327"/>
    </row>
    <row r="145" spans="63:74" x14ac:dyDescent="0.25">
      <c r="BK145" s="327"/>
      <c r="BL145" s="327"/>
      <c r="BM145" s="327"/>
      <c r="BN145" s="327"/>
      <c r="BO145" s="327"/>
      <c r="BP145" s="327"/>
      <c r="BQ145" s="327"/>
      <c r="BR145" s="327"/>
      <c r="BS145" s="327"/>
      <c r="BT145" s="327"/>
      <c r="BU145" s="327"/>
      <c r="BV145" s="327"/>
    </row>
    <row r="146" spans="63:74" x14ac:dyDescent="0.25">
      <c r="BK146" s="327"/>
      <c r="BL146" s="327"/>
      <c r="BM146" s="327"/>
      <c r="BN146" s="327"/>
      <c r="BO146" s="327"/>
      <c r="BP146" s="327"/>
      <c r="BQ146" s="327"/>
      <c r="BR146" s="327"/>
      <c r="BS146" s="327"/>
      <c r="BT146" s="327"/>
      <c r="BU146" s="327"/>
      <c r="BV146" s="327"/>
    </row>
    <row r="147" spans="63:74" x14ac:dyDescent="0.25">
      <c r="BK147" s="327"/>
      <c r="BL147" s="327"/>
      <c r="BM147" s="327"/>
      <c r="BN147" s="327"/>
      <c r="BO147" s="327"/>
      <c r="BP147" s="327"/>
      <c r="BQ147" s="327"/>
      <c r="BR147" s="327"/>
      <c r="BS147" s="327"/>
      <c r="BT147" s="327"/>
      <c r="BU147" s="327"/>
      <c r="BV147" s="327"/>
    </row>
    <row r="148" spans="63:74" x14ac:dyDescent="0.25">
      <c r="BK148" s="327"/>
      <c r="BL148" s="327"/>
      <c r="BM148" s="327"/>
      <c r="BN148" s="327"/>
      <c r="BO148" s="327"/>
      <c r="BP148" s="327"/>
      <c r="BQ148" s="327"/>
      <c r="BR148" s="327"/>
      <c r="BS148" s="327"/>
      <c r="BT148" s="327"/>
      <c r="BU148" s="327"/>
      <c r="BV148" s="327"/>
    </row>
    <row r="149" spans="63:74" x14ac:dyDescent="0.25">
      <c r="BK149" s="327"/>
      <c r="BL149" s="327"/>
      <c r="BM149" s="327"/>
      <c r="BN149" s="327"/>
      <c r="BO149" s="327"/>
      <c r="BP149" s="327"/>
      <c r="BQ149" s="327"/>
      <c r="BR149" s="327"/>
      <c r="BS149" s="327"/>
      <c r="BT149" s="327"/>
      <c r="BU149" s="327"/>
      <c r="BV149" s="327"/>
    </row>
    <row r="150" spans="63:74" x14ac:dyDescent="0.25">
      <c r="BK150" s="327"/>
      <c r="BL150" s="327"/>
      <c r="BM150" s="327"/>
      <c r="BN150" s="327"/>
      <c r="BO150" s="327"/>
      <c r="BP150" s="327"/>
      <c r="BQ150" s="327"/>
      <c r="BR150" s="327"/>
      <c r="BS150" s="327"/>
      <c r="BT150" s="327"/>
      <c r="BU150" s="327"/>
      <c r="BV150" s="327"/>
    </row>
    <row r="151" spans="63:74" x14ac:dyDescent="0.25">
      <c r="BK151" s="327"/>
      <c r="BL151" s="327"/>
      <c r="BM151" s="327"/>
      <c r="BN151" s="327"/>
      <c r="BO151" s="327"/>
      <c r="BP151" s="327"/>
      <c r="BQ151" s="327"/>
      <c r="BR151" s="327"/>
      <c r="BS151" s="327"/>
      <c r="BT151" s="327"/>
      <c r="BU151" s="327"/>
      <c r="BV151" s="327"/>
    </row>
    <row r="152" spans="63:74" x14ac:dyDescent="0.25">
      <c r="BK152" s="327"/>
      <c r="BL152" s="327"/>
      <c r="BM152" s="327"/>
      <c r="BN152" s="327"/>
      <c r="BO152" s="327"/>
      <c r="BP152" s="327"/>
      <c r="BQ152" s="327"/>
      <c r="BR152" s="327"/>
      <c r="BS152" s="327"/>
      <c r="BT152" s="327"/>
      <c r="BU152" s="327"/>
      <c r="BV152" s="327"/>
    </row>
    <row r="153" spans="63:74" x14ac:dyDescent="0.25">
      <c r="BK153" s="327"/>
      <c r="BL153" s="327"/>
      <c r="BM153" s="327"/>
      <c r="BN153" s="327"/>
      <c r="BO153" s="327"/>
      <c r="BP153" s="327"/>
      <c r="BQ153" s="327"/>
      <c r="BR153" s="327"/>
      <c r="BS153" s="327"/>
      <c r="BT153" s="327"/>
      <c r="BU153" s="327"/>
      <c r="BV153" s="327"/>
    </row>
    <row r="154" spans="63:74" x14ac:dyDescent="0.25">
      <c r="BK154" s="327"/>
      <c r="BL154" s="327"/>
      <c r="BM154" s="327"/>
      <c r="BN154" s="327"/>
      <c r="BO154" s="327"/>
      <c r="BP154" s="327"/>
      <c r="BQ154" s="327"/>
      <c r="BR154" s="327"/>
      <c r="BS154" s="327"/>
      <c r="BT154" s="327"/>
      <c r="BU154" s="327"/>
      <c r="BV154" s="327"/>
    </row>
    <row r="155" spans="63:74" x14ac:dyDescent="0.25">
      <c r="BK155" s="327"/>
      <c r="BL155" s="327"/>
      <c r="BM155" s="327"/>
      <c r="BN155" s="327"/>
      <c r="BO155" s="327"/>
      <c r="BP155" s="327"/>
      <c r="BQ155" s="327"/>
      <c r="BR155" s="327"/>
      <c r="BS155" s="327"/>
      <c r="BT155" s="327"/>
      <c r="BU155" s="327"/>
      <c r="BV155" s="327"/>
    </row>
    <row r="156" spans="63:74" x14ac:dyDescent="0.25">
      <c r="BK156" s="327"/>
      <c r="BL156" s="327"/>
      <c r="BM156" s="327"/>
      <c r="BN156" s="327"/>
      <c r="BO156" s="327"/>
      <c r="BP156" s="327"/>
      <c r="BQ156" s="327"/>
      <c r="BR156" s="327"/>
      <c r="BS156" s="327"/>
      <c r="BT156" s="327"/>
      <c r="BU156" s="327"/>
      <c r="BV156" s="327"/>
    </row>
    <row r="157" spans="63:74" x14ac:dyDescent="0.25">
      <c r="BK157" s="327"/>
      <c r="BL157" s="327"/>
      <c r="BM157" s="327"/>
      <c r="BN157" s="327"/>
      <c r="BO157" s="327"/>
      <c r="BP157" s="327"/>
      <c r="BQ157" s="327"/>
      <c r="BR157" s="327"/>
      <c r="BS157" s="327"/>
      <c r="BT157" s="327"/>
      <c r="BU157" s="327"/>
      <c r="BV157" s="327"/>
    </row>
    <row r="158" spans="63:74" x14ac:dyDescent="0.25">
      <c r="BK158" s="327"/>
      <c r="BL158" s="327"/>
      <c r="BM158" s="327"/>
      <c r="BN158" s="327"/>
      <c r="BO158" s="327"/>
      <c r="BP158" s="327"/>
      <c r="BQ158" s="327"/>
      <c r="BR158" s="327"/>
      <c r="BS158" s="327"/>
      <c r="BT158" s="327"/>
      <c r="BU158" s="327"/>
      <c r="BV158" s="327"/>
    </row>
    <row r="159" spans="63:74" x14ac:dyDescent="0.25">
      <c r="BK159" s="327"/>
      <c r="BL159" s="327"/>
      <c r="BM159" s="327"/>
      <c r="BN159" s="327"/>
      <c r="BO159" s="327"/>
      <c r="BP159" s="327"/>
      <c r="BQ159" s="327"/>
      <c r="BR159" s="327"/>
      <c r="BS159" s="327"/>
      <c r="BT159" s="327"/>
      <c r="BU159" s="327"/>
      <c r="BV159" s="327"/>
    </row>
    <row r="160" spans="63:74" x14ac:dyDescent="0.25">
      <c r="BK160" s="327"/>
      <c r="BL160" s="327"/>
      <c r="BM160" s="327"/>
      <c r="BN160" s="327"/>
      <c r="BO160" s="327"/>
      <c r="BP160" s="327"/>
      <c r="BQ160" s="327"/>
      <c r="BR160" s="327"/>
      <c r="BS160" s="327"/>
      <c r="BT160" s="327"/>
      <c r="BU160" s="327"/>
      <c r="BV160" s="327"/>
    </row>
  </sheetData>
  <mergeCells count="18">
    <mergeCell ref="B79:Q79"/>
    <mergeCell ref="B80:Q80"/>
    <mergeCell ref="A1:A2"/>
    <mergeCell ref="B73:Q73"/>
    <mergeCell ref="B70:Q70"/>
    <mergeCell ref="B71:Q71"/>
    <mergeCell ref="B75:Q75"/>
    <mergeCell ref="B77:Q77"/>
    <mergeCell ref="B78:Q78"/>
    <mergeCell ref="B72:Q72"/>
    <mergeCell ref="B76:Q76"/>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17"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AY5" activePane="bottomRight" state="frozen"/>
      <selection activeCell="BF63" sqref="BF63"/>
      <selection pane="topRight" activeCell="BF63" sqref="BF63"/>
      <selection pane="bottomLeft" activeCell="BF63" sqref="BF63"/>
      <selection pane="bottomRight" activeCell="B1" sqref="B1:AL1"/>
    </sheetView>
  </sheetViews>
  <sheetFormatPr defaultColWidth="9.54296875" defaultRowHeight="10.5" x14ac:dyDescent="0.25"/>
  <cols>
    <col min="1" max="1" width="12" style="160" customWidth="1"/>
    <col min="2" max="2" width="43.453125" style="160" customWidth="1"/>
    <col min="3" max="50" width="7.453125" style="160" customWidth="1"/>
    <col min="51" max="55" width="7.453125" style="320" customWidth="1"/>
    <col min="56" max="58" width="7.453125" style="164" customWidth="1"/>
    <col min="59" max="62" width="7.453125" style="320" customWidth="1"/>
    <col min="63" max="74" width="7.453125" style="160" customWidth="1"/>
    <col min="75" max="16384" width="9.54296875" style="160"/>
  </cols>
  <sheetData>
    <row r="1" spans="1:74" ht="13.4" customHeight="1" x14ac:dyDescent="0.3">
      <c r="A1" s="734" t="s">
        <v>785</v>
      </c>
      <c r="B1" s="832" t="s">
        <v>1334</v>
      </c>
      <c r="C1" s="833"/>
      <c r="D1" s="833"/>
      <c r="E1" s="833"/>
      <c r="F1" s="833"/>
      <c r="G1" s="833"/>
      <c r="H1" s="833"/>
      <c r="I1" s="833"/>
      <c r="J1" s="833"/>
      <c r="K1" s="833"/>
      <c r="L1" s="833"/>
      <c r="M1" s="833"/>
      <c r="N1" s="833"/>
      <c r="O1" s="833"/>
      <c r="P1" s="833"/>
      <c r="Q1" s="833"/>
      <c r="R1" s="833"/>
      <c r="S1" s="833"/>
      <c r="T1" s="833"/>
      <c r="U1" s="833"/>
      <c r="V1" s="833"/>
      <c r="W1" s="833"/>
      <c r="X1" s="833"/>
      <c r="Y1" s="833"/>
      <c r="Z1" s="833"/>
      <c r="AA1" s="833"/>
      <c r="AB1" s="833"/>
      <c r="AC1" s="833"/>
      <c r="AD1" s="833"/>
      <c r="AE1" s="833"/>
      <c r="AF1" s="833"/>
      <c r="AG1" s="833"/>
      <c r="AH1" s="833"/>
      <c r="AI1" s="833"/>
      <c r="AJ1" s="833"/>
      <c r="AK1" s="833"/>
      <c r="AL1" s="833"/>
      <c r="AM1" s="159"/>
    </row>
    <row r="2" spans="1:74" s="161" customFormat="1" ht="12.5" x14ac:dyDescent="0.25">
      <c r="A2" s="735"/>
      <c r="B2" s="485" t="str">
        <f>"U.S. Energy Information Administration  |  Short-Term Energy Outlook  - "&amp;Dates!D1</f>
        <v>U.S. Energy Information Administration  |  Short-Term Energy Outlook  - January 2023</v>
      </c>
      <c r="C2" s="486"/>
      <c r="D2" s="486"/>
      <c r="E2" s="486"/>
      <c r="F2" s="486"/>
      <c r="G2" s="486"/>
      <c r="H2" s="486"/>
      <c r="I2" s="486"/>
      <c r="J2" s="486"/>
      <c r="K2" s="486"/>
      <c r="L2" s="486"/>
      <c r="M2" s="486"/>
      <c r="N2" s="486"/>
      <c r="O2" s="486"/>
      <c r="P2" s="486"/>
      <c r="Q2" s="486"/>
      <c r="R2" s="486"/>
      <c r="S2" s="486"/>
      <c r="T2" s="486"/>
      <c r="U2" s="486"/>
      <c r="V2" s="486"/>
      <c r="W2" s="486"/>
      <c r="X2" s="486"/>
      <c r="Y2" s="486"/>
      <c r="Z2" s="486"/>
      <c r="AA2" s="486"/>
      <c r="AB2" s="486"/>
      <c r="AC2" s="486"/>
      <c r="AD2" s="486"/>
      <c r="AE2" s="486"/>
      <c r="AF2" s="486"/>
      <c r="AG2" s="486"/>
      <c r="AH2" s="486"/>
      <c r="AI2" s="486"/>
      <c r="AJ2" s="486"/>
      <c r="AK2" s="486"/>
      <c r="AL2" s="486"/>
      <c r="AM2" s="273"/>
      <c r="AY2" s="456"/>
      <c r="AZ2" s="456"/>
      <c r="BA2" s="456"/>
      <c r="BB2" s="456"/>
      <c r="BC2" s="456"/>
      <c r="BD2" s="625"/>
      <c r="BE2" s="625"/>
      <c r="BF2" s="625"/>
      <c r="BG2" s="456"/>
      <c r="BH2" s="456"/>
      <c r="BI2" s="456"/>
      <c r="BJ2" s="456"/>
    </row>
    <row r="3" spans="1:74" s="12" customFormat="1" ht="13" x14ac:dyDescent="0.3">
      <c r="A3" s="730" t="s">
        <v>1397</v>
      </c>
      <c r="B3" s="14"/>
      <c r="C3" s="738">
        <f>Dates!D3</f>
        <v>2019</v>
      </c>
      <c r="D3" s="739"/>
      <c r="E3" s="739"/>
      <c r="F3" s="739"/>
      <c r="G3" s="739"/>
      <c r="H3" s="739"/>
      <c r="I3" s="739"/>
      <c r="J3" s="739"/>
      <c r="K3" s="739"/>
      <c r="L3" s="739"/>
      <c r="M3" s="739"/>
      <c r="N3" s="740"/>
      <c r="O3" s="738">
        <f>C3+1</f>
        <v>2020</v>
      </c>
      <c r="P3" s="741"/>
      <c r="Q3" s="741"/>
      <c r="R3" s="741"/>
      <c r="S3" s="741"/>
      <c r="T3" s="741"/>
      <c r="U3" s="741"/>
      <c r="V3" s="741"/>
      <c r="W3" s="741"/>
      <c r="X3" s="739"/>
      <c r="Y3" s="739"/>
      <c r="Z3" s="740"/>
      <c r="AA3" s="742">
        <f>O3+1</f>
        <v>2021</v>
      </c>
      <c r="AB3" s="739"/>
      <c r="AC3" s="739"/>
      <c r="AD3" s="739"/>
      <c r="AE3" s="739"/>
      <c r="AF3" s="739"/>
      <c r="AG3" s="739"/>
      <c r="AH3" s="739"/>
      <c r="AI3" s="739"/>
      <c r="AJ3" s="739"/>
      <c r="AK3" s="739"/>
      <c r="AL3" s="740"/>
      <c r="AM3" s="742">
        <f>AA3+1</f>
        <v>2022</v>
      </c>
      <c r="AN3" s="739"/>
      <c r="AO3" s="739"/>
      <c r="AP3" s="739"/>
      <c r="AQ3" s="739"/>
      <c r="AR3" s="739"/>
      <c r="AS3" s="739"/>
      <c r="AT3" s="739"/>
      <c r="AU3" s="739"/>
      <c r="AV3" s="739"/>
      <c r="AW3" s="739"/>
      <c r="AX3" s="740"/>
      <c r="AY3" s="742">
        <f>AM3+1</f>
        <v>2023</v>
      </c>
      <c r="AZ3" s="743"/>
      <c r="BA3" s="743"/>
      <c r="BB3" s="743"/>
      <c r="BC3" s="743"/>
      <c r="BD3" s="743"/>
      <c r="BE3" s="743"/>
      <c r="BF3" s="743"/>
      <c r="BG3" s="743"/>
      <c r="BH3" s="743"/>
      <c r="BI3" s="743"/>
      <c r="BJ3" s="744"/>
      <c r="BK3" s="742">
        <f>AY3+1</f>
        <v>2024</v>
      </c>
      <c r="BL3" s="739"/>
      <c r="BM3" s="739"/>
      <c r="BN3" s="739"/>
      <c r="BO3" s="739"/>
      <c r="BP3" s="739"/>
      <c r="BQ3" s="739"/>
      <c r="BR3" s="739"/>
      <c r="BS3" s="739"/>
      <c r="BT3" s="739"/>
      <c r="BU3" s="739"/>
      <c r="BV3" s="740"/>
    </row>
    <row r="4" spans="1:74" s="12" customFormat="1" x14ac:dyDescent="0.25">
      <c r="A4" s="731" t="str">
        <f>Dates!$D$2</f>
        <v>Thursday January 5, 2023</v>
      </c>
      <c r="B4" s="16"/>
      <c r="C4" s="17" t="s">
        <v>463</v>
      </c>
      <c r="D4" s="17" t="s">
        <v>464</v>
      </c>
      <c r="E4" s="17" t="s">
        <v>465</v>
      </c>
      <c r="F4" s="17" t="s">
        <v>466</v>
      </c>
      <c r="G4" s="17" t="s">
        <v>467</v>
      </c>
      <c r="H4" s="17" t="s">
        <v>468</v>
      </c>
      <c r="I4" s="17" t="s">
        <v>469</v>
      </c>
      <c r="J4" s="17" t="s">
        <v>470</v>
      </c>
      <c r="K4" s="17" t="s">
        <v>471</v>
      </c>
      <c r="L4" s="17" t="s">
        <v>472</v>
      </c>
      <c r="M4" s="17" t="s">
        <v>473</v>
      </c>
      <c r="N4" s="17" t="s">
        <v>474</v>
      </c>
      <c r="O4" s="17" t="s">
        <v>463</v>
      </c>
      <c r="P4" s="17" t="s">
        <v>464</v>
      </c>
      <c r="Q4" s="17" t="s">
        <v>465</v>
      </c>
      <c r="R4" s="17" t="s">
        <v>466</v>
      </c>
      <c r="S4" s="17" t="s">
        <v>467</v>
      </c>
      <c r="T4" s="17" t="s">
        <v>468</v>
      </c>
      <c r="U4" s="17" t="s">
        <v>469</v>
      </c>
      <c r="V4" s="17" t="s">
        <v>470</v>
      </c>
      <c r="W4" s="17" t="s">
        <v>471</v>
      </c>
      <c r="X4" s="17" t="s">
        <v>472</v>
      </c>
      <c r="Y4" s="17" t="s">
        <v>473</v>
      </c>
      <c r="Z4" s="17" t="s">
        <v>474</v>
      </c>
      <c r="AA4" s="17" t="s">
        <v>463</v>
      </c>
      <c r="AB4" s="17" t="s">
        <v>464</v>
      </c>
      <c r="AC4" s="17" t="s">
        <v>465</v>
      </c>
      <c r="AD4" s="17" t="s">
        <v>466</v>
      </c>
      <c r="AE4" s="17" t="s">
        <v>467</v>
      </c>
      <c r="AF4" s="17" t="s">
        <v>468</v>
      </c>
      <c r="AG4" s="17" t="s">
        <v>469</v>
      </c>
      <c r="AH4" s="17" t="s">
        <v>470</v>
      </c>
      <c r="AI4" s="17" t="s">
        <v>471</v>
      </c>
      <c r="AJ4" s="17" t="s">
        <v>472</v>
      </c>
      <c r="AK4" s="17" t="s">
        <v>473</v>
      </c>
      <c r="AL4" s="17" t="s">
        <v>474</v>
      </c>
      <c r="AM4" s="17" t="s">
        <v>463</v>
      </c>
      <c r="AN4" s="17" t="s">
        <v>464</v>
      </c>
      <c r="AO4" s="17" t="s">
        <v>465</v>
      </c>
      <c r="AP4" s="17" t="s">
        <v>466</v>
      </c>
      <c r="AQ4" s="17" t="s">
        <v>467</v>
      </c>
      <c r="AR4" s="17" t="s">
        <v>468</v>
      </c>
      <c r="AS4" s="17" t="s">
        <v>469</v>
      </c>
      <c r="AT4" s="17" t="s">
        <v>470</v>
      </c>
      <c r="AU4" s="17" t="s">
        <v>471</v>
      </c>
      <c r="AV4" s="17" t="s">
        <v>472</v>
      </c>
      <c r="AW4" s="17" t="s">
        <v>473</v>
      </c>
      <c r="AX4" s="17" t="s">
        <v>474</v>
      </c>
      <c r="AY4" s="17" t="s">
        <v>463</v>
      </c>
      <c r="AZ4" s="17" t="s">
        <v>464</v>
      </c>
      <c r="BA4" s="17" t="s">
        <v>465</v>
      </c>
      <c r="BB4" s="17" t="s">
        <v>466</v>
      </c>
      <c r="BC4" s="17" t="s">
        <v>467</v>
      </c>
      <c r="BD4" s="17" t="s">
        <v>468</v>
      </c>
      <c r="BE4" s="17" t="s">
        <v>469</v>
      </c>
      <c r="BF4" s="17" t="s">
        <v>470</v>
      </c>
      <c r="BG4" s="17" t="s">
        <v>471</v>
      </c>
      <c r="BH4" s="17" t="s">
        <v>472</v>
      </c>
      <c r="BI4" s="17" t="s">
        <v>473</v>
      </c>
      <c r="BJ4" s="17" t="s">
        <v>474</v>
      </c>
      <c r="BK4" s="17" t="s">
        <v>463</v>
      </c>
      <c r="BL4" s="17" t="s">
        <v>464</v>
      </c>
      <c r="BM4" s="17" t="s">
        <v>465</v>
      </c>
      <c r="BN4" s="17" t="s">
        <v>466</v>
      </c>
      <c r="BO4" s="17" t="s">
        <v>467</v>
      </c>
      <c r="BP4" s="17" t="s">
        <v>468</v>
      </c>
      <c r="BQ4" s="17" t="s">
        <v>469</v>
      </c>
      <c r="BR4" s="17" t="s">
        <v>470</v>
      </c>
      <c r="BS4" s="17" t="s">
        <v>471</v>
      </c>
      <c r="BT4" s="17" t="s">
        <v>472</v>
      </c>
      <c r="BU4" s="17" t="s">
        <v>473</v>
      </c>
      <c r="BV4" s="17" t="s">
        <v>474</v>
      </c>
    </row>
    <row r="5" spans="1:74" ht="11.15" customHeight="1" x14ac:dyDescent="0.25">
      <c r="A5" s="146"/>
      <c r="B5" s="162" t="s">
        <v>1369</v>
      </c>
      <c r="C5" s="163"/>
      <c r="D5" s="163"/>
      <c r="E5" s="163"/>
      <c r="F5" s="163"/>
      <c r="G5" s="163"/>
      <c r="H5" s="163"/>
      <c r="I5" s="163"/>
      <c r="J5" s="163"/>
      <c r="K5" s="163"/>
      <c r="L5" s="163"/>
      <c r="M5" s="163"/>
      <c r="N5" s="163"/>
      <c r="O5" s="163"/>
      <c r="P5" s="163"/>
      <c r="Q5" s="163"/>
      <c r="R5" s="163"/>
      <c r="S5" s="163"/>
      <c r="T5" s="163"/>
      <c r="U5" s="163"/>
      <c r="V5" s="163"/>
      <c r="W5" s="163"/>
      <c r="X5" s="163"/>
      <c r="Y5" s="163"/>
      <c r="Z5" s="163"/>
      <c r="AA5" s="163"/>
      <c r="AB5" s="163"/>
      <c r="AC5" s="163"/>
      <c r="AD5" s="163"/>
      <c r="AE5" s="163"/>
      <c r="AF5" s="163"/>
      <c r="AG5" s="163"/>
      <c r="AH5" s="163"/>
      <c r="AI5" s="163"/>
      <c r="AJ5" s="163"/>
      <c r="AK5" s="163"/>
      <c r="AL5" s="163"/>
      <c r="AM5" s="163"/>
      <c r="AN5" s="163"/>
      <c r="AO5" s="163"/>
      <c r="AP5" s="163"/>
      <c r="AQ5" s="163"/>
      <c r="AR5" s="163"/>
      <c r="AS5" s="163"/>
      <c r="AT5" s="163"/>
      <c r="AU5" s="163"/>
      <c r="AV5" s="163"/>
      <c r="AW5" s="163"/>
      <c r="AX5" s="163"/>
      <c r="AY5" s="375"/>
      <c r="AZ5" s="375"/>
      <c r="BA5" s="375"/>
      <c r="BB5" s="375"/>
      <c r="BC5" s="375"/>
      <c r="BD5" s="163"/>
      <c r="BE5" s="163"/>
      <c r="BF5" s="163"/>
      <c r="BG5" s="163"/>
      <c r="BH5" s="163"/>
      <c r="BI5" s="163"/>
      <c r="BJ5" s="375"/>
      <c r="BK5" s="375"/>
      <c r="BL5" s="375"/>
      <c r="BM5" s="375"/>
      <c r="BN5" s="375"/>
      <c r="BO5" s="375"/>
      <c r="BP5" s="375"/>
      <c r="BQ5" s="375"/>
      <c r="BR5" s="375"/>
      <c r="BS5" s="375"/>
      <c r="BT5" s="375"/>
      <c r="BU5" s="375"/>
      <c r="BV5" s="375"/>
    </row>
    <row r="6" spans="1:74" ht="11.15" customHeight="1" x14ac:dyDescent="0.25">
      <c r="A6" s="147" t="s">
        <v>677</v>
      </c>
      <c r="B6" s="203" t="s">
        <v>426</v>
      </c>
      <c r="C6" s="231">
        <v>978.94628688</v>
      </c>
      <c r="D6" s="231">
        <v>981.59185460000003</v>
      </c>
      <c r="E6" s="231">
        <v>983.24433494000004</v>
      </c>
      <c r="F6" s="231">
        <v>982.28869859999998</v>
      </c>
      <c r="G6" s="231">
        <v>983.16627615000004</v>
      </c>
      <c r="H6" s="231">
        <v>984.26203827999996</v>
      </c>
      <c r="I6" s="231">
        <v>986.01357779</v>
      </c>
      <c r="J6" s="231">
        <v>987.21751453000002</v>
      </c>
      <c r="K6" s="231">
        <v>988.31144128999995</v>
      </c>
      <c r="L6" s="231">
        <v>991.05478607999999</v>
      </c>
      <c r="M6" s="231">
        <v>990.60912183999994</v>
      </c>
      <c r="N6" s="231">
        <v>988.73387659000002</v>
      </c>
      <c r="O6" s="231">
        <v>995.26181389999999</v>
      </c>
      <c r="P6" s="231">
        <v>983.15283394999994</v>
      </c>
      <c r="Q6" s="231">
        <v>962.23970028999997</v>
      </c>
      <c r="R6" s="231">
        <v>897.85022072000004</v>
      </c>
      <c r="S6" s="231">
        <v>885.33292385000004</v>
      </c>
      <c r="T6" s="231">
        <v>890.01561746000004</v>
      </c>
      <c r="U6" s="231">
        <v>941.33643973000005</v>
      </c>
      <c r="V6" s="231">
        <v>958.34051065000006</v>
      </c>
      <c r="W6" s="231">
        <v>970.46596840999996</v>
      </c>
      <c r="X6" s="231">
        <v>973.40383397999994</v>
      </c>
      <c r="Y6" s="231">
        <v>979.00379967000003</v>
      </c>
      <c r="Z6" s="231">
        <v>982.95688646999997</v>
      </c>
      <c r="AA6" s="231">
        <v>980.59854582000003</v>
      </c>
      <c r="AB6" s="231">
        <v>984.75628623</v>
      </c>
      <c r="AC6" s="231">
        <v>990.76555915999995</v>
      </c>
      <c r="AD6" s="231">
        <v>1003.2610945</v>
      </c>
      <c r="AE6" s="231">
        <v>1009.497385</v>
      </c>
      <c r="AF6" s="231">
        <v>1014.1091606</v>
      </c>
      <c r="AG6" s="231">
        <v>1013.9963236999999</v>
      </c>
      <c r="AH6" s="231">
        <v>1017.6841427000001</v>
      </c>
      <c r="AI6" s="231">
        <v>1022.0725200000001</v>
      </c>
      <c r="AJ6" s="231">
        <v>1030.5991179</v>
      </c>
      <c r="AK6" s="231">
        <v>1033.810365</v>
      </c>
      <c r="AL6" s="231">
        <v>1035.1439236000001</v>
      </c>
      <c r="AM6" s="231">
        <v>1032.9034733999999</v>
      </c>
      <c r="AN6" s="231">
        <v>1031.7538953000001</v>
      </c>
      <c r="AO6" s="231">
        <v>1029.9988688000001</v>
      </c>
      <c r="AP6" s="231">
        <v>1024.885941</v>
      </c>
      <c r="AQ6" s="231">
        <v>1023.9843579</v>
      </c>
      <c r="AR6" s="231">
        <v>1024.5416663000001</v>
      </c>
      <c r="AS6" s="231">
        <v>1029.050438</v>
      </c>
      <c r="AT6" s="231">
        <v>1030.6561008000001</v>
      </c>
      <c r="AU6" s="231">
        <v>1031.8512264000001</v>
      </c>
      <c r="AV6" s="231">
        <v>1032.6452471</v>
      </c>
      <c r="AW6" s="231">
        <v>1033.0122242</v>
      </c>
      <c r="AX6" s="231">
        <v>1032.9615899999999</v>
      </c>
      <c r="AY6" s="304">
        <v>1031.979</v>
      </c>
      <c r="AZ6" s="304">
        <v>1031.479</v>
      </c>
      <c r="BA6" s="304">
        <v>1030.9469999999999</v>
      </c>
      <c r="BB6" s="304">
        <v>1029.5519999999999</v>
      </c>
      <c r="BC6" s="304">
        <v>1029.58</v>
      </c>
      <c r="BD6" s="304">
        <v>1030.1990000000001</v>
      </c>
      <c r="BE6" s="304">
        <v>1031.94</v>
      </c>
      <c r="BF6" s="304">
        <v>1033.3440000000001</v>
      </c>
      <c r="BG6" s="304">
        <v>1034.941</v>
      </c>
      <c r="BH6" s="304">
        <v>1037.116</v>
      </c>
      <c r="BI6" s="304">
        <v>1038.81</v>
      </c>
      <c r="BJ6" s="304">
        <v>1040.4090000000001</v>
      </c>
      <c r="BK6" s="304">
        <v>1041.6849999999999</v>
      </c>
      <c r="BL6" s="304">
        <v>1043.2619999999999</v>
      </c>
      <c r="BM6" s="304">
        <v>1044.913</v>
      </c>
      <c r="BN6" s="304">
        <v>1046.7470000000001</v>
      </c>
      <c r="BO6" s="304">
        <v>1048.4649999999999</v>
      </c>
      <c r="BP6" s="304">
        <v>1050.175</v>
      </c>
      <c r="BQ6" s="304">
        <v>1051.819</v>
      </c>
      <c r="BR6" s="304">
        <v>1053.5609999999999</v>
      </c>
      <c r="BS6" s="304">
        <v>1055.3399999999999</v>
      </c>
      <c r="BT6" s="304">
        <v>1057.1559999999999</v>
      </c>
      <c r="BU6" s="304">
        <v>1059.011</v>
      </c>
      <c r="BV6" s="304">
        <v>1060.903</v>
      </c>
    </row>
    <row r="7" spans="1:74" ht="11.15" customHeight="1" x14ac:dyDescent="0.25">
      <c r="A7" s="147" t="s">
        <v>678</v>
      </c>
      <c r="B7" s="203" t="s">
        <v>458</v>
      </c>
      <c r="C7" s="231">
        <v>2738.6430522000001</v>
      </c>
      <c r="D7" s="231">
        <v>2747.5830999999998</v>
      </c>
      <c r="E7" s="231">
        <v>2756.4335735999998</v>
      </c>
      <c r="F7" s="231">
        <v>2767.2837920000002</v>
      </c>
      <c r="G7" s="231">
        <v>2774.3881282000002</v>
      </c>
      <c r="H7" s="231">
        <v>2779.8359010999998</v>
      </c>
      <c r="I7" s="231">
        <v>2782.8423936999998</v>
      </c>
      <c r="J7" s="231">
        <v>2785.5655778</v>
      </c>
      <c r="K7" s="231">
        <v>2787.2207364999999</v>
      </c>
      <c r="L7" s="231">
        <v>2791.876565</v>
      </c>
      <c r="M7" s="231">
        <v>2788.3441511999999</v>
      </c>
      <c r="N7" s="231">
        <v>2780.6921905999998</v>
      </c>
      <c r="O7" s="231">
        <v>2799.0083715000001</v>
      </c>
      <c r="P7" s="231">
        <v>2760.5515506000002</v>
      </c>
      <c r="Q7" s="231">
        <v>2695.4094162000001</v>
      </c>
      <c r="R7" s="231">
        <v>2498.5839681000002</v>
      </c>
      <c r="S7" s="231">
        <v>2458.8197073000001</v>
      </c>
      <c r="T7" s="231">
        <v>2471.1186333999999</v>
      </c>
      <c r="U7" s="231">
        <v>2630.7230663</v>
      </c>
      <c r="V7" s="231">
        <v>2675.7166262999999</v>
      </c>
      <c r="W7" s="231">
        <v>2701.3416333</v>
      </c>
      <c r="X7" s="231">
        <v>2678.5442376999999</v>
      </c>
      <c r="Y7" s="231">
        <v>2687.2225259000002</v>
      </c>
      <c r="Z7" s="231">
        <v>2698.3226484000002</v>
      </c>
      <c r="AA7" s="231">
        <v>2714.3701359000002</v>
      </c>
      <c r="AB7" s="231">
        <v>2728.4197786999998</v>
      </c>
      <c r="AC7" s="231">
        <v>2742.9971074999999</v>
      </c>
      <c r="AD7" s="231">
        <v>2761.3221623999998</v>
      </c>
      <c r="AE7" s="231">
        <v>2774.5398334000001</v>
      </c>
      <c r="AF7" s="231">
        <v>2785.8701605000001</v>
      </c>
      <c r="AG7" s="231">
        <v>2788.5936778999999</v>
      </c>
      <c r="AH7" s="231">
        <v>2801.1889164999998</v>
      </c>
      <c r="AI7" s="231">
        <v>2816.9364105999998</v>
      </c>
      <c r="AJ7" s="231">
        <v>2848.6108625000002</v>
      </c>
      <c r="AK7" s="231">
        <v>2861.0818405999999</v>
      </c>
      <c r="AL7" s="231">
        <v>2867.1240472999998</v>
      </c>
      <c r="AM7" s="231">
        <v>2857.9185382999999</v>
      </c>
      <c r="AN7" s="231">
        <v>2857.7174104999999</v>
      </c>
      <c r="AO7" s="231">
        <v>2857.7017196000002</v>
      </c>
      <c r="AP7" s="231">
        <v>2855.1591920000001</v>
      </c>
      <c r="AQ7" s="231">
        <v>2857.5485798999998</v>
      </c>
      <c r="AR7" s="231">
        <v>2862.1576100000002</v>
      </c>
      <c r="AS7" s="231">
        <v>2874.3784455</v>
      </c>
      <c r="AT7" s="231">
        <v>2879.3826370000002</v>
      </c>
      <c r="AU7" s="231">
        <v>2882.5623480999998</v>
      </c>
      <c r="AV7" s="231">
        <v>2883.4182571000001</v>
      </c>
      <c r="AW7" s="231">
        <v>2883.3234984999999</v>
      </c>
      <c r="AX7" s="231">
        <v>2881.7787505000001</v>
      </c>
      <c r="AY7" s="304">
        <v>2876.7379999999998</v>
      </c>
      <c r="AZ7" s="304">
        <v>2873.828</v>
      </c>
      <c r="BA7" s="304">
        <v>2871.002</v>
      </c>
      <c r="BB7" s="304">
        <v>2865.7429999999999</v>
      </c>
      <c r="BC7" s="304">
        <v>2864.973</v>
      </c>
      <c r="BD7" s="304">
        <v>2866.1759999999999</v>
      </c>
      <c r="BE7" s="304">
        <v>2871.0709999999999</v>
      </c>
      <c r="BF7" s="304">
        <v>2874.9279999999999</v>
      </c>
      <c r="BG7" s="304">
        <v>2879.4679999999998</v>
      </c>
      <c r="BH7" s="304">
        <v>2885.8490000000002</v>
      </c>
      <c r="BI7" s="304">
        <v>2890.884</v>
      </c>
      <c r="BJ7" s="304">
        <v>2895.732</v>
      </c>
      <c r="BK7" s="304">
        <v>2900.127</v>
      </c>
      <c r="BL7" s="304">
        <v>2904.8</v>
      </c>
      <c r="BM7" s="304">
        <v>2909.4850000000001</v>
      </c>
      <c r="BN7" s="304">
        <v>2914.0309999999999</v>
      </c>
      <c r="BO7" s="304">
        <v>2918.8539999999998</v>
      </c>
      <c r="BP7" s="304">
        <v>2923.8029999999999</v>
      </c>
      <c r="BQ7" s="304">
        <v>2928.7069999999999</v>
      </c>
      <c r="BR7" s="304">
        <v>2934.0360000000001</v>
      </c>
      <c r="BS7" s="304">
        <v>2939.6179999999999</v>
      </c>
      <c r="BT7" s="304">
        <v>2945.4540000000002</v>
      </c>
      <c r="BU7" s="304">
        <v>2951.5439999999999</v>
      </c>
      <c r="BV7" s="304">
        <v>2957.8870000000002</v>
      </c>
    </row>
    <row r="8" spans="1:74" ht="11.15" customHeight="1" x14ac:dyDescent="0.25">
      <c r="A8" s="147" t="s">
        <v>679</v>
      </c>
      <c r="B8" s="203" t="s">
        <v>427</v>
      </c>
      <c r="C8" s="231">
        <v>2481.6653296999998</v>
      </c>
      <c r="D8" s="231">
        <v>2483.6258254999998</v>
      </c>
      <c r="E8" s="231">
        <v>2486.0191150999999</v>
      </c>
      <c r="F8" s="231">
        <v>2488.2562413999999</v>
      </c>
      <c r="G8" s="231">
        <v>2491.9568365</v>
      </c>
      <c r="H8" s="231">
        <v>2496.5319433</v>
      </c>
      <c r="I8" s="231">
        <v>2505.8335317999999</v>
      </c>
      <c r="J8" s="231">
        <v>2509.2686844999998</v>
      </c>
      <c r="K8" s="231">
        <v>2510.6893712999999</v>
      </c>
      <c r="L8" s="231">
        <v>2513.4911305999999</v>
      </c>
      <c r="M8" s="231">
        <v>2508.3362321</v>
      </c>
      <c r="N8" s="231">
        <v>2498.6202140999999</v>
      </c>
      <c r="O8" s="231">
        <v>2506.9302373</v>
      </c>
      <c r="P8" s="231">
        <v>2471.1516096999999</v>
      </c>
      <c r="Q8" s="231">
        <v>2413.8714921000001</v>
      </c>
      <c r="R8" s="231">
        <v>2240.3092022999999</v>
      </c>
      <c r="S8" s="231">
        <v>2211.1116161</v>
      </c>
      <c r="T8" s="231">
        <v>2231.4980513999999</v>
      </c>
      <c r="U8" s="231">
        <v>2395.3855426</v>
      </c>
      <c r="V8" s="231">
        <v>2444.5022451999998</v>
      </c>
      <c r="W8" s="231">
        <v>2472.7651936000002</v>
      </c>
      <c r="X8" s="231">
        <v>2449.9949384000001</v>
      </c>
      <c r="Y8" s="231">
        <v>2459.1849653999998</v>
      </c>
      <c r="Z8" s="231">
        <v>2470.1558251000001</v>
      </c>
      <c r="AA8" s="231">
        <v>2484.4170259000002</v>
      </c>
      <c r="AB8" s="231">
        <v>2497.8174199</v>
      </c>
      <c r="AC8" s="231">
        <v>2511.8665154999999</v>
      </c>
      <c r="AD8" s="231">
        <v>2533.2670302000001</v>
      </c>
      <c r="AE8" s="231">
        <v>2543.5864904999999</v>
      </c>
      <c r="AF8" s="231">
        <v>2549.5276140999999</v>
      </c>
      <c r="AG8" s="231">
        <v>2539.8850382000001</v>
      </c>
      <c r="AH8" s="231">
        <v>2545.4735105</v>
      </c>
      <c r="AI8" s="231">
        <v>2555.0876683000001</v>
      </c>
      <c r="AJ8" s="231">
        <v>2578.8816624000001</v>
      </c>
      <c r="AK8" s="231">
        <v>2588.9315778</v>
      </c>
      <c r="AL8" s="231">
        <v>2595.3915652999999</v>
      </c>
      <c r="AM8" s="231">
        <v>2596.6800729000001</v>
      </c>
      <c r="AN8" s="231">
        <v>2597.146369</v>
      </c>
      <c r="AO8" s="231">
        <v>2595.2089013999998</v>
      </c>
      <c r="AP8" s="231">
        <v>2584.0218070999999</v>
      </c>
      <c r="AQ8" s="231">
        <v>2582.4112094000002</v>
      </c>
      <c r="AR8" s="231">
        <v>2583.5312451999998</v>
      </c>
      <c r="AS8" s="231">
        <v>2592.3034044000001</v>
      </c>
      <c r="AT8" s="231">
        <v>2595.1935899999999</v>
      </c>
      <c r="AU8" s="231">
        <v>2597.1232918999999</v>
      </c>
      <c r="AV8" s="231">
        <v>2597.8546614000002</v>
      </c>
      <c r="AW8" s="231">
        <v>2598.0417821999999</v>
      </c>
      <c r="AX8" s="231">
        <v>2597.4468056999999</v>
      </c>
      <c r="AY8" s="304">
        <v>2595.1590000000001</v>
      </c>
      <c r="AZ8" s="304">
        <v>2593.683</v>
      </c>
      <c r="BA8" s="304">
        <v>2592.1080000000002</v>
      </c>
      <c r="BB8" s="304">
        <v>2588.402</v>
      </c>
      <c r="BC8" s="304">
        <v>2588.152</v>
      </c>
      <c r="BD8" s="304">
        <v>2589.3270000000002</v>
      </c>
      <c r="BE8" s="304">
        <v>2593.3290000000002</v>
      </c>
      <c r="BF8" s="304">
        <v>2596.3000000000002</v>
      </c>
      <c r="BG8" s="304">
        <v>2599.6419999999998</v>
      </c>
      <c r="BH8" s="304">
        <v>2603.7559999999999</v>
      </c>
      <c r="BI8" s="304">
        <v>2607.5419999999999</v>
      </c>
      <c r="BJ8" s="304">
        <v>2611.4009999999998</v>
      </c>
      <c r="BK8" s="304">
        <v>2615.3380000000002</v>
      </c>
      <c r="BL8" s="304">
        <v>2619.337</v>
      </c>
      <c r="BM8" s="304">
        <v>2623.402</v>
      </c>
      <c r="BN8" s="304">
        <v>2627.6210000000001</v>
      </c>
      <c r="BO8" s="304">
        <v>2631.7570000000001</v>
      </c>
      <c r="BP8" s="304">
        <v>2635.895</v>
      </c>
      <c r="BQ8" s="304">
        <v>2639.9270000000001</v>
      </c>
      <c r="BR8" s="304">
        <v>2644.152</v>
      </c>
      <c r="BS8" s="304">
        <v>2648.4609999999998</v>
      </c>
      <c r="BT8" s="304">
        <v>2652.8539999999998</v>
      </c>
      <c r="BU8" s="304">
        <v>2657.3310000000001</v>
      </c>
      <c r="BV8" s="304">
        <v>2661.8919999999998</v>
      </c>
    </row>
    <row r="9" spans="1:74" ht="11.15" customHeight="1" x14ac:dyDescent="0.25">
      <c r="A9" s="147" t="s">
        <v>680</v>
      </c>
      <c r="B9" s="203" t="s">
        <v>428</v>
      </c>
      <c r="C9" s="231">
        <v>1173.416894</v>
      </c>
      <c r="D9" s="231">
        <v>1173.4951876</v>
      </c>
      <c r="E9" s="231">
        <v>1174.6660862000001</v>
      </c>
      <c r="F9" s="231">
        <v>1177.6193416000001</v>
      </c>
      <c r="G9" s="231">
        <v>1180.4581364000001</v>
      </c>
      <c r="H9" s="231">
        <v>1183.8722224000001</v>
      </c>
      <c r="I9" s="231">
        <v>1189.8203817000001</v>
      </c>
      <c r="J9" s="231">
        <v>1192.9159632999999</v>
      </c>
      <c r="K9" s="231">
        <v>1195.1177493</v>
      </c>
      <c r="L9" s="231">
        <v>1197.4277449000001</v>
      </c>
      <c r="M9" s="231">
        <v>1197.090436</v>
      </c>
      <c r="N9" s="231">
        <v>1195.1078278</v>
      </c>
      <c r="O9" s="231">
        <v>1201.5594570000001</v>
      </c>
      <c r="P9" s="231">
        <v>1188.7265976000001</v>
      </c>
      <c r="Q9" s="231">
        <v>1166.6887864</v>
      </c>
      <c r="R9" s="231">
        <v>1097.5537875</v>
      </c>
      <c r="S9" s="231">
        <v>1085.5252496000001</v>
      </c>
      <c r="T9" s="231">
        <v>1092.7109369</v>
      </c>
      <c r="U9" s="231">
        <v>1154.1869704000001</v>
      </c>
      <c r="V9" s="231">
        <v>1173.494017</v>
      </c>
      <c r="W9" s="231">
        <v>1185.7081978000001</v>
      </c>
      <c r="X9" s="231">
        <v>1181.8929682</v>
      </c>
      <c r="Y9" s="231">
        <v>1186.6238261000001</v>
      </c>
      <c r="Z9" s="231">
        <v>1190.9642268</v>
      </c>
      <c r="AA9" s="231">
        <v>1193.5681750000001</v>
      </c>
      <c r="AB9" s="231">
        <v>1198.1371578000001</v>
      </c>
      <c r="AC9" s="231">
        <v>1203.3251797999999</v>
      </c>
      <c r="AD9" s="231">
        <v>1213.7822601</v>
      </c>
      <c r="AE9" s="231">
        <v>1216.7208465000001</v>
      </c>
      <c r="AF9" s="231">
        <v>1216.7909580999999</v>
      </c>
      <c r="AG9" s="231">
        <v>1207.7575701000001</v>
      </c>
      <c r="AH9" s="231">
        <v>1206.7670005</v>
      </c>
      <c r="AI9" s="231">
        <v>1207.5842246</v>
      </c>
      <c r="AJ9" s="231">
        <v>1213.0777954</v>
      </c>
      <c r="AK9" s="231">
        <v>1215.3591921</v>
      </c>
      <c r="AL9" s="231">
        <v>1217.2969677000001</v>
      </c>
      <c r="AM9" s="231">
        <v>1219.9040419999999</v>
      </c>
      <c r="AN9" s="231">
        <v>1220.3948857</v>
      </c>
      <c r="AO9" s="231">
        <v>1219.7824184000001</v>
      </c>
      <c r="AP9" s="231">
        <v>1214.7455009</v>
      </c>
      <c r="AQ9" s="231">
        <v>1214.4172664</v>
      </c>
      <c r="AR9" s="231">
        <v>1215.4765755000001</v>
      </c>
      <c r="AS9" s="231">
        <v>1220.3205981999999</v>
      </c>
      <c r="AT9" s="231">
        <v>1222.3571171000001</v>
      </c>
      <c r="AU9" s="231">
        <v>1223.9833022</v>
      </c>
      <c r="AV9" s="231">
        <v>1225.3702869000001</v>
      </c>
      <c r="AW9" s="231">
        <v>1226.0474544000001</v>
      </c>
      <c r="AX9" s="231">
        <v>1226.1859380000001</v>
      </c>
      <c r="AY9" s="304">
        <v>1224.95</v>
      </c>
      <c r="AZ9" s="304">
        <v>1224.6379999999999</v>
      </c>
      <c r="BA9" s="304">
        <v>1224.414</v>
      </c>
      <c r="BB9" s="304">
        <v>1223.5360000000001</v>
      </c>
      <c r="BC9" s="304">
        <v>1224.047</v>
      </c>
      <c r="BD9" s="304">
        <v>1225.203</v>
      </c>
      <c r="BE9" s="304">
        <v>1227.5940000000001</v>
      </c>
      <c r="BF9" s="304">
        <v>1229.5989999999999</v>
      </c>
      <c r="BG9" s="304">
        <v>1231.809</v>
      </c>
      <c r="BH9" s="304">
        <v>1234.758</v>
      </c>
      <c r="BI9" s="304">
        <v>1236.9739999999999</v>
      </c>
      <c r="BJ9" s="304">
        <v>1238.992</v>
      </c>
      <c r="BK9" s="304">
        <v>1240.434</v>
      </c>
      <c r="BL9" s="304">
        <v>1242.3409999999999</v>
      </c>
      <c r="BM9" s="304">
        <v>1244.3330000000001</v>
      </c>
      <c r="BN9" s="304">
        <v>1246.5650000000001</v>
      </c>
      <c r="BO9" s="304">
        <v>1248.615</v>
      </c>
      <c r="BP9" s="304">
        <v>1250.635</v>
      </c>
      <c r="BQ9" s="304">
        <v>1252.5730000000001</v>
      </c>
      <c r="BR9" s="304">
        <v>1254.577</v>
      </c>
      <c r="BS9" s="304">
        <v>1256.5930000000001</v>
      </c>
      <c r="BT9" s="304">
        <v>1258.6210000000001</v>
      </c>
      <c r="BU9" s="304">
        <v>1260.6600000000001</v>
      </c>
      <c r="BV9" s="304">
        <v>1262.712</v>
      </c>
    </row>
    <row r="10" spans="1:74" ht="11.15" customHeight="1" x14ac:dyDescent="0.25">
      <c r="A10" s="147" t="s">
        <v>681</v>
      </c>
      <c r="B10" s="203" t="s">
        <v>429</v>
      </c>
      <c r="C10" s="231">
        <v>3326.3430469999998</v>
      </c>
      <c r="D10" s="231">
        <v>3333.1281703</v>
      </c>
      <c r="E10" s="231">
        <v>3339.9318748999999</v>
      </c>
      <c r="F10" s="231">
        <v>3345.4907063000001</v>
      </c>
      <c r="G10" s="231">
        <v>3353.2791643999999</v>
      </c>
      <c r="H10" s="231">
        <v>3362.0337946</v>
      </c>
      <c r="I10" s="231">
        <v>3374.832891</v>
      </c>
      <c r="J10" s="231">
        <v>3383.2111451000001</v>
      </c>
      <c r="K10" s="231">
        <v>3390.2468509999999</v>
      </c>
      <c r="L10" s="231">
        <v>3402.8249000000001</v>
      </c>
      <c r="M10" s="231">
        <v>3402.0118407999998</v>
      </c>
      <c r="N10" s="231">
        <v>3394.6925648000001</v>
      </c>
      <c r="O10" s="231">
        <v>3404.4138269999999</v>
      </c>
      <c r="P10" s="231">
        <v>3366.4220510999999</v>
      </c>
      <c r="Q10" s="231">
        <v>3304.2639921</v>
      </c>
      <c r="R10" s="231">
        <v>3112.5191500999999</v>
      </c>
      <c r="S10" s="231">
        <v>3081.0938999</v>
      </c>
      <c r="T10" s="231">
        <v>3104.5677415999999</v>
      </c>
      <c r="U10" s="231">
        <v>3286.9012455000002</v>
      </c>
      <c r="V10" s="231">
        <v>3342.2028432000002</v>
      </c>
      <c r="W10" s="231">
        <v>3374.4331049000002</v>
      </c>
      <c r="X10" s="231">
        <v>3347.6066219999998</v>
      </c>
      <c r="Y10" s="231">
        <v>3360.6832685999998</v>
      </c>
      <c r="Z10" s="231">
        <v>3377.6776359</v>
      </c>
      <c r="AA10" s="231">
        <v>3403.7057715999999</v>
      </c>
      <c r="AB10" s="231">
        <v>3424.6985445</v>
      </c>
      <c r="AC10" s="231">
        <v>3445.7720024</v>
      </c>
      <c r="AD10" s="231">
        <v>3471.9363180999999</v>
      </c>
      <c r="AE10" s="231">
        <v>3489.4135161999998</v>
      </c>
      <c r="AF10" s="231">
        <v>3503.2137696</v>
      </c>
      <c r="AG10" s="231">
        <v>3503.0732403000002</v>
      </c>
      <c r="AH10" s="231">
        <v>3517.2174829</v>
      </c>
      <c r="AI10" s="231">
        <v>3535.3826592999999</v>
      </c>
      <c r="AJ10" s="231">
        <v>3573.8975660999999</v>
      </c>
      <c r="AK10" s="231">
        <v>3587.8580129000002</v>
      </c>
      <c r="AL10" s="231">
        <v>3593.5927962999999</v>
      </c>
      <c r="AM10" s="231">
        <v>3578.9922833000001</v>
      </c>
      <c r="AN10" s="231">
        <v>3577.3579645</v>
      </c>
      <c r="AO10" s="231">
        <v>3576.5802070999998</v>
      </c>
      <c r="AP10" s="231">
        <v>3574.4766774999998</v>
      </c>
      <c r="AQ10" s="231">
        <v>3577.0487926999999</v>
      </c>
      <c r="AR10" s="231">
        <v>3582.1142193000001</v>
      </c>
      <c r="AS10" s="231">
        <v>3594.2795762000001</v>
      </c>
      <c r="AT10" s="231">
        <v>3600.8766615</v>
      </c>
      <c r="AU10" s="231">
        <v>3606.5120940000002</v>
      </c>
      <c r="AV10" s="231">
        <v>3612.7473423000001</v>
      </c>
      <c r="AW10" s="231">
        <v>3615.288368</v>
      </c>
      <c r="AX10" s="231">
        <v>3615.6966394000001</v>
      </c>
      <c r="AY10" s="304">
        <v>3611.0729999999999</v>
      </c>
      <c r="AZ10" s="304">
        <v>3609.39</v>
      </c>
      <c r="BA10" s="304">
        <v>3607.7489999999998</v>
      </c>
      <c r="BB10" s="304">
        <v>3603.2890000000002</v>
      </c>
      <c r="BC10" s="304">
        <v>3603.877</v>
      </c>
      <c r="BD10" s="304">
        <v>3606.652</v>
      </c>
      <c r="BE10" s="304">
        <v>3613.623</v>
      </c>
      <c r="BF10" s="304">
        <v>3619.2649999999999</v>
      </c>
      <c r="BG10" s="304">
        <v>3625.587</v>
      </c>
      <c r="BH10" s="304">
        <v>3634.105</v>
      </c>
      <c r="BI10" s="304">
        <v>3640.6509999999998</v>
      </c>
      <c r="BJ10" s="304">
        <v>3646.7379999999998</v>
      </c>
      <c r="BK10" s="304">
        <v>3651.3319999999999</v>
      </c>
      <c r="BL10" s="304">
        <v>3657.2829999999999</v>
      </c>
      <c r="BM10" s="304">
        <v>3663.5569999999998</v>
      </c>
      <c r="BN10" s="304">
        <v>3670.5810000000001</v>
      </c>
      <c r="BO10" s="304">
        <v>3677.174</v>
      </c>
      <c r="BP10" s="304">
        <v>3683.7660000000001</v>
      </c>
      <c r="BQ10" s="304">
        <v>3689.951</v>
      </c>
      <c r="BR10" s="304">
        <v>3696.8440000000001</v>
      </c>
      <c r="BS10" s="304">
        <v>3704.04</v>
      </c>
      <c r="BT10" s="304">
        <v>3711.538</v>
      </c>
      <c r="BU10" s="304">
        <v>3719.3380000000002</v>
      </c>
      <c r="BV10" s="304">
        <v>3727.4409999999998</v>
      </c>
    </row>
    <row r="11" spans="1:74" ht="11.15" customHeight="1" x14ac:dyDescent="0.25">
      <c r="A11" s="147" t="s">
        <v>682</v>
      </c>
      <c r="B11" s="203" t="s">
        <v>430</v>
      </c>
      <c r="C11" s="231">
        <v>819.46159714999999</v>
      </c>
      <c r="D11" s="231">
        <v>821.31402212</v>
      </c>
      <c r="E11" s="231">
        <v>822.93927599999995</v>
      </c>
      <c r="F11" s="231">
        <v>823.61500740999998</v>
      </c>
      <c r="G11" s="231">
        <v>825.32768264000003</v>
      </c>
      <c r="H11" s="231">
        <v>827.35495031999994</v>
      </c>
      <c r="I11" s="231">
        <v>830.78071178000005</v>
      </c>
      <c r="J11" s="231">
        <v>832.62423834000003</v>
      </c>
      <c r="K11" s="231">
        <v>833.96943134000003</v>
      </c>
      <c r="L11" s="231">
        <v>834.59215202999997</v>
      </c>
      <c r="M11" s="231">
        <v>835.10878197</v>
      </c>
      <c r="N11" s="231">
        <v>835.29518239000004</v>
      </c>
      <c r="O11" s="231">
        <v>847.17113223000001</v>
      </c>
      <c r="P11" s="231">
        <v>837.68223945</v>
      </c>
      <c r="Q11" s="231">
        <v>818.84828298000002</v>
      </c>
      <c r="R11" s="231">
        <v>754.02882445</v>
      </c>
      <c r="S11" s="231">
        <v>743.98506936000001</v>
      </c>
      <c r="T11" s="231">
        <v>752.07657933999997</v>
      </c>
      <c r="U11" s="231">
        <v>813.13993868</v>
      </c>
      <c r="V11" s="231">
        <v>831.37454058000003</v>
      </c>
      <c r="W11" s="231">
        <v>841.61696932999996</v>
      </c>
      <c r="X11" s="231">
        <v>831.71850803999996</v>
      </c>
      <c r="Y11" s="231">
        <v>835.08812816</v>
      </c>
      <c r="Z11" s="231">
        <v>839.57711279</v>
      </c>
      <c r="AA11" s="231">
        <v>847.79907185000002</v>
      </c>
      <c r="AB11" s="231">
        <v>852.56657808</v>
      </c>
      <c r="AC11" s="231">
        <v>856.49324138999998</v>
      </c>
      <c r="AD11" s="231">
        <v>859.28668621999998</v>
      </c>
      <c r="AE11" s="231">
        <v>861.75094536999995</v>
      </c>
      <c r="AF11" s="231">
        <v>863.59364329000005</v>
      </c>
      <c r="AG11" s="231">
        <v>862.44180875999996</v>
      </c>
      <c r="AH11" s="231">
        <v>864.82111259999999</v>
      </c>
      <c r="AI11" s="231">
        <v>868.35858360999998</v>
      </c>
      <c r="AJ11" s="231">
        <v>876.02459363000003</v>
      </c>
      <c r="AK11" s="231">
        <v>879.65062008999996</v>
      </c>
      <c r="AL11" s="231">
        <v>882.20703484000001</v>
      </c>
      <c r="AM11" s="231">
        <v>883.11381299000004</v>
      </c>
      <c r="AN11" s="231">
        <v>883.96602297000004</v>
      </c>
      <c r="AO11" s="231">
        <v>884.18363988999999</v>
      </c>
      <c r="AP11" s="231">
        <v>881.91166208000004</v>
      </c>
      <c r="AQ11" s="231">
        <v>882.25134417000004</v>
      </c>
      <c r="AR11" s="231">
        <v>883.34768445999998</v>
      </c>
      <c r="AS11" s="231">
        <v>886.78648295000005</v>
      </c>
      <c r="AT11" s="231">
        <v>888.20678968000004</v>
      </c>
      <c r="AU11" s="231">
        <v>889.19440464000002</v>
      </c>
      <c r="AV11" s="231">
        <v>889.69350277000001</v>
      </c>
      <c r="AW11" s="231">
        <v>889.85760296000001</v>
      </c>
      <c r="AX11" s="231">
        <v>889.63088015999995</v>
      </c>
      <c r="AY11" s="304">
        <v>888.5027</v>
      </c>
      <c r="AZ11" s="304">
        <v>887.87729999999999</v>
      </c>
      <c r="BA11" s="304">
        <v>887.24400000000003</v>
      </c>
      <c r="BB11" s="304">
        <v>885.98050000000001</v>
      </c>
      <c r="BC11" s="304">
        <v>885.79809999999998</v>
      </c>
      <c r="BD11" s="304">
        <v>886.07470000000001</v>
      </c>
      <c r="BE11" s="304">
        <v>887.19209999999998</v>
      </c>
      <c r="BF11" s="304">
        <v>888.09979999999996</v>
      </c>
      <c r="BG11" s="304">
        <v>889.17970000000003</v>
      </c>
      <c r="BH11" s="304">
        <v>890.76729999999998</v>
      </c>
      <c r="BI11" s="304">
        <v>891.94029999999998</v>
      </c>
      <c r="BJ11" s="304">
        <v>893.03399999999999</v>
      </c>
      <c r="BK11" s="304">
        <v>893.88390000000004</v>
      </c>
      <c r="BL11" s="304">
        <v>894.9425</v>
      </c>
      <c r="BM11" s="304">
        <v>896.04539999999997</v>
      </c>
      <c r="BN11" s="304">
        <v>897.20240000000001</v>
      </c>
      <c r="BO11" s="304">
        <v>898.38620000000003</v>
      </c>
      <c r="BP11" s="304">
        <v>899.60670000000005</v>
      </c>
      <c r="BQ11" s="304">
        <v>900.75070000000005</v>
      </c>
      <c r="BR11" s="304">
        <v>902.12959999999998</v>
      </c>
      <c r="BS11" s="304">
        <v>903.63009999999997</v>
      </c>
      <c r="BT11" s="304">
        <v>905.25220000000002</v>
      </c>
      <c r="BU11" s="304">
        <v>906.99599999999998</v>
      </c>
      <c r="BV11" s="304">
        <v>908.8614</v>
      </c>
    </row>
    <row r="12" spans="1:74" ht="11.15" customHeight="1" x14ac:dyDescent="0.25">
      <c r="A12" s="147" t="s">
        <v>683</v>
      </c>
      <c r="B12" s="203" t="s">
        <v>431</v>
      </c>
      <c r="C12" s="231">
        <v>2304.1461346999999</v>
      </c>
      <c r="D12" s="231">
        <v>2306.0030324999998</v>
      </c>
      <c r="E12" s="231">
        <v>2308.2999327000002</v>
      </c>
      <c r="F12" s="231">
        <v>2307.4209827</v>
      </c>
      <c r="G12" s="231">
        <v>2313.3097769999999</v>
      </c>
      <c r="H12" s="231">
        <v>2322.3504631000001</v>
      </c>
      <c r="I12" s="231">
        <v>2342.0941139000001</v>
      </c>
      <c r="J12" s="231">
        <v>2351.7752786999999</v>
      </c>
      <c r="K12" s="231">
        <v>2358.9450304000002</v>
      </c>
      <c r="L12" s="231">
        <v>2366.6801578999998</v>
      </c>
      <c r="M12" s="231">
        <v>2366.5194919999999</v>
      </c>
      <c r="N12" s="231">
        <v>2361.5398214000002</v>
      </c>
      <c r="O12" s="231">
        <v>2367.4883487000002</v>
      </c>
      <c r="P12" s="231">
        <v>2341.0602671000001</v>
      </c>
      <c r="Q12" s="231">
        <v>2298.0027789999999</v>
      </c>
      <c r="R12" s="231">
        <v>2168.3436763</v>
      </c>
      <c r="S12" s="231">
        <v>2144.5065315000002</v>
      </c>
      <c r="T12" s="231">
        <v>2156.5191365999999</v>
      </c>
      <c r="U12" s="231">
        <v>2273.0459707999998</v>
      </c>
      <c r="V12" s="231">
        <v>2305.2597157</v>
      </c>
      <c r="W12" s="231">
        <v>2321.8248508000001</v>
      </c>
      <c r="X12" s="231">
        <v>2298.7510892999999</v>
      </c>
      <c r="Y12" s="231">
        <v>2302.0117197</v>
      </c>
      <c r="Z12" s="231">
        <v>2307.6164551000002</v>
      </c>
      <c r="AA12" s="231">
        <v>2319.0258935000002</v>
      </c>
      <c r="AB12" s="231">
        <v>2326.7233909000001</v>
      </c>
      <c r="AC12" s="231">
        <v>2334.1695448999999</v>
      </c>
      <c r="AD12" s="231">
        <v>2343.7074318</v>
      </c>
      <c r="AE12" s="231">
        <v>2348.8935922999999</v>
      </c>
      <c r="AF12" s="231">
        <v>2352.0711025000001</v>
      </c>
      <c r="AG12" s="231">
        <v>2346.6922742000002</v>
      </c>
      <c r="AH12" s="231">
        <v>2350.7632499000001</v>
      </c>
      <c r="AI12" s="231">
        <v>2357.7363414000001</v>
      </c>
      <c r="AJ12" s="231">
        <v>2376.4602104000001</v>
      </c>
      <c r="AK12" s="231">
        <v>2382.6010371000002</v>
      </c>
      <c r="AL12" s="231">
        <v>2385.0074834000002</v>
      </c>
      <c r="AM12" s="231">
        <v>2377.2829178000002</v>
      </c>
      <c r="AN12" s="231">
        <v>2377.0180764000002</v>
      </c>
      <c r="AO12" s="231">
        <v>2377.8163279999999</v>
      </c>
      <c r="AP12" s="231">
        <v>2377.7264829000001</v>
      </c>
      <c r="AQ12" s="231">
        <v>2382.1143126000002</v>
      </c>
      <c r="AR12" s="231">
        <v>2389.0286274</v>
      </c>
      <c r="AS12" s="231">
        <v>2404.4877765000001</v>
      </c>
      <c r="AT12" s="231">
        <v>2411.9413</v>
      </c>
      <c r="AU12" s="231">
        <v>2417.4075468999999</v>
      </c>
      <c r="AV12" s="231">
        <v>2419.6268126</v>
      </c>
      <c r="AW12" s="231">
        <v>2422.0632848</v>
      </c>
      <c r="AX12" s="231">
        <v>2423.4572588999999</v>
      </c>
      <c r="AY12" s="304">
        <v>2422.7190000000001</v>
      </c>
      <c r="AZ12" s="304">
        <v>2422.8449999999998</v>
      </c>
      <c r="BA12" s="304">
        <v>2422.7460000000001</v>
      </c>
      <c r="BB12" s="304">
        <v>2420.1550000000002</v>
      </c>
      <c r="BC12" s="304">
        <v>2421.3040000000001</v>
      </c>
      <c r="BD12" s="304">
        <v>2423.9279999999999</v>
      </c>
      <c r="BE12" s="304">
        <v>2429.4090000000001</v>
      </c>
      <c r="BF12" s="304">
        <v>2433.944</v>
      </c>
      <c r="BG12" s="304">
        <v>2438.915</v>
      </c>
      <c r="BH12" s="304">
        <v>2444.9160000000002</v>
      </c>
      <c r="BI12" s="304">
        <v>2450.3180000000002</v>
      </c>
      <c r="BJ12" s="304">
        <v>2455.7109999999998</v>
      </c>
      <c r="BK12" s="304">
        <v>2461.0569999999998</v>
      </c>
      <c r="BL12" s="304">
        <v>2466.4650000000001</v>
      </c>
      <c r="BM12" s="304">
        <v>2471.8969999999999</v>
      </c>
      <c r="BN12" s="304">
        <v>2477.33</v>
      </c>
      <c r="BO12" s="304">
        <v>2482.8220000000001</v>
      </c>
      <c r="BP12" s="304">
        <v>2488.3530000000001</v>
      </c>
      <c r="BQ12" s="304">
        <v>2493.7570000000001</v>
      </c>
      <c r="BR12" s="304">
        <v>2499.489</v>
      </c>
      <c r="BS12" s="304">
        <v>2505.3829999999998</v>
      </c>
      <c r="BT12" s="304">
        <v>2511.4389999999999</v>
      </c>
      <c r="BU12" s="304">
        <v>2517.6579999999999</v>
      </c>
      <c r="BV12" s="304">
        <v>2524.0390000000002</v>
      </c>
    </row>
    <row r="13" spans="1:74" ht="11.15" customHeight="1" x14ac:dyDescent="0.25">
      <c r="A13" s="147" t="s">
        <v>684</v>
      </c>
      <c r="B13" s="203" t="s">
        <v>432</v>
      </c>
      <c r="C13" s="231">
        <v>1241.7621634</v>
      </c>
      <c r="D13" s="231">
        <v>1246.2260004</v>
      </c>
      <c r="E13" s="231">
        <v>1250.1737092999999</v>
      </c>
      <c r="F13" s="231">
        <v>1251.3021217999999</v>
      </c>
      <c r="G13" s="231">
        <v>1255.9449509000001</v>
      </c>
      <c r="H13" s="231">
        <v>1261.7990282000001</v>
      </c>
      <c r="I13" s="231">
        <v>1272.5029678999999</v>
      </c>
      <c r="J13" s="231">
        <v>1278.050581</v>
      </c>
      <c r="K13" s="231">
        <v>1282.0804814999999</v>
      </c>
      <c r="L13" s="231">
        <v>1284.4183892999999</v>
      </c>
      <c r="M13" s="231">
        <v>1285.5435749999999</v>
      </c>
      <c r="N13" s="231">
        <v>1285.2817585</v>
      </c>
      <c r="O13" s="231">
        <v>1296.0352571999999</v>
      </c>
      <c r="P13" s="231">
        <v>1283.6976979000001</v>
      </c>
      <c r="Q13" s="231">
        <v>1260.6713981</v>
      </c>
      <c r="R13" s="231">
        <v>1184.8402619000001</v>
      </c>
      <c r="S13" s="231">
        <v>1172.0235533</v>
      </c>
      <c r="T13" s="231">
        <v>1180.1051763</v>
      </c>
      <c r="U13" s="231">
        <v>1247.8837241000001</v>
      </c>
      <c r="V13" s="231">
        <v>1268.6630653</v>
      </c>
      <c r="W13" s="231">
        <v>1281.2417932000001</v>
      </c>
      <c r="X13" s="231">
        <v>1273.8719883000001</v>
      </c>
      <c r="Y13" s="231">
        <v>1278.8604289</v>
      </c>
      <c r="Z13" s="231">
        <v>1284.4591955999999</v>
      </c>
      <c r="AA13" s="231">
        <v>1291.3666869000001</v>
      </c>
      <c r="AB13" s="231">
        <v>1297.6623067999999</v>
      </c>
      <c r="AC13" s="231">
        <v>1304.0444539</v>
      </c>
      <c r="AD13" s="231">
        <v>1311.5594699999999</v>
      </c>
      <c r="AE13" s="231">
        <v>1317.3299151000001</v>
      </c>
      <c r="AF13" s="231">
        <v>1322.4021310000001</v>
      </c>
      <c r="AG13" s="231">
        <v>1323.2211110999999</v>
      </c>
      <c r="AH13" s="231">
        <v>1329.5631238000001</v>
      </c>
      <c r="AI13" s="231">
        <v>1337.8731624</v>
      </c>
      <c r="AJ13" s="231">
        <v>1355.6221061000001</v>
      </c>
      <c r="AK13" s="231">
        <v>1362.2650371</v>
      </c>
      <c r="AL13" s="231">
        <v>1365.2728345</v>
      </c>
      <c r="AM13" s="231">
        <v>1360.2624874999999</v>
      </c>
      <c r="AN13" s="231">
        <v>1359.2872761000001</v>
      </c>
      <c r="AO13" s="231">
        <v>1357.9641893</v>
      </c>
      <c r="AP13" s="231">
        <v>1353.4754591000001</v>
      </c>
      <c r="AQ13" s="231">
        <v>1353.5699474999999</v>
      </c>
      <c r="AR13" s="231">
        <v>1355.4298865000001</v>
      </c>
      <c r="AS13" s="231">
        <v>1362.7066242999999</v>
      </c>
      <c r="AT13" s="231">
        <v>1365.3589534</v>
      </c>
      <c r="AU13" s="231">
        <v>1367.0382219000001</v>
      </c>
      <c r="AV13" s="231">
        <v>1367.1555569</v>
      </c>
      <c r="AW13" s="231">
        <v>1367.330359</v>
      </c>
      <c r="AX13" s="231">
        <v>1366.9737551999999</v>
      </c>
      <c r="AY13" s="304">
        <v>1365.2070000000001</v>
      </c>
      <c r="AZ13" s="304">
        <v>1364.4469999999999</v>
      </c>
      <c r="BA13" s="304">
        <v>1363.8130000000001</v>
      </c>
      <c r="BB13" s="304">
        <v>1362.3040000000001</v>
      </c>
      <c r="BC13" s="304">
        <v>1362.6780000000001</v>
      </c>
      <c r="BD13" s="304">
        <v>1363.932</v>
      </c>
      <c r="BE13" s="304">
        <v>1366.921</v>
      </c>
      <c r="BF13" s="304">
        <v>1369.2950000000001</v>
      </c>
      <c r="BG13" s="304">
        <v>1371.9090000000001</v>
      </c>
      <c r="BH13" s="304">
        <v>1375.183</v>
      </c>
      <c r="BI13" s="304">
        <v>1377.961</v>
      </c>
      <c r="BJ13" s="304">
        <v>1380.6610000000001</v>
      </c>
      <c r="BK13" s="304">
        <v>1383.037</v>
      </c>
      <c r="BL13" s="304">
        <v>1385.7719999999999</v>
      </c>
      <c r="BM13" s="304">
        <v>1388.616</v>
      </c>
      <c r="BN13" s="304">
        <v>1391.6849999999999</v>
      </c>
      <c r="BO13" s="304">
        <v>1394.663</v>
      </c>
      <c r="BP13" s="304">
        <v>1397.664</v>
      </c>
      <c r="BQ13" s="304">
        <v>1400.5930000000001</v>
      </c>
      <c r="BR13" s="304">
        <v>1403.712</v>
      </c>
      <c r="BS13" s="304">
        <v>1406.9269999999999</v>
      </c>
      <c r="BT13" s="304">
        <v>1410.2370000000001</v>
      </c>
      <c r="BU13" s="304">
        <v>1413.6420000000001</v>
      </c>
      <c r="BV13" s="304">
        <v>1417.1420000000001</v>
      </c>
    </row>
    <row r="14" spans="1:74" ht="11.15" customHeight="1" x14ac:dyDescent="0.25">
      <c r="A14" s="147" t="s">
        <v>685</v>
      </c>
      <c r="B14" s="203" t="s">
        <v>433</v>
      </c>
      <c r="C14" s="231">
        <v>3551.3028399999998</v>
      </c>
      <c r="D14" s="231">
        <v>3558.9808005</v>
      </c>
      <c r="E14" s="231">
        <v>3569.2705682000001</v>
      </c>
      <c r="F14" s="231">
        <v>3586.8998098000002</v>
      </c>
      <c r="G14" s="231">
        <v>3598.8674417000002</v>
      </c>
      <c r="H14" s="231">
        <v>3609.9011306000002</v>
      </c>
      <c r="I14" s="231">
        <v>3617.2746609000001</v>
      </c>
      <c r="J14" s="231">
        <v>3628.4851257</v>
      </c>
      <c r="K14" s="231">
        <v>3640.8063093999999</v>
      </c>
      <c r="L14" s="231">
        <v>3669.0321803000002</v>
      </c>
      <c r="M14" s="231">
        <v>3672.4793252999998</v>
      </c>
      <c r="N14" s="231">
        <v>3665.9417128999999</v>
      </c>
      <c r="O14" s="231">
        <v>3672.6259371000001</v>
      </c>
      <c r="P14" s="231">
        <v>3628.7138642999998</v>
      </c>
      <c r="Q14" s="231">
        <v>3557.4120886000001</v>
      </c>
      <c r="R14" s="231">
        <v>3339.3207665</v>
      </c>
      <c r="S14" s="231">
        <v>3302.7894672000002</v>
      </c>
      <c r="T14" s="231">
        <v>3328.4183475</v>
      </c>
      <c r="U14" s="231">
        <v>3530.6971306999999</v>
      </c>
      <c r="V14" s="231">
        <v>3594.7790774</v>
      </c>
      <c r="W14" s="231">
        <v>3635.1539109999999</v>
      </c>
      <c r="X14" s="231">
        <v>3616.3052598999998</v>
      </c>
      <c r="Y14" s="231">
        <v>3635.9031460000001</v>
      </c>
      <c r="Z14" s="231">
        <v>3658.4311975999999</v>
      </c>
      <c r="AA14" s="231">
        <v>3688.3846844999998</v>
      </c>
      <c r="AB14" s="231">
        <v>3713.4016151000001</v>
      </c>
      <c r="AC14" s="231">
        <v>3737.9772588999999</v>
      </c>
      <c r="AD14" s="231">
        <v>3766.4858441000001</v>
      </c>
      <c r="AE14" s="231">
        <v>3786.8982434</v>
      </c>
      <c r="AF14" s="231">
        <v>3803.5886848999999</v>
      </c>
      <c r="AG14" s="231">
        <v>3807.9150755000001</v>
      </c>
      <c r="AH14" s="231">
        <v>3823.6431711999999</v>
      </c>
      <c r="AI14" s="231">
        <v>3842.1308789</v>
      </c>
      <c r="AJ14" s="231">
        <v>3888.7867683999998</v>
      </c>
      <c r="AK14" s="231">
        <v>3893.7372728999999</v>
      </c>
      <c r="AL14" s="231">
        <v>3882.3909619999999</v>
      </c>
      <c r="AM14" s="231">
        <v>3821.2246713999998</v>
      </c>
      <c r="AN14" s="231">
        <v>3802.4271033999999</v>
      </c>
      <c r="AO14" s="231">
        <v>3792.4750933999999</v>
      </c>
      <c r="AP14" s="231">
        <v>3798.2682666000001</v>
      </c>
      <c r="AQ14" s="231">
        <v>3800.8326541000001</v>
      </c>
      <c r="AR14" s="231">
        <v>3807.0678809999999</v>
      </c>
      <c r="AS14" s="231">
        <v>3825.4917578999998</v>
      </c>
      <c r="AT14" s="231">
        <v>3832.6803054000002</v>
      </c>
      <c r="AU14" s="231">
        <v>3837.1513341999998</v>
      </c>
      <c r="AV14" s="231">
        <v>3837.6432249999998</v>
      </c>
      <c r="AW14" s="231">
        <v>3837.6254309000001</v>
      </c>
      <c r="AX14" s="231">
        <v>3835.8363325</v>
      </c>
      <c r="AY14" s="304">
        <v>3829.393</v>
      </c>
      <c r="AZ14" s="304">
        <v>3826.2240000000002</v>
      </c>
      <c r="BA14" s="304">
        <v>3823.4450000000002</v>
      </c>
      <c r="BB14" s="304">
        <v>3818.1480000000001</v>
      </c>
      <c r="BC14" s="304">
        <v>3818.3319999999999</v>
      </c>
      <c r="BD14" s="304">
        <v>3821.087</v>
      </c>
      <c r="BE14" s="304">
        <v>3829.2240000000002</v>
      </c>
      <c r="BF14" s="304">
        <v>3835.0140000000001</v>
      </c>
      <c r="BG14" s="304">
        <v>3841.268</v>
      </c>
      <c r="BH14" s="304">
        <v>3848.8389999999999</v>
      </c>
      <c r="BI14" s="304">
        <v>3855.3789999999999</v>
      </c>
      <c r="BJ14" s="304">
        <v>3861.7420000000002</v>
      </c>
      <c r="BK14" s="304">
        <v>3867.4969999999998</v>
      </c>
      <c r="BL14" s="304">
        <v>3873.8270000000002</v>
      </c>
      <c r="BM14" s="304">
        <v>3880.3020000000001</v>
      </c>
      <c r="BN14" s="304">
        <v>3887.1439999999998</v>
      </c>
      <c r="BO14" s="304">
        <v>3893.7429999999999</v>
      </c>
      <c r="BP14" s="304">
        <v>3900.3220000000001</v>
      </c>
      <c r="BQ14" s="304">
        <v>3906.4250000000002</v>
      </c>
      <c r="BR14" s="304">
        <v>3913.3049999999998</v>
      </c>
      <c r="BS14" s="304">
        <v>3920.5059999999999</v>
      </c>
      <c r="BT14" s="304">
        <v>3928.029</v>
      </c>
      <c r="BU14" s="304">
        <v>3935.8739999999998</v>
      </c>
      <c r="BV14" s="304">
        <v>3944.0390000000002</v>
      </c>
    </row>
    <row r="15" spans="1:74" ht="11.15" customHeight="1" x14ac:dyDescent="0.25">
      <c r="A15" s="147"/>
      <c r="B15" s="164" t="s">
        <v>1367</v>
      </c>
      <c r="C15" s="236"/>
      <c r="D15" s="236"/>
      <c r="E15" s="236"/>
      <c r="F15" s="236"/>
      <c r="G15" s="236"/>
      <c r="H15" s="236"/>
      <c r="I15" s="236"/>
      <c r="J15" s="236"/>
      <c r="K15" s="236"/>
      <c r="L15" s="236"/>
      <c r="M15" s="236"/>
      <c r="N15" s="236"/>
      <c r="O15" s="236"/>
      <c r="P15" s="236"/>
      <c r="Q15" s="236"/>
      <c r="R15" s="236"/>
      <c r="S15" s="236"/>
      <c r="T15" s="236"/>
      <c r="U15" s="236"/>
      <c r="V15" s="236"/>
      <c r="W15" s="236"/>
      <c r="X15" s="236"/>
      <c r="Y15" s="236"/>
      <c r="Z15" s="236"/>
      <c r="AA15" s="236"/>
      <c r="AB15" s="236"/>
      <c r="AC15" s="236"/>
      <c r="AD15" s="236"/>
      <c r="AE15" s="236"/>
      <c r="AF15" s="236"/>
      <c r="AG15" s="236"/>
      <c r="AH15" s="236"/>
      <c r="AI15" s="236"/>
      <c r="AJ15" s="236"/>
      <c r="AK15" s="236"/>
      <c r="AL15" s="236"/>
      <c r="AM15" s="236"/>
      <c r="AN15" s="236"/>
      <c r="AO15" s="236"/>
      <c r="AP15" s="236"/>
      <c r="AQ15" s="236"/>
      <c r="AR15" s="236"/>
      <c r="AS15" s="236"/>
      <c r="AT15" s="236"/>
      <c r="AU15" s="236"/>
      <c r="AV15" s="236"/>
      <c r="AW15" s="236"/>
      <c r="AX15" s="236"/>
      <c r="AY15" s="314"/>
      <c r="AZ15" s="314"/>
      <c r="BA15" s="314"/>
      <c r="BB15" s="314"/>
      <c r="BC15" s="314"/>
      <c r="BD15" s="314"/>
      <c r="BE15" s="314"/>
      <c r="BF15" s="314"/>
      <c r="BG15" s="314"/>
      <c r="BH15" s="314"/>
      <c r="BI15" s="314"/>
      <c r="BJ15" s="314"/>
      <c r="BK15" s="314"/>
      <c r="BL15" s="314"/>
      <c r="BM15" s="314"/>
      <c r="BN15" s="314"/>
      <c r="BO15" s="314"/>
      <c r="BP15" s="314"/>
      <c r="BQ15" s="314"/>
      <c r="BR15" s="314"/>
      <c r="BS15" s="314"/>
      <c r="BT15" s="314"/>
      <c r="BU15" s="314"/>
      <c r="BV15" s="314"/>
    </row>
    <row r="16" spans="1:74" ht="11.15" customHeight="1" x14ac:dyDescent="0.25">
      <c r="A16" s="147" t="s">
        <v>686</v>
      </c>
      <c r="B16" s="203" t="s">
        <v>426</v>
      </c>
      <c r="C16" s="249">
        <v>99.316371543000002</v>
      </c>
      <c r="D16" s="249">
        <v>99.027684156999996</v>
      </c>
      <c r="E16" s="249">
        <v>98.773865399000002</v>
      </c>
      <c r="F16" s="249">
        <v>98.549730394999997</v>
      </c>
      <c r="G16" s="249">
        <v>98.369537547999997</v>
      </c>
      <c r="H16" s="249">
        <v>98.228101985999999</v>
      </c>
      <c r="I16" s="249">
        <v>98.208124787000003</v>
      </c>
      <c r="J16" s="249">
        <v>98.082177982000005</v>
      </c>
      <c r="K16" s="249">
        <v>97.932962652000001</v>
      </c>
      <c r="L16" s="249">
        <v>97.840781776</v>
      </c>
      <c r="M16" s="249">
        <v>97.584802159999995</v>
      </c>
      <c r="N16" s="249">
        <v>97.245326782999996</v>
      </c>
      <c r="O16" s="249">
        <v>98.451551730000006</v>
      </c>
      <c r="P16" s="249">
        <v>96.723187770999999</v>
      </c>
      <c r="Q16" s="249">
        <v>93.689430989000002</v>
      </c>
      <c r="R16" s="249">
        <v>84.357029955000002</v>
      </c>
      <c r="S16" s="249">
        <v>82.457426099000003</v>
      </c>
      <c r="T16" s="249">
        <v>82.997367991999994</v>
      </c>
      <c r="U16" s="249">
        <v>90.180964926000001</v>
      </c>
      <c r="V16" s="249">
        <v>92.446916349000006</v>
      </c>
      <c r="W16" s="249">
        <v>93.999331553000005</v>
      </c>
      <c r="X16" s="249">
        <v>94.185373220000002</v>
      </c>
      <c r="Y16" s="249">
        <v>94.800343974</v>
      </c>
      <c r="Z16" s="249">
        <v>95.191406495999999</v>
      </c>
      <c r="AA16" s="249">
        <v>94.920665787000004</v>
      </c>
      <c r="AB16" s="249">
        <v>95.192333098000006</v>
      </c>
      <c r="AC16" s="249">
        <v>95.568513429999996</v>
      </c>
      <c r="AD16" s="249">
        <v>96.297716554999994</v>
      </c>
      <c r="AE16" s="249">
        <v>96.696540597999999</v>
      </c>
      <c r="AF16" s="249">
        <v>97.013495331000001</v>
      </c>
      <c r="AG16" s="249">
        <v>97.08691374</v>
      </c>
      <c r="AH16" s="249">
        <v>97.361380116000007</v>
      </c>
      <c r="AI16" s="249">
        <v>97.675227445000004</v>
      </c>
      <c r="AJ16" s="249">
        <v>98.110531983000001</v>
      </c>
      <c r="AK16" s="249">
        <v>98.441584020999997</v>
      </c>
      <c r="AL16" s="249">
        <v>98.750459817999996</v>
      </c>
      <c r="AM16" s="249">
        <v>99.023492004999994</v>
      </c>
      <c r="AN16" s="249">
        <v>99.298265842999996</v>
      </c>
      <c r="AO16" s="249">
        <v>99.561113964</v>
      </c>
      <c r="AP16" s="249">
        <v>99.930847297</v>
      </c>
      <c r="AQ16" s="249">
        <v>100.08073579000001</v>
      </c>
      <c r="AR16" s="249">
        <v>100.12959035999999</v>
      </c>
      <c r="AS16" s="249">
        <v>99.930662255000001</v>
      </c>
      <c r="AT16" s="249">
        <v>99.887510585000001</v>
      </c>
      <c r="AU16" s="249">
        <v>99.853386580999995</v>
      </c>
      <c r="AV16" s="249">
        <v>99.823622795999995</v>
      </c>
      <c r="AW16" s="249">
        <v>99.811054712000001</v>
      </c>
      <c r="AX16" s="249">
        <v>99.811014878999998</v>
      </c>
      <c r="AY16" s="315">
        <v>99.895399999999995</v>
      </c>
      <c r="AZ16" s="315">
        <v>99.866489999999999</v>
      </c>
      <c r="BA16" s="315">
        <v>99.796189999999996</v>
      </c>
      <c r="BB16" s="315">
        <v>99.576769999999996</v>
      </c>
      <c r="BC16" s="315">
        <v>99.504469999999998</v>
      </c>
      <c r="BD16" s="315">
        <v>99.47157</v>
      </c>
      <c r="BE16" s="315">
        <v>99.430220000000006</v>
      </c>
      <c r="BF16" s="315">
        <v>99.511989999999997</v>
      </c>
      <c r="BG16" s="315">
        <v>99.669039999999995</v>
      </c>
      <c r="BH16" s="315">
        <v>100.0103</v>
      </c>
      <c r="BI16" s="315">
        <v>100.2362</v>
      </c>
      <c r="BJ16" s="315">
        <v>100.45569999999999</v>
      </c>
      <c r="BK16" s="315">
        <v>100.6546</v>
      </c>
      <c r="BL16" s="315">
        <v>100.8719</v>
      </c>
      <c r="BM16" s="315">
        <v>101.09350000000001</v>
      </c>
      <c r="BN16" s="315">
        <v>101.3099</v>
      </c>
      <c r="BO16" s="315">
        <v>101.5471</v>
      </c>
      <c r="BP16" s="315">
        <v>101.7957</v>
      </c>
      <c r="BQ16" s="315">
        <v>102.0433</v>
      </c>
      <c r="BR16" s="315">
        <v>102.324</v>
      </c>
      <c r="BS16" s="315">
        <v>102.6253</v>
      </c>
      <c r="BT16" s="315">
        <v>102.9473</v>
      </c>
      <c r="BU16" s="315">
        <v>103.29</v>
      </c>
      <c r="BV16" s="315">
        <v>103.6534</v>
      </c>
    </row>
    <row r="17" spans="1:74" ht="11.15" customHeight="1" x14ac:dyDescent="0.25">
      <c r="A17" s="147" t="s">
        <v>687</v>
      </c>
      <c r="B17" s="203" t="s">
        <v>458</v>
      </c>
      <c r="C17" s="249">
        <v>98.922869843000001</v>
      </c>
      <c r="D17" s="249">
        <v>98.522686195999995</v>
      </c>
      <c r="E17" s="249">
        <v>98.181289452000001</v>
      </c>
      <c r="F17" s="249">
        <v>97.948054444999997</v>
      </c>
      <c r="G17" s="249">
        <v>97.687200383999993</v>
      </c>
      <c r="H17" s="249">
        <v>97.448102101999993</v>
      </c>
      <c r="I17" s="249">
        <v>97.268458267</v>
      </c>
      <c r="J17" s="249">
        <v>97.044597542000005</v>
      </c>
      <c r="K17" s="249">
        <v>96.814218595</v>
      </c>
      <c r="L17" s="249">
        <v>96.624934683999996</v>
      </c>
      <c r="M17" s="249">
        <v>96.345809348000003</v>
      </c>
      <c r="N17" s="249">
        <v>96.024455845000006</v>
      </c>
      <c r="O17" s="249">
        <v>97.728241609999998</v>
      </c>
      <c r="P17" s="249">
        <v>95.771906197999996</v>
      </c>
      <c r="Q17" s="249">
        <v>92.222817043999996</v>
      </c>
      <c r="R17" s="249">
        <v>81.132991369999999</v>
      </c>
      <c r="S17" s="249">
        <v>78.859381815000006</v>
      </c>
      <c r="T17" s="249">
        <v>79.454005601000006</v>
      </c>
      <c r="U17" s="249">
        <v>87.943897293999996</v>
      </c>
      <c r="V17" s="249">
        <v>90.504711838999995</v>
      </c>
      <c r="W17" s="249">
        <v>92.163483802000002</v>
      </c>
      <c r="X17" s="249">
        <v>91.977045493000006</v>
      </c>
      <c r="Y17" s="249">
        <v>92.539108059</v>
      </c>
      <c r="Z17" s="249">
        <v>92.906503809</v>
      </c>
      <c r="AA17" s="249">
        <v>92.717695243999998</v>
      </c>
      <c r="AB17" s="249">
        <v>92.966910489</v>
      </c>
      <c r="AC17" s="249">
        <v>93.292612043000005</v>
      </c>
      <c r="AD17" s="249">
        <v>93.906302374999996</v>
      </c>
      <c r="AE17" s="249">
        <v>94.226349698999996</v>
      </c>
      <c r="AF17" s="249">
        <v>94.464256484000003</v>
      </c>
      <c r="AG17" s="249">
        <v>94.415739677999994</v>
      </c>
      <c r="AH17" s="249">
        <v>94.642577670999998</v>
      </c>
      <c r="AI17" s="249">
        <v>94.940487411999996</v>
      </c>
      <c r="AJ17" s="249">
        <v>95.440242267000002</v>
      </c>
      <c r="AK17" s="249">
        <v>95.782215479000001</v>
      </c>
      <c r="AL17" s="249">
        <v>96.097180413999993</v>
      </c>
      <c r="AM17" s="249">
        <v>96.366860979999998</v>
      </c>
      <c r="AN17" s="249">
        <v>96.641516430999999</v>
      </c>
      <c r="AO17" s="249">
        <v>96.902870672999995</v>
      </c>
      <c r="AP17" s="249">
        <v>97.287805051000007</v>
      </c>
      <c r="AQ17" s="249">
        <v>97.419895869000001</v>
      </c>
      <c r="AR17" s="249">
        <v>97.436024470000007</v>
      </c>
      <c r="AS17" s="249">
        <v>97.106535496000006</v>
      </c>
      <c r="AT17" s="249">
        <v>97.062981183999995</v>
      </c>
      <c r="AU17" s="249">
        <v>97.075706174000004</v>
      </c>
      <c r="AV17" s="249">
        <v>97.242849441999994</v>
      </c>
      <c r="AW17" s="249">
        <v>97.294528806000002</v>
      </c>
      <c r="AX17" s="249">
        <v>97.328883241</v>
      </c>
      <c r="AY17" s="315">
        <v>97.416579999999996</v>
      </c>
      <c r="AZ17" s="315">
        <v>97.363280000000003</v>
      </c>
      <c r="BA17" s="315">
        <v>97.239670000000004</v>
      </c>
      <c r="BB17" s="315">
        <v>96.884969999999996</v>
      </c>
      <c r="BC17" s="315">
        <v>96.741280000000003</v>
      </c>
      <c r="BD17" s="315">
        <v>96.647840000000002</v>
      </c>
      <c r="BE17" s="315">
        <v>96.562809999999999</v>
      </c>
      <c r="BF17" s="315">
        <v>96.601259999999996</v>
      </c>
      <c r="BG17" s="315">
        <v>96.721339999999998</v>
      </c>
      <c r="BH17" s="315">
        <v>97.056010000000001</v>
      </c>
      <c r="BI17" s="315">
        <v>97.239639999999994</v>
      </c>
      <c r="BJ17" s="315">
        <v>97.405190000000005</v>
      </c>
      <c r="BK17" s="315">
        <v>97.514499999999998</v>
      </c>
      <c r="BL17" s="315">
        <v>97.672499999999999</v>
      </c>
      <c r="BM17" s="315">
        <v>97.841040000000007</v>
      </c>
      <c r="BN17" s="315">
        <v>98.026200000000003</v>
      </c>
      <c r="BO17" s="315">
        <v>98.211259999999996</v>
      </c>
      <c r="BP17" s="315">
        <v>98.402289999999994</v>
      </c>
      <c r="BQ17" s="315">
        <v>98.563969999999998</v>
      </c>
      <c r="BR17" s="315">
        <v>98.793459999999996</v>
      </c>
      <c r="BS17" s="315">
        <v>99.055449999999993</v>
      </c>
      <c r="BT17" s="315">
        <v>99.349909999999994</v>
      </c>
      <c r="BU17" s="315">
        <v>99.676869999999994</v>
      </c>
      <c r="BV17" s="315">
        <v>100.0363</v>
      </c>
    </row>
    <row r="18" spans="1:74" ht="11.15" customHeight="1" x14ac:dyDescent="0.25">
      <c r="A18" s="147" t="s">
        <v>688</v>
      </c>
      <c r="B18" s="203" t="s">
        <v>427</v>
      </c>
      <c r="C18" s="249">
        <v>100.24815486999999</v>
      </c>
      <c r="D18" s="249">
        <v>99.818984176000001</v>
      </c>
      <c r="E18" s="249">
        <v>99.437419112000001</v>
      </c>
      <c r="F18" s="249">
        <v>99.105804852999995</v>
      </c>
      <c r="G18" s="249">
        <v>98.817692176999998</v>
      </c>
      <c r="H18" s="249">
        <v>98.575426254999996</v>
      </c>
      <c r="I18" s="249">
        <v>98.513237490999998</v>
      </c>
      <c r="J18" s="249">
        <v>98.261992277000004</v>
      </c>
      <c r="K18" s="249">
        <v>97.955921015000001</v>
      </c>
      <c r="L18" s="249">
        <v>97.533840854000005</v>
      </c>
      <c r="M18" s="249">
        <v>97.164004636000001</v>
      </c>
      <c r="N18" s="249">
        <v>96.785229510999997</v>
      </c>
      <c r="O18" s="249">
        <v>98.675863681999999</v>
      </c>
      <c r="P18" s="249">
        <v>96.570449588000002</v>
      </c>
      <c r="Q18" s="249">
        <v>92.747335433999993</v>
      </c>
      <c r="R18" s="249">
        <v>80.548410712000006</v>
      </c>
      <c r="S18" s="249">
        <v>78.283479318000005</v>
      </c>
      <c r="T18" s="249">
        <v>79.294430743999996</v>
      </c>
      <c r="U18" s="249">
        <v>89.517680240000004</v>
      </c>
      <c r="V18" s="249">
        <v>92.628085870000007</v>
      </c>
      <c r="W18" s="249">
        <v>94.562062882000006</v>
      </c>
      <c r="X18" s="249">
        <v>93.959236196000006</v>
      </c>
      <c r="Y18" s="249">
        <v>94.560637287000006</v>
      </c>
      <c r="Z18" s="249">
        <v>95.005891073000001</v>
      </c>
      <c r="AA18" s="249">
        <v>95.137260760999993</v>
      </c>
      <c r="AB18" s="249">
        <v>95.388522533</v>
      </c>
      <c r="AC18" s="249">
        <v>95.601939595000005</v>
      </c>
      <c r="AD18" s="249">
        <v>95.705135537999993</v>
      </c>
      <c r="AE18" s="249">
        <v>95.897145488000007</v>
      </c>
      <c r="AF18" s="249">
        <v>96.105593033999995</v>
      </c>
      <c r="AG18" s="249">
        <v>96.202931063999998</v>
      </c>
      <c r="AH18" s="249">
        <v>96.539914139999993</v>
      </c>
      <c r="AI18" s="249">
        <v>96.988995146999997</v>
      </c>
      <c r="AJ18" s="249">
        <v>97.851968618000001</v>
      </c>
      <c r="AK18" s="249">
        <v>98.298899590999994</v>
      </c>
      <c r="AL18" s="249">
        <v>98.631582598999998</v>
      </c>
      <c r="AM18" s="249">
        <v>98.725043451999994</v>
      </c>
      <c r="AN18" s="249">
        <v>98.922961168</v>
      </c>
      <c r="AO18" s="249">
        <v>99.100361559000007</v>
      </c>
      <c r="AP18" s="249">
        <v>99.335556311999994</v>
      </c>
      <c r="AQ18" s="249">
        <v>99.413188288000001</v>
      </c>
      <c r="AR18" s="249">
        <v>99.411569173000004</v>
      </c>
      <c r="AS18" s="249">
        <v>99.169647014999995</v>
      </c>
      <c r="AT18" s="249">
        <v>99.130314686000006</v>
      </c>
      <c r="AU18" s="249">
        <v>99.132520231000001</v>
      </c>
      <c r="AV18" s="249">
        <v>99.208453306999999</v>
      </c>
      <c r="AW18" s="249">
        <v>99.269592360000004</v>
      </c>
      <c r="AX18" s="249">
        <v>99.348127044999998</v>
      </c>
      <c r="AY18" s="315">
        <v>99.589309999999998</v>
      </c>
      <c r="AZ18" s="315">
        <v>99.593699999999998</v>
      </c>
      <c r="BA18" s="315">
        <v>99.506540000000001</v>
      </c>
      <c r="BB18" s="315">
        <v>99.165769999999995</v>
      </c>
      <c r="BC18" s="315">
        <v>99.017099999999999</v>
      </c>
      <c r="BD18" s="315">
        <v>98.898430000000005</v>
      </c>
      <c r="BE18" s="315">
        <v>98.758080000000007</v>
      </c>
      <c r="BF18" s="315">
        <v>98.738230000000001</v>
      </c>
      <c r="BG18" s="315">
        <v>98.787189999999995</v>
      </c>
      <c r="BH18" s="315">
        <v>98.960419999999999</v>
      </c>
      <c r="BI18" s="315">
        <v>99.105369999999994</v>
      </c>
      <c r="BJ18" s="315">
        <v>99.277510000000007</v>
      </c>
      <c r="BK18" s="315">
        <v>99.490009999999998</v>
      </c>
      <c r="BL18" s="315">
        <v>99.706680000000006</v>
      </c>
      <c r="BM18" s="315">
        <v>99.940669999999997</v>
      </c>
      <c r="BN18" s="315">
        <v>100.2093</v>
      </c>
      <c r="BO18" s="315">
        <v>100.465</v>
      </c>
      <c r="BP18" s="315">
        <v>100.72499999999999</v>
      </c>
      <c r="BQ18" s="315">
        <v>100.9686</v>
      </c>
      <c r="BR18" s="315">
        <v>101.253</v>
      </c>
      <c r="BS18" s="315">
        <v>101.5573</v>
      </c>
      <c r="BT18" s="315">
        <v>101.88160000000001</v>
      </c>
      <c r="BU18" s="315">
        <v>102.22580000000001</v>
      </c>
      <c r="BV18" s="315">
        <v>102.59</v>
      </c>
    </row>
    <row r="19" spans="1:74" ht="11.15" customHeight="1" x14ac:dyDescent="0.25">
      <c r="A19" s="147" t="s">
        <v>689</v>
      </c>
      <c r="B19" s="203" t="s">
        <v>428</v>
      </c>
      <c r="C19" s="249">
        <v>100.98849604999999</v>
      </c>
      <c r="D19" s="249">
        <v>100.6706502</v>
      </c>
      <c r="E19" s="249">
        <v>100.42132861</v>
      </c>
      <c r="F19" s="249">
        <v>100.29287694999999</v>
      </c>
      <c r="G19" s="249">
        <v>100.14134464999999</v>
      </c>
      <c r="H19" s="249">
        <v>100.01907737000001</v>
      </c>
      <c r="I19" s="249">
        <v>100.01731067</v>
      </c>
      <c r="J19" s="249">
        <v>99.885146757000001</v>
      </c>
      <c r="K19" s="249">
        <v>99.713821186000004</v>
      </c>
      <c r="L19" s="249">
        <v>99.535589502999997</v>
      </c>
      <c r="M19" s="249">
        <v>99.261748965999999</v>
      </c>
      <c r="N19" s="249">
        <v>98.924555118000001</v>
      </c>
      <c r="O19" s="249">
        <v>99.931763244999999</v>
      </c>
      <c r="P19" s="249">
        <v>98.412046310999997</v>
      </c>
      <c r="Q19" s="249">
        <v>95.7731596</v>
      </c>
      <c r="R19" s="249">
        <v>87.583503921000002</v>
      </c>
      <c r="S19" s="249">
        <v>86.029977054</v>
      </c>
      <c r="T19" s="249">
        <v>86.680979805999996</v>
      </c>
      <c r="U19" s="249">
        <v>93.435296565000002</v>
      </c>
      <c r="V19" s="249">
        <v>95.571270261999999</v>
      </c>
      <c r="W19" s="249">
        <v>96.987685287000005</v>
      </c>
      <c r="X19" s="249">
        <v>96.911745162000003</v>
      </c>
      <c r="Y19" s="249">
        <v>97.468640199000006</v>
      </c>
      <c r="Z19" s="249">
        <v>97.885573922000006</v>
      </c>
      <c r="AA19" s="249">
        <v>97.949316894999995</v>
      </c>
      <c r="AB19" s="249">
        <v>98.246250063000005</v>
      </c>
      <c r="AC19" s="249">
        <v>98.563143991000004</v>
      </c>
      <c r="AD19" s="249">
        <v>98.964971211999995</v>
      </c>
      <c r="AE19" s="249">
        <v>99.273057261999995</v>
      </c>
      <c r="AF19" s="249">
        <v>99.552374673000003</v>
      </c>
      <c r="AG19" s="249">
        <v>99.775627705999995</v>
      </c>
      <c r="AH19" s="249">
        <v>100.01787964</v>
      </c>
      <c r="AI19" s="249">
        <v>100.25183474000001</v>
      </c>
      <c r="AJ19" s="249">
        <v>100.37078707000001</v>
      </c>
      <c r="AK19" s="249">
        <v>100.66817795999999</v>
      </c>
      <c r="AL19" s="249">
        <v>101.03730147</v>
      </c>
      <c r="AM19" s="249">
        <v>101.68843447</v>
      </c>
      <c r="AN19" s="249">
        <v>102.04331557</v>
      </c>
      <c r="AO19" s="249">
        <v>102.31222164</v>
      </c>
      <c r="AP19" s="249">
        <v>102.44823371</v>
      </c>
      <c r="AQ19" s="249">
        <v>102.58037892999999</v>
      </c>
      <c r="AR19" s="249">
        <v>102.66173836</v>
      </c>
      <c r="AS19" s="249">
        <v>102.63026171</v>
      </c>
      <c r="AT19" s="249">
        <v>102.65658721</v>
      </c>
      <c r="AU19" s="249">
        <v>102.67866461</v>
      </c>
      <c r="AV19" s="249">
        <v>102.69582045999999</v>
      </c>
      <c r="AW19" s="249">
        <v>102.70990671</v>
      </c>
      <c r="AX19" s="249">
        <v>102.72024992</v>
      </c>
      <c r="AY19" s="315">
        <v>102.78660000000001</v>
      </c>
      <c r="AZ19" s="315">
        <v>102.74460000000001</v>
      </c>
      <c r="BA19" s="315">
        <v>102.6542</v>
      </c>
      <c r="BB19" s="315">
        <v>102.38500000000001</v>
      </c>
      <c r="BC19" s="315">
        <v>102.295</v>
      </c>
      <c r="BD19" s="315">
        <v>102.25409999999999</v>
      </c>
      <c r="BE19" s="315">
        <v>102.21120000000001</v>
      </c>
      <c r="BF19" s="315">
        <v>102.30670000000001</v>
      </c>
      <c r="BG19" s="315">
        <v>102.48950000000001</v>
      </c>
      <c r="BH19" s="315">
        <v>102.8926</v>
      </c>
      <c r="BI19" s="315">
        <v>103.1503</v>
      </c>
      <c r="BJ19" s="315">
        <v>103.3955</v>
      </c>
      <c r="BK19" s="315">
        <v>103.6014</v>
      </c>
      <c r="BL19" s="315">
        <v>103.8417</v>
      </c>
      <c r="BM19" s="315">
        <v>104.0896</v>
      </c>
      <c r="BN19" s="315">
        <v>104.3404</v>
      </c>
      <c r="BO19" s="315">
        <v>104.60680000000001</v>
      </c>
      <c r="BP19" s="315">
        <v>104.8843</v>
      </c>
      <c r="BQ19" s="315">
        <v>105.15770000000001</v>
      </c>
      <c r="BR19" s="315">
        <v>105.4684</v>
      </c>
      <c r="BS19" s="315">
        <v>105.8013</v>
      </c>
      <c r="BT19" s="315">
        <v>106.15649999999999</v>
      </c>
      <c r="BU19" s="315">
        <v>106.5339</v>
      </c>
      <c r="BV19" s="315">
        <v>106.9336</v>
      </c>
    </row>
    <row r="20" spans="1:74" ht="11.15" customHeight="1" x14ac:dyDescent="0.25">
      <c r="A20" s="147" t="s">
        <v>690</v>
      </c>
      <c r="B20" s="203" t="s">
        <v>429</v>
      </c>
      <c r="C20" s="249">
        <v>101.16302902</v>
      </c>
      <c r="D20" s="249">
        <v>100.86885052</v>
      </c>
      <c r="E20" s="249">
        <v>100.6493141</v>
      </c>
      <c r="F20" s="249">
        <v>100.57072192</v>
      </c>
      <c r="G20" s="249">
        <v>100.45074302</v>
      </c>
      <c r="H20" s="249">
        <v>100.35567955</v>
      </c>
      <c r="I20" s="249">
        <v>100.33756879000001</v>
      </c>
      <c r="J20" s="249">
        <v>100.25330826</v>
      </c>
      <c r="K20" s="249">
        <v>100.15493524</v>
      </c>
      <c r="L20" s="249">
        <v>100.16213702</v>
      </c>
      <c r="M20" s="249">
        <v>99.945773518999999</v>
      </c>
      <c r="N20" s="249">
        <v>99.625532036999999</v>
      </c>
      <c r="O20" s="249">
        <v>100.68058924</v>
      </c>
      <c r="P20" s="249">
        <v>99.043209297999994</v>
      </c>
      <c r="Q20" s="249">
        <v>96.192568885</v>
      </c>
      <c r="R20" s="249">
        <v>87.311202984999994</v>
      </c>
      <c r="S20" s="249">
        <v>85.647140381</v>
      </c>
      <c r="T20" s="249">
        <v>86.382916061000003</v>
      </c>
      <c r="U20" s="249">
        <v>93.746497684000005</v>
      </c>
      <c r="V20" s="249">
        <v>96.110974189000004</v>
      </c>
      <c r="W20" s="249">
        <v>97.704313233999997</v>
      </c>
      <c r="X20" s="249">
        <v>97.715413311000006</v>
      </c>
      <c r="Y20" s="249">
        <v>98.374803568000004</v>
      </c>
      <c r="Z20" s="249">
        <v>98.871382498000003</v>
      </c>
      <c r="AA20" s="249">
        <v>98.970981015999996</v>
      </c>
      <c r="AB20" s="249">
        <v>99.317564102000006</v>
      </c>
      <c r="AC20" s="249">
        <v>99.676962670999998</v>
      </c>
      <c r="AD20" s="249">
        <v>100.10364395000001</v>
      </c>
      <c r="AE20" s="249">
        <v>100.44782307</v>
      </c>
      <c r="AF20" s="249">
        <v>100.76396726</v>
      </c>
      <c r="AG20" s="249">
        <v>100.94557141999999</v>
      </c>
      <c r="AH20" s="249">
        <v>101.28552456</v>
      </c>
      <c r="AI20" s="249">
        <v>101.67732157</v>
      </c>
      <c r="AJ20" s="249">
        <v>102.27416958000001</v>
      </c>
      <c r="AK20" s="249">
        <v>102.65474903</v>
      </c>
      <c r="AL20" s="249">
        <v>102.97226704000001</v>
      </c>
      <c r="AM20" s="249">
        <v>103.08607581</v>
      </c>
      <c r="AN20" s="249">
        <v>103.38295677000001</v>
      </c>
      <c r="AO20" s="249">
        <v>103.72226212</v>
      </c>
      <c r="AP20" s="249">
        <v>104.26619578</v>
      </c>
      <c r="AQ20" s="249">
        <v>104.568697</v>
      </c>
      <c r="AR20" s="249">
        <v>104.79196969</v>
      </c>
      <c r="AS20" s="249">
        <v>104.89202186999999</v>
      </c>
      <c r="AT20" s="249">
        <v>104.98983147</v>
      </c>
      <c r="AU20" s="249">
        <v>105.04140651</v>
      </c>
      <c r="AV20" s="249">
        <v>105.00624122000001</v>
      </c>
      <c r="AW20" s="249">
        <v>104.99572649</v>
      </c>
      <c r="AX20" s="249">
        <v>104.96935654000001</v>
      </c>
      <c r="AY20" s="315">
        <v>104.9893</v>
      </c>
      <c r="AZ20" s="315">
        <v>104.88460000000001</v>
      </c>
      <c r="BA20" s="315">
        <v>104.7174</v>
      </c>
      <c r="BB20" s="315">
        <v>104.3408</v>
      </c>
      <c r="BC20" s="315">
        <v>104.1589</v>
      </c>
      <c r="BD20" s="315">
        <v>104.0248</v>
      </c>
      <c r="BE20" s="315">
        <v>103.8712</v>
      </c>
      <c r="BF20" s="315">
        <v>103.883</v>
      </c>
      <c r="BG20" s="315">
        <v>103.9931</v>
      </c>
      <c r="BH20" s="315">
        <v>104.3351</v>
      </c>
      <c r="BI20" s="315">
        <v>104.5412</v>
      </c>
      <c r="BJ20" s="315">
        <v>104.7453</v>
      </c>
      <c r="BK20" s="315">
        <v>104.9278</v>
      </c>
      <c r="BL20" s="315">
        <v>105.14230000000001</v>
      </c>
      <c r="BM20" s="315">
        <v>105.36920000000001</v>
      </c>
      <c r="BN20" s="315">
        <v>105.60899999999999</v>
      </c>
      <c r="BO20" s="315">
        <v>105.8604</v>
      </c>
      <c r="BP20" s="315">
        <v>106.124</v>
      </c>
      <c r="BQ20" s="315">
        <v>106.3852</v>
      </c>
      <c r="BR20" s="315">
        <v>106.6837</v>
      </c>
      <c r="BS20" s="315">
        <v>107.0052</v>
      </c>
      <c r="BT20" s="315">
        <v>107.3496</v>
      </c>
      <c r="BU20" s="315">
        <v>107.7169</v>
      </c>
      <c r="BV20" s="315">
        <v>108.1071</v>
      </c>
    </row>
    <row r="21" spans="1:74" ht="11.15" customHeight="1" x14ac:dyDescent="0.25">
      <c r="A21" s="147" t="s">
        <v>691</v>
      </c>
      <c r="B21" s="203" t="s">
        <v>430</v>
      </c>
      <c r="C21" s="249">
        <v>99.488686200000004</v>
      </c>
      <c r="D21" s="249">
        <v>99.149370863000001</v>
      </c>
      <c r="E21" s="249">
        <v>98.866754506999996</v>
      </c>
      <c r="F21" s="249">
        <v>98.633310116999994</v>
      </c>
      <c r="G21" s="249">
        <v>98.469736982000001</v>
      </c>
      <c r="H21" s="249">
        <v>98.368508089000002</v>
      </c>
      <c r="I21" s="249">
        <v>98.495190289999996</v>
      </c>
      <c r="J21" s="249">
        <v>98.394474739000003</v>
      </c>
      <c r="K21" s="249">
        <v>98.231928288000006</v>
      </c>
      <c r="L21" s="249">
        <v>97.966774624999999</v>
      </c>
      <c r="M21" s="249">
        <v>97.711148610999999</v>
      </c>
      <c r="N21" s="249">
        <v>97.424273932000006</v>
      </c>
      <c r="O21" s="249">
        <v>99.302237865999999</v>
      </c>
      <c r="P21" s="249">
        <v>97.305800400999999</v>
      </c>
      <c r="Q21" s="249">
        <v>93.631048813999996</v>
      </c>
      <c r="R21" s="249">
        <v>81.685613226000001</v>
      </c>
      <c r="S21" s="249">
        <v>79.598510806999997</v>
      </c>
      <c r="T21" s="249">
        <v>80.777371676000001</v>
      </c>
      <c r="U21" s="249">
        <v>91.131545891000002</v>
      </c>
      <c r="V21" s="249">
        <v>94.410320794</v>
      </c>
      <c r="W21" s="249">
        <v>96.523046441999995</v>
      </c>
      <c r="X21" s="249">
        <v>96.216080250000005</v>
      </c>
      <c r="Y21" s="249">
        <v>96.936939327999994</v>
      </c>
      <c r="Z21" s="249">
        <v>97.431981089999994</v>
      </c>
      <c r="AA21" s="249">
        <v>97.388005122999999</v>
      </c>
      <c r="AB21" s="249">
        <v>97.666312563999995</v>
      </c>
      <c r="AC21" s="249">
        <v>97.953703000999994</v>
      </c>
      <c r="AD21" s="249">
        <v>98.296279118000001</v>
      </c>
      <c r="AE21" s="249">
        <v>98.567258530999993</v>
      </c>
      <c r="AF21" s="249">
        <v>98.812743925000007</v>
      </c>
      <c r="AG21" s="249">
        <v>98.909245538999997</v>
      </c>
      <c r="AH21" s="249">
        <v>99.196360217000006</v>
      </c>
      <c r="AI21" s="249">
        <v>99.550598196999999</v>
      </c>
      <c r="AJ21" s="249">
        <v>100.19319638</v>
      </c>
      <c r="AK21" s="249">
        <v>100.51575329000001</v>
      </c>
      <c r="AL21" s="249">
        <v>100.73950582000001</v>
      </c>
      <c r="AM21" s="249">
        <v>100.72948178</v>
      </c>
      <c r="AN21" s="249">
        <v>100.85685470999999</v>
      </c>
      <c r="AO21" s="249">
        <v>100.98665243000001</v>
      </c>
      <c r="AP21" s="249">
        <v>101.19998062000001</v>
      </c>
      <c r="AQ21" s="249">
        <v>101.27379861999999</v>
      </c>
      <c r="AR21" s="249">
        <v>101.28921213</v>
      </c>
      <c r="AS21" s="249">
        <v>101.12868005999999</v>
      </c>
      <c r="AT21" s="249">
        <v>101.11544038</v>
      </c>
      <c r="AU21" s="249">
        <v>101.131952</v>
      </c>
      <c r="AV21" s="249">
        <v>101.24755085</v>
      </c>
      <c r="AW21" s="249">
        <v>101.27156315000001</v>
      </c>
      <c r="AX21" s="249">
        <v>101.27332481000001</v>
      </c>
      <c r="AY21" s="315">
        <v>101.3154</v>
      </c>
      <c r="AZ21" s="315">
        <v>101.2257</v>
      </c>
      <c r="BA21" s="315">
        <v>101.0669</v>
      </c>
      <c r="BB21" s="315">
        <v>100.6966</v>
      </c>
      <c r="BC21" s="315">
        <v>100.506</v>
      </c>
      <c r="BD21" s="315">
        <v>100.35299999999999</v>
      </c>
      <c r="BE21" s="315">
        <v>100.18</v>
      </c>
      <c r="BF21" s="315">
        <v>100.1451</v>
      </c>
      <c r="BG21" s="315">
        <v>100.19070000000001</v>
      </c>
      <c r="BH21" s="315">
        <v>100.3899</v>
      </c>
      <c r="BI21" s="315">
        <v>100.542</v>
      </c>
      <c r="BJ21" s="315">
        <v>100.7199</v>
      </c>
      <c r="BK21" s="315">
        <v>100.93389999999999</v>
      </c>
      <c r="BL21" s="315">
        <v>101.1559</v>
      </c>
      <c r="BM21" s="315">
        <v>101.39619999999999</v>
      </c>
      <c r="BN21" s="315">
        <v>101.66889999999999</v>
      </c>
      <c r="BO21" s="315">
        <v>101.9349</v>
      </c>
      <c r="BP21" s="315">
        <v>102.2085</v>
      </c>
      <c r="BQ21" s="315">
        <v>102.4722</v>
      </c>
      <c r="BR21" s="315">
        <v>102.774</v>
      </c>
      <c r="BS21" s="315">
        <v>103.0964</v>
      </c>
      <c r="BT21" s="315">
        <v>103.4395</v>
      </c>
      <c r="BU21" s="315">
        <v>103.80329999999999</v>
      </c>
      <c r="BV21" s="315">
        <v>104.18770000000001</v>
      </c>
    </row>
    <row r="22" spans="1:74" ht="11.15" customHeight="1" x14ac:dyDescent="0.25">
      <c r="A22" s="147" t="s">
        <v>692</v>
      </c>
      <c r="B22" s="203" t="s">
        <v>431</v>
      </c>
      <c r="C22" s="249">
        <v>102.51603095</v>
      </c>
      <c r="D22" s="249">
        <v>102.28706269</v>
      </c>
      <c r="E22" s="249">
        <v>102.12368578</v>
      </c>
      <c r="F22" s="249">
        <v>102.07625564999999</v>
      </c>
      <c r="G22" s="249">
        <v>102.00629485</v>
      </c>
      <c r="H22" s="249">
        <v>101.96415881999999</v>
      </c>
      <c r="I22" s="249">
        <v>102.05584777999999</v>
      </c>
      <c r="J22" s="249">
        <v>101.98986112999999</v>
      </c>
      <c r="K22" s="249">
        <v>101.87219908</v>
      </c>
      <c r="L22" s="249">
        <v>101.72921542</v>
      </c>
      <c r="M22" s="249">
        <v>101.48843724</v>
      </c>
      <c r="N22" s="249">
        <v>101.1762183</v>
      </c>
      <c r="O22" s="249">
        <v>102.12364319</v>
      </c>
      <c r="P22" s="249">
        <v>100.67022935</v>
      </c>
      <c r="Q22" s="249">
        <v>98.147061350000001</v>
      </c>
      <c r="R22" s="249">
        <v>90.543557542000002</v>
      </c>
      <c r="S22" s="249">
        <v>88.888817438000004</v>
      </c>
      <c r="T22" s="249">
        <v>89.172259397999994</v>
      </c>
      <c r="U22" s="249">
        <v>94.703594526000003</v>
      </c>
      <c r="V22" s="249">
        <v>96.381117286999995</v>
      </c>
      <c r="W22" s="249">
        <v>97.514538783999996</v>
      </c>
      <c r="X22" s="249">
        <v>97.566139414000006</v>
      </c>
      <c r="Y22" s="249">
        <v>98.014648088000001</v>
      </c>
      <c r="Z22" s="249">
        <v>98.322345201000005</v>
      </c>
      <c r="AA22" s="249">
        <v>98.141596390000004</v>
      </c>
      <c r="AB22" s="249">
        <v>98.428396157999998</v>
      </c>
      <c r="AC22" s="249">
        <v>98.835110138000005</v>
      </c>
      <c r="AD22" s="249">
        <v>99.668756974000004</v>
      </c>
      <c r="AE22" s="249">
        <v>100.0850354</v>
      </c>
      <c r="AF22" s="249">
        <v>100.39096406</v>
      </c>
      <c r="AG22" s="249">
        <v>100.3093497</v>
      </c>
      <c r="AH22" s="249">
        <v>100.60247376</v>
      </c>
      <c r="AI22" s="249">
        <v>100.993143</v>
      </c>
      <c r="AJ22" s="249">
        <v>101.62559992</v>
      </c>
      <c r="AK22" s="249">
        <v>102.10317762</v>
      </c>
      <c r="AL22" s="249">
        <v>102.5701186</v>
      </c>
      <c r="AM22" s="249">
        <v>102.99236139999999</v>
      </c>
      <c r="AN22" s="249">
        <v>103.46357507</v>
      </c>
      <c r="AO22" s="249">
        <v>103.94969813</v>
      </c>
      <c r="AP22" s="249">
        <v>104.59737715</v>
      </c>
      <c r="AQ22" s="249">
        <v>105.00333409</v>
      </c>
      <c r="AR22" s="249">
        <v>105.31421549</v>
      </c>
      <c r="AS22" s="249">
        <v>105.45734451</v>
      </c>
      <c r="AT22" s="249">
        <v>105.63258251000001</v>
      </c>
      <c r="AU22" s="249">
        <v>105.76725263</v>
      </c>
      <c r="AV22" s="249">
        <v>105.83423735</v>
      </c>
      <c r="AW22" s="249">
        <v>105.90810985</v>
      </c>
      <c r="AX22" s="249">
        <v>105.96175262</v>
      </c>
      <c r="AY22" s="315">
        <v>106.0209</v>
      </c>
      <c r="AZ22" s="315">
        <v>106.01479999999999</v>
      </c>
      <c r="BA22" s="315">
        <v>105.9691</v>
      </c>
      <c r="BB22" s="315">
        <v>105.7863</v>
      </c>
      <c r="BC22" s="315">
        <v>105.73480000000001</v>
      </c>
      <c r="BD22" s="315">
        <v>105.717</v>
      </c>
      <c r="BE22" s="315">
        <v>105.6717</v>
      </c>
      <c r="BF22" s="315">
        <v>105.767</v>
      </c>
      <c r="BG22" s="315">
        <v>105.9418</v>
      </c>
      <c r="BH22" s="315">
        <v>106.32640000000001</v>
      </c>
      <c r="BI22" s="315">
        <v>106.5624</v>
      </c>
      <c r="BJ22" s="315">
        <v>106.7801</v>
      </c>
      <c r="BK22" s="315">
        <v>106.94110000000001</v>
      </c>
      <c r="BL22" s="315">
        <v>107.1511</v>
      </c>
      <c r="BM22" s="315">
        <v>107.37179999999999</v>
      </c>
      <c r="BN22" s="315">
        <v>107.59950000000001</v>
      </c>
      <c r="BO22" s="315">
        <v>107.84399999999999</v>
      </c>
      <c r="BP22" s="315">
        <v>108.10169999999999</v>
      </c>
      <c r="BQ22" s="315">
        <v>108.3537</v>
      </c>
      <c r="BR22" s="315">
        <v>108.6521</v>
      </c>
      <c r="BS22" s="315">
        <v>108.97799999999999</v>
      </c>
      <c r="BT22" s="315">
        <v>109.3313</v>
      </c>
      <c r="BU22" s="315">
        <v>109.71210000000001</v>
      </c>
      <c r="BV22" s="315">
        <v>110.1204</v>
      </c>
    </row>
    <row r="23" spans="1:74" ht="11.15" customHeight="1" x14ac:dyDescent="0.25">
      <c r="A23" s="147" t="s">
        <v>693</v>
      </c>
      <c r="B23" s="203" t="s">
        <v>432</v>
      </c>
      <c r="C23" s="249">
        <v>104.23471893999999</v>
      </c>
      <c r="D23" s="249">
        <v>104.06537363</v>
      </c>
      <c r="E23" s="249">
        <v>103.92433151</v>
      </c>
      <c r="F23" s="249">
        <v>103.76251553</v>
      </c>
      <c r="G23" s="249">
        <v>103.71488757</v>
      </c>
      <c r="H23" s="249">
        <v>103.73237057999999</v>
      </c>
      <c r="I23" s="249">
        <v>103.96435897000001</v>
      </c>
      <c r="J23" s="249">
        <v>104.00001813999999</v>
      </c>
      <c r="K23" s="249">
        <v>103.98874249000001</v>
      </c>
      <c r="L23" s="249">
        <v>103.96813842</v>
      </c>
      <c r="M23" s="249">
        <v>103.83478832</v>
      </c>
      <c r="N23" s="249">
        <v>103.6262986</v>
      </c>
      <c r="O23" s="249">
        <v>104.57885031000001</v>
      </c>
      <c r="P23" s="249">
        <v>103.29294556000001</v>
      </c>
      <c r="Q23" s="249">
        <v>101.00476541</v>
      </c>
      <c r="R23" s="249">
        <v>93.619244953000006</v>
      </c>
      <c r="S23" s="249">
        <v>92.397812677000005</v>
      </c>
      <c r="T23" s="249">
        <v>93.245403676999999</v>
      </c>
      <c r="U23" s="249">
        <v>99.772009620000006</v>
      </c>
      <c r="V23" s="249">
        <v>102.05015342</v>
      </c>
      <c r="W23" s="249">
        <v>103.68982676</v>
      </c>
      <c r="X23" s="249">
        <v>104.04602131999999</v>
      </c>
      <c r="Y23" s="249">
        <v>104.89250993</v>
      </c>
      <c r="Z23" s="249">
        <v>105.58428429</v>
      </c>
      <c r="AA23" s="249">
        <v>105.84701031</v>
      </c>
      <c r="AB23" s="249">
        <v>106.43510673999999</v>
      </c>
      <c r="AC23" s="249">
        <v>107.07423949</v>
      </c>
      <c r="AD23" s="249">
        <v>108.00742972</v>
      </c>
      <c r="AE23" s="249">
        <v>108.56636924999999</v>
      </c>
      <c r="AF23" s="249">
        <v>108.99407922</v>
      </c>
      <c r="AG23" s="249">
        <v>109.00452975</v>
      </c>
      <c r="AH23" s="249">
        <v>109.38430305999999</v>
      </c>
      <c r="AI23" s="249">
        <v>109.84736925</v>
      </c>
      <c r="AJ23" s="249">
        <v>110.5081641</v>
      </c>
      <c r="AK23" s="249">
        <v>111.05198921</v>
      </c>
      <c r="AL23" s="249">
        <v>111.59328037</v>
      </c>
      <c r="AM23" s="249">
        <v>112.19245026999999</v>
      </c>
      <c r="AN23" s="249">
        <v>112.68336399</v>
      </c>
      <c r="AO23" s="249">
        <v>113.12643425</v>
      </c>
      <c r="AP23" s="249">
        <v>113.51629490000001</v>
      </c>
      <c r="AQ23" s="249">
        <v>113.86770279</v>
      </c>
      <c r="AR23" s="249">
        <v>114.17529179</v>
      </c>
      <c r="AS23" s="249">
        <v>114.46387357</v>
      </c>
      <c r="AT23" s="249">
        <v>114.66521605</v>
      </c>
      <c r="AU23" s="249">
        <v>114.80413089</v>
      </c>
      <c r="AV23" s="249">
        <v>114.85426996</v>
      </c>
      <c r="AW23" s="249">
        <v>114.88809065</v>
      </c>
      <c r="AX23" s="249">
        <v>114.87924481</v>
      </c>
      <c r="AY23" s="315">
        <v>114.82599999999999</v>
      </c>
      <c r="AZ23" s="315">
        <v>114.73309999999999</v>
      </c>
      <c r="BA23" s="315">
        <v>114.5989</v>
      </c>
      <c r="BB23" s="315">
        <v>114.3066</v>
      </c>
      <c r="BC23" s="315">
        <v>114.1771</v>
      </c>
      <c r="BD23" s="315">
        <v>114.0938</v>
      </c>
      <c r="BE23" s="315">
        <v>113.99809999999999</v>
      </c>
      <c r="BF23" s="315">
        <v>114.0508</v>
      </c>
      <c r="BG23" s="315">
        <v>114.1934</v>
      </c>
      <c r="BH23" s="315">
        <v>114.5391</v>
      </c>
      <c r="BI23" s="315">
        <v>114.7769</v>
      </c>
      <c r="BJ23" s="315">
        <v>115.01990000000001</v>
      </c>
      <c r="BK23" s="315">
        <v>115.2563</v>
      </c>
      <c r="BL23" s="315">
        <v>115.5185</v>
      </c>
      <c r="BM23" s="315">
        <v>115.79470000000001</v>
      </c>
      <c r="BN23" s="315">
        <v>116.0898</v>
      </c>
      <c r="BO23" s="315">
        <v>116.3903</v>
      </c>
      <c r="BP23" s="315">
        <v>116.7012</v>
      </c>
      <c r="BQ23" s="315">
        <v>116.99939999999999</v>
      </c>
      <c r="BR23" s="315">
        <v>117.34820000000001</v>
      </c>
      <c r="BS23" s="315">
        <v>117.72450000000001</v>
      </c>
      <c r="BT23" s="315">
        <v>118.1283</v>
      </c>
      <c r="BU23" s="315">
        <v>118.55970000000001</v>
      </c>
      <c r="BV23" s="315">
        <v>119.01860000000001</v>
      </c>
    </row>
    <row r="24" spans="1:74" ht="11.15" customHeight="1" x14ac:dyDescent="0.25">
      <c r="A24" s="147" t="s">
        <v>694</v>
      </c>
      <c r="B24" s="203" t="s">
        <v>433</v>
      </c>
      <c r="C24" s="249">
        <v>99.429334912000002</v>
      </c>
      <c r="D24" s="249">
        <v>99.049179019999997</v>
      </c>
      <c r="E24" s="249">
        <v>98.734402199000002</v>
      </c>
      <c r="F24" s="249">
        <v>98.508773726000001</v>
      </c>
      <c r="G24" s="249">
        <v>98.306928083000003</v>
      </c>
      <c r="H24" s="249">
        <v>98.152634550000002</v>
      </c>
      <c r="I24" s="249">
        <v>98.098225596999995</v>
      </c>
      <c r="J24" s="249">
        <v>97.999786929999999</v>
      </c>
      <c r="K24" s="249">
        <v>97.909651018999995</v>
      </c>
      <c r="L24" s="249">
        <v>97.966984441999998</v>
      </c>
      <c r="M24" s="249">
        <v>97.789079110000003</v>
      </c>
      <c r="N24" s="249">
        <v>97.515101600999998</v>
      </c>
      <c r="O24" s="249">
        <v>98.632106931999999</v>
      </c>
      <c r="P24" s="249">
        <v>97.050693805999998</v>
      </c>
      <c r="Q24" s="249">
        <v>94.257917239999998</v>
      </c>
      <c r="R24" s="249">
        <v>85.762084728999994</v>
      </c>
      <c r="S24" s="249">
        <v>83.915350664000002</v>
      </c>
      <c r="T24" s="249">
        <v>84.226022538999999</v>
      </c>
      <c r="U24" s="249">
        <v>90.400176685000005</v>
      </c>
      <c r="V24" s="249">
        <v>92.246103192000007</v>
      </c>
      <c r="W24" s="249">
        <v>93.469878390000005</v>
      </c>
      <c r="X24" s="249">
        <v>93.470252552000005</v>
      </c>
      <c r="Y24" s="249">
        <v>93.900662428999993</v>
      </c>
      <c r="Z24" s="249">
        <v>94.159858294000003</v>
      </c>
      <c r="AA24" s="249">
        <v>93.829125203999993</v>
      </c>
      <c r="AB24" s="249">
        <v>94.059929249999996</v>
      </c>
      <c r="AC24" s="249">
        <v>94.433555489</v>
      </c>
      <c r="AD24" s="249">
        <v>95.319787536999996</v>
      </c>
      <c r="AE24" s="249">
        <v>95.701720452000004</v>
      </c>
      <c r="AF24" s="249">
        <v>95.94913785</v>
      </c>
      <c r="AG24" s="249">
        <v>95.788254738000006</v>
      </c>
      <c r="AH24" s="249">
        <v>95.971979844000003</v>
      </c>
      <c r="AI24" s="249">
        <v>96.226528177000006</v>
      </c>
      <c r="AJ24" s="249">
        <v>96.674082557000006</v>
      </c>
      <c r="AK24" s="249">
        <v>96.978640227</v>
      </c>
      <c r="AL24" s="249">
        <v>97.262384006999994</v>
      </c>
      <c r="AM24" s="249">
        <v>97.478354359999997</v>
      </c>
      <c r="AN24" s="249">
        <v>97.755690016000003</v>
      </c>
      <c r="AO24" s="249">
        <v>98.047431434999993</v>
      </c>
      <c r="AP24" s="249">
        <v>98.513258062999995</v>
      </c>
      <c r="AQ24" s="249">
        <v>98.714051428000005</v>
      </c>
      <c r="AR24" s="249">
        <v>98.809490975000003</v>
      </c>
      <c r="AS24" s="249">
        <v>98.614782773000002</v>
      </c>
      <c r="AT24" s="249">
        <v>98.638110128999998</v>
      </c>
      <c r="AU24" s="249">
        <v>98.694679112000003</v>
      </c>
      <c r="AV24" s="249">
        <v>98.854980003999998</v>
      </c>
      <c r="AW24" s="249">
        <v>98.925164531999997</v>
      </c>
      <c r="AX24" s="249">
        <v>98.975722977000004</v>
      </c>
      <c r="AY24" s="315">
        <v>99.046859999999995</v>
      </c>
      <c r="AZ24" s="315">
        <v>99.028009999999995</v>
      </c>
      <c r="BA24" s="315">
        <v>98.959389999999999</v>
      </c>
      <c r="BB24" s="315">
        <v>98.709990000000005</v>
      </c>
      <c r="BC24" s="315">
        <v>98.640060000000005</v>
      </c>
      <c r="BD24" s="315">
        <v>98.618610000000004</v>
      </c>
      <c r="BE24" s="315">
        <v>98.583870000000005</v>
      </c>
      <c r="BF24" s="315">
        <v>98.705669999999998</v>
      </c>
      <c r="BG24" s="315">
        <v>98.922259999999994</v>
      </c>
      <c r="BH24" s="315">
        <v>99.379949999999994</v>
      </c>
      <c r="BI24" s="315">
        <v>99.676389999999998</v>
      </c>
      <c r="BJ24" s="315">
        <v>99.957899999999995</v>
      </c>
      <c r="BK24" s="315">
        <v>100.19889999999999</v>
      </c>
      <c r="BL24" s="315">
        <v>100.4697</v>
      </c>
      <c r="BM24" s="315">
        <v>100.7448</v>
      </c>
      <c r="BN24" s="315">
        <v>101.0151</v>
      </c>
      <c r="BO24" s="315">
        <v>101.30540000000001</v>
      </c>
      <c r="BP24" s="315">
        <v>101.6066</v>
      </c>
      <c r="BQ24" s="315">
        <v>101.9033</v>
      </c>
      <c r="BR24" s="315">
        <v>102.2383</v>
      </c>
      <c r="BS24" s="315">
        <v>102.5958</v>
      </c>
      <c r="BT24" s="315">
        <v>102.9761</v>
      </c>
      <c r="BU24" s="315">
        <v>103.379</v>
      </c>
      <c r="BV24" s="315">
        <v>103.8045</v>
      </c>
    </row>
    <row r="25" spans="1:74" ht="11.15" customHeight="1" x14ac:dyDescent="0.25">
      <c r="A25" s="147"/>
      <c r="B25" s="164" t="s">
        <v>1370</v>
      </c>
      <c r="C25" s="237"/>
      <c r="D25" s="237"/>
      <c r="E25" s="237"/>
      <c r="F25" s="237"/>
      <c r="G25" s="237"/>
      <c r="H25" s="237"/>
      <c r="I25" s="237"/>
      <c r="J25" s="237"/>
      <c r="K25" s="237"/>
      <c r="L25" s="237"/>
      <c r="M25" s="237"/>
      <c r="N25" s="237"/>
      <c r="O25" s="237"/>
      <c r="P25" s="237"/>
      <c r="Q25" s="237"/>
      <c r="R25" s="237"/>
      <c r="S25" s="237"/>
      <c r="T25" s="237"/>
      <c r="U25" s="237"/>
      <c r="V25" s="237"/>
      <c r="W25" s="237"/>
      <c r="X25" s="237"/>
      <c r="Y25" s="237"/>
      <c r="Z25" s="237"/>
      <c r="AA25" s="237"/>
      <c r="AB25" s="237"/>
      <c r="AC25" s="237"/>
      <c r="AD25" s="237"/>
      <c r="AE25" s="237"/>
      <c r="AF25" s="237"/>
      <c r="AG25" s="237"/>
      <c r="AH25" s="237"/>
      <c r="AI25" s="237"/>
      <c r="AJ25" s="237"/>
      <c r="AK25" s="237"/>
      <c r="AL25" s="237"/>
      <c r="AM25" s="237"/>
      <c r="AN25" s="237"/>
      <c r="AO25" s="237"/>
      <c r="AP25" s="237"/>
      <c r="AQ25" s="237"/>
      <c r="AR25" s="237"/>
      <c r="AS25" s="237"/>
      <c r="AT25" s="237"/>
      <c r="AU25" s="237"/>
      <c r="AV25" s="237"/>
      <c r="AW25" s="237"/>
      <c r="AX25" s="237"/>
      <c r="AY25" s="316"/>
      <c r="AZ25" s="316"/>
      <c r="BA25" s="316"/>
      <c r="BB25" s="316"/>
      <c r="BC25" s="316"/>
      <c r="BD25" s="316"/>
      <c r="BE25" s="316"/>
      <c r="BF25" s="316"/>
      <c r="BG25" s="316"/>
      <c r="BH25" s="316"/>
      <c r="BI25" s="316"/>
      <c r="BJ25" s="316"/>
      <c r="BK25" s="316"/>
      <c r="BL25" s="316"/>
      <c r="BM25" s="316"/>
      <c r="BN25" s="316"/>
      <c r="BO25" s="316"/>
      <c r="BP25" s="316"/>
      <c r="BQ25" s="316"/>
      <c r="BR25" s="316"/>
      <c r="BS25" s="316"/>
      <c r="BT25" s="316"/>
      <c r="BU25" s="316"/>
      <c r="BV25" s="316"/>
    </row>
    <row r="26" spans="1:74" ht="11.15" customHeight="1" x14ac:dyDescent="0.25">
      <c r="A26" s="147" t="s">
        <v>695</v>
      </c>
      <c r="B26" s="203" t="s">
        <v>426</v>
      </c>
      <c r="C26" s="231">
        <v>906.56523671000002</v>
      </c>
      <c r="D26" s="231">
        <v>911.54134294000005</v>
      </c>
      <c r="E26" s="231">
        <v>913.65572207000002</v>
      </c>
      <c r="F26" s="231">
        <v>908.85973633000003</v>
      </c>
      <c r="G26" s="231">
        <v>908.28713961000005</v>
      </c>
      <c r="H26" s="231">
        <v>907.88929413999995</v>
      </c>
      <c r="I26" s="231">
        <v>907.22787027000004</v>
      </c>
      <c r="J26" s="231">
        <v>907.50827452999999</v>
      </c>
      <c r="K26" s="231">
        <v>908.29217728000003</v>
      </c>
      <c r="L26" s="231">
        <v>909.97811328</v>
      </c>
      <c r="M26" s="231">
        <v>911.47011193000003</v>
      </c>
      <c r="N26" s="231">
        <v>913.16670797999996</v>
      </c>
      <c r="O26" s="231">
        <v>905.81756812000003</v>
      </c>
      <c r="P26" s="231">
        <v>914.86110900999995</v>
      </c>
      <c r="Q26" s="231">
        <v>931.04699731000005</v>
      </c>
      <c r="R26" s="231">
        <v>979.79294991999996</v>
      </c>
      <c r="S26" s="231">
        <v>991.20024537999996</v>
      </c>
      <c r="T26" s="231">
        <v>990.68660058</v>
      </c>
      <c r="U26" s="231">
        <v>957.44001943000001</v>
      </c>
      <c r="V26" s="231">
        <v>948.69349118000002</v>
      </c>
      <c r="W26" s="231">
        <v>943.63501974999997</v>
      </c>
      <c r="X26" s="231">
        <v>935.99195739000004</v>
      </c>
      <c r="Y26" s="231">
        <v>943.01408537999998</v>
      </c>
      <c r="Z26" s="231">
        <v>958.42875599000001</v>
      </c>
      <c r="AA26" s="231">
        <v>1011.5463664</v>
      </c>
      <c r="AB26" s="231">
        <v>1021.7633243</v>
      </c>
      <c r="AC26" s="231">
        <v>1018.390027</v>
      </c>
      <c r="AD26" s="231">
        <v>977.55387465000001</v>
      </c>
      <c r="AE26" s="231">
        <v>964.90451679</v>
      </c>
      <c r="AF26" s="231">
        <v>956.56935356999998</v>
      </c>
      <c r="AG26" s="231">
        <v>957.98500564000005</v>
      </c>
      <c r="AH26" s="231">
        <v>954.20076627000003</v>
      </c>
      <c r="AI26" s="231">
        <v>950.65325608000001</v>
      </c>
      <c r="AJ26" s="231">
        <v>947.60351849000006</v>
      </c>
      <c r="AK26" s="231">
        <v>944.33368412000004</v>
      </c>
      <c r="AL26" s="231">
        <v>941.10479638000004</v>
      </c>
      <c r="AM26" s="231">
        <v>938.19958075</v>
      </c>
      <c r="AN26" s="231">
        <v>934.84054216000004</v>
      </c>
      <c r="AO26" s="231">
        <v>931.31040610000002</v>
      </c>
      <c r="AP26" s="231">
        <v>925.11561839000001</v>
      </c>
      <c r="AQ26" s="231">
        <v>923.11345300000005</v>
      </c>
      <c r="AR26" s="231">
        <v>922.81035574999999</v>
      </c>
      <c r="AS26" s="231">
        <v>926.12344716999996</v>
      </c>
      <c r="AT26" s="231">
        <v>927.78064582000002</v>
      </c>
      <c r="AU26" s="231">
        <v>929.69907223999996</v>
      </c>
      <c r="AV26" s="231">
        <v>932.70611171999997</v>
      </c>
      <c r="AW26" s="231">
        <v>934.52645466000001</v>
      </c>
      <c r="AX26" s="231">
        <v>935.98748636000005</v>
      </c>
      <c r="AY26" s="304">
        <v>937.04780000000005</v>
      </c>
      <c r="AZ26" s="304">
        <v>937.82129999999995</v>
      </c>
      <c r="BA26" s="304">
        <v>938.26649999999995</v>
      </c>
      <c r="BB26" s="304">
        <v>937.38850000000002</v>
      </c>
      <c r="BC26" s="304">
        <v>937.92330000000004</v>
      </c>
      <c r="BD26" s="304">
        <v>938.87609999999995</v>
      </c>
      <c r="BE26" s="304">
        <v>940.77470000000005</v>
      </c>
      <c r="BF26" s="304">
        <v>942.16740000000004</v>
      </c>
      <c r="BG26" s="304">
        <v>943.58209999999997</v>
      </c>
      <c r="BH26" s="304">
        <v>944.65300000000002</v>
      </c>
      <c r="BI26" s="304">
        <v>946.38599999999997</v>
      </c>
      <c r="BJ26" s="304">
        <v>948.4153</v>
      </c>
      <c r="BK26" s="304">
        <v>951.15710000000001</v>
      </c>
      <c r="BL26" s="304">
        <v>953.46680000000003</v>
      </c>
      <c r="BM26" s="304">
        <v>955.76080000000002</v>
      </c>
      <c r="BN26" s="304">
        <v>958.09259999999995</v>
      </c>
      <c r="BO26" s="304">
        <v>960.31470000000002</v>
      </c>
      <c r="BP26" s="304">
        <v>962.48069999999996</v>
      </c>
      <c r="BQ26" s="304">
        <v>964.58590000000004</v>
      </c>
      <c r="BR26" s="304">
        <v>966.64319999999998</v>
      </c>
      <c r="BS26" s="304">
        <v>968.64769999999999</v>
      </c>
      <c r="BT26" s="304">
        <v>970.59969999999998</v>
      </c>
      <c r="BU26" s="304">
        <v>972.49890000000005</v>
      </c>
      <c r="BV26" s="304">
        <v>974.34559999999999</v>
      </c>
    </row>
    <row r="27" spans="1:74" ht="11.15" customHeight="1" x14ac:dyDescent="0.25">
      <c r="A27" s="147" t="s">
        <v>696</v>
      </c>
      <c r="B27" s="203" t="s">
        <v>458</v>
      </c>
      <c r="C27" s="231">
        <v>2324.1902442999999</v>
      </c>
      <c r="D27" s="231">
        <v>2332.2319661000001</v>
      </c>
      <c r="E27" s="231">
        <v>2337.5190225000001</v>
      </c>
      <c r="F27" s="231">
        <v>2337.0517568</v>
      </c>
      <c r="G27" s="231">
        <v>2339.0792249000001</v>
      </c>
      <c r="H27" s="231">
        <v>2340.6017701999999</v>
      </c>
      <c r="I27" s="231">
        <v>2340.8056492000001</v>
      </c>
      <c r="J27" s="231">
        <v>2341.9286562000002</v>
      </c>
      <c r="K27" s="231">
        <v>2343.157048</v>
      </c>
      <c r="L27" s="231">
        <v>2344.2115714000001</v>
      </c>
      <c r="M27" s="231">
        <v>2345.8601723000002</v>
      </c>
      <c r="N27" s="231">
        <v>2347.8235974999998</v>
      </c>
      <c r="O27" s="231">
        <v>2324.6419623000002</v>
      </c>
      <c r="P27" s="231">
        <v>2346.3299499999998</v>
      </c>
      <c r="Q27" s="231">
        <v>2387.4276756999998</v>
      </c>
      <c r="R27" s="231">
        <v>2509.6409351000002</v>
      </c>
      <c r="S27" s="231">
        <v>2543.2787902</v>
      </c>
      <c r="T27" s="231">
        <v>2550.0470366999998</v>
      </c>
      <c r="U27" s="231">
        <v>2496.2647778999999</v>
      </c>
      <c r="V27" s="231">
        <v>2474.5544795000001</v>
      </c>
      <c r="W27" s="231">
        <v>2451.2352449999998</v>
      </c>
      <c r="X27" s="231">
        <v>2378.2346071000002</v>
      </c>
      <c r="Y27" s="231">
        <v>2387.7518506000001</v>
      </c>
      <c r="Z27" s="231">
        <v>2431.7145083999999</v>
      </c>
      <c r="AA27" s="231">
        <v>2615.0305699</v>
      </c>
      <c r="AB27" s="231">
        <v>2649.2030639999998</v>
      </c>
      <c r="AC27" s="231">
        <v>2639.1399802000001</v>
      </c>
      <c r="AD27" s="231">
        <v>2505.1562167000002</v>
      </c>
      <c r="AE27" s="231">
        <v>2466.3858034999998</v>
      </c>
      <c r="AF27" s="231">
        <v>2443.1436389999999</v>
      </c>
      <c r="AG27" s="231">
        <v>2458.6251646999999</v>
      </c>
      <c r="AH27" s="231">
        <v>2449.0429158000002</v>
      </c>
      <c r="AI27" s="231">
        <v>2437.5923340999998</v>
      </c>
      <c r="AJ27" s="231">
        <v>2419.3856013999998</v>
      </c>
      <c r="AK27" s="231">
        <v>2407.8642177000002</v>
      </c>
      <c r="AL27" s="231">
        <v>2398.1403650000002</v>
      </c>
      <c r="AM27" s="231">
        <v>2390.8831249</v>
      </c>
      <c r="AN27" s="231">
        <v>2384.2525225999998</v>
      </c>
      <c r="AO27" s="231">
        <v>2378.9176397000001</v>
      </c>
      <c r="AP27" s="231">
        <v>2373.8887301</v>
      </c>
      <c r="AQ27" s="231">
        <v>2371.887596</v>
      </c>
      <c r="AR27" s="231">
        <v>2371.9244910000002</v>
      </c>
      <c r="AS27" s="231">
        <v>2375.8874172000001</v>
      </c>
      <c r="AT27" s="231">
        <v>2378.5843690000002</v>
      </c>
      <c r="AU27" s="231">
        <v>2381.9033484000001</v>
      </c>
      <c r="AV27" s="231">
        <v>2386.1055397999999</v>
      </c>
      <c r="AW27" s="231">
        <v>2390.4726860999999</v>
      </c>
      <c r="AX27" s="231">
        <v>2395.2659715999998</v>
      </c>
      <c r="AY27" s="304">
        <v>2403.634</v>
      </c>
      <c r="AZ27" s="304">
        <v>2406.9180000000001</v>
      </c>
      <c r="BA27" s="304">
        <v>2408.2669999999998</v>
      </c>
      <c r="BB27" s="304">
        <v>2403.672</v>
      </c>
      <c r="BC27" s="304">
        <v>2404.1579999999999</v>
      </c>
      <c r="BD27" s="304">
        <v>2405.7170000000001</v>
      </c>
      <c r="BE27" s="304">
        <v>2409.4699999999998</v>
      </c>
      <c r="BF27" s="304">
        <v>2412.3319999999999</v>
      </c>
      <c r="BG27" s="304">
        <v>2415.4250000000002</v>
      </c>
      <c r="BH27" s="304">
        <v>2417.835</v>
      </c>
      <c r="BI27" s="304">
        <v>2422.0740000000001</v>
      </c>
      <c r="BJ27" s="304">
        <v>2427.2280000000001</v>
      </c>
      <c r="BK27" s="304">
        <v>2434.7089999999998</v>
      </c>
      <c r="BL27" s="304">
        <v>2440.6370000000002</v>
      </c>
      <c r="BM27" s="304">
        <v>2446.4229999999998</v>
      </c>
      <c r="BN27" s="304">
        <v>2452.221</v>
      </c>
      <c r="BO27" s="304">
        <v>2457.607</v>
      </c>
      <c r="BP27" s="304">
        <v>2462.7339999999999</v>
      </c>
      <c r="BQ27" s="304">
        <v>2467.4380000000001</v>
      </c>
      <c r="BR27" s="304">
        <v>2472.1729999999998</v>
      </c>
      <c r="BS27" s="304">
        <v>2476.7739999999999</v>
      </c>
      <c r="BT27" s="304">
        <v>2481.2420000000002</v>
      </c>
      <c r="BU27" s="304">
        <v>2485.5749999999998</v>
      </c>
      <c r="BV27" s="304">
        <v>2489.7750000000001</v>
      </c>
    </row>
    <row r="28" spans="1:74" ht="11.15" customHeight="1" x14ac:dyDescent="0.25">
      <c r="A28" s="147" t="s">
        <v>697</v>
      </c>
      <c r="B28" s="203" t="s">
        <v>427</v>
      </c>
      <c r="C28" s="231">
        <v>2340.9442893999999</v>
      </c>
      <c r="D28" s="231">
        <v>2346.3379006</v>
      </c>
      <c r="E28" s="231">
        <v>2348.8537775999998</v>
      </c>
      <c r="F28" s="231">
        <v>2342.5637038</v>
      </c>
      <c r="G28" s="231">
        <v>2343.7702749999999</v>
      </c>
      <c r="H28" s="231">
        <v>2346.5452744999998</v>
      </c>
      <c r="I28" s="231">
        <v>2352.8881437999999</v>
      </c>
      <c r="J28" s="231">
        <v>2357.3004190000001</v>
      </c>
      <c r="K28" s="231">
        <v>2361.7815415</v>
      </c>
      <c r="L28" s="231">
        <v>2364.8172349000001</v>
      </c>
      <c r="M28" s="231">
        <v>2370.5717592999999</v>
      </c>
      <c r="N28" s="231">
        <v>2377.5308381999998</v>
      </c>
      <c r="O28" s="231">
        <v>2356.7694846999998</v>
      </c>
      <c r="P28" s="231">
        <v>2387.8314129</v>
      </c>
      <c r="Q28" s="231">
        <v>2441.7916359999999</v>
      </c>
      <c r="R28" s="231">
        <v>2599.2430515000001</v>
      </c>
      <c r="S28" s="231">
        <v>2638.5551908000002</v>
      </c>
      <c r="T28" s="231">
        <v>2640.3209517</v>
      </c>
      <c r="U28" s="231">
        <v>2543.4686516000002</v>
      </c>
      <c r="V28" s="231">
        <v>2515.9454172999999</v>
      </c>
      <c r="W28" s="231">
        <v>2496.6795662999998</v>
      </c>
      <c r="X28" s="231">
        <v>2450.6773303999998</v>
      </c>
      <c r="Y28" s="231">
        <v>2474.1715721999999</v>
      </c>
      <c r="Z28" s="231">
        <v>2532.1685235999998</v>
      </c>
      <c r="AA28" s="231">
        <v>2744.2318076000001</v>
      </c>
      <c r="AB28" s="231">
        <v>2781.5614607000002</v>
      </c>
      <c r="AC28" s="231">
        <v>2763.7211057999998</v>
      </c>
      <c r="AD28" s="231">
        <v>2590.3601534999998</v>
      </c>
      <c r="AE28" s="231">
        <v>2537.4427252</v>
      </c>
      <c r="AF28" s="231">
        <v>2504.6182312000001</v>
      </c>
      <c r="AG28" s="231">
        <v>2516.7733644999998</v>
      </c>
      <c r="AH28" s="231">
        <v>2505.4697194999999</v>
      </c>
      <c r="AI28" s="231">
        <v>2495.5939892000001</v>
      </c>
      <c r="AJ28" s="231">
        <v>2487.6842406000001</v>
      </c>
      <c r="AK28" s="231">
        <v>2480.2607892000001</v>
      </c>
      <c r="AL28" s="231">
        <v>2473.8617023000002</v>
      </c>
      <c r="AM28" s="231">
        <v>2470.2757928999999</v>
      </c>
      <c r="AN28" s="231">
        <v>2464.5838245999998</v>
      </c>
      <c r="AO28" s="231">
        <v>2458.5746107</v>
      </c>
      <c r="AP28" s="231">
        <v>2449.7230269000001</v>
      </c>
      <c r="AQ28" s="231">
        <v>2444.9731649999999</v>
      </c>
      <c r="AR28" s="231">
        <v>2441.7999006999999</v>
      </c>
      <c r="AS28" s="231">
        <v>2439.9216191999999</v>
      </c>
      <c r="AT28" s="231">
        <v>2440.1127614000002</v>
      </c>
      <c r="AU28" s="231">
        <v>2442.0917125999999</v>
      </c>
      <c r="AV28" s="231">
        <v>2447.4631734</v>
      </c>
      <c r="AW28" s="231">
        <v>2451.8142167999999</v>
      </c>
      <c r="AX28" s="231">
        <v>2456.7495434000002</v>
      </c>
      <c r="AY28" s="304">
        <v>2465.7269999999999</v>
      </c>
      <c r="AZ28" s="304">
        <v>2469.2370000000001</v>
      </c>
      <c r="BA28" s="304">
        <v>2470.739</v>
      </c>
      <c r="BB28" s="304">
        <v>2466.35</v>
      </c>
      <c r="BC28" s="304">
        <v>2466.7440000000001</v>
      </c>
      <c r="BD28" s="304">
        <v>2468.0410000000002</v>
      </c>
      <c r="BE28" s="304">
        <v>2470.98</v>
      </c>
      <c r="BF28" s="304">
        <v>2473.527</v>
      </c>
      <c r="BG28" s="304">
        <v>2476.422</v>
      </c>
      <c r="BH28" s="304">
        <v>2478.627</v>
      </c>
      <c r="BI28" s="304">
        <v>2482.9949999999999</v>
      </c>
      <c r="BJ28" s="304">
        <v>2488.4870000000001</v>
      </c>
      <c r="BK28" s="304">
        <v>2496.8969999999999</v>
      </c>
      <c r="BL28" s="304">
        <v>2503.2939999999999</v>
      </c>
      <c r="BM28" s="304">
        <v>2509.4699999999998</v>
      </c>
      <c r="BN28" s="304">
        <v>2515.4369999999999</v>
      </c>
      <c r="BO28" s="304">
        <v>2521.165</v>
      </c>
      <c r="BP28" s="304">
        <v>2526.6660000000002</v>
      </c>
      <c r="BQ28" s="304">
        <v>2531.8440000000001</v>
      </c>
      <c r="BR28" s="304">
        <v>2536.9589999999998</v>
      </c>
      <c r="BS28" s="304">
        <v>2541.9169999999999</v>
      </c>
      <c r="BT28" s="304">
        <v>2546.7170000000001</v>
      </c>
      <c r="BU28" s="304">
        <v>2551.36</v>
      </c>
      <c r="BV28" s="304">
        <v>2555.8449999999998</v>
      </c>
    </row>
    <row r="29" spans="1:74" ht="11.15" customHeight="1" x14ac:dyDescent="0.25">
      <c r="A29" s="147" t="s">
        <v>698</v>
      </c>
      <c r="B29" s="203" t="s">
        <v>428</v>
      </c>
      <c r="C29" s="231">
        <v>1098.7586239</v>
      </c>
      <c r="D29" s="231">
        <v>1099.9855444</v>
      </c>
      <c r="E29" s="231">
        <v>1100.1903212</v>
      </c>
      <c r="F29" s="231">
        <v>1095.2925385999999</v>
      </c>
      <c r="G29" s="231">
        <v>1096.5133396000001</v>
      </c>
      <c r="H29" s="231">
        <v>1099.7723086000001</v>
      </c>
      <c r="I29" s="231">
        <v>1109.4897352</v>
      </c>
      <c r="J29" s="231">
        <v>1113.5098227000001</v>
      </c>
      <c r="K29" s="231">
        <v>1116.2528609000001</v>
      </c>
      <c r="L29" s="231">
        <v>1115.3750073000001</v>
      </c>
      <c r="M29" s="231">
        <v>1117.3218287</v>
      </c>
      <c r="N29" s="231">
        <v>1119.7494825000001</v>
      </c>
      <c r="O29" s="231">
        <v>1109.4690846999999</v>
      </c>
      <c r="P29" s="231">
        <v>1122.7500668</v>
      </c>
      <c r="Q29" s="231">
        <v>1146.4035445</v>
      </c>
      <c r="R29" s="231">
        <v>1218.6116715000001</v>
      </c>
      <c r="S29" s="231">
        <v>1234.3735254000001</v>
      </c>
      <c r="T29" s="231">
        <v>1231.8712598</v>
      </c>
      <c r="U29" s="231">
        <v>1177.6059004000001</v>
      </c>
      <c r="V29" s="231">
        <v>1163.6996263999999</v>
      </c>
      <c r="W29" s="231">
        <v>1156.6534637</v>
      </c>
      <c r="X29" s="231">
        <v>1149.1948239000001</v>
      </c>
      <c r="Y29" s="231">
        <v>1161.3233246</v>
      </c>
      <c r="Z29" s="231">
        <v>1185.7663777</v>
      </c>
      <c r="AA29" s="231">
        <v>1267.1906231</v>
      </c>
      <c r="AB29" s="231">
        <v>1282.7628007999999</v>
      </c>
      <c r="AC29" s="231">
        <v>1277.1495507</v>
      </c>
      <c r="AD29" s="231">
        <v>1213.4316861</v>
      </c>
      <c r="AE29" s="231">
        <v>1193.1369706999999</v>
      </c>
      <c r="AF29" s="231">
        <v>1179.3462175</v>
      </c>
      <c r="AG29" s="231">
        <v>1179.8285407000001</v>
      </c>
      <c r="AH29" s="231">
        <v>1173.2188768000001</v>
      </c>
      <c r="AI29" s="231">
        <v>1167.2863398</v>
      </c>
      <c r="AJ29" s="231">
        <v>1160.9177691</v>
      </c>
      <c r="AK29" s="231">
        <v>1157.1743563</v>
      </c>
      <c r="AL29" s="231">
        <v>1154.9429408000001</v>
      </c>
      <c r="AM29" s="231">
        <v>1156.5085492999999</v>
      </c>
      <c r="AN29" s="231">
        <v>1155.5873583</v>
      </c>
      <c r="AO29" s="231">
        <v>1154.4643945</v>
      </c>
      <c r="AP29" s="231">
        <v>1152.0244135999999</v>
      </c>
      <c r="AQ29" s="231">
        <v>1151.3343374999999</v>
      </c>
      <c r="AR29" s="231">
        <v>1151.278922</v>
      </c>
      <c r="AS29" s="231">
        <v>1151.9245037999999</v>
      </c>
      <c r="AT29" s="231">
        <v>1153.0886564</v>
      </c>
      <c r="AU29" s="231">
        <v>1154.8377169</v>
      </c>
      <c r="AV29" s="231">
        <v>1157.4140855000001</v>
      </c>
      <c r="AW29" s="231">
        <v>1160.1511614000001</v>
      </c>
      <c r="AX29" s="231">
        <v>1163.2913447999999</v>
      </c>
      <c r="AY29" s="304">
        <v>1168.797</v>
      </c>
      <c r="AZ29" s="304">
        <v>1171.2719999999999</v>
      </c>
      <c r="BA29" s="304">
        <v>1172.6780000000001</v>
      </c>
      <c r="BB29" s="304">
        <v>1171.0329999999999</v>
      </c>
      <c r="BC29" s="304">
        <v>1171.789</v>
      </c>
      <c r="BD29" s="304">
        <v>1172.9639999999999</v>
      </c>
      <c r="BE29" s="304">
        <v>1174.9559999999999</v>
      </c>
      <c r="BF29" s="304">
        <v>1176.67</v>
      </c>
      <c r="BG29" s="304">
        <v>1178.5039999999999</v>
      </c>
      <c r="BH29" s="304">
        <v>1180.0309999999999</v>
      </c>
      <c r="BI29" s="304">
        <v>1182.425</v>
      </c>
      <c r="BJ29" s="304">
        <v>1185.26</v>
      </c>
      <c r="BK29" s="304">
        <v>1189.271</v>
      </c>
      <c r="BL29" s="304">
        <v>1192.434</v>
      </c>
      <c r="BM29" s="304">
        <v>1195.4860000000001</v>
      </c>
      <c r="BN29" s="304">
        <v>1198.424</v>
      </c>
      <c r="BO29" s="304">
        <v>1201.252</v>
      </c>
      <c r="BP29" s="304">
        <v>1203.9680000000001</v>
      </c>
      <c r="BQ29" s="304">
        <v>1206.5129999999999</v>
      </c>
      <c r="BR29" s="304">
        <v>1209.0509999999999</v>
      </c>
      <c r="BS29" s="304">
        <v>1211.5229999999999</v>
      </c>
      <c r="BT29" s="304">
        <v>1213.9269999999999</v>
      </c>
      <c r="BU29" s="304">
        <v>1216.2639999999999</v>
      </c>
      <c r="BV29" s="304">
        <v>1218.5340000000001</v>
      </c>
    </row>
    <row r="30" spans="1:74" ht="11.15" customHeight="1" x14ac:dyDescent="0.25">
      <c r="A30" s="147" t="s">
        <v>699</v>
      </c>
      <c r="B30" s="203" t="s">
        <v>429</v>
      </c>
      <c r="C30" s="231">
        <v>3217.6457891999999</v>
      </c>
      <c r="D30" s="231">
        <v>3236.0449392</v>
      </c>
      <c r="E30" s="231">
        <v>3249.1056185000002</v>
      </c>
      <c r="F30" s="231">
        <v>3250.2007831999999</v>
      </c>
      <c r="G30" s="231">
        <v>3257.5548041000002</v>
      </c>
      <c r="H30" s="231">
        <v>3264.5406374999998</v>
      </c>
      <c r="I30" s="231">
        <v>3271.0086099999999</v>
      </c>
      <c r="J30" s="231">
        <v>3277.3703228999998</v>
      </c>
      <c r="K30" s="231">
        <v>3283.4761029000001</v>
      </c>
      <c r="L30" s="231">
        <v>3290.2552126</v>
      </c>
      <c r="M30" s="231">
        <v>3295.1521803000001</v>
      </c>
      <c r="N30" s="231">
        <v>3299.0962684000001</v>
      </c>
      <c r="O30" s="231">
        <v>3264.4713949000002</v>
      </c>
      <c r="P30" s="231">
        <v>3294.7217854</v>
      </c>
      <c r="Q30" s="231">
        <v>3352.2313580999999</v>
      </c>
      <c r="R30" s="231">
        <v>3531.4175006999999</v>
      </c>
      <c r="S30" s="231">
        <v>3572.6323963999998</v>
      </c>
      <c r="T30" s="231">
        <v>3570.2934331000001</v>
      </c>
      <c r="U30" s="231">
        <v>3451.3557669000002</v>
      </c>
      <c r="V30" s="231">
        <v>3416.6927188</v>
      </c>
      <c r="W30" s="231">
        <v>3393.2594445999998</v>
      </c>
      <c r="X30" s="231">
        <v>3333.1502928</v>
      </c>
      <c r="Y30" s="231">
        <v>3368.1058054999999</v>
      </c>
      <c r="Z30" s="231">
        <v>3450.220331</v>
      </c>
      <c r="AA30" s="231">
        <v>3740.0865589999999</v>
      </c>
      <c r="AB30" s="231">
        <v>3796.0745929</v>
      </c>
      <c r="AC30" s="231">
        <v>3778.7771225000001</v>
      </c>
      <c r="AD30" s="231">
        <v>3554.3725720000002</v>
      </c>
      <c r="AE30" s="231">
        <v>3490.8702744000002</v>
      </c>
      <c r="AF30" s="231">
        <v>3454.4486542</v>
      </c>
      <c r="AG30" s="231">
        <v>3476.8893048</v>
      </c>
      <c r="AH30" s="231">
        <v>3470.7928442000002</v>
      </c>
      <c r="AI30" s="231">
        <v>3467.9408658000002</v>
      </c>
      <c r="AJ30" s="231">
        <v>3478.2570141000001</v>
      </c>
      <c r="AK30" s="231">
        <v>3474.4512669999999</v>
      </c>
      <c r="AL30" s="231">
        <v>3466.4472689999998</v>
      </c>
      <c r="AM30" s="231">
        <v>3445.859868</v>
      </c>
      <c r="AN30" s="231">
        <v>3435.7482319999999</v>
      </c>
      <c r="AO30" s="231">
        <v>3427.7272091</v>
      </c>
      <c r="AP30" s="231">
        <v>3419.4358333999999</v>
      </c>
      <c r="AQ30" s="231">
        <v>3417.3667607000002</v>
      </c>
      <c r="AR30" s="231">
        <v>3419.1590252999999</v>
      </c>
      <c r="AS30" s="231">
        <v>3429.5614218999999</v>
      </c>
      <c r="AT30" s="231">
        <v>3435.5147649</v>
      </c>
      <c r="AU30" s="231">
        <v>3441.7678489999998</v>
      </c>
      <c r="AV30" s="231">
        <v>3447.3749907000001</v>
      </c>
      <c r="AW30" s="231">
        <v>3454.9368199</v>
      </c>
      <c r="AX30" s="231">
        <v>3463.5076528999998</v>
      </c>
      <c r="AY30" s="304">
        <v>3478.4949999999999</v>
      </c>
      <c r="AZ30" s="304">
        <v>3485.0279999999998</v>
      </c>
      <c r="BA30" s="304">
        <v>3488.5149999999999</v>
      </c>
      <c r="BB30" s="304">
        <v>3482.7860000000001</v>
      </c>
      <c r="BC30" s="304">
        <v>3484.808</v>
      </c>
      <c r="BD30" s="304">
        <v>3488.4110000000001</v>
      </c>
      <c r="BE30" s="304">
        <v>3495.16</v>
      </c>
      <c r="BF30" s="304">
        <v>3500.7530000000002</v>
      </c>
      <c r="BG30" s="304">
        <v>3506.7530000000002</v>
      </c>
      <c r="BH30" s="304">
        <v>3512.0419999999999</v>
      </c>
      <c r="BI30" s="304">
        <v>3519.6990000000001</v>
      </c>
      <c r="BJ30" s="304">
        <v>3528.6030000000001</v>
      </c>
      <c r="BK30" s="304">
        <v>3540.81</v>
      </c>
      <c r="BL30" s="304">
        <v>3550.67</v>
      </c>
      <c r="BM30" s="304">
        <v>3560.2370000000001</v>
      </c>
      <c r="BN30" s="304">
        <v>3569.2379999999998</v>
      </c>
      <c r="BO30" s="304">
        <v>3578.4250000000002</v>
      </c>
      <c r="BP30" s="304">
        <v>3587.5239999999999</v>
      </c>
      <c r="BQ30" s="304">
        <v>3596.8850000000002</v>
      </c>
      <c r="BR30" s="304">
        <v>3605.547</v>
      </c>
      <c r="BS30" s="304">
        <v>3613.86</v>
      </c>
      <c r="BT30" s="304">
        <v>3621.8240000000001</v>
      </c>
      <c r="BU30" s="304">
        <v>3629.4380000000001</v>
      </c>
      <c r="BV30" s="304">
        <v>3636.7040000000002</v>
      </c>
    </row>
    <row r="31" spans="1:74" ht="11.15" customHeight="1" x14ac:dyDescent="0.25">
      <c r="A31" s="147" t="s">
        <v>700</v>
      </c>
      <c r="B31" s="203" t="s">
        <v>430</v>
      </c>
      <c r="C31" s="231">
        <v>875.79310863000001</v>
      </c>
      <c r="D31" s="231">
        <v>877.76888795000002</v>
      </c>
      <c r="E31" s="231">
        <v>878.31033811999998</v>
      </c>
      <c r="F31" s="231">
        <v>874.67393546999995</v>
      </c>
      <c r="G31" s="231">
        <v>874.40437012999996</v>
      </c>
      <c r="H31" s="231">
        <v>874.75811840999995</v>
      </c>
      <c r="I31" s="231">
        <v>876.57904498000005</v>
      </c>
      <c r="J31" s="231">
        <v>877.54652199999998</v>
      </c>
      <c r="K31" s="231">
        <v>878.50441413999999</v>
      </c>
      <c r="L31" s="231">
        <v>877.58036231999995</v>
      </c>
      <c r="M31" s="231">
        <v>879.92335398</v>
      </c>
      <c r="N31" s="231">
        <v>883.66103007000004</v>
      </c>
      <c r="O31" s="231">
        <v>880.67033622999998</v>
      </c>
      <c r="P31" s="231">
        <v>893.28967190000003</v>
      </c>
      <c r="Q31" s="231">
        <v>913.39598275000003</v>
      </c>
      <c r="R31" s="231">
        <v>970.36630562000005</v>
      </c>
      <c r="S31" s="231">
        <v>983.41378917999998</v>
      </c>
      <c r="T31" s="231">
        <v>981.91547029000003</v>
      </c>
      <c r="U31" s="231">
        <v>940.98861451000005</v>
      </c>
      <c r="V31" s="231">
        <v>929.06074151999997</v>
      </c>
      <c r="W31" s="231">
        <v>921.24911689999999</v>
      </c>
      <c r="X31" s="231">
        <v>902.87815036999996</v>
      </c>
      <c r="Y31" s="231">
        <v>914.30571516999998</v>
      </c>
      <c r="Z31" s="231">
        <v>940.85622104000004</v>
      </c>
      <c r="AA31" s="231">
        <v>1035.3851600999999</v>
      </c>
      <c r="AB31" s="231">
        <v>1052.539929</v>
      </c>
      <c r="AC31" s="231">
        <v>1045.1760199</v>
      </c>
      <c r="AD31" s="231">
        <v>967.52032125000005</v>
      </c>
      <c r="AE31" s="231">
        <v>945.44888987000002</v>
      </c>
      <c r="AF31" s="231">
        <v>933.18861418999995</v>
      </c>
      <c r="AG31" s="231">
        <v>943.24606323</v>
      </c>
      <c r="AH31" s="231">
        <v>941.22817216999999</v>
      </c>
      <c r="AI31" s="231">
        <v>939.64151003999996</v>
      </c>
      <c r="AJ31" s="231">
        <v>939.64027540999996</v>
      </c>
      <c r="AK31" s="231">
        <v>938.05042219999996</v>
      </c>
      <c r="AL31" s="231">
        <v>936.02614899000002</v>
      </c>
      <c r="AM31" s="231">
        <v>932.89449007999997</v>
      </c>
      <c r="AN31" s="231">
        <v>930.50610113000005</v>
      </c>
      <c r="AO31" s="231">
        <v>928.18801643999996</v>
      </c>
      <c r="AP31" s="231">
        <v>925.50791875000004</v>
      </c>
      <c r="AQ31" s="231">
        <v>923.65468054999997</v>
      </c>
      <c r="AR31" s="231">
        <v>922.19598456000006</v>
      </c>
      <c r="AS31" s="231">
        <v>920.75895410999999</v>
      </c>
      <c r="AT31" s="231">
        <v>920.36900005999996</v>
      </c>
      <c r="AU31" s="231">
        <v>920.65324573999999</v>
      </c>
      <c r="AV31" s="231">
        <v>921.87396591000004</v>
      </c>
      <c r="AW31" s="231">
        <v>923.30990494000002</v>
      </c>
      <c r="AX31" s="231">
        <v>925.22333761000004</v>
      </c>
      <c r="AY31" s="304">
        <v>929.40359999999998</v>
      </c>
      <c r="AZ31" s="304">
        <v>930.93</v>
      </c>
      <c r="BA31" s="304">
        <v>931.59190000000001</v>
      </c>
      <c r="BB31" s="304">
        <v>929.80269999999996</v>
      </c>
      <c r="BC31" s="304">
        <v>929.92539999999997</v>
      </c>
      <c r="BD31" s="304">
        <v>930.37360000000001</v>
      </c>
      <c r="BE31" s="304">
        <v>931.52049999999997</v>
      </c>
      <c r="BF31" s="304">
        <v>932.33950000000004</v>
      </c>
      <c r="BG31" s="304">
        <v>933.20399999999995</v>
      </c>
      <c r="BH31" s="304">
        <v>933.55409999999995</v>
      </c>
      <c r="BI31" s="304">
        <v>934.92920000000004</v>
      </c>
      <c r="BJ31" s="304">
        <v>936.76969999999994</v>
      </c>
      <c r="BK31" s="304">
        <v>939.80219999999997</v>
      </c>
      <c r="BL31" s="304">
        <v>942.02809999999999</v>
      </c>
      <c r="BM31" s="304">
        <v>944.17430000000002</v>
      </c>
      <c r="BN31" s="304">
        <v>946.19309999999996</v>
      </c>
      <c r="BO31" s="304">
        <v>948.21529999999996</v>
      </c>
      <c r="BP31" s="304">
        <v>950.1934</v>
      </c>
      <c r="BQ31" s="304">
        <v>952.10350000000005</v>
      </c>
      <c r="BR31" s="304">
        <v>954.01139999999998</v>
      </c>
      <c r="BS31" s="304">
        <v>955.89300000000003</v>
      </c>
      <c r="BT31" s="304">
        <v>957.74860000000001</v>
      </c>
      <c r="BU31" s="304">
        <v>959.5779</v>
      </c>
      <c r="BV31" s="304">
        <v>961.38109999999995</v>
      </c>
    </row>
    <row r="32" spans="1:74" ht="11.15" customHeight="1" x14ac:dyDescent="0.25">
      <c r="A32" s="147" t="s">
        <v>701</v>
      </c>
      <c r="B32" s="203" t="s">
        <v>431</v>
      </c>
      <c r="C32" s="231">
        <v>1974.5023862</v>
      </c>
      <c r="D32" s="231">
        <v>1978.4839523999999</v>
      </c>
      <c r="E32" s="231">
        <v>1980.0445247</v>
      </c>
      <c r="F32" s="231">
        <v>1974.0508341</v>
      </c>
      <c r="G32" s="231">
        <v>1974.6193704</v>
      </c>
      <c r="H32" s="231">
        <v>1976.6168645</v>
      </c>
      <c r="I32" s="231">
        <v>1982.3857684</v>
      </c>
      <c r="J32" s="231">
        <v>1985.4843393000001</v>
      </c>
      <c r="K32" s="231">
        <v>1988.2550291</v>
      </c>
      <c r="L32" s="231">
        <v>1993.7256850000001</v>
      </c>
      <c r="M32" s="231">
        <v>1993.5697273999999</v>
      </c>
      <c r="N32" s="231">
        <v>1990.8150035000001</v>
      </c>
      <c r="O32" s="231">
        <v>1957.5863621000001</v>
      </c>
      <c r="P32" s="231">
        <v>1970.5404688000001</v>
      </c>
      <c r="Q32" s="231">
        <v>2001.8021724</v>
      </c>
      <c r="R32" s="231">
        <v>2110.1047801</v>
      </c>
      <c r="S32" s="231">
        <v>2133.9316970999998</v>
      </c>
      <c r="T32" s="231">
        <v>2132.0162307000001</v>
      </c>
      <c r="U32" s="231">
        <v>2063.5574557</v>
      </c>
      <c r="V32" s="231">
        <v>2040.7579161000001</v>
      </c>
      <c r="W32" s="231">
        <v>2022.8166867</v>
      </c>
      <c r="X32" s="231">
        <v>1975.0322893</v>
      </c>
      <c r="Y32" s="231">
        <v>1992.8337892</v>
      </c>
      <c r="Z32" s="231">
        <v>2041.5197082</v>
      </c>
      <c r="AA32" s="231">
        <v>2221.2127298</v>
      </c>
      <c r="AB32" s="231">
        <v>2256.5754741999999</v>
      </c>
      <c r="AC32" s="231">
        <v>2247.7306250000001</v>
      </c>
      <c r="AD32" s="231">
        <v>2114.4467752999999</v>
      </c>
      <c r="AE32" s="231">
        <v>2077.3602939000002</v>
      </c>
      <c r="AF32" s="231">
        <v>2056.2397738</v>
      </c>
      <c r="AG32" s="231">
        <v>2069.3305357999998</v>
      </c>
      <c r="AH32" s="231">
        <v>2066.4579481000001</v>
      </c>
      <c r="AI32" s="231">
        <v>2065.8673312999999</v>
      </c>
      <c r="AJ32" s="231">
        <v>2073.7888982999998</v>
      </c>
      <c r="AK32" s="231">
        <v>2073.0895635000002</v>
      </c>
      <c r="AL32" s="231">
        <v>2069.9995399999998</v>
      </c>
      <c r="AM32" s="231">
        <v>2058.6806652999999</v>
      </c>
      <c r="AN32" s="231">
        <v>2055.1878858999999</v>
      </c>
      <c r="AO32" s="231">
        <v>2053.6830393</v>
      </c>
      <c r="AP32" s="231">
        <v>2055.5633624000002</v>
      </c>
      <c r="AQ32" s="231">
        <v>2056.9864539999999</v>
      </c>
      <c r="AR32" s="231">
        <v>2059.3495511000001</v>
      </c>
      <c r="AS32" s="231">
        <v>2063.6361188999999</v>
      </c>
      <c r="AT32" s="231">
        <v>2067.1416275000001</v>
      </c>
      <c r="AU32" s="231">
        <v>2070.8495423999998</v>
      </c>
      <c r="AV32" s="231">
        <v>2074.0299361000002</v>
      </c>
      <c r="AW32" s="231">
        <v>2078.6901091</v>
      </c>
      <c r="AX32" s="231">
        <v>2084.1001339999998</v>
      </c>
      <c r="AY32" s="304">
        <v>2093.7040000000002</v>
      </c>
      <c r="AZ32" s="304">
        <v>2098.0309999999999</v>
      </c>
      <c r="BA32" s="304">
        <v>2100.5250000000001</v>
      </c>
      <c r="BB32" s="304">
        <v>2097.509</v>
      </c>
      <c r="BC32" s="304">
        <v>2099.096</v>
      </c>
      <c r="BD32" s="304">
        <v>2101.6080000000002</v>
      </c>
      <c r="BE32" s="304">
        <v>2105.9389999999999</v>
      </c>
      <c r="BF32" s="304">
        <v>2109.6320000000001</v>
      </c>
      <c r="BG32" s="304">
        <v>2113.5810000000001</v>
      </c>
      <c r="BH32" s="304">
        <v>2117.2069999999999</v>
      </c>
      <c r="BI32" s="304">
        <v>2122.1019999999999</v>
      </c>
      <c r="BJ32" s="304">
        <v>2127.6860000000001</v>
      </c>
      <c r="BK32" s="304">
        <v>2135.0430000000001</v>
      </c>
      <c r="BL32" s="304">
        <v>2141.1930000000002</v>
      </c>
      <c r="BM32" s="304">
        <v>2147.2190000000001</v>
      </c>
      <c r="BN32" s="304">
        <v>2153.23</v>
      </c>
      <c r="BO32" s="304">
        <v>2158.9270000000001</v>
      </c>
      <c r="BP32" s="304">
        <v>2164.4189999999999</v>
      </c>
      <c r="BQ32" s="304">
        <v>2169.5630000000001</v>
      </c>
      <c r="BR32" s="304">
        <v>2174.752</v>
      </c>
      <c r="BS32" s="304">
        <v>2179.8440000000001</v>
      </c>
      <c r="BT32" s="304">
        <v>2184.8380000000002</v>
      </c>
      <c r="BU32" s="304">
        <v>2189.7350000000001</v>
      </c>
      <c r="BV32" s="304">
        <v>2194.5329999999999</v>
      </c>
    </row>
    <row r="33" spans="1:74" s="159" customFormat="1" ht="11.15" customHeight="1" x14ac:dyDescent="0.25">
      <c r="A33" s="147" t="s">
        <v>702</v>
      </c>
      <c r="B33" s="203" t="s">
        <v>432</v>
      </c>
      <c r="C33" s="231">
        <v>1176.0791305</v>
      </c>
      <c r="D33" s="231">
        <v>1180.0879353</v>
      </c>
      <c r="E33" s="231">
        <v>1181.9697080999999</v>
      </c>
      <c r="F33" s="231">
        <v>1177.1897558000001</v>
      </c>
      <c r="G33" s="231">
        <v>1178.2184846</v>
      </c>
      <c r="H33" s="231">
        <v>1180.5212014000001</v>
      </c>
      <c r="I33" s="231">
        <v>1186.0521606</v>
      </c>
      <c r="J33" s="231">
        <v>1189.4371623</v>
      </c>
      <c r="K33" s="231">
        <v>1192.6304611</v>
      </c>
      <c r="L33" s="231">
        <v>1193.5577314</v>
      </c>
      <c r="M33" s="231">
        <v>1197.9233686</v>
      </c>
      <c r="N33" s="231">
        <v>1203.653047</v>
      </c>
      <c r="O33" s="231">
        <v>1199.4711761000001</v>
      </c>
      <c r="P33" s="231">
        <v>1216.3856298999999</v>
      </c>
      <c r="Q33" s="231">
        <v>1243.1208180000001</v>
      </c>
      <c r="R33" s="231">
        <v>1316.4496888000001</v>
      </c>
      <c r="S33" s="231">
        <v>1335.2466339</v>
      </c>
      <c r="T33" s="231">
        <v>1336.2846018</v>
      </c>
      <c r="U33" s="231">
        <v>1289.8740508000001</v>
      </c>
      <c r="V33" s="231">
        <v>1277.6612207000001</v>
      </c>
      <c r="W33" s="231">
        <v>1269.9565697</v>
      </c>
      <c r="X33" s="231">
        <v>1250.8247085</v>
      </c>
      <c r="Y33" s="231">
        <v>1264.0879580000001</v>
      </c>
      <c r="Z33" s="231">
        <v>1293.8109285999999</v>
      </c>
      <c r="AA33" s="231">
        <v>1397.3681468</v>
      </c>
      <c r="AB33" s="231">
        <v>1416.9796653000001</v>
      </c>
      <c r="AC33" s="231">
        <v>1410.0200104</v>
      </c>
      <c r="AD33" s="231">
        <v>1327.2436789999999</v>
      </c>
      <c r="AE33" s="231">
        <v>1304.0758046000001</v>
      </c>
      <c r="AF33" s="231">
        <v>1291.2708841000001</v>
      </c>
      <c r="AG33" s="231">
        <v>1300.9395657</v>
      </c>
      <c r="AH33" s="231">
        <v>1299.7775669</v>
      </c>
      <c r="AI33" s="231">
        <v>1299.8955358999999</v>
      </c>
      <c r="AJ33" s="231">
        <v>1305.6293754000001</v>
      </c>
      <c r="AK33" s="231">
        <v>1305.0553531</v>
      </c>
      <c r="AL33" s="231">
        <v>1302.5093715999999</v>
      </c>
      <c r="AM33" s="231">
        <v>1294.2904994</v>
      </c>
      <c r="AN33" s="231">
        <v>1290.5762983</v>
      </c>
      <c r="AO33" s="231">
        <v>1287.6658365999999</v>
      </c>
      <c r="AP33" s="231">
        <v>1284.4867895</v>
      </c>
      <c r="AQ33" s="231">
        <v>1283.9880507</v>
      </c>
      <c r="AR33" s="231">
        <v>1285.097295</v>
      </c>
      <c r="AS33" s="231">
        <v>1290.004574</v>
      </c>
      <c r="AT33" s="231">
        <v>1292.6872464</v>
      </c>
      <c r="AU33" s="231">
        <v>1295.3353634</v>
      </c>
      <c r="AV33" s="231">
        <v>1297.854257</v>
      </c>
      <c r="AW33" s="231">
        <v>1300.5042645999999</v>
      </c>
      <c r="AX33" s="231">
        <v>1303.1907180000001</v>
      </c>
      <c r="AY33" s="304">
        <v>1306.963</v>
      </c>
      <c r="AZ33" s="304">
        <v>1308.9349999999999</v>
      </c>
      <c r="BA33" s="304">
        <v>1310.1569999999999</v>
      </c>
      <c r="BB33" s="304">
        <v>1308.9259999999999</v>
      </c>
      <c r="BC33" s="304">
        <v>1309.923</v>
      </c>
      <c r="BD33" s="304">
        <v>1311.4449999999999</v>
      </c>
      <c r="BE33" s="304">
        <v>1313.9970000000001</v>
      </c>
      <c r="BF33" s="304">
        <v>1316.192</v>
      </c>
      <c r="BG33" s="304">
        <v>1318.5340000000001</v>
      </c>
      <c r="BH33" s="304">
        <v>1320.6310000000001</v>
      </c>
      <c r="BI33" s="304">
        <v>1323.5630000000001</v>
      </c>
      <c r="BJ33" s="304">
        <v>1326.9369999999999</v>
      </c>
      <c r="BK33" s="304">
        <v>1331.3320000000001</v>
      </c>
      <c r="BL33" s="304">
        <v>1335.154</v>
      </c>
      <c r="BM33" s="304">
        <v>1338.9839999999999</v>
      </c>
      <c r="BN33" s="304">
        <v>1342.9839999999999</v>
      </c>
      <c r="BO33" s="304">
        <v>1346.7049999999999</v>
      </c>
      <c r="BP33" s="304">
        <v>1350.31</v>
      </c>
      <c r="BQ33" s="304">
        <v>1353.7460000000001</v>
      </c>
      <c r="BR33" s="304">
        <v>1357.1579999999999</v>
      </c>
      <c r="BS33" s="304">
        <v>1360.4939999999999</v>
      </c>
      <c r="BT33" s="304">
        <v>1363.7529999999999</v>
      </c>
      <c r="BU33" s="304">
        <v>1366.9349999999999</v>
      </c>
      <c r="BV33" s="304">
        <v>1370.0419999999999</v>
      </c>
    </row>
    <row r="34" spans="1:74" s="159" customFormat="1" ht="11.15" customHeight="1" x14ac:dyDescent="0.25">
      <c r="A34" s="147" t="s">
        <v>703</v>
      </c>
      <c r="B34" s="203" t="s">
        <v>433</v>
      </c>
      <c r="C34" s="231">
        <v>2796.3151395999998</v>
      </c>
      <c r="D34" s="231">
        <v>2811.1667716000002</v>
      </c>
      <c r="E34" s="231">
        <v>2822.1956218999999</v>
      </c>
      <c r="F34" s="231">
        <v>2825.1160682</v>
      </c>
      <c r="G34" s="231">
        <v>2831.7135721</v>
      </c>
      <c r="H34" s="231">
        <v>2837.7025113</v>
      </c>
      <c r="I34" s="231">
        <v>2839.9363742</v>
      </c>
      <c r="J34" s="231">
        <v>2847.0680674999999</v>
      </c>
      <c r="K34" s="231">
        <v>2855.9510798000001</v>
      </c>
      <c r="L34" s="231">
        <v>2871.0621038999998</v>
      </c>
      <c r="M34" s="231">
        <v>2880.0902344000001</v>
      </c>
      <c r="N34" s="231">
        <v>2887.5121643000002</v>
      </c>
      <c r="O34" s="231">
        <v>2863.2362533999999</v>
      </c>
      <c r="P34" s="231">
        <v>2890.0145118999999</v>
      </c>
      <c r="Q34" s="231">
        <v>2937.7552998000001</v>
      </c>
      <c r="R34" s="231">
        <v>3066.0622555</v>
      </c>
      <c r="S34" s="231">
        <v>3111.0253730999998</v>
      </c>
      <c r="T34" s="231">
        <v>3132.2482912</v>
      </c>
      <c r="U34" s="231">
        <v>3105.5395170000002</v>
      </c>
      <c r="V34" s="231">
        <v>3097.4256555000002</v>
      </c>
      <c r="W34" s="231">
        <v>3083.7152138000001</v>
      </c>
      <c r="X34" s="231">
        <v>3010.0886019999998</v>
      </c>
      <c r="Y34" s="231">
        <v>3025.9246929000001</v>
      </c>
      <c r="Z34" s="231">
        <v>3076.9038964000001</v>
      </c>
      <c r="AA34" s="231">
        <v>3275.7003709000001</v>
      </c>
      <c r="AB34" s="231">
        <v>3312.4601808000002</v>
      </c>
      <c r="AC34" s="231">
        <v>3299.8574847</v>
      </c>
      <c r="AD34" s="231">
        <v>3146.6033189999998</v>
      </c>
      <c r="AE34" s="231">
        <v>3103.7423331</v>
      </c>
      <c r="AF34" s="231">
        <v>3079.9855636000002</v>
      </c>
      <c r="AG34" s="231">
        <v>3106.0513974</v>
      </c>
      <c r="AH34" s="231">
        <v>3097.4642706999998</v>
      </c>
      <c r="AI34" s="231">
        <v>3084.9425704999999</v>
      </c>
      <c r="AJ34" s="231">
        <v>3065.1465103999999</v>
      </c>
      <c r="AK34" s="231">
        <v>3047.2605027</v>
      </c>
      <c r="AL34" s="231">
        <v>3027.9447611999999</v>
      </c>
      <c r="AM34" s="231">
        <v>2999.3164723999998</v>
      </c>
      <c r="AN34" s="231">
        <v>2983.0533731</v>
      </c>
      <c r="AO34" s="231">
        <v>2971.2726499999999</v>
      </c>
      <c r="AP34" s="231">
        <v>2964.8226135999998</v>
      </c>
      <c r="AQ34" s="231">
        <v>2961.3704099000001</v>
      </c>
      <c r="AR34" s="231">
        <v>2961.7643495000002</v>
      </c>
      <c r="AS34" s="231">
        <v>2963.4427817999999</v>
      </c>
      <c r="AT34" s="231">
        <v>2973.4502456999999</v>
      </c>
      <c r="AU34" s="231">
        <v>2989.2250906999998</v>
      </c>
      <c r="AV34" s="231">
        <v>3032.5522934999999</v>
      </c>
      <c r="AW34" s="231">
        <v>3043.5231681999999</v>
      </c>
      <c r="AX34" s="231">
        <v>3043.9226914000001</v>
      </c>
      <c r="AY34" s="304">
        <v>3014.886</v>
      </c>
      <c r="AZ34" s="304">
        <v>3008.2919999999999</v>
      </c>
      <c r="BA34" s="304">
        <v>3005.2739999999999</v>
      </c>
      <c r="BB34" s="304">
        <v>3009.192</v>
      </c>
      <c r="BC34" s="304">
        <v>3010.808</v>
      </c>
      <c r="BD34" s="304">
        <v>3013.4830000000002</v>
      </c>
      <c r="BE34" s="304">
        <v>3018.3969999999999</v>
      </c>
      <c r="BF34" s="304">
        <v>3022.3</v>
      </c>
      <c r="BG34" s="304">
        <v>3026.3760000000002</v>
      </c>
      <c r="BH34" s="304">
        <v>3029.6039999999998</v>
      </c>
      <c r="BI34" s="304">
        <v>3034.7860000000001</v>
      </c>
      <c r="BJ34" s="304">
        <v>3040.904</v>
      </c>
      <c r="BK34" s="304">
        <v>3048.8429999999998</v>
      </c>
      <c r="BL34" s="304">
        <v>3056.1689999999999</v>
      </c>
      <c r="BM34" s="304">
        <v>3063.768</v>
      </c>
      <c r="BN34" s="304">
        <v>3072.4369999999999</v>
      </c>
      <c r="BO34" s="304">
        <v>3079.9830000000002</v>
      </c>
      <c r="BP34" s="304">
        <v>3087.203</v>
      </c>
      <c r="BQ34" s="304">
        <v>3093.877</v>
      </c>
      <c r="BR34" s="304">
        <v>3100.6109999999999</v>
      </c>
      <c r="BS34" s="304">
        <v>3107.1849999999999</v>
      </c>
      <c r="BT34" s="304">
        <v>3113.6</v>
      </c>
      <c r="BU34" s="304">
        <v>3119.8539999999998</v>
      </c>
      <c r="BV34" s="304">
        <v>3125.9479999999999</v>
      </c>
    </row>
    <row r="35" spans="1:74" s="159" customFormat="1" ht="11.15" customHeight="1" x14ac:dyDescent="0.25">
      <c r="A35" s="147"/>
      <c r="B35" s="164" t="s">
        <v>36</v>
      </c>
      <c r="C35" s="238"/>
      <c r="D35" s="238"/>
      <c r="E35" s="238"/>
      <c r="F35" s="238"/>
      <c r="G35" s="238"/>
      <c r="H35" s="238"/>
      <c r="I35" s="238"/>
      <c r="J35" s="238"/>
      <c r="K35" s="238"/>
      <c r="L35" s="238"/>
      <c r="M35" s="238"/>
      <c r="N35" s="238"/>
      <c r="O35" s="238"/>
      <c r="P35" s="238"/>
      <c r="Q35" s="238"/>
      <c r="R35" s="238"/>
      <c r="S35" s="238"/>
      <c r="T35" s="238"/>
      <c r="U35" s="238"/>
      <c r="V35" s="238"/>
      <c r="W35" s="238"/>
      <c r="X35" s="238"/>
      <c r="Y35" s="238"/>
      <c r="Z35" s="238"/>
      <c r="AA35" s="238"/>
      <c r="AB35" s="238"/>
      <c r="AC35" s="238"/>
      <c r="AD35" s="238"/>
      <c r="AE35" s="238"/>
      <c r="AF35" s="238"/>
      <c r="AG35" s="238"/>
      <c r="AH35" s="238"/>
      <c r="AI35" s="238"/>
      <c r="AJ35" s="238"/>
      <c r="AK35" s="238"/>
      <c r="AL35" s="238"/>
      <c r="AM35" s="238"/>
      <c r="AN35" s="238"/>
      <c r="AO35" s="238"/>
      <c r="AP35" s="238"/>
      <c r="AQ35" s="238"/>
      <c r="AR35" s="238"/>
      <c r="AS35" s="238"/>
      <c r="AT35" s="238"/>
      <c r="AU35" s="238"/>
      <c r="AV35" s="238"/>
      <c r="AW35" s="238"/>
      <c r="AX35" s="238"/>
      <c r="AY35" s="317"/>
      <c r="AZ35" s="317"/>
      <c r="BA35" s="317"/>
      <c r="BB35" s="317"/>
      <c r="BC35" s="317"/>
      <c r="BD35" s="317"/>
      <c r="BE35" s="317"/>
      <c r="BF35" s="317"/>
      <c r="BG35" s="317"/>
      <c r="BH35" s="317"/>
      <c r="BI35" s="317"/>
      <c r="BJ35" s="317"/>
      <c r="BK35" s="317"/>
      <c r="BL35" s="317"/>
      <c r="BM35" s="317"/>
      <c r="BN35" s="317"/>
      <c r="BO35" s="317"/>
      <c r="BP35" s="317"/>
      <c r="BQ35" s="317"/>
      <c r="BR35" s="317"/>
      <c r="BS35" s="317"/>
      <c r="BT35" s="317"/>
      <c r="BU35" s="317"/>
      <c r="BV35" s="317"/>
    </row>
    <row r="36" spans="1:74" s="159" customFormat="1" ht="11.15" customHeight="1" x14ac:dyDescent="0.25">
      <c r="A36" s="147" t="s">
        <v>704</v>
      </c>
      <c r="B36" s="203" t="s">
        <v>426</v>
      </c>
      <c r="C36" s="231">
        <v>6016.5144891999998</v>
      </c>
      <c r="D36" s="231">
        <v>6019.0421078999998</v>
      </c>
      <c r="E36" s="231">
        <v>6022.1376228999998</v>
      </c>
      <c r="F36" s="231">
        <v>6026.0343737000003</v>
      </c>
      <c r="G36" s="231">
        <v>6030.2069308</v>
      </c>
      <c r="H36" s="231">
        <v>6033.9401725999996</v>
      </c>
      <c r="I36" s="231">
        <v>6036.8716907999997</v>
      </c>
      <c r="J36" s="231">
        <v>6040.0499313999999</v>
      </c>
      <c r="K36" s="231">
        <v>6044.8760537999997</v>
      </c>
      <c r="L36" s="231">
        <v>6051.7368697000002</v>
      </c>
      <c r="M36" s="231">
        <v>6056.9618</v>
      </c>
      <c r="N36" s="231">
        <v>6055.8659178999997</v>
      </c>
      <c r="O36" s="231">
        <v>6045.6697733000001</v>
      </c>
      <c r="P36" s="231">
        <v>6031.2158228999997</v>
      </c>
      <c r="Q36" s="231">
        <v>6019.2520000000004</v>
      </c>
      <c r="R36" s="231">
        <v>6014.7796507000003</v>
      </c>
      <c r="S36" s="231">
        <v>6015.8137720000004</v>
      </c>
      <c r="T36" s="231">
        <v>6018.6227736000001</v>
      </c>
      <c r="U36" s="231">
        <v>6020.2141996</v>
      </c>
      <c r="V36" s="231">
        <v>6020.5521312999999</v>
      </c>
      <c r="W36" s="231">
        <v>6020.3397842000004</v>
      </c>
      <c r="X36" s="231">
        <v>6020.1534634999998</v>
      </c>
      <c r="Y36" s="231">
        <v>6020.0618320000003</v>
      </c>
      <c r="Z36" s="231">
        <v>6020.0066422999998</v>
      </c>
      <c r="AA36" s="231">
        <v>6020.0917139000003</v>
      </c>
      <c r="AB36" s="231">
        <v>6021.0691356999996</v>
      </c>
      <c r="AC36" s="231">
        <v>6023.8530638000002</v>
      </c>
      <c r="AD36" s="231">
        <v>6028.9890919999998</v>
      </c>
      <c r="AE36" s="231">
        <v>6035.5485662999999</v>
      </c>
      <c r="AF36" s="231">
        <v>6042.2342705000001</v>
      </c>
      <c r="AG36" s="231">
        <v>6048.0203729000004</v>
      </c>
      <c r="AH36" s="231">
        <v>6052.9665805000004</v>
      </c>
      <c r="AI36" s="231">
        <v>6057.4039845999996</v>
      </c>
      <c r="AJ36" s="231">
        <v>6061.6561412000001</v>
      </c>
      <c r="AK36" s="231">
        <v>6066.0164627000004</v>
      </c>
      <c r="AL36" s="231">
        <v>6070.7708260999998</v>
      </c>
      <c r="AM36" s="231">
        <v>6076.0139671999996</v>
      </c>
      <c r="AN36" s="231">
        <v>6081.0760577999999</v>
      </c>
      <c r="AO36" s="231">
        <v>6085.0961285000003</v>
      </c>
      <c r="AP36" s="231">
        <v>6087.4647191000004</v>
      </c>
      <c r="AQ36" s="231">
        <v>6088.5784053999996</v>
      </c>
      <c r="AR36" s="231">
        <v>6089.0852722999998</v>
      </c>
      <c r="AS36" s="231">
        <v>6089.5309864000001</v>
      </c>
      <c r="AT36" s="231">
        <v>6090.0515408000001</v>
      </c>
      <c r="AU36" s="231">
        <v>6090.6805100000001</v>
      </c>
      <c r="AV36" s="231">
        <v>6091.5000953999997</v>
      </c>
      <c r="AW36" s="231">
        <v>6092.7870051</v>
      </c>
      <c r="AX36" s="231">
        <v>6094.8665738</v>
      </c>
      <c r="AY36" s="304">
        <v>6097.9250000000002</v>
      </c>
      <c r="AZ36" s="304">
        <v>6101.59</v>
      </c>
      <c r="BA36" s="304">
        <v>6105.3530000000001</v>
      </c>
      <c r="BB36" s="304">
        <v>6108.7929999999997</v>
      </c>
      <c r="BC36" s="304">
        <v>6111.8609999999999</v>
      </c>
      <c r="BD36" s="304">
        <v>6114.5990000000002</v>
      </c>
      <c r="BE36" s="304">
        <v>6117.0640000000003</v>
      </c>
      <c r="BF36" s="304">
        <v>6119.3890000000001</v>
      </c>
      <c r="BG36" s="304">
        <v>6121.7190000000001</v>
      </c>
      <c r="BH36" s="304">
        <v>6124.16</v>
      </c>
      <c r="BI36" s="304">
        <v>6126.6419999999998</v>
      </c>
      <c r="BJ36" s="304">
        <v>6129.0510000000004</v>
      </c>
      <c r="BK36" s="304">
        <v>6131.3090000000002</v>
      </c>
      <c r="BL36" s="304">
        <v>6133.4740000000002</v>
      </c>
      <c r="BM36" s="304">
        <v>6135.64</v>
      </c>
      <c r="BN36" s="304">
        <v>6137.8680000000004</v>
      </c>
      <c r="BO36" s="304">
        <v>6140.1030000000001</v>
      </c>
      <c r="BP36" s="304">
        <v>6142.2569999999996</v>
      </c>
      <c r="BQ36" s="304">
        <v>6144.2740000000003</v>
      </c>
      <c r="BR36" s="304">
        <v>6146.2179999999998</v>
      </c>
      <c r="BS36" s="304">
        <v>6148.183</v>
      </c>
      <c r="BT36" s="304">
        <v>6150.2420000000002</v>
      </c>
      <c r="BU36" s="304">
        <v>6152.3779999999997</v>
      </c>
      <c r="BV36" s="304">
        <v>6154.5519999999997</v>
      </c>
    </row>
    <row r="37" spans="1:74" s="159" customFormat="1" ht="11.15" customHeight="1" x14ac:dyDescent="0.25">
      <c r="A37" s="147" t="s">
        <v>705</v>
      </c>
      <c r="B37" s="203" t="s">
        <v>458</v>
      </c>
      <c r="C37" s="231">
        <v>16337.821606</v>
      </c>
      <c r="D37" s="231">
        <v>16347.968493</v>
      </c>
      <c r="E37" s="231">
        <v>16360.055039999999</v>
      </c>
      <c r="F37" s="231">
        <v>16374.708027999999</v>
      </c>
      <c r="G37" s="231">
        <v>16389.710537999999</v>
      </c>
      <c r="H37" s="231">
        <v>16402.134722999999</v>
      </c>
      <c r="I37" s="231">
        <v>16410.353040999998</v>
      </c>
      <c r="J37" s="231">
        <v>16417.939151999999</v>
      </c>
      <c r="K37" s="231">
        <v>16429.767015000001</v>
      </c>
      <c r="L37" s="231">
        <v>16447.656422</v>
      </c>
      <c r="M37" s="231">
        <v>16461.210481999999</v>
      </c>
      <c r="N37" s="231">
        <v>16456.978136000002</v>
      </c>
      <c r="O37" s="231">
        <v>16427.020172</v>
      </c>
      <c r="P37" s="231">
        <v>16385.444780999998</v>
      </c>
      <c r="Q37" s="231">
        <v>16351.871999999999</v>
      </c>
      <c r="R37" s="231">
        <v>16340.680329000001</v>
      </c>
      <c r="S37" s="231">
        <v>16345.282107000001</v>
      </c>
      <c r="T37" s="231">
        <v>16353.848131999999</v>
      </c>
      <c r="U37" s="231">
        <v>16356.992483</v>
      </c>
      <c r="V37" s="231">
        <v>16355.102344999999</v>
      </c>
      <c r="W37" s="231">
        <v>16351.008180000001</v>
      </c>
      <c r="X37" s="231">
        <v>16346.955026</v>
      </c>
      <c r="Y37" s="231">
        <v>16342.846208999999</v>
      </c>
      <c r="Z37" s="231">
        <v>16337.999631000001</v>
      </c>
      <c r="AA37" s="231">
        <v>16332.296208</v>
      </c>
      <c r="AB37" s="231">
        <v>16327.868922</v>
      </c>
      <c r="AC37" s="231">
        <v>16327.413773</v>
      </c>
      <c r="AD37" s="231">
        <v>16332.798534</v>
      </c>
      <c r="AE37" s="231">
        <v>16342.578068000001</v>
      </c>
      <c r="AF37" s="231">
        <v>16354.479015000001</v>
      </c>
      <c r="AG37" s="231">
        <v>16366.542092</v>
      </c>
      <c r="AH37" s="231">
        <v>16378.064331</v>
      </c>
      <c r="AI37" s="231">
        <v>16388.656844000001</v>
      </c>
      <c r="AJ37" s="231">
        <v>16398.176033</v>
      </c>
      <c r="AK37" s="231">
        <v>16407.459477</v>
      </c>
      <c r="AL37" s="231">
        <v>16417.590045000001</v>
      </c>
      <c r="AM37" s="231">
        <v>16429.114442999999</v>
      </c>
      <c r="AN37" s="231">
        <v>16440.434729000001</v>
      </c>
      <c r="AO37" s="231">
        <v>16449.416797000002</v>
      </c>
      <c r="AP37" s="231">
        <v>16454.530275000001</v>
      </c>
      <c r="AQ37" s="231">
        <v>16456.659721</v>
      </c>
      <c r="AR37" s="231">
        <v>16457.293430000002</v>
      </c>
      <c r="AS37" s="231">
        <v>16457.699594999998</v>
      </c>
      <c r="AT37" s="231">
        <v>16458.266018999999</v>
      </c>
      <c r="AU37" s="231">
        <v>16459.160403000002</v>
      </c>
      <c r="AV37" s="231">
        <v>16460.693051999999</v>
      </c>
      <c r="AW37" s="231">
        <v>16463.744674000001</v>
      </c>
      <c r="AX37" s="231">
        <v>16469.338577999999</v>
      </c>
      <c r="AY37" s="304">
        <v>16478.05</v>
      </c>
      <c r="AZ37" s="304">
        <v>16488.64</v>
      </c>
      <c r="BA37" s="304">
        <v>16499.43</v>
      </c>
      <c r="BB37" s="304">
        <v>16509.09</v>
      </c>
      <c r="BC37" s="304">
        <v>16517.650000000001</v>
      </c>
      <c r="BD37" s="304">
        <v>16525.48</v>
      </c>
      <c r="BE37" s="304">
        <v>16532.900000000001</v>
      </c>
      <c r="BF37" s="304">
        <v>16539.96</v>
      </c>
      <c r="BG37" s="304">
        <v>16546.650000000001</v>
      </c>
      <c r="BH37" s="304">
        <v>16552.97</v>
      </c>
      <c r="BI37" s="304">
        <v>16559.05</v>
      </c>
      <c r="BJ37" s="304">
        <v>16565.060000000001</v>
      </c>
      <c r="BK37" s="304">
        <v>16571.09</v>
      </c>
      <c r="BL37" s="304">
        <v>16577.07</v>
      </c>
      <c r="BM37" s="304">
        <v>16582.89</v>
      </c>
      <c r="BN37" s="304">
        <v>16588.47</v>
      </c>
      <c r="BO37" s="304">
        <v>16593.91</v>
      </c>
      <c r="BP37" s="304">
        <v>16599.349999999999</v>
      </c>
      <c r="BQ37" s="304">
        <v>16604.900000000001</v>
      </c>
      <c r="BR37" s="304">
        <v>16610.52</v>
      </c>
      <c r="BS37" s="304">
        <v>16616.16</v>
      </c>
      <c r="BT37" s="304">
        <v>16621.759999999998</v>
      </c>
      <c r="BU37" s="304">
        <v>16627.32</v>
      </c>
      <c r="BV37" s="304">
        <v>16632.88</v>
      </c>
    </row>
    <row r="38" spans="1:74" s="159" customFormat="1" ht="11.15" customHeight="1" x14ac:dyDescent="0.25">
      <c r="A38" s="147" t="s">
        <v>706</v>
      </c>
      <c r="B38" s="203" t="s">
        <v>427</v>
      </c>
      <c r="C38" s="231">
        <v>18986.043248000002</v>
      </c>
      <c r="D38" s="231">
        <v>18986.512277000002</v>
      </c>
      <c r="E38" s="231">
        <v>18988.137911999998</v>
      </c>
      <c r="F38" s="231">
        <v>18991.607980000001</v>
      </c>
      <c r="G38" s="231">
        <v>18996.580473999999</v>
      </c>
      <c r="H38" s="231">
        <v>19002.45593</v>
      </c>
      <c r="I38" s="231">
        <v>19009.198527</v>
      </c>
      <c r="J38" s="231">
        <v>19019.027031000001</v>
      </c>
      <c r="K38" s="231">
        <v>19034.723853</v>
      </c>
      <c r="L38" s="231">
        <v>19056.150667999998</v>
      </c>
      <c r="M38" s="231">
        <v>19071.486205000001</v>
      </c>
      <c r="N38" s="231">
        <v>19065.988458</v>
      </c>
      <c r="O38" s="231">
        <v>19031.128588</v>
      </c>
      <c r="P38" s="231">
        <v>18983.230433000001</v>
      </c>
      <c r="Q38" s="231">
        <v>18944.830999999998</v>
      </c>
      <c r="R38" s="231">
        <v>18932.569221999998</v>
      </c>
      <c r="S38" s="231">
        <v>18939.491741000002</v>
      </c>
      <c r="T38" s="231">
        <v>18952.747126999999</v>
      </c>
      <c r="U38" s="231">
        <v>18961.882709000001</v>
      </c>
      <c r="V38" s="231">
        <v>18966.040851999998</v>
      </c>
      <c r="W38" s="231">
        <v>18966.76268</v>
      </c>
      <c r="X38" s="231">
        <v>18965.519520999998</v>
      </c>
      <c r="Y38" s="231">
        <v>18963.503514</v>
      </c>
      <c r="Z38" s="231">
        <v>18961.837004000001</v>
      </c>
      <c r="AA38" s="231">
        <v>18961.779092000001</v>
      </c>
      <c r="AB38" s="231">
        <v>18965.135902000002</v>
      </c>
      <c r="AC38" s="231">
        <v>18973.850316</v>
      </c>
      <c r="AD38" s="231">
        <v>18989.11073</v>
      </c>
      <c r="AE38" s="231">
        <v>19009.087591</v>
      </c>
      <c r="AF38" s="231">
        <v>19031.19686</v>
      </c>
      <c r="AG38" s="231">
        <v>19053.193383999998</v>
      </c>
      <c r="AH38" s="231">
        <v>19074.187555</v>
      </c>
      <c r="AI38" s="231">
        <v>19093.628650999999</v>
      </c>
      <c r="AJ38" s="231">
        <v>19111.297794999999</v>
      </c>
      <c r="AK38" s="231">
        <v>19128.303497000001</v>
      </c>
      <c r="AL38" s="231">
        <v>19146.086112000001</v>
      </c>
      <c r="AM38" s="231">
        <v>19165.287026999998</v>
      </c>
      <c r="AN38" s="231">
        <v>19183.351749000001</v>
      </c>
      <c r="AO38" s="231">
        <v>19196.926815999999</v>
      </c>
      <c r="AP38" s="231">
        <v>19203.703044000002</v>
      </c>
      <c r="AQ38" s="231">
        <v>19205.548348</v>
      </c>
      <c r="AR38" s="231">
        <v>19205.374919999998</v>
      </c>
      <c r="AS38" s="231">
        <v>19205.559958000002</v>
      </c>
      <c r="AT38" s="231">
        <v>19206.340687</v>
      </c>
      <c r="AU38" s="231">
        <v>19207.419336999999</v>
      </c>
      <c r="AV38" s="231">
        <v>19208.770102999999</v>
      </c>
      <c r="AW38" s="231">
        <v>19211.455043000002</v>
      </c>
      <c r="AX38" s="231">
        <v>19216.808182000001</v>
      </c>
      <c r="AY38" s="304">
        <v>19225.650000000001</v>
      </c>
      <c r="AZ38" s="304">
        <v>19236.77</v>
      </c>
      <c r="BA38" s="304">
        <v>19248.439999999999</v>
      </c>
      <c r="BB38" s="304">
        <v>19259.259999999998</v>
      </c>
      <c r="BC38" s="304">
        <v>19269.14</v>
      </c>
      <c r="BD38" s="304">
        <v>19278.32</v>
      </c>
      <c r="BE38" s="304">
        <v>19287.009999999998</v>
      </c>
      <c r="BF38" s="304">
        <v>19295.259999999998</v>
      </c>
      <c r="BG38" s="304">
        <v>19303.13</v>
      </c>
      <c r="BH38" s="304">
        <v>19310.64</v>
      </c>
      <c r="BI38" s="304">
        <v>19317.91</v>
      </c>
      <c r="BJ38" s="304">
        <v>19325.03</v>
      </c>
      <c r="BK38" s="304">
        <v>19332.099999999999</v>
      </c>
      <c r="BL38" s="304">
        <v>19339.080000000002</v>
      </c>
      <c r="BM38" s="304">
        <v>19345.919999999998</v>
      </c>
      <c r="BN38" s="304">
        <v>19352.580000000002</v>
      </c>
      <c r="BO38" s="304">
        <v>19359.14</v>
      </c>
      <c r="BP38" s="304">
        <v>19365.71</v>
      </c>
      <c r="BQ38" s="304">
        <v>19372.36</v>
      </c>
      <c r="BR38" s="304">
        <v>19379.07</v>
      </c>
      <c r="BS38" s="304">
        <v>19385.78</v>
      </c>
      <c r="BT38" s="304">
        <v>19392.439999999999</v>
      </c>
      <c r="BU38" s="304">
        <v>19399.060000000001</v>
      </c>
      <c r="BV38" s="304">
        <v>19405.66</v>
      </c>
    </row>
    <row r="39" spans="1:74" s="159" customFormat="1" ht="11.15" customHeight="1" x14ac:dyDescent="0.25">
      <c r="A39" s="147" t="s">
        <v>707</v>
      </c>
      <c r="B39" s="203" t="s">
        <v>428</v>
      </c>
      <c r="C39" s="231">
        <v>8597.1348983999997</v>
      </c>
      <c r="D39" s="231">
        <v>8601.9443523999998</v>
      </c>
      <c r="E39" s="231">
        <v>8607.5363505999994</v>
      </c>
      <c r="F39" s="231">
        <v>8614.2318594999997</v>
      </c>
      <c r="G39" s="231">
        <v>8621.3462094000006</v>
      </c>
      <c r="H39" s="231">
        <v>8627.9433215000008</v>
      </c>
      <c r="I39" s="231">
        <v>8633.5681439</v>
      </c>
      <c r="J39" s="231">
        <v>8639.6897319</v>
      </c>
      <c r="K39" s="231">
        <v>8648.2581673000004</v>
      </c>
      <c r="L39" s="231">
        <v>8659.7477321999995</v>
      </c>
      <c r="M39" s="231">
        <v>8668.7295092000004</v>
      </c>
      <c r="N39" s="231">
        <v>8668.2987809000006</v>
      </c>
      <c r="O39" s="231">
        <v>8654.4395932000007</v>
      </c>
      <c r="P39" s="231">
        <v>8634.6910454000008</v>
      </c>
      <c r="Q39" s="231">
        <v>8619.4809999999998</v>
      </c>
      <c r="R39" s="231">
        <v>8616.4508843999993</v>
      </c>
      <c r="S39" s="231">
        <v>8622.0963854000001</v>
      </c>
      <c r="T39" s="231">
        <v>8630.1267544000002</v>
      </c>
      <c r="U39" s="231">
        <v>8635.5794891999994</v>
      </c>
      <c r="V39" s="231">
        <v>8638.8050719000003</v>
      </c>
      <c r="W39" s="231">
        <v>8641.4822308999992</v>
      </c>
      <c r="X39" s="231">
        <v>8644.9209613999992</v>
      </c>
      <c r="Y39" s="231">
        <v>8648.9563252000007</v>
      </c>
      <c r="Z39" s="231">
        <v>8653.0546512000001</v>
      </c>
      <c r="AA39" s="231">
        <v>8656.9782470999999</v>
      </c>
      <c r="AB39" s="231">
        <v>8661.6733378999998</v>
      </c>
      <c r="AC39" s="231">
        <v>8668.3821274999991</v>
      </c>
      <c r="AD39" s="231">
        <v>8677.9218684000007</v>
      </c>
      <c r="AE39" s="231">
        <v>8689.4100060000001</v>
      </c>
      <c r="AF39" s="231">
        <v>8701.5390341000002</v>
      </c>
      <c r="AG39" s="231">
        <v>8713.2386766</v>
      </c>
      <c r="AH39" s="231">
        <v>8724.3875769000006</v>
      </c>
      <c r="AI39" s="231">
        <v>8735.1016084999992</v>
      </c>
      <c r="AJ39" s="231">
        <v>8745.5140809999994</v>
      </c>
      <c r="AK39" s="231">
        <v>8755.8280474000003</v>
      </c>
      <c r="AL39" s="231">
        <v>8766.263997</v>
      </c>
      <c r="AM39" s="231">
        <v>8776.8651738999997</v>
      </c>
      <c r="AN39" s="231">
        <v>8786.9658424999998</v>
      </c>
      <c r="AO39" s="231">
        <v>8795.7230223000006</v>
      </c>
      <c r="AP39" s="231">
        <v>8802.5657623000006</v>
      </c>
      <c r="AQ39" s="231">
        <v>8808.0112296000007</v>
      </c>
      <c r="AR39" s="231">
        <v>8812.8486207999995</v>
      </c>
      <c r="AS39" s="231">
        <v>8817.6743062999994</v>
      </c>
      <c r="AT39" s="231">
        <v>8822.3133519999992</v>
      </c>
      <c r="AU39" s="231">
        <v>8826.3979973000005</v>
      </c>
      <c r="AV39" s="231">
        <v>8829.7818809</v>
      </c>
      <c r="AW39" s="231">
        <v>8833.2042376999998</v>
      </c>
      <c r="AX39" s="231">
        <v>8837.6257014000003</v>
      </c>
      <c r="AY39" s="304">
        <v>8843.7150000000001</v>
      </c>
      <c r="AZ39" s="304">
        <v>8850.9719999999998</v>
      </c>
      <c r="BA39" s="304">
        <v>8858.6039999999994</v>
      </c>
      <c r="BB39" s="304">
        <v>8865.9519999999993</v>
      </c>
      <c r="BC39" s="304">
        <v>8872.8860000000004</v>
      </c>
      <c r="BD39" s="304">
        <v>8879.4060000000009</v>
      </c>
      <c r="BE39" s="304">
        <v>8885.5310000000009</v>
      </c>
      <c r="BF39" s="304">
        <v>8891.3449999999993</v>
      </c>
      <c r="BG39" s="304">
        <v>8896.9449999999997</v>
      </c>
      <c r="BH39" s="304">
        <v>8902.4240000000009</v>
      </c>
      <c r="BI39" s="304">
        <v>8907.8459999999995</v>
      </c>
      <c r="BJ39" s="304">
        <v>8913.2669999999998</v>
      </c>
      <c r="BK39" s="304">
        <v>8918.7189999999991</v>
      </c>
      <c r="BL39" s="304">
        <v>8924.1319999999996</v>
      </c>
      <c r="BM39" s="304">
        <v>8929.4120000000003</v>
      </c>
      <c r="BN39" s="304">
        <v>8934.4940000000006</v>
      </c>
      <c r="BO39" s="304">
        <v>8939.4390000000003</v>
      </c>
      <c r="BP39" s="304">
        <v>8944.3379999999997</v>
      </c>
      <c r="BQ39" s="304">
        <v>8949.2649999999994</v>
      </c>
      <c r="BR39" s="304">
        <v>8954.23</v>
      </c>
      <c r="BS39" s="304">
        <v>8959.2260000000006</v>
      </c>
      <c r="BT39" s="304">
        <v>8964.2469999999994</v>
      </c>
      <c r="BU39" s="304">
        <v>8969.2849999999999</v>
      </c>
      <c r="BV39" s="304">
        <v>8974.3310000000001</v>
      </c>
    </row>
    <row r="40" spans="1:74" s="159" customFormat="1" ht="11.15" customHeight="1" x14ac:dyDescent="0.25">
      <c r="A40" s="147" t="s">
        <v>708</v>
      </c>
      <c r="B40" s="203" t="s">
        <v>429</v>
      </c>
      <c r="C40" s="231">
        <v>25638.728922999999</v>
      </c>
      <c r="D40" s="231">
        <v>25654.177491999999</v>
      </c>
      <c r="E40" s="231">
        <v>25670.691943000002</v>
      </c>
      <c r="F40" s="231">
        <v>25689.083893999999</v>
      </c>
      <c r="G40" s="231">
        <v>25709.997926</v>
      </c>
      <c r="H40" s="231">
        <v>25734.03686</v>
      </c>
      <c r="I40" s="231">
        <v>25762.112550000002</v>
      </c>
      <c r="J40" s="231">
        <v>25796.372995999998</v>
      </c>
      <c r="K40" s="231">
        <v>25839.275232</v>
      </c>
      <c r="L40" s="231">
        <v>25889.594637999999</v>
      </c>
      <c r="M40" s="231">
        <v>25931.379979000001</v>
      </c>
      <c r="N40" s="231">
        <v>25944.998362999999</v>
      </c>
      <c r="O40" s="231">
        <v>25919.106201999999</v>
      </c>
      <c r="P40" s="231">
        <v>25875.517109</v>
      </c>
      <c r="Q40" s="231">
        <v>25844.333999999999</v>
      </c>
      <c r="R40" s="231">
        <v>25847.633032999998</v>
      </c>
      <c r="S40" s="231">
        <v>25875.383339</v>
      </c>
      <c r="T40" s="231">
        <v>25909.527291999999</v>
      </c>
      <c r="U40" s="231">
        <v>25936.033232999998</v>
      </c>
      <c r="V40" s="231">
        <v>25956.973364000001</v>
      </c>
      <c r="W40" s="231">
        <v>25978.445854000001</v>
      </c>
      <c r="X40" s="231">
        <v>26004.852513999998</v>
      </c>
      <c r="Y40" s="231">
        <v>26033.809709000001</v>
      </c>
      <c r="Z40" s="231">
        <v>26061.237450000001</v>
      </c>
      <c r="AA40" s="231">
        <v>26084.758381</v>
      </c>
      <c r="AB40" s="231">
        <v>26108.805703000002</v>
      </c>
      <c r="AC40" s="231">
        <v>26139.515253000001</v>
      </c>
      <c r="AD40" s="231">
        <v>26180.934158</v>
      </c>
      <c r="AE40" s="231">
        <v>26228.754701999998</v>
      </c>
      <c r="AF40" s="231">
        <v>26276.580458</v>
      </c>
      <c r="AG40" s="231">
        <v>26319.652196999999</v>
      </c>
      <c r="AH40" s="231">
        <v>26359.759471000001</v>
      </c>
      <c r="AI40" s="231">
        <v>26400.329030000001</v>
      </c>
      <c r="AJ40" s="231">
        <v>26444.021112999999</v>
      </c>
      <c r="AK40" s="231">
        <v>26490.429914</v>
      </c>
      <c r="AL40" s="231">
        <v>26538.383117000001</v>
      </c>
      <c r="AM40" s="231">
        <v>26586.450929999999</v>
      </c>
      <c r="AN40" s="231">
        <v>26632.173659</v>
      </c>
      <c r="AO40" s="231">
        <v>26672.834137999998</v>
      </c>
      <c r="AP40" s="231">
        <v>26706.606999</v>
      </c>
      <c r="AQ40" s="231">
        <v>26735.234082999999</v>
      </c>
      <c r="AR40" s="231">
        <v>26761.349032999999</v>
      </c>
      <c r="AS40" s="231">
        <v>26787.022693999999</v>
      </c>
      <c r="AT40" s="231">
        <v>26812.074718</v>
      </c>
      <c r="AU40" s="231">
        <v>26835.761958999999</v>
      </c>
      <c r="AV40" s="231">
        <v>26857.924041999999</v>
      </c>
      <c r="AW40" s="231">
        <v>26880.731671000001</v>
      </c>
      <c r="AX40" s="231">
        <v>26906.938322999998</v>
      </c>
      <c r="AY40" s="304">
        <v>26938.34</v>
      </c>
      <c r="AZ40" s="304">
        <v>26972.93</v>
      </c>
      <c r="BA40" s="304">
        <v>27007.72</v>
      </c>
      <c r="BB40" s="304">
        <v>27040.35</v>
      </c>
      <c r="BC40" s="304">
        <v>27070.82</v>
      </c>
      <c r="BD40" s="304">
        <v>27099.759999999998</v>
      </c>
      <c r="BE40" s="304">
        <v>27127.73</v>
      </c>
      <c r="BF40" s="304">
        <v>27155.21</v>
      </c>
      <c r="BG40" s="304">
        <v>27182.639999999999</v>
      </c>
      <c r="BH40" s="304">
        <v>27210.32</v>
      </c>
      <c r="BI40" s="304">
        <v>27237.97</v>
      </c>
      <c r="BJ40" s="304">
        <v>27265.16</v>
      </c>
      <c r="BK40" s="304">
        <v>27291.61</v>
      </c>
      <c r="BL40" s="304">
        <v>27317.54</v>
      </c>
      <c r="BM40" s="304">
        <v>27343.34</v>
      </c>
      <c r="BN40" s="304">
        <v>27369.279999999999</v>
      </c>
      <c r="BO40" s="304">
        <v>27395.17</v>
      </c>
      <c r="BP40" s="304">
        <v>27420.720000000001</v>
      </c>
      <c r="BQ40" s="304">
        <v>27445.73</v>
      </c>
      <c r="BR40" s="304">
        <v>27470.38</v>
      </c>
      <c r="BS40" s="304">
        <v>27494.92</v>
      </c>
      <c r="BT40" s="304">
        <v>27519.56</v>
      </c>
      <c r="BU40" s="304">
        <v>27544.3</v>
      </c>
      <c r="BV40" s="304">
        <v>27569.1</v>
      </c>
    </row>
    <row r="41" spans="1:74" s="159" customFormat="1" ht="11.15" customHeight="1" x14ac:dyDescent="0.25">
      <c r="A41" s="147" t="s">
        <v>709</v>
      </c>
      <c r="B41" s="203" t="s">
        <v>430</v>
      </c>
      <c r="C41" s="231">
        <v>7671.6676310000003</v>
      </c>
      <c r="D41" s="231">
        <v>7678.1182263999999</v>
      </c>
      <c r="E41" s="231">
        <v>7685.4320504999996</v>
      </c>
      <c r="F41" s="231">
        <v>7693.8406149000002</v>
      </c>
      <c r="G41" s="231">
        <v>7702.4592762000002</v>
      </c>
      <c r="H41" s="231">
        <v>7710.1243520999997</v>
      </c>
      <c r="I41" s="231">
        <v>7716.2169007000002</v>
      </c>
      <c r="J41" s="231">
        <v>7722.2969418000002</v>
      </c>
      <c r="K41" s="231">
        <v>7730.4692355999996</v>
      </c>
      <c r="L41" s="231">
        <v>7741.4534339000002</v>
      </c>
      <c r="M41" s="231">
        <v>7750.4287549999999</v>
      </c>
      <c r="N41" s="231">
        <v>7751.1893083000004</v>
      </c>
      <c r="O41" s="231">
        <v>7740.0810756000001</v>
      </c>
      <c r="P41" s="231">
        <v>7723.6575259000001</v>
      </c>
      <c r="Q41" s="231">
        <v>7711.0240000000003</v>
      </c>
      <c r="R41" s="231">
        <v>7708.8804951000002</v>
      </c>
      <c r="S41" s="231">
        <v>7714.3056333000004</v>
      </c>
      <c r="T41" s="231">
        <v>7721.9726929999997</v>
      </c>
      <c r="U41" s="231">
        <v>7727.7098964999996</v>
      </c>
      <c r="V41" s="231">
        <v>7731.9652409999999</v>
      </c>
      <c r="W41" s="231">
        <v>7736.3416674999999</v>
      </c>
      <c r="X41" s="231">
        <v>7741.9958046000002</v>
      </c>
      <c r="Y41" s="231">
        <v>7748.2990307999999</v>
      </c>
      <c r="Z41" s="231">
        <v>7754.1764124000001</v>
      </c>
      <c r="AA41" s="231">
        <v>7759.0225209999999</v>
      </c>
      <c r="AB41" s="231">
        <v>7764.1099516000004</v>
      </c>
      <c r="AC41" s="231">
        <v>7771.1808047000004</v>
      </c>
      <c r="AD41" s="231">
        <v>7781.3948695999998</v>
      </c>
      <c r="AE41" s="231">
        <v>7793.5826902999997</v>
      </c>
      <c r="AF41" s="231">
        <v>7805.9924993000004</v>
      </c>
      <c r="AG41" s="231">
        <v>7817.2810234999997</v>
      </c>
      <c r="AH41" s="231">
        <v>7827.7389671000001</v>
      </c>
      <c r="AI41" s="231">
        <v>7838.0655281999998</v>
      </c>
      <c r="AJ41" s="231">
        <v>7848.8190691</v>
      </c>
      <c r="AK41" s="231">
        <v>7859.9946079000001</v>
      </c>
      <c r="AL41" s="231">
        <v>7871.4463266000002</v>
      </c>
      <c r="AM41" s="231">
        <v>7882.9212776000004</v>
      </c>
      <c r="AN41" s="231">
        <v>7893.7379944000004</v>
      </c>
      <c r="AO41" s="231">
        <v>7903.1078809000001</v>
      </c>
      <c r="AP41" s="231">
        <v>7910.5067799999997</v>
      </c>
      <c r="AQ41" s="231">
        <v>7916.4682905</v>
      </c>
      <c r="AR41" s="231">
        <v>7921.7904502000001</v>
      </c>
      <c r="AS41" s="231">
        <v>7927.0814434000004</v>
      </c>
      <c r="AT41" s="231">
        <v>7932.1900386999996</v>
      </c>
      <c r="AU41" s="231">
        <v>7936.7751513000003</v>
      </c>
      <c r="AV41" s="231">
        <v>7940.6996336000002</v>
      </c>
      <c r="AW41" s="231">
        <v>7944.6420863000003</v>
      </c>
      <c r="AX41" s="231">
        <v>7949.4850477</v>
      </c>
      <c r="AY41" s="304">
        <v>7955.8270000000002</v>
      </c>
      <c r="AZ41" s="304">
        <v>7963.13</v>
      </c>
      <c r="BA41" s="304">
        <v>7970.5730000000003</v>
      </c>
      <c r="BB41" s="304">
        <v>7977.4989999999998</v>
      </c>
      <c r="BC41" s="304">
        <v>7983.9170000000004</v>
      </c>
      <c r="BD41" s="304">
        <v>7990</v>
      </c>
      <c r="BE41" s="304">
        <v>7995.8919999999998</v>
      </c>
      <c r="BF41" s="304">
        <v>8001.6139999999996</v>
      </c>
      <c r="BG41" s="304">
        <v>8007.1559999999999</v>
      </c>
      <c r="BH41" s="304">
        <v>8012.5240000000003</v>
      </c>
      <c r="BI41" s="304">
        <v>8017.7960000000003</v>
      </c>
      <c r="BJ41" s="304">
        <v>8023.0640000000003</v>
      </c>
      <c r="BK41" s="304">
        <v>8028.39</v>
      </c>
      <c r="BL41" s="304">
        <v>8033.7070000000003</v>
      </c>
      <c r="BM41" s="304">
        <v>8038.9179999999997</v>
      </c>
      <c r="BN41" s="304">
        <v>8043.9440000000004</v>
      </c>
      <c r="BO41" s="304">
        <v>8048.7879999999996</v>
      </c>
      <c r="BP41" s="304">
        <v>8053.4740000000002</v>
      </c>
      <c r="BQ41" s="304">
        <v>8058.0330000000004</v>
      </c>
      <c r="BR41" s="304">
        <v>8062.53</v>
      </c>
      <c r="BS41" s="304">
        <v>8067.0420000000004</v>
      </c>
      <c r="BT41" s="304">
        <v>8071.6260000000002</v>
      </c>
      <c r="BU41" s="304">
        <v>8076.2690000000002</v>
      </c>
      <c r="BV41" s="304">
        <v>8080.942</v>
      </c>
    </row>
    <row r="42" spans="1:74" s="159" customFormat="1" ht="11.15" customHeight="1" x14ac:dyDescent="0.25">
      <c r="A42" s="147" t="s">
        <v>710</v>
      </c>
      <c r="B42" s="203" t="s">
        <v>431</v>
      </c>
      <c r="C42" s="231">
        <v>14889.143690999999</v>
      </c>
      <c r="D42" s="231">
        <v>14905.317523</v>
      </c>
      <c r="E42" s="231">
        <v>14922.734739</v>
      </c>
      <c r="F42" s="231">
        <v>14941.822101</v>
      </c>
      <c r="G42" s="231">
        <v>14961.752336</v>
      </c>
      <c r="H42" s="231">
        <v>14981.384658999999</v>
      </c>
      <c r="I42" s="231">
        <v>15000.269676</v>
      </c>
      <c r="J42" s="231">
        <v>15020.723540999999</v>
      </c>
      <c r="K42" s="231">
        <v>15045.753796999999</v>
      </c>
      <c r="L42" s="231">
        <v>15075.886011000001</v>
      </c>
      <c r="M42" s="231">
        <v>15101.717864</v>
      </c>
      <c r="N42" s="231">
        <v>15111.365061</v>
      </c>
      <c r="O42" s="231">
        <v>15097.892427000001</v>
      </c>
      <c r="P42" s="231">
        <v>15074.161265999999</v>
      </c>
      <c r="Q42" s="231">
        <v>15057.982</v>
      </c>
      <c r="R42" s="231">
        <v>15062.364981999999</v>
      </c>
      <c r="S42" s="231">
        <v>15081.120296999999</v>
      </c>
      <c r="T42" s="231">
        <v>15103.257960000001</v>
      </c>
      <c r="U42" s="231">
        <v>15120.28764</v>
      </c>
      <c r="V42" s="231">
        <v>15133.717615</v>
      </c>
      <c r="W42" s="231">
        <v>15147.555815</v>
      </c>
      <c r="X42" s="231">
        <v>15164.681807000001</v>
      </c>
      <c r="Y42" s="231">
        <v>15183.461694</v>
      </c>
      <c r="Z42" s="231">
        <v>15201.133217000001</v>
      </c>
      <c r="AA42" s="231">
        <v>15216.012967999999</v>
      </c>
      <c r="AB42" s="231">
        <v>15230.732967</v>
      </c>
      <c r="AC42" s="231">
        <v>15249.004084</v>
      </c>
      <c r="AD42" s="231">
        <v>15273.387745</v>
      </c>
      <c r="AE42" s="231">
        <v>15301.847589999999</v>
      </c>
      <c r="AF42" s="231">
        <v>15331.19781</v>
      </c>
      <c r="AG42" s="231">
        <v>15358.974912</v>
      </c>
      <c r="AH42" s="231">
        <v>15385.604669</v>
      </c>
      <c r="AI42" s="231">
        <v>15412.235167999999</v>
      </c>
      <c r="AJ42" s="231">
        <v>15439.798516999999</v>
      </c>
      <c r="AK42" s="231">
        <v>15468.362901</v>
      </c>
      <c r="AL42" s="231">
        <v>15497.780521999999</v>
      </c>
      <c r="AM42" s="231">
        <v>15527.623567000001</v>
      </c>
      <c r="AN42" s="231">
        <v>15556.344152</v>
      </c>
      <c r="AO42" s="231">
        <v>15582.114374999999</v>
      </c>
      <c r="AP42" s="231">
        <v>15603.681293</v>
      </c>
      <c r="AQ42" s="231">
        <v>15622.091797999999</v>
      </c>
      <c r="AR42" s="231">
        <v>15638.967737000001</v>
      </c>
      <c r="AS42" s="231">
        <v>15655.575768999999</v>
      </c>
      <c r="AT42" s="231">
        <v>15671.761775000001</v>
      </c>
      <c r="AU42" s="231">
        <v>15687.016442</v>
      </c>
      <c r="AV42" s="231">
        <v>15701.187884000001</v>
      </c>
      <c r="AW42" s="231">
        <v>15715.553919</v>
      </c>
      <c r="AX42" s="231">
        <v>15731.749787000001</v>
      </c>
      <c r="AY42" s="304">
        <v>15750.87</v>
      </c>
      <c r="AZ42" s="304">
        <v>15771.81</v>
      </c>
      <c r="BA42" s="304">
        <v>15792.95</v>
      </c>
      <c r="BB42" s="304">
        <v>15812.99</v>
      </c>
      <c r="BC42" s="304">
        <v>15831.99</v>
      </c>
      <c r="BD42" s="304">
        <v>15850.39</v>
      </c>
      <c r="BE42" s="304">
        <v>15868.51</v>
      </c>
      <c r="BF42" s="304">
        <v>15886.35</v>
      </c>
      <c r="BG42" s="304">
        <v>15903.85</v>
      </c>
      <c r="BH42" s="304">
        <v>15920.95</v>
      </c>
      <c r="BI42" s="304">
        <v>15937.73</v>
      </c>
      <c r="BJ42" s="304">
        <v>15954.32</v>
      </c>
      <c r="BK42" s="304">
        <v>15970.8</v>
      </c>
      <c r="BL42" s="304">
        <v>15987.13</v>
      </c>
      <c r="BM42" s="304">
        <v>16003.23</v>
      </c>
      <c r="BN42" s="304">
        <v>16019.09</v>
      </c>
      <c r="BO42" s="304">
        <v>16034.81</v>
      </c>
      <c r="BP42" s="304">
        <v>16050.58</v>
      </c>
      <c r="BQ42" s="304">
        <v>16066.52</v>
      </c>
      <c r="BR42" s="304">
        <v>16082.59</v>
      </c>
      <c r="BS42" s="304">
        <v>16098.7</v>
      </c>
      <c r="BT42" s="304">
        <v>16114.78</v>
      </c>
      <c r="BU42" s="304">
        <v>16130.84</v>
      </c>
      <c r="BV42" s="304">
        <v>16146.89</v>
      </c>
    </row>
    <row r="43" spans="1:74" s="159" customFormat="1" ht="11.15" customHeight="1" x14ac:dyDescent="0.25">
      <c r="A43" s="147" t="s">
        <v>711</v>
      </c>
      <c r="B43" s="203" t="s">
        <v>432</v>
      </c>
      <c r="C43" s="231">
        <v>9252.3394738999996</v>
      </c>
      <c r="D43" s="231">
        <v>9263.5181890999993</v>
      </c>
      <c r="E43" s="231">
        <v>9275.2663494000008</v>
      </c>
      <c r="F43" s="231">
        <v>9287.8945827000007</v>
      </c>
      <c r="G43" s="231">
        <v>9301.2392557999992</v>
      </c>
      <c r="H43" s="231">
        <v>9315.0181702000009</v>
      </c>
      <c r="I43" s="231">
        <v>9329.2335504000002</v>
      </c>
      <c r="J43" s="231">
        <v>9345.0253121999995</v>
      </c>
      <c r="K43" s="231">
        <v>9363.8177942999992</v>
      </c>
      <c r="L43" s="231">
        <v>9385.5665405</v>
      </c>
      <c r="M43" s="231">
        <v>9404.3519144999991</v>
      </c>
      <c r="N43" s="231">
        <v>9412.7854850000003</v>
      </c>
      <c r="O43" s="231">
        <v>9406.6269666000007</v>
      </c>
      <c r="P43" s="231">
        <v>9394.2286569999997</v>
      </c>
      <c r="Q43" s="231">
        <v>9387.0910000000003</v>
      </c>
      <c r="R43" s="231">
        <v>9393.6085772999995</v>
      </c>
      <c r="S43" s="231">
        <v>9409.7525232000007</v>
      </c>
      <c r="T43" s="231">
        <v>9428.3881103000003</v>
      </c>
      <c r="U43" s="231">
        <v>9443.9493008999998</v>
      </c>
      <c r="V43" s="231">
        <v>9457.1448161999997</v>
      </c>
      <c r="W43" s="231">
        <v>9470.2520674000007</v>
      </c>
      <c r="X43" s="231">
        <v>9484.9453176999996</v>
      </c>
      <c r="Y43" s="231">
        <v>9500.4862400000002</v>
      </c>
      <c r="Z43" s="231">
        <v>9515.5333597000008</v>
      </c>
      <c r="AA43" s="231">
        <v>9529.2970177999996</v>
      </c>
      <c r="AB43" s="231">
        <v>9543.1948193999997</v>
      </c>
      <c r="AC43" s="231">
        <v>9559.1961857000006</v>
      </c>
      <c r="AD43" s="231">
        <v>9578.6670018999994</v>
      </c>
      <c r="AE43" s="231">
        <v>9600.5590104000003</v>
      </c>
      <c r="AF43" s="231">
        <v>9623.2204177000003</v>
      </c>
      <c r="AG43" s="231">
        <v>9645.2892148999999</v>
      </c>
      <c r="AH43" s="231">
        <v>9666.5625323999993</v>
      </c>
      <c r="AI43" s="231">
        <v>9687.1272855000007</v>
      </c>
      <c r="AJ43" s="231">
        <v>9707.1319158999995</v>
      </c>
      <c r="AK43" s="231">
        <v>9726.9709726000001</v>
      </c>
      <c r="AL43" s="231">
        <v>9747.1005313000005</v>
      </c>
      <c r="AM43" s="231">
        <v>9767.6666291000001</v>
      </c>
      <c r="AN43" s="231">
        <v>9787.5751471999993</v>
      </c>
      <c r="AO43" s="231">
        <v>9805.4219281999995</v>
      </c>
      <c r="AP43" s="231">
        <v>9820.2594021000004</v>
      </c>
      <c r="AQ43" s="231">
        <v>9832.9663483000004</v>
      </c>
      <c r="AR43" s="231">
        <v>9844.8781337</v>
      </c>
      <c r="AS43" s="231">
        <v>9857.011837</v>
      </c>
      <c r="AT43" s="231">
        <v>9869.1113848000005</v>
      </c>
      <c r="AU43" s="231">
        <v>9880.6024156000003</v>
      </c>
      <c r="AV43" s="231">
        <v>9891.1910791999999</v>
      </c>
      <c r="AW43" s="231">
        <v>9901.7055708000007</v>
      </c>
      <c r="AX43" s="231">
        <v>9913.2545972999997</v>
      </c>
      <c r="AY43" s="304">
        <v>9926.6319999999996</v>
      </c>
      <c r="AZ43" s="304">
        <v>9941.3739999999998</v>
      </c>
      <c r="BA43" s="304">
        <v>9956.7009999999991</v>
      </c>
      <c r="BB43" s="304">
        <v>9971.9220000000005</v>
      </c>
      <c r="BC43" s="304">
        <v>9986.7060000000001</v>
      </c>
      <c r="BD43" s="304">
        <v>10000.81</v>
      </c>
      <c r="BE43" s="304">
        <v>10014.09</v>
      </c>
      <c r="BF43" s="304">
        <v>10026.85</v>
      </c>
      <c r="BG43" s="304">
        <v>10039.469999999999</v>
      </c>
      <c r="BH43" s="304">
        <v>10052.25</v>
      </c>
      <c r="BI43" s="304">
        <v>10065.129999999999</v>
      </c>
      <c r="BJ43" s="304">
        <v>10077.92</v>
      </c>
      <c r="BK43" s="304">
        <v>10090.469999999999</v>
      </c>
      <c r="BL43" s="304">
        <v>10102.74</v>
      </c>
      <c r="BM43" s="304">
        <v>10114.700000000001</v>
      </c>
      <c r="BN43" s="304">
        <v>10126.35</v>
      </c>
      <c r="BO43" s="304">
        <v>10137.68</v>
      </c>
      <c r="BP43" s="304">
        <v>10148.69</v>
      </c>
      <c r="BQ43" s="304">
        <v>10159.469999999999</v>
      </c>
      <c r="BR43" s="304">
        <v>10170.280000000001</v>
      </c>
      <c r="BS43" s="304">
        <v>10181.48</v>
      </c>
      <c r="BT43" s="304">
        <v>10193.32</v>
      </c>
      <c r="BU43" s="304">
        <v>10205.65</v>
      </c>
      <c r="BV43" s="304">
        <v>10218.23</v>
      </c>
    </row>
    <row r="44" spans="1:74" s="159" customFormat="1" ht="11.15" customHeight="1" x14ac:dyDescent="0.25">
      <c r="A44" s="147" t="s">
        <v>712</v>
      </c>
      <c r="B44" s="203" t="s">
        <v>433</v>
      </c>
      <c r="C44" s="231">
        <v>18866.841764000001</v>
      </c>
      <c r="D44" s="231">
        <v>18873.185126</v>
      </c>
      <c r="E44" s="231">
        <v>18881.007992999999</v>
      </c>
      <c r="F44" s="231">
        <v>18890.953199</v>
      </c>
      <c r="G44" s="231">
        <v>18902.058837</v>
      </c>
      <c r="H44" s="231">
        <v>18912.961812000001</v>
      </c>
      <c r="I44" s="231">
        <v>18923.12255</v>
      </c>
      <c r="J44" s="231">
        <v>18935.295555000001</v>
      </c>
      <c r="K44" s="231">
        <v>18953.058851999998</v>
      </c>
      <c r="L44" s="231">
        <v>18976.911198000002</v>
      </c>
      <c r="M44" s="231">
        <v>18995.034273000001</v>
      </c>
      <c r="N44" s="231">
        <v>18992.530490000001</v>
      </c>
      <c r="O44" s="231">
        <v>18960.777480000001</v>
      </c>
      <c r="P44" s="231">
        <v>18916.253743000001</v>
      </c>
      <c r="Q44" s="231">
        <v>18881.713</v>
      </c>
      <c r="R44" s="231">
        <v>18873.679830000001</v>
      </c>
      <c r="S44" s="231">
        <v>18883.762255000001</v>
      </c>
      <c r="T44" s="231">
        <v>18897.339156999999</v>
      </c>
      <c r="U44" s="231">
        <v>18903.088166000001</v>
      </c>
      <c r="V44" s="231">
        <v>18902.881899</v>
      </c>
      <c r="W44" s="231">
        <v>18901.89172</v>
      </c>
      <c r="X44" s="231">
        <v>18903.860113999999</v>
      </c>
      <c r="Y44" s="231">
        <v>18906.814052999998</v>
      </c>
      <c r="Z44" s="231">
        <v>18907.351632999998</v>
      </c>
      <c r="AA44" s="231">
        <v>18903.468623000001</v>
      </c>
      <c r="AB44" s="231">
        <v>18898.751494</v>
      </c>
      <c r="AC44" s="231">
        <v>18898.184391999999</v>
      </c>
      <c r="AD44" s="231">
        <v>18905.359424999999</v>
      </c>
      <c r="AE44" s="231">
        <v>18918.300538</v>
      </c>
      <c r="AF44" s="231">
        <v>18933.639636</v>
      </c>
      <c r="AG44" s="231">
        <v>18948.625958000001</v>
      </c>
      <c r="AH44" s="231">
        <v>18962.978078</v>
      </c>
      <c r="AI44" s="231">
        <v>18977.031900000002</v>
      </c>
      <c r="AJ44" s="231">
        <v>18991.230586000001</v>
      </c>
      <c r="AK44" s="231">
        <v>19006.446315000001</v>
      </c>
      <c r="AL44" s="231">
        <v>19023.658522999998</v>
      </c>
      <c r="AM44" s="231">
        <v>19043.138147000001</v>
      </c>
      <c r="AN44" s="231">
        <v>19062.322129</v>
      </c>
      <c r="AO44" s="231">
        <v>19077.938913999998</v>
      </c>
      <c r="AP44" s="231">
        <v>19087.688125000001</v>
      </c>
      <c r="AQ44" s="231">
        <v>19093.154112</v>
      </c>
      <c r="AR44" s="231">
        <v>19096.892403000002</v>
      </c>
      <c r="AS44" s="231">
        <v>19100.887766</v>
      </c>
      <c r="AT44" s="231">
        <v>19104.841909999999</v>
      </c>
      <c r="AU44" s="231">
        <v>19107.885784999999</v>
      </c>
      <c r="AV44" s="231">
        <v>19109.667669999999</v>
      </c>
      <c r="AW44" s="231">
        <v>19111.905166</v>
      </c>
      <c r="AX44" s="231">
        <v>19116.833210000001</v>
      </c>
      <c r="AY44" s="304">
        <v>19125.95</v>
      </c>
      <c r="AZ44" s="304">
        <v>19137.78</v>
      </c>
      <c r="BA44" s="304">
        <v>19150.12</v>
      </c>
      <c r="BB44" s="304">
        <v>19161.21</v>
      </c>
      <c r="BC44" s="304">
        <v>19171.009999999998</v>
      </c>
      <c r="BD44" s="304">
        <v>19179.939999999999</v>
      </c>
      <c r="BE44" s="304">
        <v>19188.36</v>
      </c>
      <c r="BF44" s="304">
        <v>19196.46</v>
      </c>
      <c r="BG44" s="304">
        <v>19204.349999999999</v>
      </c>
      <c r="BH44" s="304">
        <v>19212.189999999999</v>
      </c>
      <c r="BI44" s="304">
        <v>19220.099999999999</v>
      </c>
      <c r="BJ44" s="304">
        <v>19228.23</v>
      </c>
      <c r="BK44" s="304">
        <v>19236.66</v>
      </c>
      <c r="BL44" s="304">
        <v>19245.32</v>
      </c>
      <c r="BM44" s="304">
        <v>19254.04</v>
      </c>
      <c r="BN44" s="304">
        <v>19262.759999999998</v>
      </c>
      <c r="BO44" s="304">
        <v>19271.689999999999</v>
      </c>
      <c r="BP44" s="304">
        <v>19281.080000000002</v>
      </c>
      <c r="BQ44" s="304">
        <v>19291.11</v>
      </c>
      <c r="BR44" s="304">
        <v>19301.62</v>
      </c>
      <c r="BS44" s="304">
        <v>19312.32</v>
      </c>
      <c r="BT44" s="304">
        <v>19322.990000000002</v>
      </c>
      <c r="BU44" s="304">
        <v>19333.62</v>
      </c>
      <c r="BV44" s="304">
        <v>19344.22</v>
      </c>
    </row>
    <row r="45" spans="1:74" s="159" customFormat="1" ht="11.15" customHeight="1" x14ac:dyDescent="0.25">
      <c r="A45" s="147"/>
      <c r="B45" s="164" t="s">
        <v>713</v>
      </c>
      <c r="C45" s="239"/>
      <c r="D45" s="239"/>
      <c r="E45" s="239"/>
      <c r="F45" s="239"/>
      <c r="G45" s="239"/>
      <c r="H45" s="239"/>
      <c r="I45" s="239"/>
      <c r="J45" s="239"/>
      <c r="K45" s="239"/>
      <c r="L45" s="239"/>
      <c r="M45" s="239"/>
      <c r="N45" s="239"/>
      <c r="O45" s="239"/>
      <c r="P45" s="239"/>
      <c r="Q45" s="239"/>
      <c r="R45" s="239"/>
      <c r="S45" s="239"/>
      <c r="T45" s="239"/>
      <c r="U45" s="239"/>
      <c r="V45" s="239"/>
      <c r="W45" s="239"/>
      <c r="X45" s="239"/>
      <c r="Y45" s="239"/>
      <c r="Z45" s="239"/>
      <c r="AA45" s="239"/>
      <c r="AB45" s="239"/>
      <c r="AC45" s="239"/>
      <c r="AD45" s="239"/>
      <c r="AE45" s="239"/>
      <c r="AF45" s="239"/>
      <c r="AG45" s="239"/>
      <c r="AH45" s="239"/>
      <c r="AI45" s="239"/>
      <c r="AJ45" s="239"/>
      <c r="AK45" s="239"/>
      <c r="AL45" s="239"/>
      <c r="AM45" s="239"/>
      <c r="AN45" s="239"/>
      <c r="AO45" s="239"/>
      <c r="AP45" s="239"/>
      <c r="AQ45" s="239"/>
      <c r="AR45" s="239"/>
      <c r="AS45" s="239"/>
      <c r="AT45" s="239"/>
      <c r="AU45" s="239"/>
      <c r="AV45" s="239"/>
      <c r="AW45" s="239"/>
      <c r="AX45" s="239"/>
      <c r="AY45" s="318"/>
      <c r="AZ45" s="318"/>
      <c r="BA45" s="318"/>
      <c r="BB45" s="318"/>
      <c r="BC45" s="318"/>
      <c r="BD45" s="318"/>
      <c r="BE45" s="318"/>
      <c r="BF45" s="318"/>
      <c r="BG45" s="318"/>
      <c r="BH45" s="318"/>
      <c r="BI45" s="318"/>
      <c r="BJ45" s="318"/>
      <c r="BK45" s="318"/>
      <c r="BL45" s="318"/>
      <c r="BM45" s="318"/>
      <c r="BN45" s="318"/>
      <c r="BO45" s="318"/>
      <c r="BP45" s="318"/>
      <c r="BQ45" s="318"/>
      <c r="BR45" s="318"/>
      <c r="BS45" s="318"/>
      <c r="BT45" s="318"/>
      <c r="BU45" s="318"/>
      <c r="BV45" s="318"/>
    </row>
    <row r="46" spans="1:74" s="159" customFormat="1" ht="11.15" customHeight="1" x14ac:dyDescent="0.25">
      <c r="A46" s="147" t="s">
        <v>714</v>
      </c>
      <c r="B46" s="203" t="s">
        <v>426</v>
      </c>
      <c r="C46" s="249">
        <v>7.5071320987999997</v>
      </c>
      <c r="D46" s="249">
        <v>7.5143802469000001</v>
      </c>
      <c r="E46" s="249">
        <v>7.5225876542999996</v>
      </c>
      <c r="F46" s="249">
        <v>7.5367271604999999</v>
      </c>
      <c r="G46" s="249">
        <v>7.5431234568000001</v>
      </c>
      <c r="H46" s="249">
        <v>7.5467493826999998</v>
      </c>
      <c r="I46" s="249">
        <v>7.5429283950999997</v>
      </c>
      <c r="J46" s="249">
        <v>7.5445209877000003</v>
      </c>
      <c r="K46" s="249">
        <v>7.5468506172999996</v>
      </c>
      <c r="L46" s="249">
        <v>7.5508950617000004</v>
      </c>
      <c r="M46" s="249">
        <v>7.5539654321</v>
      </c>
      <c r="N46" s="249">
        <v>7.5570395061999998</v>
      </c>
      <c r="O46" s="249">
        <v>7.7357074073999996</v>
      </c>
      <c r="P46" s="249">
        <v>7.6070962962999999</v>
      </c>
      <c r="Q46" s="249">
        <v>7.3467962963</v>
      </c>
      <c r="R46" s="249">
        <v>6.5389901234999996</v>
      </c>
      <c r="S46" s="249">
        <v>6.3271753086000002</v>
      </c>
      <c r="T46" s="249">
        <v>6.2955345678999999</v>
      </c>
      <c r="U46" s="249">
        <v>6.7252432099000004</v>
      </c>
      <c r="V46" s="249">
        <v>6.8430691358000004</v>
      </c>
      <c r="W46" s="249">
        <v>6.9301876543000001</v>
      </c>
      <c r="X46" s="249">
        <v>6.9610679011999999</v>
      </c>
      <c r="Y46" s="249">
        <v>7.0059197530999997</v>
      </c>
      <c r="Z46" s="249">
        <v>7.0392123457000002</v>
      </c>
      <c r="AA46" s="249">
        <v>7.0431432099000002</v>
      </c>
      <c r="AB46" s="249">
        <v>7.0666691357999998</v>
      </c>
      <c r="AC46" s="249">
        <v>7.0919876543000004</v>
      </c>
      <c r="AD46" s="249">
        <v>7.1193111111</v>
      </c>
      <c r="AE46" s="249">
        <v>7.1480555556000001</v>
      </c>
      <c r="AF46" s="249">
        <v>7.1784333333000001</v>
      </c>
      <c r="AG46" s="249">
        <v>7.2190074074000004</v>
      </c>
      <c r="AH46" s="249">
        <v>7.2462296296000002</v>
      </c>
      <c r="AI46" s="249">
        <v>7.2686629629999997</v>
      </c>
      <c r="AJ46" s="249">
        <v>7.2754819732999998</v>
      </c>
      <c r="AK46" s="249">
        <v>7.2964566044000003</v>
      </c>
      <c r="AL46" s="249">
        <v>7.3207614223000004</v>
      </c>
      <c r="AM46" s="249">
        <v>7.3576187653999998</v>
      </c>
      <c r="AN46" s="249">
        <v>7.3816672028000001</v>
      </c>
      <c r="AO46" s="249">
        <v>7.4021290731000002</v>
      </c>
      <c r="AP46" s="249">
        <v>7.4172551651000003</v>
      </c>
      <c r="AQ46" s="249">
        <v>7.4318558095</v>
      </c>
      <c r="AR46" s="249">
        <v>7.4441817950000004</v>
      </c>
      <c r="AS46" s="249">
        <v>7.4500586720999999</v>
      </c>
      <c r="AT46" s="249">
        <v>7.4609661773999996</v>
      </c>
      <c r="AU46" s="249">
        <v>7.4727298612000004</v>
      </c>
      <c r="AV46" s="249">
        <v>7.4876786621999996</v>
      </c>
      <c r="AW46" s="249">
        <v>7.4994079989999998</v>
      </c>
      <c r="AX46" s="249">
        <v>7.5102468102</v>
      </c>
      <c r="AY46" s="315">
        <v>7.527012</v>
      </c>
      <c r="AZ46" s="315">
        <v>7.5309569999999999</v>
      </c>
      <c r="BA46" s="315">
        <v>7.5288979999999999</v>
      </c>
      <c r="BB46" s="315">
        <v>7.5139589999999998</v>
      </c>
      <c r="BC46" s="315">
        <v>7.5050509999999999</v>
      </c>
      <c r="BD46" s="315">
        <v>7.4952969999999999</v>
      </c>
      <c r="BE46" s="315">
        <v>7.4819180000000003</v>
      </c>
      <c r="BF46" s="315">
        <v>7.4725570000000001</v>
      </c>
      <c r="BG46" s="315">
        <v>7.4644360000000001</v>
      </c>
      <c r="BH46" s="315">
        <v>7.4557339999999996</v>
      </c>
      <c r="BI46" s="315">
        <v>7.4514560000000003</v>
      </c>
      <c r="BJ46" s="315">
        <v>7.449783</v>
      </c>
      <c r="BK46" s="315">
        <v>7.4527150000000004</v>
      </c>
      <c r="BL46" s="315">
        <v>7.4547499999999998</v>
      </c>
      <c r="BM46" s="315">
        <v>7.457891</v>
      </c>
      <c r="BN46" s="315">
        <v>7.4640000000000004</v>
      </c>
      <c r="BO46" s="315">
        <v>7.4679510000000002</v>
      </c>
      <c r="BP46" s="315">
        <v>7.4716079999999998</v>
      </c>
      <c r="BQ46" s="315">
        <v>7.4746370000000004</v>
      </c>
      <c r="BR46" s="315">
        <v>7.4779580000000001</v>
      </c>
      <c r="BS46" s="315">
        <v>7.481236</v>
      </c>
      <c r="BT46" s="315">
        <v>7.4844710000000001</v>
      </c>
      <c r="BU46" s="315">
        <v>7.4876630000000004</v>
      </c>
      <c r="BV46" s="315">
        <v>7.490812</v>
      </c>
    </row>
    <row r="47" spans="1:74" s="159" customFormat="1" ht="11.15" customHeight="1" x14ac:dyDescent="0.25">
      <c r="A47" s="147" t="s">
        <v>715</v>
      </c>
      <c r="B47" s="203" t="s">
        <v>458</v>
      </c>
      <c r="C47" s="249">
        <v>19.987556789999999</v>
      </c>
      <c r="D47" s="249">
        <v>20.003441975000001</v>
      </c>
      <c r="E47" s="249">
        <v>20.017701235000001</v>
      </c>
      <c r="F47" s="249">
        <v>20.028591358</v>
      </c>
      <c r="G47" s="249">
        <v>20.040906173</v>
      </c>
      <c r="H47" s="249">
        <v>20.052902468999999</v>
      </c>
      <c r="I47" s="249">
        <v>20.066550617000001</v>
      </c>
      <c r="J47" s="249">
        <v>20.076432099000002</v>
      </c>
      <c r="K47" s="249">
        <v>20.084517284</v>
      </c>
      <c r="L47" s="249">
        <v>20.091611110999999</v>
      </c>
      <c r="M47" s="249">
        <v>20.095500000000001</v>
      </c>
      <c r="N47" s="249">
        <v>20.096988888999999</v>
      </c>
      <c r="O47" s="249">
        <v>20.59047284</v>
      </c>
      <c r="P47" s="249">
        <v>20.216365432</v>
      </c>
      <c r="Q47" s="249">
        <v>19.469061728</v>
      </c>
      <c r="R47" s="249">
        <v>17.178630863999999</v>
      </c>
      <c r="S47" s="249">
        <v>16.562382715999998</v>
      </c>
      <c r="T47" s="249">
        <v>16.450386420000001</v>
      </c>
      <c r="U47" s="249">
        <v>17.621802468999999</v>
      </c>
      <c r="V47" s="249">
        <v>17.933939506000002</v>
      </c>
      <c r="W47" s="249">
        <v>18.165958024999998</v>
      </c>
      <c r="X47" s="249">
        <v>18.260766666999999</v>
      </c>
      <c r="Y47" s="249">
        <v>18.375366667000002</v>
      </c>
      <c r="Z47" s="249">
        <v>18.452666666999999</v>
      </c>
      <c r="AA47" s="249">
        <v>18.43002963</v>
      </c>
      <c r="AB47" s="249">
        <v>18.479707406999999</v>
      </c>
      <c r="AC47" s="249">
        <v>18.539062962999999</v>
      </c>
      <c r="AD47" s="249">
        <v>18.616427160000001</v>
      </c>
      <c r="AE47" s="249">
        <v>18.688890123</v>
      </c>
      <c r="AF47" s="249">
        <v>18.764782715999999</v>
      </c>
      <c r="AG47" s="249">
        <v>18.847008641999999</v>
      </c>
      <c r="AH47" s="249">
        <v>18.927582716</v>
      </c>
      <c r="AI47" s="249">
        <v>19.009408642</v>
      </c>
      <c r="AJ47" s="249">
        <v>19.097814721999999</v>
      </c>
      <c r="AK47" s="249">
        <v>19.178148125</v>
      </c>
      <c r="AL47" s="249">
        <v>19.255737153999998</v>
      </c>
      <c r="AM47" s="249">
        <v>19.334441154</v>
      </c>
      <c r="AN47" s="249">
        <v>19.403646924</v>
      </c>
      <c r="AO47" s="249">
        <v>19.467213810000001</v>
      </c>
      <c r="AP47" s="249">
        <v>19.522836796</v>
      </c>
      <c r="AQ47" s="249">
        <v>19.576854675</v>
      </c>
      <c r="AR47" s="249">
        <v>19.626962431999999</v>
      </c>
      <c r="AS47" s="249">
        <v>19.674362080000002</v>
      </c>
      <c r="AT47" s="249">
        <v>19.715748080000001</v>
      </c>
      <c r="AU47" s="249">
        <v>19.752322447000001</v>
      </c>
      <c r="AV47" s="249">
        <v>19.782266706000001</v>
      </c>
      <c r="AW47" s="249">
        <v>19.81058166</v>
      </c>
      <c r="AX47" s="249">
        <v>19.835448834000001</v>
      </c>
      <c r="AY47" s="315">
        <v>19.87424</v>
      </c>
      <c r="AZ47" s="315">
        <v>19.879180000000002</v>
      </c>
      <c r="BA47" s="315">
        <v>19.867650000000001</v>
      </c>
      <c r="BB47" s="315">
        <v>19.818840000000002</v>
      </c>
      <c r="BC47" s="315">
        <v>19.789960000000001</v>
      </c>
      <c r="BD47" s="315">
        <v>19.760200000000001</v>
      </c>
      <c r="BE47" s="315">
        <v>19.72344</v>
      </c>
      <c r="BF47" s="315">
        <v>19.69652</v>
      </c>
      <c r="BG47" s="315">
        <v>19.67332</v>
      </c>
      <c r="BH47" s="315">
        <v>19.648700000000002</v>
      </c>
      <c r="BI47" s="315">
        <v>19.636780000000002</v>
      </c>
      <c r="BJ47" s="315">
        <v>19.632429999999999</v>
      </c>
      <c r="BK47" s="315">
        <v>19.64142</v>
      </c>
      <c r="BL47" s="315">
        <v>19.647870000000001</v>
      </c>
      <c r="BM47" s="315">
        <v>19.657540000000001</v>
      </c>
      <c r="BN47" s="315">
        <v>19.676380000000002</v>
      </c>
      <c r="BO47" s="315">
        <v>19.68807</v>
      </c>
      <c r="BP47" s="315">
        <v>19.698550000000001</v>
      </c>
      <c r="BQ47" s="315">
        <v>19.70581</v>
      </c>
      <c r="BR47" s="315">
        <v>19.715350000000001</v>
      </c>
      <c r="BS47" s="315">
        <v>19.725169999999999</v>
      </c>
      <c r="BT47" s="315">
        <v>19.735279999999999</v>
      </c>
      <c r="BU47" s="315">
        <v>19.745660000000001</v>
      </c>
      <c r="BV47" s="315">
        <v>19.756329999999998</v>
      </c>
    </row>
    <row r="48" spans="1:74" s="159" customFormat="1" ht="11.15" customHeight="1" x14ac:dyDescent="0.25">
      <c r="A48" s="147" t="s">
        <v>716</v>
      </c>
      <c r="B48" s="203" t="s">
        <v>427</v>
      </c>
      <c r="C48" s="249">
        <v>22.287312346</v>
      </c>
      <c r="D48" s="249">
        <v>22.296564197999999</v>
      </c>
      <c r="E48" s="249">
        <v>22.303423457000001</v>
      </c>
      <c r="F48" s="249">
        <v>22.306181480999999</v>
      </c>
      <c r="G48" s="249">
        <v>22.309537036999998</v>
      </c>
      <c r="H48" s="249">
        <v>22.311781481000001</v>
      </c>
      <c r="I48" s="249">
        <v>22.309848148</v>
      </c>
      <c r="J48" s="249">
        <v>22.31217037</v>
      </c>
      <c r="K48" s="249">
        <v>22.315681480999999</v>
      </c>
      <c r="L48" s="249">
        <v>22.326460493999999</v>
      </c>
      <c r="M48" s="249">
        <v>22.327790123</v>
      </c>
      <c r="N48" s="249">
        <v>22.325749383000002</v>
      </c>
      <c r="O48" s="249">
        <v>22.754343209999998</v>
      </c>
      <c r="P48" s="249">
        <v>22.420058024999999</v>
      </c>
      <c r="Q48" s="249">
        <v>21.756898764999999</v>
      </c>
      <c r="R48" s="249">
        <v>19.687250617</v>
      </c>
      <c r="S48" s="249">
        <v>19.174554320999999</v>
      </c>
      <c r="T48" s="249">
        <v>19.141195062000001</v>
      </c>
      <c r="U48" s="249">
        <v>20.383972839999998</v>
      </c>
      <c r="V48" s="249">
        <v>20.711687653999999</v>
      </c>
      <c r="W48" s="249">
        <v>20.921139505999999</v>
      </c>
      <c r="X48" s="249">
        <v>20.871913580000001</v>
      </c>
      <c r="Y48" s="249">
        <v>20.950150616999998</v>
      </c>
      <c r="Z48" s="249">
        <v>21.015435801999999</v>
      </c>
      <c r="AA48" s="249">
        <v>21.052741975</v>
      </c>
      <c r="AB48" s="249">
        <v>21.103393827000001</v>
      </c>
      <c r="AC48" s="249">
        <v>21.152364198000001</v>
      </c>
      <c r="AD48" s="249">
        <v>21.187845678999999</v>
      </c>
      <c r="AE48" s="249">
        <v>21.242308642000001</v>
      </c>
      <c r="AF48" s="249">
        <v>21.303945679000002</v>
      </c>
      <c r="AG48" s="249">
        <v>21.388919753</v>
      </c>
      <c r="AH48" s="249">
        <v>21.452782716000002</v>
      </c>
      <c r="AI48" s="249">
        <v>21.511697530999999</v>
      </c>
      <c r="AJ48" s="249">
        <v>21.549159959000001</v>
      </c>
      <c r="AK48" s="249">
        <v>21.610556656</v>
      </c>
      <c r="AL48" s="249">
        <v>21.679383384000001</v>
      </c>
      <c r="AM48" s="249">
        <v>21.784764800000001</v>
      </c>
      <c r="AN48" s="249">
        <v>21.846608096000001</v>
      </c>
      <c r="AO48" s="249">
        <v>21.894037927999999</v>
      </c>
      <c r="AP48" s="249">
        <v>21.909251515000001</v>
      </c>
      <c r="AQ48" s="249">
        <v>21.941206509000001</v>
      </c>
      <c r="AR48" s="249">
        <v>21.972100128000001</v>
      </c>
      <c r="AS48" s="249">
        <v>21.999145449</v>
      </c>
      <c r="AT48" s="249">
        <v>22.030006508</v>
      </c>
      <c r="AU48" s="249">
        <v>22.061896382</v>
      </c>
      <c r="AV48" s="249">
        <v>22.098452496</v>
      </c>
      <c r="AW48" s="249">
        <v>22.129671934000001</v>
      </c>
      <c r="AX48" s="249">
        <v>22.15919212</v>
      </c>
      <c r="AY48" s="315">
        <v>22.210339999999999</v>
      </c>
      <c r="AZ48" s="315">
        <v>22.218969999999999</v>
      </c>
      <c r="BA48" s="315">
        <v>22.208400000000001</v>
      </c>
      <c r="BB48" s="315">
        <v>22.157489999999999</v>
      </c>
      <c r="BC48" s="315">
        <v>22.124400000000001</v>
      </c>
      <c r="BD48" s="315">
        <v>22.087980000000002</v>
      </c>
      <c r="BE48" s="315">
        <v>22.03809</v>
      </c>
      <c r="BF48" s="315">
        <v>22.00262</v>
      </c>
      <c r="BG48" s="315">
        <v>21.971419999999998</v>
      </c>
      <c r="BH48" s="315">
        <v>21.936969999999999</v>
      </c>
      <c r="BI48" s="315">
        <v>21.91996</v>
      </c>
      <c r="BJ48" s="315">
        <v>21.912870000000002</v>
      </c>
      <c r="BK48" s="315">
        <v>21.925059999999998</v>
      </c>
      <c r="BL48" s="315">
        <v>21.930779999999999</v>
      </c>
      <c r="BM48" s="315">
        <v>21.939399999999999</v>
      </c>
      <c r="BN48" s="315">
        <v>21.955179999999999</v>
      </c>
      <c r="BO48" s="315">
        <v>21.966380000000001</v>
      </c>
      <c r="BP48" s="315">
        <v>21.977270000000001</v>
      </c>
      <c r="BQ48" s="315">
        <v>21.987179999999999</v>
      </c>
      <c r="BR48" s="315">
        <v>21.997949999999999</v>
      </c>
      <c r="BS48" s="315">
        <v>22.00891</v>
      </c>
      <c r="BT48" s="315">
        <v>22.020050000000001</v>
      </c>
      <c r="BU48" s="315">
        <v>22.031389999999998</v>
      </c>
      <c r="BV48" s="315">
        <v>22.042919999999999</v>
      </c>
    </row>
    <row r="49" spans="1:74" s="159" customFormat="1" ht="11.15" customHeight="1" x14ac:dyDescent="0.25">
      <c r="A49" s="147" t="s">
        <v>717</v>
      </c>
      <c r="B49" s="203" t="s">
        <v>428</v>
      </c>
      <c r="C49" s="249">
        <v>10.782391358</v>
      </c>
      <c r="D49" s="249">
        <v>10.787106173</v>
      </c>
      <c r="E49" s="249">
        <v>10.793402469</v>
      </c>
      <c r="F49" s="249">
        <v>10.804944444</v>
      </c>
      <c r="G49" s="249">
        <v>10.811655556</v>
      </c>
      <c r="H49" s="249">
        <v>10.8172</v>
      </c>
      <c r="I49" s="249">
        <v>10.818723457000001</v>
      </c>
      <c r="J49" s="249">
        <v>10.824075308999999</v>
      </c>
      <c r="K49" s="249">
        <v>10.830401235</v>
      </c>
      <c r="L49" s="249">
        <v>10.843558025</v>
      </c>
      <c r="M49" s="249">
        <v>10.847439506000001</v>
      </c>
      <c r="N49" s="249">
        <v>10.847902468999999</v>
      </c>
      <c r="O49" s="249">
        <v>11.004537037</v>
      </c>
      <c r="P49" s="249">
        <v>10.87847037</v>
      </c>
      <c r="Q49" s="249">
        <v>10.629292593000001</v>
      </c>
      <c r="R49" s="249">
        <v>9.8609790122999996</v>
      </c>
      <c r="S49" s="249">
        <v>9.6625975308999994</v>
      </c>
      <c r="T49" s="249">
        <v>9.6381234568000007</v>
      </c>
      <c r="U49" s="249">
        <v>10.066845679</v>
      </c>
      <c r="V49" s="249">
        <v>10.180719753</v>
      </c>
      <c r="W49" s="249">
        <v>10.259034568000001</v>
      </c>
      <c r="X49" s="249">
        <v>10.263809877</v>
      </c>
      <c r="Y49" s="249">
        <v>10.299491357999999</v>
      </c>
      <c r="Z49" s="249">
        <v>10.328098765</v>
      </c>
      <c r="AA49" s="249">
        <v>10.339641974999999</v>
      </c>
      <c r="AB49" s="249">
        <v>10.361593827</v>
      </c>
      <c r="AC49" s="249">
        <v>10.383964197999999</v>
      </c>
      <c r="AD49" s="249">
        <v>10.404767901</v>
      </c>
      <c r="AE49" s="249">
        <v>10.429464198</v>
      </c>
      <c r="AF49" s="249">
        <v>10.456067901000001</v>
      </c>
      <c r="AG49" s="249">
        <v>10.497961728</v>
      </c>
      <c r="AH49" s="249">
        <v>10.518343209999999</v>
      </c>
      <c r="AI49" s="249">
        <v>10.530595062</v>
      </c>
      <c r="AJ49" s="249">
        <v>10.509573093</v>
      </c>
      <c r="AK49" s="249">
        <v>10.524423829</v>
      </c>
      <c r="AL49" s="249">
        <v>10.550003078</v>
      </c>
      <c r="AM49" s="249">
        <v>10.609221374000001</v>
      </c>
      <c r="AN49" s="249">
        <v>10.639074750000001</v>
      </c>
      <c r="AO49" s="249">
        <v>10.662473738999999</v>
      </c>
      <c r="AP49" s="249">
        <v>10.669458454999999</v>
      </c>
      <c r="AQ49" s="249">
        <v>10.687418585</v>
      </c>
      <c r="AR49" s="249">
        <v>10.706394242</v>
      </c>
      <c r="AS49" s="249">
        <v>10.727263634</v>
      </c>
      <c r="AT49" s="249">
        <v>10.747611693</v>
      </c>
      <c r="AU49" s="249">
        <v>10.768316625000001</v>
      </c>
      <c r="AV49" s="249">
        <v>10.792788764000001</v>
      </c>
      <c r="AW49" s="249">
        <v>10.811649694</v>
      </c>
      <c r="AX49" s="249">
        <v>10.828309748000001</v>
      </c>
      <c r="AY49" s="315">
        <v>10.850289999999999</v>
      </c>
      <c r="AZ49" s="315">
        <v>10.856909999999999</v>
      </c>
      <c r="BA49" s="315">
        <v>10.855689999999999</v>
      </c>
      <c r="BB49" s="315">
        <v>10.83817</v>
      </c>
      <c r="BC49" s="315">
        <v>10.82761</v>
      </c>
      <c r="BD49" s="315">
        <v>10.81555</v>
      </c>
      <c r="BE49" s="315">
        <v>10.797840000000001</v>
      </c>
      <c r="BF49" s="315">
        <v>10.785880000000001</v>
      </c>
      <c r="BG49" s="315">
        <v>10.77553</v>
      </c>
      <c r="BH49" s="315">
        <v>10.76427</v>
      </c>
      <c r="BI49" s="315">
        <v>10.759</v>
      </c>
      <c r="BJ49" s="315">
        <v>10.757210000000001</v>
      </c>
      <c r="BK49" s="315">
        <v>10.761559999999999</v>
      </c>
      <c r="BL49" s="315">
        <v>10.764749999999999</v>
      </c>
      <c r="BM49" s="315">
        <v>10.769439999999999</v>
      </c>
      <c r="BN49" s="315">
        <v>10.77815</v>
      </c>
      <c r="BO49" s="315">
        <v>10.783950000000001</v>
      </c>
      <c r="BP49" s="315">
        <v>10.789350000000001</v>
      </c>
      <c r="BQ49" s="315">
        <v>10.794129999999999</v>
      </c>
      <c r="BR49" s="315">
        <v>10.798909999999999</v>
      </c>
      <c r="BS49" s="315">
        <v>10.80348</v>
      </c>
      <c r="BT49" s="315">
        <v>10.80782</v>
      </c>
      <c r="BU49" s="315">
        <v>10.81195</v>
      </c>
      <c r="BV49" s="315">
        <v>10.815849999999999</v>
      </c>
    </row>
    <row r="50" spans="1:74" s="159" customFormat="1" ht="11.15" customHeight="1" x14ac:dyDescent="0.25">
      <c r="A50" s="147" t="s">
        <v>718</v>
      </c>
      <c r="B50" s="203" t="s">
        <v>429</v>
      </c>
      <c r="C50" s="249">
        <v>28.975116049</v>
      </c>
      <c r="D50" s="249">
        <v>29.017979012000001</v>
      </c>
      <c r="E50" s="249">
        <v>29.057104937999998</v>
      </c>
      <c r="F50" s="249">
        <v>29.090049383</v>
      </c>
      <c r="G50" s="249">
        <v>29.123534568</v>
      </c>
      <c r="H50" s="249">
        <v>29.155116049</v>
      </c>
      <c r="I50" s="249">
        <v>29.178665431999999</v>
      </c>
      <c r="J50" s="249">
        <v>29.211035802000001</v>
      </c>
      <c r="K50" s="249">
        <v>29.246098764999999</v>
      </c>
      <c r="L50" s="249">
        <v>29.300387654000001</v>
      </c>
      <c r="M50" s="249">
        <v>29.328435802000001</v>
      </c>
      <c r="N50" s="249">
        <v>29.346776543000001</v>
      </c>
      <c r="O50" s="249">
        <v>29.817162963000001</v>
      </c>
      <c r="P50" s="249">
        <v>29.469774074</v>
      </c>
      <c r="Q50" s="249">
        <v>28.766362962999999</v>
      </c>
      <c r="R50" s="249">
        <v>26.579882716</v>
      </c>
      <c r="S50" s="249">
        <v>26.009712346000001</v>
      </c>
      <c r="T50" s="249">
        <v>25.928804937999999</v>
      </c>
      <c r="U50" s="249">
        <v>27.091634568</v>
      </c>
      <c r="V50" s="249">
        <v>27.423397530999999</v>
      </c>
      <c r="W50" s="249">
        <v>27.678567901000001</v>
      </c>
      <c r="X50" s="249">
        <v>27.795051852</v>
      </c>
      <c r="Y50" s="249">
        <v>27.943607406999998</v>
      </c>
      <c r="Z50" s="249">
        <v>28.062140741</v>
      </c>
      <c r="AA50" s="249">
        <v>28.106913580000001</v>
      </c>
      <c r="AB50" s="249">
        <v>28.198206172999999</v>
      </c>
      <c r="AC50" s="249">
        <v>28.292280247000001</v>
      </c>
      <c r="AD50" s="249">
        <v>28.376558025000001</v>
      </c>
      <c r="AE50" s="249">
        <v>28.485628394999999</v>
      </c>
      <c r="AF50" s="249">
        <v>28.606913580000001</v>
      </c>
      <c r="AG50" s="249">
        <v>28.777045679</v>
      </c>
      <c r="AH50" s="249">
        <v>28.895286420000001</v>
      </c>
      <c r="AI50" s="249">
        <v>28.998267900999998</v>
      </c>
      <c r="AJ50" s="249">
        <v>29.057649387000001</v>
      </c>
      <c r="AK50" s="249">
        <v>29.151367902</v>
      </c>
      <c r="AL50" s="249">
        <v>29.251082710999999</v>
      </c>
      <c r="AM50" s="249">
        <v>29.369240799</v>
      </c>
      <c r="AN50" s="249">
        <v>29.471612956000001</v>
      </c>
      <c r="AO50" s="249">
        <v>29.570646168</v>
      </c>
      <c r="AP50" s="249">
        <v>29.658905958999998</v>
      </c>
      <c r="AQ50" s="249">
        <v>29.756837136000001</v>
      </c>
      <c r="AR50" s="249">
        <v>29.857005225000002</v>
      </c>
      <c r="AS50" s="249">
        <v>29.981281580000001</v>
      </c>
      <c r="AT50" s="249">
        <v>30.069519973999999</v>
      </c>
      <c r="AU50" s="249">
        <v>30.143591763</v>
      </c>
      <c r="AV50" s="249">
        <v>30.196047785000001</v>
      </c>
      <c r="AW50" s="249">
        <v>30.247373235000001</v>
      </c>
      <c r="AX50" s="249">
        <v>30.290118951</v>
      </c>
      <c r="AY50" s="315">
        <v>30.34582</v>
      </c>
      <c r="AZ50" s="315">
        <v>30.355260000000001</v>
      </c>
      <c r="BA50" s="315">
        <v>30.339950000000002</v>
      </c>
      <c r="BB50" s="315">
        <v>30.270959999999999</v>
      </c>
      <c r="BC50" s="315">
        <v>30.227910000000001</v>
      </c>
      <c r="BD50" s="315">
        <v>30.181850000000001</v>
      </c>
      <c r="BE50" s="315">
        <v>30.119620000000001</v>
      </c>
      <c r="BF50" s="315">
        <v>30.077390000000001</v>
      </c>
      <c r="BG50" s="315">
        <v>30.042010000000001</v>
      </c>
      <c r="BH50" s="315">
        <v>30.007829999999998</v>
      </c>
      <c r="BI50" s="315">
        <v>29.990379999999998</v>
      </c>
      <c r="BJ50" s="315">
        <v>29.984020000000001</v>
      </c>
      <c r="BK50" s="315">
        <v>29.996880000000001</v>
      </c>
      <c r="BL50" s="315">
        <v>30.00658</v>
      </c>
      <c r="BM50" s="315">
        <v>30.021239999999999</v>
      </c>
      <c r="BN50" s="315">
        <v>30.046980000000001</v>
      </c>
      <c r="BO50" s="315">
        <v>30.067029999999999</v>
      </c>
      <c r="BP50" s="315">
        <v>30.08747</v>
      </c>
      <c r="BQ50" s="315">
        <v>30.107780000000002</v>
      </c>
      <c r="BR50" s="315">
        <v>30.129429999999999</v>
      </c>
      <c r="BS50" s="315">
        <v>30.151900000000001</v>
      </c>
      <c r="BT50" s="315">
        <v>30.175170000000001</v>
      </c>
      <c r="BU50" s="315">
        <v>30.19924</v>
      </c>
      <c r="BV50" s="315">
        <v>30.224129999999999</v>
      </c>
    </row>
    <row r="51" spans="1:74" s="159" customFormat="1" ht="11.15" customHeight="1" x14ac:dyDescent="0.25">
      <c r="A51" s="147" t="s">
        <v>719</v>
      </c>
      <c r="B51" s="203" t="s">
        <v>430</v>
      </c>
      <c r="C51" s="249">
        <v>8.2642617283999993</v>
      </c>
      <c r="D51" s="249">
        <v>8.2753765432000002</v>
      </c>
      <c r="E51" s="249">
        <v>8.2848617283999992</v>
      </c>
      <c r="F51" s="249">
        <v>8.2908407407000002</v>
      </c>
      <c r="G51" s="249">
        <v>8.2984740740999996</v>
      </c>
      <c r="H51" s="249">
        <v>8.3058851851999993</v>
      </c>
      <c r="I51" s="249">
        <v>8.3159876543000006</v>
      </c>
      <c r="J51" s="249">
        <v>8.3207691358000009</v>
      </c>
      <c r="K51" s="249">
        <v>8.3231432098999996</v>
      </c>
      <c r="L51" s="249">
        <v>8.3160827160000004</v>
      </c>
      <c r="M51" s="249">
        <v>8.3189123456999994</v>
      </c>
      <c r="N51" s="249">
        <v>8.3246049383000003</v>
      </c>
      <c r="O51" s="249">
        <v>8.4655753086000001</v>
      </c>
      <c r="P51" s="249">
        <v>8.3776827160000007</v>
      </c>
      <c r="Q51" s="249">
        <v>8.1933419752999992</v>
      </c>
      <c r="R51" s="249">
        <v>7.6020888889</v>
      </c>
      <c r="S51" s="249">
        <v>7.4577</v>
      </c>
      <c r="T51" s="249">
        <v>7.4497111111000001</v>
      </c>
      <c r="U51" s="249">
        <v>7.7942753085999996</v>
      </c>
      <c r="V51" s="249">
        <v>7.8969716049000001</v>
      </c>
      <c r="W51" s="249">
        <v>7.9739530863999999</v>
      </c>
      <c r="X51" s="249">
        <v>8.0051209876999998</v>
      </c>
      <c r="Y51" s="249">
        <v>8.0457469136000004</v>
      </c>
      <c r="Z51" s="249">
        <v>8.0757320987999996</v>
      </c>
      <c r="AA51" s="249">
        <v>8.0838518519000004</v>
      </c>
      <c r="AB51" s="249">
        <v>8.1009740740999998</v>
      </c>
      <c r="AC51" s="249">
        <v>8.1158740741000006</v>
      </c>
      <c r="AD51" s="249">
        <v>8.1206555556000009</v>
      </c>
      <c r="AE51" s="249">
        <v>8.1370333332999998</v>
      </c>
      <c r="AF51" s="249">
        <v>8.1571111111000008</v>
      </c>
      <c r="AG51" s="249">
        <v>8.1869185185000006</v>
      </c>
      <c r="AH51" s="249">
        <v>8.2098740741</v>
      </c>
      <c r="AI51" s="249">
        <v>8.2320074073999994</v>
      </c>
      <c r="AJ51" s="249">
        <v>8.2496467398999993</v>
      </c>
      <c r="AK51" s="249">
        <v>8.2728894628000003</v>
      </c>
      <c r="AL51" s="249">
        <v>8.2980637972999993</v>
      </c>
      <c r="AM51" s="249">
        <v>8.3317817091999995</v>
      </c>
      <c r="AN51" s="249">
        <v>8.3558602931999992</v>
      </c>
      <c r="AO51" s="249">
        <v>8.3769115145999997</v>
      </c>
      <c r="AP51" s="249">
        <v>8.3926640566999993</v>
      </c>
      <c r="AQ51" s="249">
        <v>8.4093640409999999</v>
      </c>
      <c r="AR51" s="249">
        <v>8.4247401506999999</v>
      </c>
      <c r="AS51" s="249">
        <v>8.4358510022999997</v>
      </c>
      <c r="AT51" s="249">
        <v>8.4507854000999991</v>
      </c>
      <c r="AU51" s="249">
        <v>8.4666019608000003</v>
      </c>
      <c r="AV51" s="249">
        <v>8.4875817458</v>
      </c>
      <c r="AW51" s="249">
        <v>8.5019518359999999</v>
      </c>
      <c r="AX51" s="249">
        <v>8.5139932929000004</v>
      </c>
      <c r="AY51" s="315">
        <v>8.5295570000000005</v>
      </c>
      <c r="AZ51" s="315">
        <v>8.5325530000000001</v>
      </c>
      <c r="BA51" s="315">
        <v>8.5288319999999995</v>
      </c>
      <c r="BB51" s="315">
        <v>8.5118019999999994</v>
      </c>
      <c r="BC51" s="315">
        <v>8.4995910000000006</v>
      </c>
      <c r="BD51" s="315">
        <v>8.4856060000000006</v>
      </c>
      <c r="BE51" s="315">
        <v>8.4656230000000008</v>
      </c>
      <c r="BF51" s="315">
        <v>8.4512599999999996</v>
      </c>
      <c r="BG51" s="315">
        <v>8.4382929999999998</v>
      </c>
      <c r="BH51" s="315">
        <v>8.4236920000000008</v>
      </c>
      <c r="BI51" s="315">
        <v>8.4157879999999992</v>
      </c>
      <c r="BJ51" s="315">
        <v>8.4115520000000004</v>
      </c>
      <c r="BK51" s="315">
        <v>8.4136570000000006</v>
      </c>
      <c r="BL51" s="315">
        <v>8.4147510000000008</v>
      </c>
      <c r="BM51" s="315">
        <v>8.4175070000000005</v>
      </c>
      <c r="BN51" s="315">
        <v>8.4242709999999992</v>
      </c>
      <c r="BO51" s="315">
        <v>8.4285929999999993</v>
      </c>
      <c r="BP51" s="315">
        <v>8.4328179999999993</v>
      </c>
      <c r="BQ51" s="315">
        <v>8.4368780000000001</v>
      </c>
      <c r="BR51" s="315">
        <v>8.4409620000000007</v>
      </c>
      <c r="BS51" s="315">
        <v>8.4450000000000003</v>
      </c>
      <c r="BT51" s="315">
        <v>8.4489940000000008</v>
      </c>
      <c r="BU51" s="315">
        <v>8.4529429999999994</v>
      </c>
      <c r="BV51" s="315">
        <v>8.4568469999999998</v>
      </c>
    </row>
    <row r="52" spans="1:74" s="159" customFormat="1" ht="11.15" customHeight="1" x14ac:dyDescent="0.25">
      <c r="A52" s="147" t="s">
        <v>720</v>
      </c>
      <c r="B52" s="203" t="s">
        <v>431</v>
      </c>
      <c r="C52" s="249">
        <v>17.661064197999998</v>
      </c>
      <c r="D52" s="249">
        <v>17.686893826999999</v>
      </c>
      <c r="E52" s="249">
        <v>17.712041975000002</v>
      </c>
      <c r="F52" s="249">
        <v>17.734691357999999</v>
      </c>
      <c r="G52" s="249">
        <v>17.759839505999999</v>
      </c>
      <c r="H52" s="249">
        <v>17.785669135999999</v>
      </c>
      <c r="I52" s="249">
        <v>17.816279011999999</v>
      </c>
      <c r="J52" s="249">
        <v>17.840397531000001</v>
      </c>
      <c r="K52" s="249">
        <v>17.862123456999999</v>
      </c>
      <c r="L52" s="249">
        <v>17.883851851999999</v>
      </c>
      <c r="M52" s="249">
        <v>17.898996296</v>
      </c>
      <c r="N52" s="249">
        <v>17.909951851999999</v>
      </c>
      <c r="O52" s="249">
        <v>18.160580246999999</v>
      </c>
      <c r="P52" s="249">
        <v>17.980261727999999</v>
      </c>
      <c r="Q52" s="249">
        <v>17.612858025000001</v>
      </c>
      <c r="R52" s="249">
        <v>16.488685185000001</v>
      </c>
      <c r="S52" s="249">
        <v>16.174374073999999</v>
      </c>
      <c r="T52" s="249">
        <v>16.100240741</v>
      </c>
      <c r="U52" s="249">
        <v>16.618082716</v>
      </c>
      <c r="V52" s="249">
        <v>16.760456789999999</v>
      </c>
      <c r="W52" s="249">
        <v>16.879160494000001</v>
      </c>
      <c r="X52" s="249">
        <v>16.967112346</v>
      </c>
      <c r="Y52" s="249">
        <v>17.04378642</v>
      </c>
      <c r="Z52" s="249">
        <v>17.102101234999999</v>
      </c>
      <c r="AA52" s="249">
        <v>17.102279012</v>
      </c>
      <c r="AB52" s="249">
        <v>17.153708642000002</v>
      </c>
      <c r="AC52" s="249">
        <v>17.216612346000002</v>
      </c>
      <c r="AD52" s="249">
        <v>17.304916048999999</v>
      </c>
      <c r="AE52" s="249">
        <v>17.380323456999999</v>
      </c>
      <c r="AF52" s="249">
        <v>17.456760494000001</v>
      </c>
      <c r="AG52" s="249">
        <v>17.535580246999999</v>
      </c>
      <c r="AH52" s="249">
        <v>17.613061728000002</v>
      </c>
      <c r="AI52" s="249">
        <v>17.690558025000001</v>
      </c>
      <c r="AJ52" s="249">
        <v>17.769271633999999</v>
      </c>
      <c r="AK52" s="249">
        <v>17.845895685999999</v>
      </c>
      <c r="AL52" s="249">
        <v>17.921632679999998</v>
      </c>
      <c r="AM52" s="249">
        <v>17.998948407</v>
      </c>
      <c r="AN52" s="249">
        <v>18.071061938</v>
      </c>
      <c r="AO52" s="249">
        <v>18.140439066999999</v>
      </c>
      <c r="AP52" s="249">
        <v>18.202816401</v>
      </c>
      <c r="AQ52" s="249">
        <v>18.269918268000001</v>
      </c>
      <c r="AR52" s="249">
        <v>18.337481276999998</v>
      </c>
      <c r="AS52" s="249">
        <v>18.420260481</v>
      </c>
      <c r="AT52" s="249">
        <v>18.477679481999999</v>
      </c>
      <c r="AU52" s="249">
        <v>18.524493333999999</v>
      </c>
      <c r="AV52" s="249">
        <v>18.553506576</v>
      </c>
      <c r="AW52" s="249">
        <v>18.584506727000001</v>
      </c>
      <c r="AX52" s="249">
        <v>18.610298323999999</v>
      </c>
      <c r="AY52" s="315">
        <v>18.64236</v>
      </c>
      <c r="AZ52" s="315">
        <v>18.64913</v>
      </c>
      <c r="BA52" s="315">
        <v>18.64207</v>
      </c>
      <c r="BB52" s="315">
        <v>18.60642</v>
      </c>
      <c r="BC52" s="315">
        <v>18.582799999999999</v>
      </c>
      <c r="BD52" s="315">
        <v>18.556429999999999</v>
      </c>
      <c r="BE52" s="315">
        <v>18.517219999999998</v>
      </c>
      <c r="BF52" s="315">
        <v>18.492940000000001</v>
      </c>
      <c r="BG52" s="315">
        <v>18.473500000000001</v>
      </c>
      <c r="BH52" s="315">
        <v>18.457149999999999</v>
      </c>
      <c r="BI52" s="315">
        <v>18.44868</v>
      </c>
      <c r="BJ52" s="315">
        <v>18.446349999999999</v>
      </c>
      <c r="BK52" s="315">
        <v>18.453420000000001</v>
      </c>
      <c r="BL52" s="315">
        <v>18.460909999999998</v>
      </c>
      <c r="BM52" s="315">
        <v>18.472069999999999</v>
      </c>
      <c r="BN52" s="315">
        <v>18.492460000000001</v>
      </c>
      <c r="BO52" s="315">
        <v>18.506830000000001</v>
      </c>
      <c r="BP52" s="315">
        <v>18.52073</v>
      </c>
      <c r="BQ52" s="315">
        <v>18.533180000000002</v>
      </c>
      <c r="BR52" s="315">
        <v>18.54684</v>
      </c>
      <c r="BS52" s="315">
        <v>18.560749999999999</v>
      </c>
      <c r="BT52" s="315">
        <v>18.574909999999999</v>
      </c>
      <c r="BU52" s="315">
        <v>18.589320000000001</v>
      </c>
      <c r="BV52" s="315">
        <v>18.60397</v>
      </c>
    </row>
    <row r="53" spans="1:74" s="159" customFormat="1" ht="11.15" customHeight="1" x14ac:dyDescent="0.25">
      <c r="A53" s="147" t="s">
        <v>721</v>
      </c>
      <c r="B53" s="203" t="s">
        <v>432</v>
      </c>
      <c r="C53" s="249">
        <v>10.985197531000001</v>
      </c>
      <c r="D53" s="249">
        <v>11.009893827000001</v>
      </c>
      <c r="E53" s="249">
        <v>11.032208642000001</v>
      </c>
      <c r="F53" s="249">
        <v>11.048137037</v>
      </c>
      <c r="G53" s="249">
        <v>11.068692593</v>
      </c>
      <c r="H53" s="249">
        <v>11.08987037</v>
      </c>
      <c r="I53" s="249">
        <v>11.113072839999999</v>
      </c>
      <c r="J53" s="249">
        <v>11.134443210000001</v>
      </c>
      <c r="K53" s="249">
        <v>11.155383950999999</v>
      </c>
      <c r="L53" s="249">
        <v>11.178808642</v>
      </c>
      <c r="M53" s="249">
        <v>11.196704938</v>
      </c>
      <c r="N53" s="249">
        <v>11.211986420000001</v>
      </c>
      <c r="O53" s="249">
        <v>11.403319753</v>
      </c>
      <c r="P53" s="249">
        <v>11.279371605</v>
      </c>
      <c r="Q53" s="249">
        <v>11.018808642</v>
      </c>
      <c r="R53" s="249">
        <v>10.196653086</v>
      </c>
      <c r="S53" s="249">
        <v>9.9815938271999993</v>
      </c>
      <c r="T53" s="249">
        <v>9.9486530864000002</v>
      </c>
      <c r="U53" s="249">
        <v>10.375875309</v>
      </c>
      <c r="V53" s="249">
        <v>10.498638272000001</v>
      </c>
      <c r="W53" s="249">
        <v>10.59498642</v>
      </c>
      <c r="X53" s="249">
        <v>10.642954320999999</v>
      </c>
      <c r="Y53" s="249">
        <v>10.702946914</v>
      </c>
      <c r="Z53" s="249">
        <v>10.752998764999999</v>
      </c>
      <c r="AA53" s="249">
        <v>10.771485185</v>
      </c>
      <c r="AB53" s="249">
        <v>10.817874074000001</v>
      </c>
      <c r="AC53" s="249">
        <v>10.870540740999999</v>
      </c>
      <c r="AD53" s="249">
        <v>10.940245679</v>
      </c>
      <c r="AE53" s="249">
        <v>10.997397531000001</v>
      </c>
      <c r="AF53" s="249">
        <v>11.05275679</v>
      </c>
      <c r="AG53" s="249">
        <v>11.111474074</v>
      </c>
      <c r="AH53" s="249">
        <v>11.159385185</v>
      </c>
      <c r="AI53" s="249">
        <v>11.201640741</v>
      </c>
      <c r="AJ53" s="249">
        <v>11.228189835</v>
      </c>
      <c r="AK53" s="249">
        <v>11.266672459</v>
      </c>
      <c r="AL53" s="249">
        <v>11.307037705999999</v>
      </c>
      <c r="AM53" s="249">
        <v>11.358410843</v>
      </c>
      <c r="AN53" s="249">
        <v>11.39569739</v>
      </c>
      <c r="AO53" s="249">
        <v>11.428022609999999</v>
      </c>
      <c r="AP53" s="249">
        <v>11.448088299</v>
      </c>
      <c r="AQ53" s="249">
        <v>11.475964524</v>
      </c>
      <c r="AR53" s="249">
        <v>11.504353078999999</v>
      </c>
      <c r="AS53" s="249">
        <v>11.538070555999999</v>
      </c>
      <c r="AT53" s="249">
        <v>11.563871327999999</v>
      </c>
      <c r="AU53" s="249">
        <v>11.586571986999999</v>
      </c>
      <c r="AV53" s="249">
        <v>11.605573841</v>
      </c>
      <c r="AW53" s="249">
        <v>11.622523294000001</v>
      </c>
      <c r="AX53" s="249">
        <v>11.636821652</v>
      </c>
      <c r="AY53" s="315">
        <v>11.65591</v>
      </c>
      <c r="AZ53" s="315">
        <v>11.659330000000001</v>
      </c>
      <c r="BA53" s="315">
        <v>11.65451</v>
      </c>
      <c r="BB53" s="315">
        <v>11.632149999999999</v>
      </c>
      <c r="BC53" s="315">
        <v>11.617839999999999</v>
      </c>
      <c r="BD53" s="315">
        <v>11.60229</v>
      </c>
      <c r="BE53" s="315">
        <v>11.581</v>
      </c>
      <c r="BF53" s="315">
        <v>11.56629</v>
      </c>
      <c r="BG53" s="315">
        <v>11.55368</v>
      </c>
      <c r="BH53" s="315">
        <v>11.539720000000001</v>
      </c>
      <c r="BI53" s="315">
        <v>11.53392</v>
      </c>
      <c r="BJ53" s="315">
        <v>11.53281</v>
      </c>
      <c r="BK53" s="315">
        <v>11.53951</v>
      </c>
      <c r="BL53" s="315">
        <v>11.54547</v>
      </c>
      <c r="BM53" s="315">
        <v>11.553800000000001</v>
      </c>
      <c r="BN53" s="315">
        <v>11.56785</v>
      </c>
      <c r="BO53" s="315">
        <v>11.57841</v>
      </c>
      <c r="BP53" s="315">
        <v>11.58883</v>
      </c>
      <c r="BQ53" s="315">
        <v>11.598660000000001</v>
      </c>
      <c r="BR53" s="315">
        <v>11.609120000000001</v>
      </c>
      <c r="BS53" s="315">
        <v>11.619759999999999</v>
      </c>
      <c r="BT53" s="315">
        <v>11.63059</v>
      </c>
      <c r="BU53" s="315">
        <v>11.6416</v>
      </c>
      <c r="BV53" s="315">
        <v>11.652799999999999</v>
      </c>
    </row>
    <row r="54" spans="1:74" s="159" customFormat="1" ht="11.15" customHeight="1" x14ac:dyDescent="0.25">
      <c r="A54" s="148" t="s">
        <v>722</v>
      </c>
      <c r="B54" s="204" t="s">
        <v>433</v>
      </c>
      <c r="C54" s="68">
        <v>23.684380247</v>
      </c>
      <c r="D54" s="68">
        <v>23.709417284000001</v>
      </c>
      <c r="E54" s="68">
        <v>23.735202469000001</v>
      </c>
      <c r="F54" s="68">
        <v>23.761246914000001</v>
      </c>
      <c r="G54" s="68">
        <v>23.788895062000002</v>
      </c>
      <c r="H54" s="68">
        <v>23.817658025</v>
      </c>
      <c r="I54" s="68">
        <v>23.845669136000001</v>
      </c>
      <c r="J54" s="68">
        <v>23.878061727999999</v>
      </c>
      <c r="K54" s="68">
        <v>23.912969136000001</v>
      </c>
      <c r="L54" s="68">
        <v>23.957112345999999</v>
      </c>
      <c r="M54" s="68">
        <v>23.992008641999998</v>
      </c>
      <c r="N54" s="68">
        <v>24.024379012000001</v>
      </c>
      <c r="O54" s="68">
        <v>24.542603704000001</v>
      </c>
      <c r="P54" s="68">
        <v>24.203637037</v>
      </c>
      <c r="Q54" s="68">
        <v>23.495859258999999</v>
      </c>
      <c r="R54" s="68">
        <v>21.332574074</v>
      </c>
      <c r="S54" s="68">
        <v>20.702196296</v>
      </c>
      <c r="T54" s="68">
        <v>20.518029630000001</v>
      </c>
      <c r="U54" s="68">
        <v>21.426424691000001</v>
      </c>
      <c r="V54" s="68">
        <v>21.649917284000001</v>
      </c>
      <c r="W54" s="68">
        <v>21.834858024999999</v>
      </c>
      <c r="X54" s="68">
        <v>21.978925925999999</v>
      </c>
      <c r="Y54" s="68">
        <v>22.088503704000001</v>
      </c>
      <c r="Z54" s="68">
        <v>22.16127037</v>
      </c>
      <c r="AA54" s="68">
        <v>22.088835801999998</v>
      </c>
      <c r="AB54" s="68">
        <v>22.169272840000001</v>
      </c>
      <c r="AC54" s="68">
        <v>22.294191357999999</v>
      </c>
      <c r="AD54" s="68">
        <v>22.534341975</v>
      </c>
      <c r="AE54" s="68">
        <v>22.695160494</v>
      </c>
      <c r="AF54" s="68">
        <v>22.847397530999999</v>
      </c>
      <c r="AG54" s="68">
        <v>23.013833333000001</v>
      </c>
      <c r="AH54" s="68">
        <v>23.131822222</v>
      </c>
      <c r="AI54" s="68">
        <v>23.224144444</v>
      </c>
      <c r="AJ54" s="68">
        <v>23.238249884999998</v>
      </c>
      <c r="AK54" s="68">
        <v>23.31865136</v>
      </c>
      <c r="AL54" s="68">
        <v>23.412798755000001</v>
      </c>
      <c r="AM54" s="68">
        <v>23.553253131000002</v>
      </c>
      <c r="AN54" s="68">
        <v>23.650471567</v>
      </c>
      <c r="AO54" s="68">
        <v>23.737015125999999</v>
      </c>
      <c r="AP54" s="68">
        <v>23.804846084000001</v>
      </c>
      <c r="AQ54" s="68">
        <v>23.876068179000001</v>
      </c>
      <c r="AR54" s="68">
        <v>23.942643688</v>
      </c>
      <c r="AS54" s="68">
        <v>24.008208623000002</v>
      </c>
      <c r="AT54" s="68">
        <v>24.062763951000001</v>
      </c>
      <c r="AU54" s="68">
        <v>24.109945685</v>
      </c>
      <c r="AV54" s="68">
        <v>24.146657395999998</v>
      </c>
      <c r="AW54" s="68">
        <v>24.18141426</v>
      </c>
      <c r="AX54" s="68">
        <v>24.211119850999999</v>
      </c>
      <c r="AY54" s="319">
        <v>24.25421</v>
      </c>
      <c r="AZ54" s="319">
        <v>24.259989999999998</v>
      </c>
      <c r="BA54" s="319">
        <v>24.24689</v>
      </c>
      <c r="BB54" s="319">
        <v>24.193079999999998</v>
      </c>
      <c r="BC54" s="319">
        <v>24.1586</v>
      </c>
      <c r="BD54" s="319">
        <v>24.12163</v>
      </c>
      <c r="BE54" s="319">
        <v>24.073429999999998</v>
      </c>
      <c r="BF54" s="319">
        <v>24.038</v>
      </c>
      <c r="BG54" s="319">
        <v>24.006609999999998</v>
      </c>
      <c r="BH54" s="319">
        <v>23.97194</v>
      </c>
      <c r="BI54" s="319">
        <v>23.954129999999999</v>
      </c>
      <c r="BJ54" s="319">
        <v>23.94586</v>
      </c>
      <c r="BK54" s="319">
        <v>23.953440000000001</v>
      </c>
      <c r="BL54" s="319">
        <v>23.959499999999998</v>
      </c>
      <c r="BM54" s="319">
        <v>23.970369999999999</v>
      </c>
      <c r="BN54" s="319">
        <v>23.992889999999999</v>
      </c>
      <c r="BO54" s="319">
        <v>24.008220000000001</v>
      </c>
      <c r="BP54" s="319">
        <v>24.023219999999998</v>
      </c>
      <c r="BQ54" s="319">
        <v>24.037130000000001</v>
      </c>
      <c r="BR54" s="319">
        <v>24.052029999999998</v>
      </c>
      <c r="BS54" s="319">
        <v>24.067150000000002</v>
      </c>
      <c r="BT54" s="319">
        <v>24.0825</v>
      </c>
      <c r="BU54" s="319">
        <v>24.098089999999999</v>
      </c>
      <c r="BV54" s="319">
        <v>24.113900000000001</v>
      </c>
    </row>
    <row r="55" spans="1:74" s="159" customFormat="1" ht="12" customHeight="1" x14ac:dyDescent="0.25">
      <c r="A55" s="147"/>
      <c r="B55" s="745" t="s">
        <v>801</v>
      </c>
      <c r="C55" s="737"/>
      <c r="D55" s="737"/>
      <c r="E55" s="737"/>
      <c r="F55" s="737"/>
      <c r="G55" s="737"/>
      <c r="H55" s="737"/>
      <c r="I55" s="737"/>
      <c r="J55" s="737"/>
      <c r="K55" s="737"/>
      <c r="L55" s="737"/>
      <c r="M55" s="737"/>
      <c r="N55" s="737"/>
      <c r="O55" s="737"/>
      <c r="P55" s="737"/>
      <c r="Q55" s="737"/>
      <c r="AY55" s="457"/>
      <c r="AZ55" s="457"/>
      <c r="BA55" s="457"/>
      <c r="BB55" s="457"/>
      <c r="BC55" s="457"/>
      <c r="BD55" s="457"/>
      <c r="BE55" s="457"/>
      <c r="BF55" s="457"/>
      <c r="BG55" s="457"/>
      <c r="BH55" s="457"/>
      <c r="BI55" s="457"/>
      <c r="BJ55" s="457"/>
    </row>
    <row r="56" spans="1:74" s="426" customFormat="1" ht="12" customHeight="1" x14ac:dyDescent="0.25">
      <c r="A56" s="425"/>
      <c r="B56" s="773" t="str">
        <f>"Notes: "&amp;"EIA completed modeling and analysis for this report on " &amp;Dates!D2&amp;"."</f>
        <v>Notes: EIA completed modeling and analysis for this report on Thursday January 5, 2023.</v>
      </c>
      <c r="C56" s="796"/>
      <c r="D56" s="796"/>
      <c r="E56" s="796"/>
      <c r="F56" s="796"/>
      <c r="G56" s="796"/>
      <c r="H56" s="796"/>
      <c r="I56" s="796"/>
      <c r="J56" s="796"/>
      <c r="K56" s="796"/>
      <c r="L56" s="796"/>
      <c r="M56" s="796"/>
      <c r="N56" s="796"/>
      <c r="O56" s="796"/>
      <c r="P56" s="796"/>
      <c r="Q56" s="774"/>
      <c r="AY56" s="458"/>
      <c r="AZ56" s="458"/>
      <c r="BA56" s="458"/>
      <c r="BB56" s="458"/>
      <c r="BC56" s="458"/>
      <c r="BD56" s="626"/>
      <c r="BE56" s="626"/>
      <c r="BF56" s="626"/>
      <c r="BG56" s="626"/>
      <c r="BH56" s="458"/>
      <c r="BI56" s="458"/>
      <c r="BJ56" s="458"/>
    </row>
    <row r="57" spans="1:74" s="426" customFormat="1" ht="12" customHeight="1" x14ac:dyDescent="0.25">
      <c r="A57" s="425"/>
      <c r="B57" s="763" t="s">
        <v>346</v>
      </c>
      <c r="C57" s="762"/>
      <c r="D57" s="762"/>
      <c r="E57" s="762"/>
      <c r="F57" s="762"/>
      <c r="G57" s="762"/>
      <c r="H57" s="762"/>
      <c r="I57" s="762"/>
      <c r="J57" s="762"/>
      <c r="K57" s="762"/>
      <c r="L57" s="762"/>
      <c r="M57" s="762"/>
      <c r="N57" s="762"/>
      <c r="O57" s="762"/>
      <c r="P57" s="762"/>
      <c r="Q57" s="762"/>
      <c r="AY57" s="458"/>
      <c r="AZ57" s="458"/>
      <c r="BA57" s="458"/>
      <c r="BB57" s="458"/>
      <c r="BC57" s="458"/>
      <c r="BD57" s="626"/>
      <c r="BE57" s="626"/>
      <c r="BF57" s="626"/>
      <c r="BG57" s="626"/>
      <c r="BH57" s="458"/>
      <c r="BI57" s="458"/>
      <c r="BJ57" s="458"/>
    </row>
    <row r="58" spans="1:74" s="426" customFormat="1" ht="12" customHeight="1" x14ac:dyDescent="0.25">
      <c r="A58" s="425"/>
      <c r="B58" s="758" t="s">
        <v>851</v>
      </c>
      <c r="C58" s="755"/>
      <c r="D58" s="755"/>
      <c r="E58" s="755"/>
      <c r="F58" s="755"/>
      <c r="G58" s="755"/>
      <c r="H58" s="755"/>
      <c r="I58" s="755"/>
      <c r="J58" s="755"/>
      <c r="K58" s="755"/>
      <c r="L58" s="755"/>
      <c r="M58" s="755"/>
      <c r="N58" s="755"/>
      <c r="O58" s="755"/>
      <c r="P58" s="755"/>
      <c r="Q58" s="752"/>
      <c r="AY58" s="458"/>
      <c r="AZ58" s="458"/>
      <c r="BA58" s="458"/>
      <c r="BB58" s="458"/>
      <c r="BC58" s="458"/>
      <c r="BD58" s="626"/>
      <c r="BE58" s="626"/>
      <c r="BF58" s="626"/>
      <c r="BG58" s="626"/>
      <c r="BH58" s="458"/>
      <c r="BI58" s="458"/>
      <c r="BJ58" s="458"/>
    </row>
    <row r="59" spans="1:74" s="427" customFormat="1" ht="12" customHeight="1" x14ac:dyDescent="0.25">
      <c r="A59" s="425"/>
      <c r="B59" s="793" t="s">
        <v>852</v>
      </c>
      <c r="C59" s="752"/>
      <c r="D59" s="752"/>
      <c r="E59" s="752"/>
      <c r="F59" s="752"/>
      <c r="G59" s="752"/>
      <c r="H59" s="752"/>
      <c r="I59" s="752"/>
      <c r="J59" s="752"/>
      <c r="K59" s="752"/>
      <c r="L59" s="752"/>
      <c r="M59" s="752"/>
      <c r="N59" s="752"/>
      <c r="O59" s="752"/>
      <c r="P59" s="752"/>
      <c r="Q59" s="752"/>
      <c r="AY59" s="459"/>
      <c r="AZ59" s="459"/>
      <c r="BA59" s="459"/>
      <c r="BB59" s="459"/>
      <c r="BC59" s="459"/>
      <c r="BD59" s="627"/>
      <c r="BE59" s="627"/>
      <c r="BF59" s="627"/>
      <c r="BG59" s="627"/>
      <c r="BH59" s="459"/>
      <c r="BI59" s="459"/>
      <c r="BJ59" s="459"/>
    </row>
    <row r="60" spans="1:74" s="426" customFormat="1" ht="12" customHeight="1" x14ac:dyDescent="0.25">
      <c r="A60" s="425"/>
      <c r="B60" s="756" t="s">
        <v>2</v>
      </c>
      <c r="C60" s="755"/>
      <c r="D60" s="755"/>
      <c r="E60" s="755"/>
      <c r="F60" s="755"/>
      <c r="G60" s="755"/>
      <c r="H60" s="755"/>
      <c r="I60" s="755"/>
      <c r="J60" s="755"/>
      <c r="K60" s="755"/>
      <c r="L60" s="755"/>
      <c r="M60" s="755"/>
      <c r="N60" s="755"/>
      <c r="O60" s="755"/>
      <c r="P60" s="755"/>
      <c r="Q60" s="752"/>
      <c r="AY60" s="458"/>
      <c r="AZ60" s="458"/>
      <c r="BA60" s="458"/>
      <c r="BB60" s="458"/>
      <c r="BC60" s="458"/>
      <c r="BD60" s="626"/>
      <c r="BE60" s="626"/>
      <c r="BF60" s="626"/>
      <c r="BG60" s="458"/>
      <c r="BH60" s="458"/>
      <c r="BI60" s="458"/>
      <c r="BJ60" s="458"/>
    </row>
    <row r="61" spans="1:74" s="426" customFormat="1" ht="12" customHeight="1" x14ac:dyDescent="0.25">
      <c r="A61" s="425"/>
      <c r="B61" s="758" t="s">
        <v>824</v>
      </c>
      <c r="C61" s="759"/>
      <c r="D61" s="759"/>
      <c r="E61" s="759"/>
      <c r="F61" s="759"/>
      <c r="G61" s="759"/>
      <c r="H61" s="759"/>
      <c r="I61" s="759"/>
      <c r="J61" s="759"/>
      <c r="K61" s="759"/>
      <c r="L61" s="759"/>
      <c r="M61" s="759"/>
      <c r="N61" s="759"/>
      <c r="O61" s="759"/>
      <c r="P61" s="759"/>
      <c r="Q61" s="752"/>
      <c r="AY61" s="458"/>
      <c r="AZ61" s="458"/>
      <c r="BA61" s="458"/>
      <c r="BB61" s="458"/>
      <c r="BC61" s="458"/>
      <c r="BD61" s="626"/>
      <c r="BE61" s="626"/>
      <c r="BF61" s="626"/>
      <c r="BG61" s="458"/>
      <c r="BH61" s="458"/>
      <c r="BI61" s="458"/>
      <c r="BJ61" s="458"/>
    </row>
    <row r="62" spans="1:74" s="426" customFormat="1" ht="12" customHeight="1" x14ac:dyDescent="0.25">
      <c r="A62" s="392"/>
      <c r="B62" s="760" t="s">
        <v>1346</v>
      </c>
      <c r="C62" s="752"/>
      <c r="D62" s="752"/>
      <c r="E62" s="752"/>
      <c r="F62" s="752"/>
      <c r="G62" s="752"/>
      <c r="H62" s="752"/>
      <c r="I62" s="752"/>
      <c r="J62" s="752"/>
      <c r="K62" s="752"/>
      <c r="L62" s="752"/>
      <c r="M62" s="752"/>
      <c r="N62" s="752"/>
      <c r="O62" s="752"/>
      <c r="P62" s="752"/>
      <c r="Q62" s="752"/>
      <c r="AY62" s="458"/>
      <c r="AZ62" s="458"/>
      <c r="BA62" s="458"/>
      <c r="BB62" s="458"/>
      <c r="BC62" s="458"/>
      <c r="BD62" s="626"/>
      <c r="BE62" s="626"/>
      <c r="BF62" s="626"/>
      <c r="BG62" s="458"/>
      <c r="BH62" s="458"/>
      <c r="BI62" s="458"/>
      <c r="BJ62" s="458"/>
    </row>
    <row r="63" spans="1:74" x14ac:dyDescent="0.25">
      <c r="BK63" s="320"/>
      <c r="BL63" s="320"/>
      <c r="BM63" s="320"/>
      <c r="BN63" s="320"/>
      <c r="BO63" s="320"/>
      <c r="BP63" s="320"/>
      <c r="BQ63" s="320"/>
      <c r="BR63" s="320"/>
      <c r="BS63" s="320"/>
      <c r="BT63" s="320"/>
      <c r="BU63" s="320"/>
      <c r="BV63" s="320"/>
    </row>
    <row r="64" spans="1:74" x14ac:dyDescent="0.25">
      <c r="BK64" s="320"/>
      <c r="BL64" s="320"/>
      <c r="BM64" s="320"/>
      <c r="BN64" s="320"/>
      <c r="BO64" s="320"/>
      <c r="BP64" s="320"/>
      <c r="BQ64" s="320"/>
      <c r="BR64" s="320"/>
      <c r="BS64" s="320"/>
      <c r="BT64" s="320"/>
      <c r="BU64" s="320"/>
      <c r="BV64" s="320"/>
    </row>
    <row r="65" spans="63:74" x14ac:dyDescent="0.25">
      <c r="BK65" s="320"/>
      <c r="BL65" s="320"/>
      <c r="BM65" s="320"/>
      <c r="BN65" s="320"/>
      <c r="BO65" s="320"/>
      <c r="BP65" s="320"/>
      <c r="BQ65" s="320"/>
      <c r="BR65" s="320"/>
      <c r="BS65" s="320"/>
      <c r="BT65" s="320"/>
      <c r="BU65" s="320"/>
      <c r="BV65" s="320"/>
    </row>
    <row r="66" spans="63:74" x14ac:dyDescent="0.25">
      <c r="BK66" s="320"/>
      <c r="BL66" s="320"/>
      <c r="BM66" s="320"/>
      <c r="BN66" s="320"/>
      <c r="BO66" s="320"/>
      <c r="BP66" s="320"/>
      <c r="BQ66" s="320"/>
      <c r="BR66" s="320"/>
      <c r="BS66" s="320"/>
      <c r="BT66" s="320"/>
      <c r="BU66" s="320"/>
      <c r="BV66" s="320"/>
    </row>
    <row r="67" spans="63:74" x14ac:dyDescent="0.25">
      <c r="BK67" s="320"/>
      <c r="BL67" s="320"/>
      <c r="BM67" s="320"/>
      <c r="BN67" s="320"/>
      <c r="BO67" s="320"/>
      <c r="BP67" s="320"/>
      <c r="BQ67" s="320"/>
      <c r="BR67" s="320"/>
      <c r="BS67" s="320"/>
      <c r="BT67" s="320"/>
      <c r="BU67" s="320"/>
      <c r="BV67" s="320"/>
    </row>
    <row r="68" spans="63:74" x14ac:dyDescent="0.25">
      <c r="BK68" s="320"/>
      <c r="BL68" s="320"/>
      <c r="BM68" s="320"/>
      <c r="BN68" s="320"/>
      <c r="BO68" s="320"/>
      <c r="BP68" s="320"/>
      <c r="BQ68" s="320"/>
      <c r="BR68" s="320"/>
      <c r="BS68" s="320"/>
      <c r="BT68" s="320"/>
      <c r="BU68" s="320"/>
      <c r="BV68" s="320"/>
    </row>
    <row r="69" spans="63:74" x14ac:dyDescent="0.25">
      <c r="BK69" s="320"/>
      <c r="BL69" s="320"/>
      <c r="BM69" s="320"/>
      <c r="BN69" s="320"/>
      <c r="BO69" s="320"/>
      <c r="BP69" s="320"/>
      <c r="BQ69" s="320"/>
      <c r="BR69" s="320"/>
      <c r="BS69" s="320"/>
      <c r="BT69" s="320"/>
      <c r="BU69" s="320"/>
      <c r="BV69" s="320"/>
    </row>
    <row r="70" spans="63:74" x14ac:dyDescent="0.25">
      <c r="BK70" s="320"/>
      <c r="BL70" s="320"/>
      <c r="BM70" s="320"/>
      <c r="BN70" s="320"/>
      <c r="BO70" s="320"/>
      <c r="BP70" s="320"/>
      <c r="BQ70" s="320"/>
      <c r="BR70" s="320"/>
      <c r="BS70" s="320"/>
      <c r="BT70" s="320"/>
      <c r="BU70" s="320"/>
      <c r="BV70" s="320"/>
    </row>
    <row r="71" spans="63:74" x14ac:dyDescent="0.25">
      <c r="BK71" s="320"/>
      <c r="BL71" s="320"/>
      <c r="BM71" s="320"/>
      <c r="BN71" s="320"/>
      <c r="BO71" s="320"/>
      <c r="BP71" s="320"/>
      <c r="BQ71" s="320"/>
      <c r="BR71" s="320"/>
      <c r="BS71" s="320"/>
      <c r="BT71" s="320"/>
      <c r="BU71" s="320"/>
      <c r="BV71" s="320"/>
    </row>
    <row r="72" spans="63:74" x14ac:dyDescent="0.25">
      <c r="BK72" s="320"/>
      <c r="BL72" s="320"/>
      <c r="BM72" s="320"/>
      <c r="BN72" s="320"/>
      <c r="BO72" s="320"/>
      <c r="BP72" s="320"/>
      <c r="BQ72" s="320"/>
      <c r="BR72" s="320"/>
      <c r="BS72" s="320"/>
      <c r="BT72" s="320"/>
      <c r="BU72" s="320"/>
      <c r="BV72" s="320"/>
    </row>
    <row r="73" spans="63:74" x14ac:dyDescent="0.25">
      <c r="BK73" s="320"/>
      <c r="BL73" s="320"/>
      <c r="BM73" s="320"/>
      <c r="BN73" s="320"/>
      <c r="BO73" s="320"/>
      <c r="BP73" s="320"/>
      <c r="BQ73" s="320"/>
      <c r="BR73" s="320"/>
      <c r="BS73" s="320"/>
      <c r="BT73" s="320"/>
      <c r="BU73" s="320"/>
      <c r="BV73" s="320"/>
    </row>
    <row r="74" spans="63:74" x14ac:dyDescent="0.25">
      <c r="BK74" s="320"/>
      <c r="BL74" s="320"/>
      <c r="BM74" s="320"/>
      <c r="BN74" s="320"/>
      <c r="BO74" s="320"/>
      <c r="BP74" s="320"/>
      <c r="BQ74" s="320"/>
      <c r="BR74" s="320"/>
      <c r="BS74" s="320"/>
      <c r="BT74" s="320"/>
      <c r="BU74" s="320"/>
      <c r="BV74" s="320"/>
    </row>
    <row r="75" spans="63:74" x14ac:dyDescent="0.25">
      <c r="BK75" s="320"/>
      <c r="BL75" s="320"/>
      <c r="BM75" s="320"/>
      <c r="BN75" s="320"/>
      <c r="BO75" s="320"/>
      <c r="BP75" s="320"/>
      <c r="BQ75" s="320"/>
      <c r="BR75" s="320"/>
      <c r="BS75" s="320"/>
      <c r="BT75" s="320"/>
      <c r="BU75" s="320"/>
      <c r="BV75" s="320"/>
    </row>
    <row r="76" spans="63:74" x14ac:dyDescent="0.25">
      <c r="BK76" s="320"/>
      <c r="BL76" s="320"/>
      <c r="BM76" s="320"/>
      <c r="BN76" s="320"/>
      <c r="BO76" s="320"/>
      <c r="BP76" s="320"/>
      <c r="BQ76" s="320"/>
      <c r="BR76" s="320"/>
      <c r="BS76" s="320"/>
      <c r="BT76" s="320"/>
      <c r="BU76" s="320"/>
      <c r="BV76" s="320"/>
    </row>
    <row r="77" spans="63:74" x14ac:dyDescent="0.25">
      <c r="BK77" s="320"/>
      <c r="BL77" s="320"/>
      <c r="BM77" s="320"/>
      <c r="BN77" s="320"/>
      <c r="BO77" s="320"/>
      <c r="BP77" s="320"/>
      <c r="BQ77" s="320"/>
      <c r="BR77" s="320"/>
      <c r="BS77" s="320"/>
      <c r="BT77" s="320"/>
      <c r="BU77" s="320"/>
      <c r="BV77" s="320"/>
    </row>
    <row r="78" spans="63:74" x14ac:dyDescent="0.25">
      <c r="BK78" s="320"/>
      <c r="BL78" s="320"/>
      <c r="BM78" s="320"/>
      <c r="BN78" s="320"/>
      <c r="BO78" s="320"/>
      <c r="BP78" s="320"/>
      <c r="BQ78" s="320"/>
      <c r="BR78" s="320"/>
      <c r="BS78" s="320"/>
      <c r="BT78" s="320"/>
      <c r="BU78" s="320"/>
      <c r="BV78" s="320"/>
    </row>
    <row r="79" spans="63:74" x14ac:dyDescent="0.25">
      <c r="BK79" s="320"/>
      <c r="BL79" s="320"/>
      <c r="BM79" s="320"/>
      <c r="BN79" s="320"/>
      <c r="BO79" s="320"/>
      <c r="BP79" s="320"/>
      <c r="BQ79" s="320"/>
      <c r="BR79" s="320"/>
      <c r="BS79" s="320"/>
      <c r="BT79" s="320"/>
      <c r="BU79" s="320"/>
      <c r="BV79" s="320"/>
    </row>
    <row r="80" spans="63:74" x14ac:dyDescent="0.25">
      <c r="BK80" s="320"/>
      <c r="BL80" s="320"/>
      <c r="BM80" s="320"/>
      <c r="BN80" s="320"/>
      <c r="BO80" s="320"/>
      <c r="BP80" s="320"/>
      <c r="BQ80" s="320"/>
      <c r="BR80" s="320"/>
      <c r="BS80" s="320"/>
      <c r="BT80" s="320"/>
      <c r="BU80" s="320"/>
      <c r="BV80" s="320"/>
    </row>
    <row r="81" spans="63:74" x14ac:dyDescent="0.25">
      <c r="BK81" s="320"/>
      <c r="BL81" s="320"/>
      <c r="BM81" s="320"/>
      <c r="BN81" s="320"/>
      <c r="BO81" s="320"/>
      <c r="BP81" s="320"/>
      <c r="BQ81" s="320"/>
      <c r="BR81" s="320"/>
      <c r="BS81" s="320"/>
      <c r="BT81" s="320"/>
      <c r="BU81" s="320"/>
      <c r="BV81" s="320"/>
    </row>
    <row r="82" spans="63:74" x14ac:dyDescent="0.25">
      <c r="BK82" s="320"/>
      <c r="BL82" s="320"/>
      <c r="BM82" s="320"/>
      <c r="BN82" s="320"/>
      <c r="BO82" s="320"/>
      <c r="BP82" s="320"/>
      <c r="BQ82" s="320"/>
      <c r="BR82" s="320"/>
      <c r="BS82" s="320"/>
      <c r="BT82" s="320"/>
      <c r="BU82" s="320"/>
      <c r="BV82" s="320"/>
    </row>
    <row r="83" spans="63:74" x14ac:dyDescent="0.25">
      <c r="BK83" s="320"/>
      <c r="BL83" s="320"/>
      <c r="BM83" s="320"/>
      <c r="BN83" s="320"/>
      <c r="BO83" s="320"/>
      <c r="BP83" s="320"/>
      <c r="BQ83" s="320"/>
      <c r="BR83" s="320"/>
      <c r="BS83" s="320"/>
      <c r="BT83" s="320"/>
      <c r="BU83" s="320"/>
      <c r="BV83" s="320"/>
    </row>
    <row r="84" spans="63:74" x14ac:dyDescent="0.25">
      <c r="BK84" s="320"/>
      <c r="BL84" s="320"/>
      <c r="BM84" s="320"/>
      <c r="BN84" s="320"/>
      <c r="BO84" s="320"/>
      <c r="BP84" s="320"/>
      <c r="BQ84" s="320"/>
      <c r="BR84" s="320"/>
      <c r="BS84" s="320"/>
      <c r="BT84" s="320"/>
      <c r="BU84" s="320"/>
      <c r="BV84" s="320"/>
    </row>
    <row r="85" spans="63:74" x14ac:dyDescent="0.25">
      <c r="BK85" s="320"/>
      <c r="BL85" s="320"/>
      <c r="BM85" s="320"/>
      <c r="BN85" s="320"/>
      <c r="BO85" s="320"/>
      <c r="BP85" s="320"/>
      <c r="BQ85" s="320"/>
      <c r="BR85" s="320"/>
      <c r="BS85" s="320"/>
      <c r="BT85" s="320"/>
      <c r="BU85" s="320"/>
      <c r="BV85" s="320"/>
    </row>
    <row r="86" spans="63:74" x14ac:dyDescent="0.25">
      <c r="BK86" s="320"/>
      <c r="BL86" s="320"/>
      <c r="BM86" s="320"/>
      <c r="BN86" s="320"/>
      <c r="BO86" s="320"/>
      <c r="BP86" s="320"/>
      <c r="BQ86" s="320"/>
      <c r="BR86" s="320"/>
      <c r="BS86" s="320"/>
      <c r="BT86" s="320"/>
      <c r="BU86" s="320"/>
      <c r="BV86" s="320"/>
    </row>
    <row r="87" spans="63:74" x14ac:dyDescent="0.25">
      <c r="BK87" s="320"/>
      <c r="BL87" s="320"/>
      <c r="BM87" s="320"/>
      <c r="BN87" s="320"/>
      <c r="BO87" s="320"/>
      <c r="BP87" s="320"/>
      <c r="BQ87" s="320"/>
      <c r="BR87" s="320"/>
      <c r="BS87" s="320"/>
      <c r="BT87" s="320"/>
      <c r="BU87" s="320"/>
      <c r="BV87" s="320"/>
    </row>
    <row r="88" spans="63:74" x14ac:dyDescent="0.25">
      <c r="BK88" s="320"/>
      <c r="BL88" s="320"/>
      <c r="BM88" s="320"/>
      <c r="BN88" s="320"/>
      <c r="BO88" s="320"/>
      <c r="BP88" s="320"/>
      <c r="BQ88" s="320"/>
      <c r="BR88" s="320"/>
      <c r="BS88" s="320"/>
      <c r="BT88" s="320"/>
      <c r="BU88" s="320"/>
      <c r="BV88" s="320"/>
    </row>
    <row r="89" spans="63:74" x14ac:dyDescent="0.25">
      <c r="BK89" s="320"/>
      <c r="BL89" s="320"/>
      <c r="BM89" s="320"/>
      <c r="BN89" s="320"/>
      <c r="BO89" s="320"/>
      <c r="BP89" s="320"/>
      <c r="BQ89" s="320"/>
      <c r="BR89" s="320"/>
      <c r="BS89" s="320"/>
      <c r="BT89" s="320"/>
      <c r="BU89" s="320"/>
      <c r="BV89" s="320"/>
    </row>
    <row r="90" spans="63:74" x14ac:dyDescent="0.25">
      <c r="BK90" s="320"/>
      <c r="BL90" s="320"/>
      <c r="BM90" s="320"/>
      <c r="BN90" s="320"/>
      <c r="BO90" s="320"/>
      <c r="BP90" s="320"/>
      <c r="BQ90" s="320"/>
      <c r="BR90" s="320"/>
      <c r="BS90" s="320"/>
      <c r="BT90" s="320"/>
      <c r="BU90" s="320"/>
      <c r="BV90" s="320"/>
    </row>
    <row r="91" spans="63:74" x14ac:dyDescent="0.25">
      <c r="BK91" s="320"/>
      <c r="BL91" s="320"/>
      <c r="BM91" s="320"/>
      <c r="BN91" s="320"/>
      <c r="BO91" s="320"/>
      <c r="BP91" s="320"/>
      <c r="BQ91" s="320"/>
      <c r="BR91" s="320"/>
      <c r="BS91" s="320"/>
      <c r="BT91" s="320"/>
      <c r="BU91" s="320"/>
      <c r="BV91" s="320"/>
    </row>
    <row r="92" spans="63:74" x14ac:dyDescent="0.25">
      <c r="BK92" s="320"/>
      <c r="BL92" s="320"/>
      <c r="BM92" s="320"/>
      <c r="BN92" s="320"/>
      <c r="BO92" s="320"/>
      <c r="BP92" s="320"/>
      <c r="BQ92" s="320"/>
      <c r="BR92" s="320"/>
      <c r="BS92" s="320"/>
      <c r="BT92" s="320"/>
      <c r="BU92" s="320"/>
      <c r="BV92" s="320"/>
    </row>
    <row r="93" spans="63:74" x14ac:dyDescent="0.25">
      <c r="BK93" s="320"/>
      <c r="BL93" s="320"/>
      <c r="BM93" s="320"/>
      <c r="BN93" s="320"/>
      <c r="BO93" s="320"/>
      <c r="BP93" s="320"/>
      <c r="BQ93" s="320"/>
      <c r="BR93" s="320"/>
      <c r="BS93" s="320"/>
      <c r="BT93" s="320"/>
      <c r="BU93" s="320"/>
      <c r="BV93" s="320"/>
    </row>
    <row r="94" spans="63:74" x14ac:dyDescent="0.25">
      <c r="BK94" s="320"/>
      <c r="BL94" s="320"/>
      <c r="BM94" s="320"/>
      <c r="BN94" s="320"/>
      <c r="BO94" s="320"/>
      <c r="BP94" s="320"/>
      <c r="BQ94" s="320"/>
      <c r="BR94" s="320"/>
      <c r="BS94" s="320"/>
      <c r="BT94" s="320"/>
      <c r="BU94" s="320"/>
      <c r="BV94" s="320"/>
    </row>
    <row r="95" spans="63:74" x14ac:dyDescent="0.25">
      <c r="BK95" s="320"/>
      <c r="BL95" s="320"/>
      <c r="BM95" s="320"/>
      <c r="BN95" s="320"/>
      <c r="BO95" s="320"/>
      <c r="BP95" s="320"/>
      <c r="BQ95" s="320"/>
      <c r="BR95" s="320"/>
      <c r="BS95" s="320"/>
      <c r="BT95" s="320"/>
      <c r="BU95" s="320"/>
      <c r="BV95" s="320"/>
    </row>
    <row r="96" spans="63:74" x14ac:dyDescent="0.25">
      <c r="BK96" s="320"/>
      <c r="BL96" s="320"/>
      <c r="BM96" s="320"/>
      <c r="BN96" s="320"/>
      <c r="BO96" s="320"/>
      <c r="BP96" s="320"/>
      <c r="BQ96" s="320"/>
      <c r="BR96" s="320"/>
      <c r="BS96" s="320"/>
      <c r="BT96" s="320"/>
      <c r="BU96" s="320"/>
      <c r="BV96" s="320"/>
    </row>
    <row r="97" spans="63:74" x14ac:dyDescent="0.25">
      <c r="BK97" s="320"/>
      <c r="BL97" s="320"/>
      <c r="BM97" s="320"/>
      <c r="BN97" s="320"/>
      <c r="BO97" s="320"/>
      <c r="BP97" s="320"/>
      <c r="BQ97" s="320"/>
      <c r="BR97" s="320"/>
      <c r="BS97" s="320"/>
      <c r="BT97" s="320"/>
      <c r="BU97" s="320"/>
      <c r="BV97" s="320"/>
    </row>
    <row r="98" spans="63:74" x14ac:dyDescent="0.25">
      <c r="BK98" s="320"/>
      <c r="BL98" s="320"/>
      <c r="BM98" s="320"/>
      <c r="BN98" s="320"/>
      <c r="BO98" s="320"/>
      <c r="BP98" s="320"/>
      <c r="BQ98" s="320"/>
      <c r="BR98" s="320"/>
      <c r="BS98" s="320"/>
      <c r="BT98" s="320"/>
      <c r="BU98" s="320"/>
      <c r="BV98" s="320"/>
    </row>
    <row r="99" spans="63:74" x14ac:dyDescent="0.25">
      <c r="BK99" s="320"/>
      <c r="BL99" s="320"/>
      <c r="BM99" s="320"/>
      <c r="BN99" s="320"/>
      <c r="BO99" s="320"/>
      <c r="BP99" s="320"/>
      <c r="BQ99" s="320"/>
      <c r="BR99" s="320"/>
      <c r="BS99" s="320"/>
      <c r="BT99" s="320"/>
      <c r="BU99" s="320"/>
      <c r="BV99" s="320"/>
    </row>
    <row r="100" spans="63:74" x14ac:dyDescent="0.25">
      <c r="BK100" s="320"/>
      <c r="BL100" s="320"/>
      <c r="BM100" s="320"/>
      <c r="BN100" s="320"/>
      <c r="BO100" s="320"/>
      <c r="BP100" s="320"/>
      <c r="BQ100" s="320"/>
      <c r="BR100" s="320"/>
      <c r="BS100" s="320"/>
      <c r="BT100" s="320"/>
      <c r="BU100" s="320"/>
      <c r="BV100" s="320"/>
    </row>
    <row r="101" spans="63:74" x14ac:dyDescent="0.25">
      <c r="BK101" s="320"/>
      <c r="BL101" s="320"/>
      <c r="BM101" s="320"/>
      <c r="BN101" s="320"/>
      <c r="BO101" s="320"/>
      <c r="BP101" s="320"/>
      <c r="BQ101" s="320"/>
      <c r="BR101" s="320"/>
      <c r="BS101" s="320"/>
      <c r="BT101" s="320"/>
      <c r="BU101" s="320"/>
      <c r="BV101" s="320"/>
    </row>
    <row r="102" spans="63:74" x14ac:dyDescent="0.25">
      <c r="BK102" s="320"/>
      <c r="BL102" s="320"/>
      <c r="BM102" s="320"/>
      <c r="BN102" s="320"/>
      <c r="BO102" s="320"/>
      <c r="BP102" s="320"/>
      <c r="BQ102" s="320"/>
      <c r="BR102" s="320"/>
      <c r="BS102" s="320"/>
      <c r="BT102" s="320"/>
      <c r="BU102" s="320"/>
      <c r="BV102" s="320"/>
    </row>
    <row r="103" spans="63:74" x14ac:dyDescent="0.25">
      <c r="BK103" s="320"/>
      <c r="BL103" s="320"/>
      <c r="BM103" s="320"/>
      <c r="BN103" s="320"/>
      <c r="BO103" s="320"/>
      <c r="BP103" s="320"/>
      <c r="BQ103" s="320"/>
      <c r="BR103" s="320"/>
      <c r="BS103" s="320"/>
      <c r="BT103" s="320"/>
      <c r="BU103" s="320"/>
      <c r="BV103" s="320"/>
    </row>
    <row r="104" spans="63:74" x14ac:dyDescent="0.25">
      <c r="BK104" s="320"/>
      <c r="BL104" s="320"/>
      <c r="BM104" s="320"/>
      <c r="BN104" s="320"/>
      <c r="BO104" s="320"/>
      <c r="BP104" s="320"/>
      <c r="BQ104" s="320"/>
      <c r="BR104" s="320"/>
      <c r="BS104" s="320"/>
      <c r="BT104" s="320"/>
      <c r="BU104" s="320"/>
      <c r="BV104" s="320"/>
    </row>
    <row r="105" spans="63:74" x14ac:dyDescent="0.25">
      <c r="BK105" s="320"/>
      <c r="BL105" s="320"/>
      <c r="BM105" s="320"/>
      <c r="BN105" s="320"/>
      <c r="BO105" s="320"/>
      <c r="BP105" s="320"/>
      <c r="BQ105" s="320"/>
      <c r="BR105" s="320"/>
      <c r="BS105" s="320"/>
      <c r="BT105" s="320"/>
      <c r="BU105" s="320"/>
      <c r="BV105" s="320"/>
    </row>
    <row r="106" spans="63:74" x14ac:dyDescent="0.25">
      <c r="BK106" s="320"/>
      <c r="BL106" s="320"/>
      <c r="BM106" s="320"/>
      <c r="BN106" s="320"/>
      <c r="BO106" s="320"/>
      <c r="BP106" s="320"/>
      <c r="BQ106" s="320"/>
      <c r="BR106" s="320"/>
      <c r="BS106" s="320"/>
      <c r="BT106" s="320"/>
      <c r="BU106" s="320"/>
      <c r="BV106" s="320"/>
    </row>
    <row r="107" spans="63:74" x14ac:dyDescent="0.25">
      <c r="BK107" s="320"/>
      <c r="BL107" s="320"/>
      <c r="BM107" s="320"/>
      <c r="BN107" s="320"/>
      <c r="BO107" s="320"/>
      <c r="BP107" s="320"/>
      <c r="BQ107" s="320"/>
      <c r="BR107" s="320"/>
      <c r="BS107" s="320"/>
      <c r="BT107" s="320"/>
      <c r="BU107" s="320"/>
      <c r="BV107" s="320"/>
    </row>
    <row r="108" spans="63:74" x14ac:dyDescent="0.25">
      <c r="BK108" s="320"/>
      <c r="BL108" s="320"/>
      <c r="BM108" s="320"/>
      <c r="BN108" s="320"/>
      <c r="BO108" s="320"/>
      <c r="BP108" s="320"/>
      <c r="BQ108" s="320"/>
      <c r="BR108" s="320"/>
      <c r="BS108" s="320"/>
      <c r="BT108" s="320"/>
      <c r="BU108" s="320"/>
      <c r="BV108" s="320"/>
    </row>
    <row r="109" spans="63:74" x14ac:dyDescent="0.25">
      <c r="BK109" s="320"/>
      <c r="BL109" s="320"/>
      <c r="BM109" s="320"/>
      <c r="BN109" s="320"/>
      <c r="BO109" s="320"/>
      <c r="BP109" s="320"/>
      <c r="BQ109" s="320"/>
      <c r="BR109" s="320"/>
      <c r="BS109" s="320"/>
      <c r="BT109" s="320"/>
      <c r="BU109" s="320"/>
      <c r="BV109" s="320"/>
    </row>
    <row r="110" spans="63:74" x14ac:dyDescent="0.25">
      <c r="BK110" s="320"/>
      <c r="BL110" s="320"/>
      <c r="BM110" s="320"/>
      <c r="BN110" s="320"/>
      <c r="BO110" s="320"/>
      <c r="BP110" s="320"/>
      <c r="BQ110" s="320"/>
      <c r="BR110" s="320"/>
      <c r="BS110" s="320"/>
      <c r="BT110" s="320"/>
      <c r="BU110" s="320"/>
      <c r="BV110" s="320"/>
    </row>
    <row r="111" spans="63:74" x14ac:dyDescent="0.25">
      <c r="BK111" s="320"/>
      <c r="BL111" s="320"/>
      <c r="BM111" s="320"/>
      <c r="BN111" s="320"/>
      <c r="BO111" s="320"/>
      <c r="BP111" s="320"/>
      <c r="BQ111" s="320"/>
      <c r="BR111" s="320"/>
      <c r="BS111" s="320"/>
      <c r="BT111" s="320"/>
      <c r="BU111" s="320"/>
      <c r="BV111" s="320"/>
    </row>
    <row r="112" spans="63:74" x14ac:dyDescent="0.25">
      <c r="BK112" s="320"/>
      <c r="BL112" s="320"/>
      <c r="BM112" s="320"/>
      <c r="BN112" s="320"/>
      <c r="BO112" s="320"/>
      <c r="BP112" s="320"/>
      <c r="BQ112" s="320"/>
      <c r="BR112" s="320"/>
      <c r="BS112" s="320"/>
      <c r="BT112" s="320"/>
      <c r="BU112" s="320"/>
      <c r="BV112" s="320"/>
    </row>
    <row r="113" spans="63:74" x14ac:dyDescent="0.25">
      <c r="BK113" s="320"/>
      <c r="BL113" s="320"/>
      <c r="BM113" s="320"/>
      <c r="BN113" s="320"/>
      <c r="BO113" s="320"/>
      <c r="BP113" s="320"/>
      <c r="BQ113" s="320"/>
      <c r="BR113" s="320"/>
      <c r="BS113" s="320"/>
      <c r="BT113" s="320"/>
      <c r="BU113" s="320"/>
      <c r="BV113" s="320"/>
    </row>
    <row r="114" spans="63:74" x14ac:dyDescent="0.25">
      <c r="BK114" s="320"/>
      <c r="BL114" s="320"/>
      <c r="BM114" s="320"/>
      <c r="BN114" s="320"/>
      <c r="BO114" s="320"/>
      <c r="BP114" s="320"/>
      <c r="BQ114" s="320"/>
      <c r="BR114" s="320"/>
      <c r="BS114" s="320"/>
      <c r="BT114" s="320"/>
      <c r="BU114" s="320"/>
      <c r="BV114" s="320"/>
    </row>
    <row r="115" spans="63:74" x14ac:dyDescent="0.25">
      <c r="BK115" s="320"/>
      <c r="BL115" s="320"/>
      <c r="BM115" s="320"/>
      <c r="BN115" s="320"/>
      <c r="BO115" s="320"/>
      <c r="BP115" s="320"/>
      <c r="BQ115" s="320"/>
      <c r="BR115" s="320"/>
      <c r="BS115" s="320"/>
      <c r="BT115" s="320"/>
      <c r="BU115" s="320"/>
      <c r="BV115" s="320"/>
    </row>
    <row r="116" spans="63:74" x14ac:dyDescent="0.25">
      <c r="BK116" s="320"/>
      <c r="BL116" s="320"/>
      <c r="BM116" s="320"/>
      <c r="BN116" s="320"/>
      <c r="BO116" s="320"/>
      <c r="BP116" s="320"/>
      <c r="BQ116" s="320"/>
      <c r="BR116" s="320"/>
      <c r="BS116" s="320"/>
      <c r="BT116" s="320"/>
      <c r="BU116" s="320"/>
      <c r="BV116" s="320"/>
    </row>
    <row r="117" spans="63:74" x14ac:dyDescent="0.25">
      <c r="BK117" s="320"/>
      <c r="BL117" s="320"/>
      <c r="BM117" s="320"/>
      <c r="BN117" s="320"/>
      <c r="BO117" s="320"/>
      <c r="BP117" s="320"/>
      <c r="BQ117" s="320"/>
      <c r="BR117" s="320"/>
      <c r="BS117" s="320"/>
      <c r="BT117" s="320"/>
      <c r="BU117" s="320"/>
      <c r="BV117" s="320"/>
    </row>
    <row r="118" spans="63:74" x14ac:dyDescent="0.25">
      <c r="BK118" s="320"/>
      <c r="BL118" s="320"/>
      <c r="BM118" s="320"/>
      <c r="BN118" s="320"/>
      <c r="BO118" s="320"/>
      <c r="BP118" s="320"/>
      <c r="BQ118" s="320"/>
      <c r="BR118" s="320"/>
      <c r="BS118" s="320"/>
      <c r="BT118" s="320"/>
      <c r="BU118" s="320"/>
      <c r="BV118" s="320"/>
    </row>
    <row r="119" spans="63:74" x14ac:dyDescent="0.25">
      <c r="BK119" s="320"/>
      <c r="BL119" s="320"/>
      <c r="BM119" s="320"/>
      <c r="BN119" s="320"/>
      <c r="BO119" s="320"/>
      <c r="BP119" s="320"/>
      <c r="BQ119" s="320"/>
      <c r="BR119" s="320"/>
      <c r="BS119" s="320"/>
      <c r="BT119" s="320"/>
      <c r="BU119" s="320"/>
      <c r="BV119" s="320"/>
    </row>
    <row r="120" spans="63:74" x14ac:dyDescent="0.25">
      <c r="BK120" s="320"/>
      <c r="BL120" s="320"/>
      <c r="BM120" s="320"/>
      <c r="BN120" s="320"/>
      <c r="BO120" s="320"/>
      <c r="BP120" s="320"/>
      <c r="BQ120" s="320"/>
      <c r="BR120" s="320"/>
      <c r="BS120" s="320"/>
      <c r="BT120" s="320"/>
      <c r="BU120" s="320"/>
      <c r="BV120" s="320"/>
    </row>
    <row r="121" spans="63:74" x14ac:dyDescent="0.25">
      <c r="BK121" s="320"/>
      <c r="BL121" s="320"/>
      <c r="BM121" s="320"/>
      <c r="BN121" s="320"/>
      <c r="BO121" s="320"/>
      <c r="BP121" s="320"/>
      <c r="BQ121" s="320"/>
      <c r="BR121" s="320"/>
      <c r="BS121" s="320"/>
      <c r="BT121" s="320"/>
      <c r="BU121" s="320"/>
      <c r="BV121" s="320"/>
    </row>
    <row r="122" spans="63:74" x14ac:dyDescent="0.25">
      <c r="BK122" s="320"/>
      <c r="BL122" s="320"/>
      <c r="BM122" s="320"/>
      <c r="BN122" s="320"/>
      <c r="BO122" s="320"/>
      <c r="BP122" s="320"/>
      <c r="BQ122" s="320"/>
      <c r="BR122" s="320"/>
      <c r="BS122" s="320"/>
      <c r="BT122" s="320"/>
      <c r="BU122" s="320"/>
      <c r="BV122" s="320"/>
    </row>
    <row r="123" spans="63:74" x14ac:dyDescent="0.25">
      <c r="BK123" s="320"/>
      <c r="BL123" s="320"/>
      <c r="BM123" s="320"/>
      <c r="BN123" s="320"/>
      <c r="BO123" s="320"/>
      <c r="BP123" s="320"/>
      <c r="BQ123" s="320"/>
      <c r="BR123" s="320"/>
      <c r="BS123" s="320"/>
      <c r="BT123" s="320"/>
      <c r="BU123" s="320"/>
      <c r="BV123" s="320"/>
    </row>
    <row r="124" spans="63:74" x14ac:dyDescent="0.25">
      <c r="BK124" s="320"/>
      <c r="BL124" s="320"/>
      <c r="BM124" s="320"/>
      <c r="BN124" s="320"/>
      <c r="BO124" s="320"/>
      <c r="BP124" s="320"/>
      <c r="BQ124" s="320"/>
      <c r="BR124" s="320"/>
      <c r="BS124" s="320"/>
      <c r="BT124" s="320"/>
      <c r="BU124" s="320"/>
      <c r="BV124" s="320"/>
    </row>
    <row r="125" spans="63:74" x14ac:dyDescent="0.25">
      <c r="BK125" s="320"/>
      <c r="BL125" s="320"/>
      <c r="BM125" s="320"/>
      <c r="BN125" s="320"/>
      <c r="BO125" s="320"/>
      <c r="BP125" s="320"/>
      <c r="BQ125" s="320"/>
      <c r="BR125" s="320"/>
      <c r="BS125" s="320"/>
      <c r="BT125" s="320"/>
      <c r="BU125" s="320"/>
      <c r="BV125" s="320"/>
    </row>
    <row r="126" spans="63:74" x14ac:dyDescent="0.25">
      <c r="BK126" s="320"/>
      <c r="BL126" s="320"/>
      <c r="BM126" s="320"/>
      <c r="BN126" s="320"/>
      <c r="BO126" s="320"/>
      <c r="BP126" s="320"/>
      <c r="BQ126" s="320"/>
      <c r="BR126" s="320"/>
      <c r="BS126" s="320"/>
      <c r="BT126" s="320"/>
      <c r="BU126" s="320"/>
      <c r="BV126" s="320"/>
    </row>
    <row r="127" spans="63:74" x14ac:dyDescent="0.25">
      <c r="BK127" s="320"/>
      <c r="BL127" s="320"/>
      <c r="BM127" s="320"/>
      <c r="BN127" s="320"/>
      <c r="BO127" s="320"/>
      <c r="BP127" s="320"/>
      <c r="BQ127" s="320"/>
      <c r="BR127" s="320"/>
      <c r="BS127" s="320"/>
      <c r="BT127" s="320"/>
      <c r="BU127" s="320"/>
      <c r="BV127" s="320"/>
    </row>
    <row r="128" spans="63:74" x14ac:dyDescent="0.25">
      <c r="BK128" s="320"/>
      <c r="BL128" s="320"/>
      <c r="BM128" s="320"/>
      <c r="BN128" s="320"/>
      <c r="BO128" s="320"/>
      <c r="BP128" s="320"/>
      <c r="BQ128" s="320"/>
      <c r="BR128" s="320"/>
      <c r="BS128" s="320"/>
      <c r="BT128" s="320"/>
      <c r="BU128" s="320"/>
      <c r="BV128" s="320"/>
    </row>
    <row r="129" spans="63:74" x14ac:dyDescent="0.25">
      <c r="BK129" s="320"/>
      <c r="BL129" s="320"/>
      <c r="BM129" s="320"/>
      <c r="BN129" s="320"/>
      <c r="BO129" s="320"/>
      <c r="BP129" s="320"/>
      <c r="BQ129" s="320"/>
      <c r="BR129" s="320"/>
      <c r="BS129" s="320"/>
      <c r="BT129" s="320"/>
      <c r="BU129" s="320"/>
      <c r="BV129" s="320"/>
    </row>
    <row r="130" spans="63:74" x14ac:dyDescent="0.25">
      <c r="BK130" s="320"/>
      <c r="BL130" s="320"/>
      <c r="BM130" s="320"/>
      <c r="BN130" s="320"/>
      <c r="BO130" s="320"/>
      <c r="BP130" s="320"/>
      <c r="BQ130" s="320"/>
      <c r="BR130" s="320"/>
      <c r="BS130" s="320"/>
      <c r="BT130" s="320"/>
      <c r="BU130" s="320"/>
      <c r="BV130" s="320"/>
    </row>
    <row r="131" spans="63:74" x14ac:dyDescent="0.25">
      <c r="BK131" s="320"/>
      <c r="BL131" s="320"/>
      <c r="BM131" s="320"/>
      <c r="BN131" s="320"/>
      <c r="BO131" s="320"/>
      <c r="BP131" s="320"/>
      <c r="BQ131" s="320"/>
      <c r="BR131" s="320"/>
      <c r="BS131" s="320"/>
      <c r="BT131" s="320"/>
      <c r="BU131" s="320"/>
      <c r="BV131" s="320"/>
    </row>
    <row r="132" spans="63:74" x14ac:dyDescent="0.25">
      <c r="BK132" s="320"/>
      <c r="BL132" s="320"/>
      <c r="BM132" s="320"/>
      <c r="BN132" s="320"/>
      <c r="BO132" s="320"/>
      <c r="BP132" s="320"/>
      <c r="BQ132" s="320"/>
      <c r="BR132" s="320"/>
      <c r="BS132" s="320"/>
      <c r="BT132" s="320"/>
      <c r="BU132" s="320"/>
      <c r="BV132" s="320"/>
    </row>
    <row r="133" spans="63:74" x14ac:dyDescent="0.25">
      <c r="BK133" s="320"/>
      <c r="BL133" s="320"/>
      <c r="BM133" s="320"/>
      <c r="BN133" s="320"/>
      <c r="BO133" s="320"/>
      <c r="BP133" s="320"/>
      <c r="BQ133" s="320"/>
      <c r="BR133" s="320"/>
      <c r="BS133" s="320"/>
      <c r="BT133" s="320"/>
      <c r="BU133" s="320"/>
      <c r="BV133" s="320"/>
    </row>
    <row r="134" spans="63:74" x14ac:dyDescent="0.25">
      <c r="BK134" s="320"/>
      <c r="BL134" s="320"/>
      <c r="BM134" s="320"/>
      <c r="BN134" s="320"/>
      <c r="BO134" s="320"/>
      <c r="BP134" s="320"/>
      <c r="BQ134" s="320"/>
      <c r="BR134" s="320"/>
      <c r="BS134" s="320"/>
      <c r="BT134" s="320"/>
      <c r="BU134" s="320"/>
      <c r="BV134" s="320"/>
    </row>
    <row r="135" spans="63:74" x14ac:dyDescent="0.25">
      <c r="BK135" s="320"/>
      <c r="BL135" s="320"/>
      <c r="BM135" s="320"/>
      <c r="BN135" s="320"/>
      <c r="BO135" s="320"/>
      <c r="BP135" s="320"/>
      <c r="BQ135" s="320"/>
      <c r="BR135" s="320"/>
      <c r="BS135" s="320"/>
      <c r="BT135" s="320"/>
      <c r="BU135" s="320"/>
      <c r="BV135" s="320"/>
    </row>
    <row r="136" spans="63:74" x14ac:dyDescent="0.25">
      <c r="BK136" s="320"/>
      <c r="BL136" s="320"/>
      <c r="BM136" s="320"/>
      <c r="BN136" s="320"/>
      <c r="BO136" s="320"/>
      <c r="BP136" s="320"/>
      <c r="BQ136" s="320"/>
      <c r="BR136" s="320"/>
      <c r="BS136" s="320"/>
      <c r="BT136" s="320"/>
      <c r="BU136" s="320"/>
      <c r="BV136" s="320"/>
    </row>
    <row r="137" spans="63:74" x14ac:dyDescent="0.25">
      <c r="BK137" s="320"/>
      <c r="BL137" s="320"/>
      <c r="BM137" s="320"/>
      <c r="BN137" s="320"/>
      <c r="BO137" s="320"/>
      <c r="BP137" s="320"/>
      <c r="BQ137" s="320"/>
      <c r="BR137" s="320"/>
      <c r="BS137" s="320"/>
      <c r="BT137" s="320"/>
      <c r="BU137" s="320"/>
      <c r="BV137" s="320"/>
    </row>
    <row r="138" spans="63:74" x14ac:dyDescent="0.25">
      <c r="BK138" s="320"/>
      <c r="BL138" s="320"/>
      <c r="BM138" s="320"/>
      <c r="BN138" s="320"/>
      <c r="BO138" s="320"/>
      <c r="BP138" s="320"/>
      <c r="BQ138" s="320"/>
      <c r="BR138" s="320"/>
      <c r="BS138" s="320"/>
      <c r="BT138" s="320"/>
      <c r="BU138" s="320"/>
      <c r="BV138" s="320"/>
    </row>
    <row r="139" spans="63:74" x14ac:dyDescent="0.25">
      <c r="BK139" s="320"/>
      <c r="BL139" s="320"/>
      <c r="BM139" s="320"/>
      <c r="BN139" s="320"/>
      <c r="BO139" s="320"/>
      <c r="BP139" s="320"/>
      <c r="BQ139" s="320"/>
      <c r="BR139" s="320"/>
      <c r="BS139" s="320"/>
      <c r="BT139" s="320"/>
      <c r="BU139" s="320"/>
      <c r="BV139" s="320"/>
    </row>
    <row r="140" spans="63:74" x14ac:dyDescent="0.25">
      <c r="BK140" s="320"/>
      <c r="BL140" s="320"/>
      <c r="BM140" s="320"/>
      <c r="BN140" s="320"/>
      <c r="BO140" s="320"/>
      <c r="BP140" s="320"/>
      <c r="BQ140" s="320"/>
      <c r="BR140" s="320"/>
      <c r="BS140" s="320"/>
      <c r="BT140" s="320"/>
      <c r="BU140" s="320"/>
      <c r="BV140" s="320"/>
    </row>
    <row r="141" spans="63:74" x14ac:dyDescent="0.25">
      <c r="BK141" s="320"/>
      <c r="BL141" s="320"/>
      <c r="BM141" s="320"/>
      <c r="BN141" s="320"/>
      <c r="BO141" s="320"/>
      <c r="BP141" s="320"/>
      <c r="BQ141" s="320"/>
      <c r="BR141" s="320"/>
      <c r="BS141" s="320"/>
      <c r="BT141" s="320"/>
      <c r="BU141" s="320"/>
      <c r="BV141" s="320"/>
    </row>
    <row r="142" spans="63:74" x14ac:dyDescent="0.25">
      <c r="BK142" s="320"/>
      <c r="BL142" s="320"/>
      <c r="BM142" s="320"/>
      <c r="BN142" s="320"/>
      <c r="BO142" s="320"/>
      <c r="BP142" s="320"/>
      <c r="BQ142" s="320"/>
      <c r="BR142" s="320"/>
      <c r="BS142" s="320"/>
      <c r="BT142" s="320"/>
      <c r="BU142" s="320"/>
      <c r="BV142" s="320"/>
    </row>
    <row r="143" spans="63:74" x14ac:dyDescent="0.25">
      <c r="BK143" s="320"/>
      <c r="BL143" s="320"/>
      <c r="BM143" s="320"/>
      <c r="BN143" s="320"/>
      <c r="BO143" s="320"/>
      <c r="BP143" s="320"/>
      <c r="BQ143" s="320"/>
      <c r="BR143" s="320"/>
      <c r="BS143" s="320"/>
      <c r="BT143" s="320"/>
      <c r="BU143" s="320"/>
      <c r="BV143" s="320"/>
    </row>
  </sheetData>
  <mergeCells count="16">
    <mergeCell ref="A1:A2"/>
    <mergeCell ref="AM3:AX3"/>
    <mergeCell ref="AY3:BJ3"/>
    <mergeCell ref="BK3:BV3"/>
    <mergeCell ref="B1:AL1"/>
    <mergeCell ref="C3:N3"/>
    <mergeCell ref="O3:Z3"/>
    <mergeCell ref="AA3:AL3"/>
    <mergeCell ref="B60:Q60"/>
    <mergeCell ref="B61:Q61"/>
    <mergeCell ref="B62:Q62"/>
    <mergeCell ref="B55:Q55"/>
    <mergeCell ref="B56:Q56"/>
    <mergeCell ref="B58:Q58"/>
    <mergeCell ref="B59:Q59"/>
    <mergeCell ref="B57:Q57"/>
  </mergeCells>
  <phoneticPr fontId="6"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AN5" activePane="bottomRight" state="frozen"/>
      <selection activeCell="BI18" sqref="BI18"/>
      <selection pane="topRight" activeCell="BI18" sqref="BI18"/>
      <selection pane="bottomLeft" activeCell="BI18" sqref="BI18"/>
      <selection pane="bottomRight" activeCell="AY15" sqref="AY15"/>
    </sheetView>
  </sheetViews>
  <sheetFormatPr defaultColWidth="9.54296875" defaultRowHeight="10" x14ac:dyDescent="0.2"/>
  <cols>
    <col min="1" max="1" width="13.453125" style="187" customWidth="1"/>
    <col min="2" max="2" width="36.453125" style="187" customWidth="1"/>
    <col min="3" max="50" width="6.54296875" style="187" customWidth="1"/>
    <col min="51" max="55" width="6.54296875" style="313" customWidth="1"/>
    <col min="56" max="58" width="6.54296875" style="629" customWidth="1"/>
    <col min="59" max="62" width="6.54296875" style="313" customWidth="1"/>
    <col min="63" max="74" width="6.54296875" style="187" customWidth="1"/>
    <col min="75" max="16384" width="9.54296875" style="187"/>
  </cols>
  <sheetData>
    <row r="1" spans="1:74" ht="13.4" customHeight="1" x14ac:dyDescent="0.3">
      <c r="A1" s="734" t="s">
        <v>785</v>
      </c>
      <c r="B1" s="834" t="s">
        <v>1335</v>
      </c>
      <c r="C1" s="835"/>
      <c r="D1" s="835"/>
      <c r="E1" s="835"/>
      <c r="F1" s="835"/>
      <c r="G1" s="835"/>
      <c r="H1" s="835"/>
      <c r="I1" s="835"/>
      <c r="J1" s="835"/>
      <c r="K1" s="835"/>
      <c r="L1" s="835"/>
      <c r="M1" s="835"/>
      <c r="N1" s="835"/>
      <c r="O1" s="835"/>
      <c r="P1" s="835"/>
      <c r="Q1" s="835"/>
      <c r="R1" s="835"/>
      <c r="S1" s="835"/>
      <c r="T1" s="835"/>
      <c r="U1" s="835"/>
      <c r="V1" s="835"/>
      <c r="W1" s="835"/>
      <c r="X1" s="835"/>
      <c r="Y1" s="835"/>
      <c r="Z1" s="835"/>
      <c r="AA1" s="835"/>
      <c r="AB1" s="835"/>
      <c r="AC1" s="835"/>
      <c r="AD1" s="835"/>
      <c r="AE1" s="835"/>
      <c r="AF1" s="835"/>
      <c r="AG1" s="835"/>
      <c r="AH1" s="835"/>
      <c r="AI1" s="835"/>
      <c r="AJ1" s="835"/>
      <c r="AK1" s="835"/>
      <c r="AL1" s="835"/>
      <c r="AM1" s="191"/>
    </row>
    <row r="2" spans="1:74" s="188" customFormat="1" ht="13.4" customHeight="1" x14ac:dyDescent="0.25">
      <c r="A2" s="735"/>
      <c r="B2" s="670" t="str">
        <f>"U.S. Energy Information Administration  |  Short-Term Energy Outlook  - "&amp;Dates!D1</f>
        <v>U.S. Energy Information Administration  |  Short-Term Energy Outlook  - January 2023</v>
      </c>
      <c r="C2" s="671"/>
      <c r="D2" s="671"/>
      <c r="E2" s="671"/>
      <c r="F2" s="671"/>
      <c r="G2" s="671"/>
      <c r="H2" s="671"/>
      <c r="I2" s="671"/>
      <c r="J2" s="671"/>
      <c r="K2" s="671"/>
      <c r="L2" s="671"/>
      <c r="M2" s="671"/>
      <c r="N2" s="671"/>
      <c r="O2" s="671"/>
      <c r="P2" s="671"/>
      <c r="Q2" s="671"/>
      <c r="R2" s="671"/>
      <c r="S2" s="671"/>
      <c r="T2" s="671"/>
      <c r="U2" s="671"/>
      <c r="V2" s="671"/>
      <c r="W2" s="671"/>
      <c r="X2" s="671"/>
      <c r="Y2" s="671"/>
      <c r="Z2" s="671"/>
      <c r="AA2" s="671"/>
      <c r="AB2" s="671"/>
      <c r="AC2" s="671"/>
      <c r="AD2" s="671"/>
      <c r="AE2" s="671"/>
      <c r="AF2" s="671"/>
      <c r="AG2" s="671"/>
      <c r="AH2" s="671"/>
      <c r="AI2" s="671"/>
      <c r="AJ2" s="671"/>
      <c r="AK2" s="671"/>
      <c r="AL2" s="671"/>
      <c r="AM2" s="272"/>
      <c r="AY2" s="452"/>
      <c r="AZ2" s="452"/>
      <c r="BA2" s="452"/>
      <c r="BB2" s="452"/>
      <c r="BC2" s="452"/>
      <c r="BD2" s="630"/>
      <c r="BE2" s="630"/>
      <c r="BF2" s="630"/>
      <c r="BG2" s="452"/>
      <c r="BH2" s="452"/>
      <c r="BI2" s="452"/>
      <c r="BJ2" s="452"/>
    </row>
    <row r="3" spans="1:74" s="12" customFormat="1" ht="13" x14ac:dyDescent="0.3">
      <c r="A3" s="730" t="s">
        <v>1397</v>
      </c>
      <c r="B3" s="14"/>
      <c r="C3" s="738">
        <f>Dates!D3</f>
        <v>2019</v>
      </c>
      <c r="D3" s="739"/>
      <c r="E3" s="739"/>
      <c r="F3" s="739"/>
      <c r="G3" s="739"/>
      <c r="H3" s="739"/>
      <c r="I3" s="739"/>
      <c r="J3" s="739"/>
      <c r="K3" s="739"/>
      <c r="L3" s="739"/>
      <c r="M3" s="739"/>
      <c r="N3" s="740"/>
      <c r="O3" s="738">
        <f>C3+1</f>
        <v>2020</v>
      </c>
      <c r="P3" s="741"/>
      <c r="Q3" s="741"/>
      <c r="R3" s="741"/>
      <c r="S3" s="741"/>
      <c r="T3" s="741"/>
      <c r="U3" s="741"/>
      <c r="V3" s="741"/>
      <c r="W3" s="741"/>
      <c r="X3" s="739"/>
      <c r="Y3" s="739"/>
      <c r="Z3" s="740"/>
      <c r="AA3" s="742">
        <f>O3+1</f>
        <v>2021</v>
      </c>
      <c r="AB3" s="739"/>
      <c r="AC3" s="739"/>
      <c r="AD3" s="739"/>
      <c r="AE3" s="739"/>
      <c r="AF3" s="739"/>
      <c r="AG3" s="739"/>
      <c r="AH3" s="739"/>
      <c r="AI3" s="739"/>
      <c r="AJ3" s="739"/>
      <c r="AK3" s="739"/>
      <c r="AL3" s="740"/>
      <c r="AM3" s="742">
        <f>AA3+1</f>
        <v>2022</v>
      </c>
      <c r="AN3" s="739"/>
      <c r="AO3" s="739"/>
      <c r="AP3" s="739"/>
      <c r="AQ3" s="739"/>
      <c r="AR3" s="739"/>
      <c r="AS3" s="739"/>
      <c r="AT3" s="739"/>
      <c r="AU3" s="739"/>
      <c r="AV3" s="739"/>
      <c r="AW3" s="739"/>
      <c r="AX3" s="740"/>
      <c r="AY3" s="742">
        <f>AM3+1</f>
        <v>2023</v>
      </c>
      <c r="AZ3" s="743"/>
      <c r="BA3" s="743"/>
      <c r="BB3" s="743"/>
      <c r="BC3" s="743"/>
      <c r="BD3" s="743"/>
      <c r="BE3" s="743"/>
      <c r="BF3" s="743"/>
      <c r="BG3" s="743"/>
      <c r="BH3" s="743"/>
      <c r="BI3" s="743"/>
      <c r="BJ3" s="744"/>
      <c r="BK3" s="742">
        <f>AY3+1</f>
        <v>2024</v>
      </c>
      <c r="BL3" s="739"/>
      <c r="BM3" s="739"/>
      <c r="BN3" s="739"/>
      <c r="BO3" s="739"/>
      <c r="BP3" s="739"/>
      <c r="BQ3" s="739"/>
      <c r="BR3" s="739"/>
      <c r="BS3" s="739"/>
      <c r="BT3" s="739"/>
      <c r="BU3" s="739"/>
      <c r="BV3" s="740"/>
    </row>
    <row r="4" spans="1:74" s="12" customFormat="1" ht="10.5" x14ac:dyDescent="0.25">
      <c r="A4" s="731" t="str">
        <f>Dates!$D$2</f>
        <v>Thursday January 5, 2023</v>
      </c>
      <c r="B4" s="16"/>
      <c r="C4" s="17" t="s">
        <v>463</v>
      </c>
      <c r="D4" s="17" t="s">
        <v>464</v>
      </c>
      <c r="E4" s="17" t="s">
        <v>465</v>
      </c>
      <c r="F4" s="17" t="s">
        <v>466</v>
      </c>
      <c r="G4" s="17" t="s">
        <v>467</v>
      </c>
      <c r="H4" s="17" t="s">
        <v>468</v>
      </c>
      <c r="I4" s="17" t="s">
        <v>469</v>
      </c>
      <c r="J4" s="17" t="s">
        <v>470</v>
      </c>
      <c r="K4" s="17" t="s">
        <v>471</v>
      </c>
      <c r="L4" s="17" t="s">
        <v>472</v>
      </c>
      <c r="M4" s="17" t="s">
        <v>473</v>
      </c>
      <c r="N4" s="17" t="s">
        <v>474</v>
      </c>
      <c r="O4" s="17" t="s">
        <v>463</v>
      </c>
      <c r="P4" s="17" t="s">
        <v>464</v>
      </c>
      <c r="Q4" s="17" t="s">
        <v>465</v>
      </c>
      <c r="R4" s="17" t="s">
        <v>466</v>
      </c>
      <c r="S4" s="17" t="s">
        <v>467</v>
      </c>
      <c r="T4" s="17" t="s">
        <v>468</v>
      </c>
      <c r="U4" s="17" t="s">
        <v>469</v>
      </c>
      <c r="V4" s="17" t="s">
        <v>470</v>
      </c>
      <c r="W4" s="17" t="s">
        <v>471</v>
      </c>
      <c r="X4" s="17" t="s">
        <v>472</v>
      </c>
      <c r="Y4" s="17" t="s">
        <v>473</v>
      </c>
      <c r="Z4" s="17" t="s">
        <v>474</v>
      </c>
      <c r="AA4" s="17" t="s">
        <v>463</v>
      </c>
      <c r="AB4" s="17" t="s">
        <v>464</v>
      </c>
      <c r="AC4" s="17" t="s">
        <v>465</v>
      </c>
      <c r="AD4" s="17" t="s">
        <v>466</v>
      </c>
      <c r="AE4" s="17" t="s">
        <v>467</v>
      </c>
      <c r="AF4" s="17" t="s">
        <v>468</v>
      </c>
      <c r="AG4" s="17" t="s">
        <v>469</v>
      </c>
      <c r="AH4" s="17" t="s">
        <v>470</v>
      </c>
      <c r="AI4" s="17" t="s">
        <v>471</v>
      </c>
      <c r="AJ4" s="17" t="s">
        <v>472</v>
      </c>
      <c r="AK4" s="17" t="s">
        <v>473</v>
      </c>
      <c r="AL4" s="17" t="s">
        <v>474</v>
      </c>
      <c r="AM4" s="17" t="s">
        <v>463</v>
      </c>
      <c r="AN4" s="17" t="s">
        <v>464</v>
      </c>
      <c r="AO4" s="17" t="s">
        <v>465</v>
      </c>
      <c r="AP4" s="17" t="s">
        <v>466</v>
      </c>
      <c r="AQ4" s="17" t="s">
        <v>467</v>
      </c>
      <c r="AR4" s="17" t="s">
        <v>468</v>
      </c>
      <c r="AS4" s="17" t="s">
        <v>469</v>
      </c>
      <c r="AT4" s="17" t="s">
        <v>470</v>
      </c>
      <c r="AU4" s="17" t="s">
        <v>471</v>
      </c>
      <c r="AV4" s="17" t="s">
        <v>472</v>
      </c>
      <c r="AW4" s="17" t="s">
        <v>473</v>
      </c>
      <c r="AX4" s="17" t="s">
        <v>474</v>
      </c>
      <c r="AY4" s="17" t="s">
        <v>463</v>
      </c>
      <c r="AZ4" s="17" t="s">
        <v>464</v>
      </c>
      <c r="BA4" s="17" t="s">
        <v>465</v>
      </c>
      <c r="BB4" s="17" t="s">
        <v>466</v>
      </c>
      <c r="BC4" s="17" t="s">
        <v>467</v>
      </c>
      <c r="BD4" s="17" t="s">
        <v>468</v>
      </c>
      <c r="BE4" s="17" t="s">
        <v>469</v>
      </c>
      <c r="BF4" s="17" t="s">
        <v>470</v>
      </c>
      <c r="BG4" s="17" t="s">
        <v>471</v>
      </c>
      <c r="BH4" s="17" t="s">
        <v>472</v>
      </c>
      <c r="BI4" s="17" t="s">
        <v>473</v>
      </c>
      <c r="BJ4" s="17" t="s">
        <v>474</v>
      </c>
      <c r="BK4" s="17" t="s">
        <v>463</v>
      </c>
      <c r="BL4" s="17" t="s">
        <v>464</v>
      </c>
      <c r="BM4" s="17" t="s">
        <v>465</v>
      </c>
      <c r="BN4" s="17" t="s">
        <v>466</v>
      </c>
      <c r="BO4" s="17" t="s">
        <v>467</v>
      </c>
      <c r="BP4" s="17" t="s">
        <v>468</v>
      </c>
      <c r="BQ4" s="17" t="s">
        <v>469</v>
      </c>
      <c r="BR4" s="17" t="s">
        <v>470</v>
      </c>
      <c r="BS4" s="17" t="s">
        <v>471</v>
      </c>
      <c r="BT4" s="17" t="s">
        <v>472</v>
      </c>
      <c r="BU4" s="17" t="s">
        <v>473</v>
      </c>
      <c r="BV4" s="17" t="s">
        <v>474</v>
      </c>
    </row>
    <row r="5" spans="1:74" ht="11.15" customHeight="1" x14ac:dyDescent="0.25">
      <c r="A5" s="8"/>
      <c r="B5" s="189" t="s">
        <v>154</v>
      </c>
      <c r="C5" s="190"/>
      <c r="D5" s="190"/>
      <c r="E5" s="190"/>
      <c r="F5" s="190"/>
      <c r="G5" s="190"/>
      <c r="H5" s="190"/>
      <c r="I5" s="190"/>
      <c r="J5" s="190"/>
      <c r="K5" s="190"/>
      <c r="L5" s="190"/>
      <c r="M5" s="190"/>
      <c r="N5" s="190"/>
      <c r="O5" s="190"/>
      <c r="P5" s="190"/>
      <c r="Q5" s="190"/>
      <c r="R5" s="190"/>
      <c r="S5" s="190"/>
      <c r="T5" s="190"/>
      <c r="U5" s="190"/>
      <c r="V5" s="190"/>
      <c r="W5" s="190"/>
      <c r="X5" s="190"/>
      <c r="Y5" s="190"/>
      <c r="Z5" s="190"/>
      <c r="AA5" s="190"/>
      <c r="AB5" s="190"/>
      <c r="AC5" s="190"/>
      <c r="AD5" s="190"/>
      <c r="AE5" s="190"/>
      <c r="AF5" s="190"/>
      <c r="AG5" s="190"/>
      <c r="AH5" s="190"/>
      <c r="AI5" s="190"/>
      <c r="AJ5" s="190"/>
      <c r="AK5" s="190"/>
      <c r="AL5" s="190"/>
      <c r="AM5" s="190"/>
      <c r="AN5" s="190"/>
      <c r="AO5" s="190"/>
      <c r="AP5" s="190"/>
      <c r="AQ5" s="190"/>
      <c r="AR5" s="190"/>
      <c r="AS5" s="190"/>
      <c r="AT5" s="190"/>
      <c r="AU5" s="190"/>
      <c r="AV5" s="190"/>
      <c r="AW5" s="190"/>
      <c r="AX5" s="190"/>
      <c r="AY5" s="449"/>
      <c r="AZ5" s="449"/>
      <c r="BA5" s="449"/>
      <c r="BB5" s="628"/>
      <c r="BC5" s="449"/>
      <c r="BD5" s="190"/>
      <c r="BE5" s="190"/>
      <c r="BF5" s="190"/>
      <c r="BG5" s="190"/>
      <c r="BH5" s="190"/>
      <c r="BI5" s="190"/>
      <c r="BJ5" s="449"/>
      <c r="BK5" s="374"/>
      <c r="BL5" s="374"/>
      <c r="BM5" s="374"/>
      <c r="BN5" s="374"/>
      <c r="BO5" s="374"/>
      <c r="BP5" s="374"/>
      <c r="BQ5" s="374"/>
      <c r="BR5" s="374"/>
      <c r="BS5" s="374"/>
      <c r="BT5" s="374"/>
      <c r="BU5" s="374"/>
      <c r="BV5" s="374"/>
    </row>
    <row r="6" spans="1:74" ht="11.15" customHeight="1" x14ac:dyDescent="0.25">
      <c r="A6" s="9" t="s">
        <v>64</v>
      </c>
      <c r="B6" s="205" t="s">
        <v>426</v>
      </c>
      <c r="C6" s="265">
        <v>1220.7805043999999</v>
      </c>
      <c r="D6" s="265">
        <v>1029.9476861000001</v>
      </c>
      <c r="E6" s="265">
        <v>976.08163232000004</v>
      </c>
      <c r="F6" s="265">
        <v>527.28724527999998</v>
      </c>
      <c r="G6" s="265">
        <v>313.05382328000002</v>
      </c>
      <c r="H6" s="265">
        <v>55.421070501999999</v>
      </c>
      <c r="I6" s="265">
        <v>1.6824456936000001</v>
      </c>
      <c r="J6" s="265">
        <v>15.83532217</v>
      </c>
      <c r="K6" s="265">
        <v>117.78341981</v>
      </c>
      <c r="L6" s="265">
        <v>388.67717801999999</v>
      </c>
      <c r="M6" s="265">
        <v>830.72690716</v>
      </c>
      <c r="N6" s="265">
        <v>1060.4192432</v>
      </c>
      <c r="O6" s="265">
        <v>1031.8795826</v>
      </c>
      <c r="P6" s="265">
        <v>923.56147073</v>
      </c>
      <c r="Q6" s="265">
        <v>778.50489666999999</v>
      </c>
      <c r="R6" s="265">
        <v>654.55931254999996</v>
      </c>
      <c r="S6" s="265">
        <v>288.84920711000001</v>
      </c>
      <c r="T6" s="265">
        <v>28.409565830999998</v>
      </c>
      <c r="U6" s="265">
        <v>1.0795219458</v>
      </c>
      <c r="V6" s="265">
        <v>9.4712043297000008</v>
      </c>
      <c r="W6" s="265">
        <v>103.48501727</v>
      </c>
      <c r="X6" s="265">
        <v>398.98624133999999</v>
      </c>
      <c r="Y6" s="265">
        <v>615.63160243000004</v>
      </c>
      <c r="Z6" s="265">
        <v>987.22788928</v>
      </c>
      <c r="AA6" s="265">
        <v>1123.7387839</v>
      </c>
      <c r="AB6" s="265">
        <v>1052.1870269999999</v>
      </c>
      <c r="AC6" s="265">
        <v>838.18590087999996</v>
      </c>
      <c r="AD6" s="265">
        <v>519.54417306000005</v>
      </c>
      <c r="AE6" s="265">
        <v>246.13889986999999</v>
      </c>
      <c r="AF6" s="265">
        <v>14.556889647</v>
      </c>
      <c r="AG6" s="265">
        <v>12.545456068</v>
      </c>
      <c r="AH6" s="265">
        <v>3.5183472963</v>
      </c>
      <c r="AI6" s="265">
        <v>67.876440251000005</v>
      </c>
      <c r="AJ6" s="265">
        <v>278.12924900000002</v>
      </c>
      <c r="AK6" s="265">
        <v>726.63358689999995</v>
      </c>
      <c r="AL6" s="265">
        <v>913.57796478</v>
      </c>
      <c r="AM6" s="265">
        <v>1304.7783606</v>
      </c>
      <c r="AN6" s="265">
        <v>993.90239801999996</v>
      </c>
      <c r="AO6" s="265">
        <v>842.29496263999999</v>
      </c>
      <c r="AP6" s="265">
        <v>545.21736780000003</v>
      </c>
      <c r="AQ6" s="265">
        <v>188.89658446999999</v>
      </c>
      <c r="AR6" s="265">
        <v>54.571566724999997</v>
      </c>
      <c r="AS6" s="265">
        <v>2.9696392411999999</v>
      </c>
      <c r="AT6" s="265">
        <v>3.4745482280000002</v>
      </c>
      <c r="AU6" s="265">
        <v>108.50784222</v>
      </c>
      <c r="AV6" s="265">
        <v>387.34190092</v>
      </c>
      <c r="AW6" s="265">
        <v>615.87708129999999</v>
      </c>
      <c r="AX6" s="265">
        <v>992.22048742000004</v>
      </c>
      <c r="AY6" s="308">
        <v>1108.1098273</v>
      </c>
      <c r="AZ6" s="308">
        <v>1013.9055634</v>
      </c>
      <c r="BA6" s="308">
        <v>902.22284643</v>
      </c>
      <c r="BB6" s="308">
        <v>553.81930088000001</v>
      </c>
      <c r="BC6" s="308">
        <v>263.55970303999999</v>
      </c>
      <c r="BD6" s="308">
        <v>46.660800608000002</v>
      </c>
      <c r="BE6" s="308">
        <v>7.5670939035</v>
      </c>
      <c r="BF6" s="308">
        <v>17.192186619000001</v>
      </c>
      <c r="BG6" s="308">
        <v>111.5154495</v>
      </c>
      <c r="BH6" s="308">
        <v>433.90873851999999</v>
      </c>
      <c r="BI6" s="308">
        <v>712.62089112000001</v>
      </c>
      <c r="BJ6" s="308">
        <v>1070.3207104999999</v>
      </c>
      <c r="BK6" s="308">
        <v>1248.5777524</v>
      </c>
      <c r="BL6" s="308">
        <v>1043.7110468999999</v>
      </c>
      <c r="BM6" s="308">
        <v>922.93998591000002</v>
      </c>
      <c r="BN6" s="308">
        <v>553.84956535000003</v>
      </c>
      <c r="BO6" s="308">
        <v>263.58055144000002</v>
      </c>
      <c r="BP6" s="308">
        <v>46.668486524000002</v>
      </c>
      <c r="BQ6" s="308">
        <v>7.5682397999999997</v>
      </c>
      <c r="BR6" s="308">
        <v>17.194914014999998</v>
      </c>
      <c r="BS6" s="308">
        <v>111.52574964</v>
      </c>
      <c r="BT6" s="308">
        <v>433.92492412000001</v>
      </c>
      <c r="BU6" s="308">
        <v>712.63360158</v>
      </c>
      <c r="BV6" s="308">
        <v>1070.3328706</v>
      </c>
    </row>
    <row r="7" spans="1:74" ht="11.15" customHeight="1" x14ac:dyDescent="0.25">
      <c r="A7" s="9" t="s">
        <v>66</v>
      </c>
      <c r="B7" s="205" t="s">
        <v>458</v>
      </c>
      <c r="C7" s="265">
        <v>1153.2297487999999</v>
      </c>
      <c r="D7" s="265">
        <v>941.62306245000002</v>
      </c>
      <c r="E7" s="265">
        <v>890.40953852999996</v>
      </c>
      <c r="F7" s="265">
        <v>413.59248058999998</v>
      </c>
      <c r="G7" s="265">
        <v>188.80105139</v>
      </c>
      <c r="H7" s="265">
        <v>32.136920726</v>
      </c>
      <c r="I7" s="265">
        <v>0.78181320656999997</v>
      </c>
      <c r="J7" s="265">
        <v>9.7211759664000006</v>
      </c>
      <c r="K7" s="265">
        <v>57.594106027000002</v>
      </c>
      <c r="L7" s="265">
        <v>302.61335564000001</v>
      </c>
      <c r="M7" s="265">
        <v>790.19590779999999</v>
      </c>
      <c r="N7" s="265">
        <v>972.20080559999997</v>
      </c>
      <c r="O7" s="265">
        <v>955.90712817999997</v>
      </c>
      <c r="P7" s="265">
        <v>839.98130117000005</v>
      </c>
      <c r="Q7" s="265">
        <v>670.05339274999994</v>
      </c>
      <c r="R7" s="265">
        <v>566.35164982000003</v>
      </c>
      <c r="S7" s="265">
        <v>249.77817521</v>
      </c>
      <c r="T7" s="265">
        <v>17.755027088999999</v>
      </c>
      <c r="U7" s="265">
        <v>0</v>
      </c>
      <c r="V7" s="265">
        <v>4.0724849357000004</v>
      </c>
      <c r="W7" s="265">
        <v>80.611080052000005</v>
      </c>
      <c r="X7" s="265">
        <v>337.36866622999997</v>
      </c>
      <c r="Y7" s="265">
        <v>547.32030328999997</v>
      </c>
      <c r="Z7" s="265">
        <v>944.39229766000005</v>
      </c>
      <c r="AA7" s="265">
        <v>1066.6121780000001</v>
      </c>
      <c r="AB7" s="265">
        <v>1017.5280823000001</v>
      </c>
      <c r="AC7" s="265">
        <v>737.28595054000004</v>
      </c>
      <c r="AD7" s="265">
        <v>441.00026279999997</v>
      </c>
      <c r="AE7" s="265">
        <v>216.78587001</v>
      </c>
      <c r="AF7" s="265">
        <v>10.073696342</v>
      </c>
      <c r="AG7" s="265">
        <v>3.7511308675000001</v>
      </c>
      <c r="AH7" s="265">
        <v>2.0292863875</v>
      </c>
      <c r="AI7" s="265">
        <v>50.874632382000001</v>
      </c>
      <c r="AJ7" s="265">
        <v>207.21465504</v>
      </c>
      <c r="AK7" s="265">
        <v>708.46001226999999</v>
      </c>
      <c r="AL7" s="265">
        <v>810.24761432000003</v>
      </c>
      <c r="AM7" s="265">
        <v>1245.1767984000001</v>
      </c>
      <c r="AN7" s="265">
        <v>933.67825805999996</v>
      </c>
      <c r="AO7" s="265">
        <v>760.54860495000003</v>
      </c>
      <c r="AP7" s="265">
        <v>496.27564321</v>
      </c>
      <c r="AQ7" s="265">
        <v>147.97125851999999</v>
      </c>
      <c r="AR7" s="265">
        <v>26.518187788999999</v>
      </c>
      <c r="AS7" s="265">
        <v>1.7150501927999999</v>
      </c>
      <c r="AT7" s="265">
        <v>3.4218241730000001</v>
      </c>
      <c r="AU7" s="265">
        <v>68.054605783</v>
      </c>
      <c r="AV7" s="265">
        <v>393.81344892999999</v>
      </c>
      <c r="AW7" s="265">
        <v>589.35101104</v>
      </c>
      <c r="AX7" s="265">
        <v>966.02940427999999</v>
      </c>
      <c r="AY7" s="308">
        <v>1021.6149943</v>
      </c>
      <c r="AZ7" s="308">
        <v>948.95405344000005</v>
      </c>
      <c r="BA7" s="308">
        <v>819.52351449000003</v>
      </c>
      <c r="BB7" s="308">
        <v>469.24820923999999</v>
      </c>
      <c r="BC7" s="308">
        <v>202.57304941999999</v>
      </c>
      <c r="BD7" s="308">
        <v>23.688491383999999</v>
      </c>
      <c r="BE7" s="308">
        <v>2.5548030437000002</v>
      </c>
      <c r="BF7" s="308">
        <v>7.1969107513999999</v>
      </c>
      <c r="BG7" s="308">
        <v>75.275227016000002</v>
      </c>
      <c r="BH7" s="308">
        <v>369.12782929999997</v>
      </c>
      <c r="BI7" s="308">
        <v>654.91823041999999</v>
      </c>
      <c r="BJ7" s="308">
        <v>1002.5751974999999</v>
      </c>
      <c r="BK7" s="308">
        <v>1159.3624146</v>
      </c>
      <c r="BL7" s="308">
        <v>972.56077375999996</v>
      </c>
      <c r="BM7" s="308">
        <v>838.54378957999995</v>
      </c>
      <c r="BN7" s="308">
        <v>469.17636326000002</v>
      </c>
      <c r="BO7" s="308">
        <v>202.52452457999999</v>
      </c>
      <c r="BP7" s="308">
        <v>23.676107992999999</v>
      </c>
      <c r="BQ7" s="308">
        <v>2.5537682973</v>
      </c>
      <c r="BR7" s="308">
        <v>7.1946755927000003</v>
      </c>
      <c r="BS7" s="308">
        <v>75.257019098000001</v>
      </c>
      <c r="BT7" s="308">
        <v>369.09385924999998</v>
      </c>
      <c r="BU7" s="308">
        <v>654.87862136000001</v>
      </c>
      <c r="BV7" s="308">
        <v>1002.5272505</v>
      </c>
    </row>
    <row r="8" spans="1:74" ht="11.15" customHeight="1" x14ac:dyDescent="0.25">
      <c r="A8" s="9" t="s">
        <v>67</v>
      </c>
      <c r="B8" s="205" t="s">
        <v>427</v>
      </c>
      <c r="C8" s="265">
        <v>1302.7478378999999</v>
      </c>
      <c r="D8" s="265">
        <v>1061.8682014000001</v>
      </c>
      <c r="E8" s="265">
        <v>961.04783554999995</v>
      </c>
      <c r="F8" s="265">
        <v>475.17013788999998</v>
      </c>
      <c r="G8" s="265">
        <v>236.32905436999999</v>
      </c>
      <c r="H8" s="265">
        <v>48.561070901000001</v>
      </c>
      <c r="I8" s="265">
        <v>1.3836808600999999</v>
      </c>
      <c r="J8" s="265">
        <v>20.355996880999999</v>
      </c>
      <c r="K8" s="265">
        <v>42.558049359999998</v>
      </c>
      <c r="L8" s="265">
        <v>390.06235946999999</v>
      </c>
      <c r="M8" s="265">
        <v>912.71944971999994</v>
      </c>
      <c r="N8" s="265">
        <v>974.72161272999995</v>
      </c>
      <c r="O8" s="265">
        <v>1051.0294980000001</v>
      </c>
      <c r="P8" s="265">
        <v>1001.276393</v>
      </c>
      <c r="Q8" s="265">
        <v>733.43917567999995</v>
      </c>
      <c r="R8" s="265">
        <v>566.17247440000006</v>
      </c>
      <c r="S8" s="265">
        <v>256.30422791000001</v>
      </c>
      <c r="T8" s="265">
        <v>22.446672599999999</v>
      </c>
      <c r="U8" s="265">
        <v>0.71108175071000002</v>
      </c>
      <c r="V8" s="265">
        <v>13.204222353</v>
      </c>
      <c r="W8" s="265">
        <v>111.4501616</v>
      </c>
      <c r="X8" s="265">
        <v>464.33512017999999</v>
      </c>
      <c r="Y8" s="265">
        <v>599.00917382</v>
      </c>
      <c r="Z8" s="265">
        <v>1034.7399766999999</v>
      </c>
      <c r="AA8" s="265">
        <v>1147.3487631</v>
      </c>
      <c r="AB8" s="265">
        <v>1248.7159842000001</v>
      </c>
      <c r="AC8" s="265">
        <v>689.87350747000005</v>
      </c>
      <c r="AD8" s="265">
        <v>449.63314413000001</v>
      </c>
      <c r="AE8" s="265">
        <v>243.87304427000001</v>
      </c>
      <c r="AF8" s="265">
        <v>14.534597198</v>
      </c>
      <c r="AG8" s="265">
        <v>6.5956642959999998</v>
      </c>
      <c r="AH8" s="265">
        <v>5.2815976407000003</v>
      </c>
      <c r="AI8" s="265">
        <v>57.546669616000003</v>
      </c>
      <c r="AJ8" s="265">
        <v>227.17356598000001</v>
      </c>
      <c r="AK8" s="265">
        <v>780.22552708000001</v>
      </c>
      <c r="AL8" s="265">
        <v>880.71701727000004</v>
      </c>
      <c r="AM8" s="265">
        <v>1392.1984778999999</v>
      </c>
      <c r="AN8" s="265">
        <v>1085.6905956000001</v>
      </c>
      <c r="AO8" s="265">
        <v>792.03333408000003</v>
      </c>
      <c r="AP8" s="265">
        <v>567.45418738000001</v>
      </c>
      <c r="AQ8" s="265">
        <v>160.25287943000001</v>
      </c>
      <c r="AR8" s="265">
        <v>27.236476103000001</v>
      </c>
      <c r="AS8" s="265">
        <v>3.6407861847</v>
      </c>
      <c r="AT8" s="265">
        <v>13.742408319999999</v>
      </c>
      <c r="AU8" s="265">
        <v>82.062571098000006</v>
      </c>
      <c r="AV8" s="265">
        <v>426.17102224000001</v>
      </c>
      <c r="AW8" s="265">
        <v>696.49636329999998</v>
      </c>
      <c r="AX8" s="265">
        <v>1097.6195545</v>
      </c>
      <c r="AY8" s="308">
        <v>1154.2969482000001</v>
      </c>
      <c r="AZ8" s="308">
        <v>1038.7438090999999</v>
      </c>
      <c r="BA8" s="308">
        <v>850.99522395999998</v>
      </c>
      <c r="BB8" s="308">
        <v>474.01171690000001</v>
      </c>
      <c r="BC8" s="308">
        <v>221.14636628</v>
      </c>
      <c r="BD8" s="308">
        <v>37.211387393999999</v>
      </c>
      <c r="BE8" s="308">
        <v>6.7282707218000004</v>
      </c>
      <c r="BF8" s="308">
        <v>17.330028744</v>
      </c>
      <c r="BG8" s="308">
        <v>97.074255820000005</v>
      </c>
      <c r="BH8" s="308">
        <v>397.53283542000003</v>
      </c>
      <c r="BI8" s="308">
        <v>733.97201786000005</v>
      </c>
      <c r="BJ8" s="308">
        <v>1136.3121334</v>
      </c>
      <c r="BK8" s="308">
        <v>1266.2748363999999</v>
      </c>
      <c r="BL8" s="308">
        <v>1042.5298665</v>
      </c>
      <c r="BM8" s="308">
        <v>855.98449147999997</v>
      </c>
      <c r="BN8" s="308">
        <v>474.02100923</v>
      </c>
      <c r="BO8" s="308">
        <v>221.15617598</v>
      </c>
      <c r="BP8" s="308">
        <v>37.216592747</v>
      </c>
      <c r="BQ8" s="308">
        <v>6.7304614422000002</v>
      </c>
      <c r="BR8" s="308">
        <v>17.332008862999999</v>
      </c>
      <c r="BS8" s="308">
        <v>97.088300274000005</v>
      </c>
      <c r="BT8" s="308">
        <v>397.54167531000002</v>
      </c>
      <c r="BU8" s="308">
        <v>733.96055698999999</v>
      </c>
      <c r="BV8" s="308">
        <v>1136.2740189000001</v>
      </c>
    </row>
    <row r="9" spans="1:74" ht="11.15" customHeight="1" x14ac:dyDescent="0.25">
      <c r="A9" s="9" t="s">
        <v>68</v>
      </c>
      <c r="B9" s="205" t="s">
        <v>428</v>
      </c>
      <c r="C9" s="265">
        <v>1359.8689836999999</v>
      </c>
      <c r="D9" s="265">
        <v>1285.043866</v>
      </c>
      <c r="E9" s="265">
        <v>1002.4503529</v>
      </c>
      <c r="F9" s="265">
        <v>454.76767237000001</v>
      </c>
      <c r="G9" s="265">
        <v>272.59469496000003</v>
      </c>
      <c r="H9" s="265">
        <v>45.548046608</v>
      </c>
      <c r="I9" s="265">
        <v>8.1611000039999997</v>
      </c>
      <c r="J9" s="265">
        <v>32.477051080000003</v>
      </c>
      <c r="K9" s="265">
        <v>67.629956042000003</v>
      </c>
      <c r="L9" s="265">
        <v>526.32208860000003</v>
      </c>
      <c r="M9" s="265">
        <v>924.41511987000001</v>
      </c>
      <c r="N9" s="265">
        <v>1098.4836064000001</v>
      </c>
      <c r="O9" s="265">
        <v>1224.3536807</v>
      </c>
      <c r="P9" s="265">
        <v>1070.3921210999999</v>
      </c>
      <c r="Q9" s="265">
        <v>744.69286577000003</v>
      </c>
      <c r="R9" s="265">
        <v>532.47430233</v>
      </c>
      <c r="S9" s="265">
        <v>245.78966632999999</v>
      </c>
      <c r="T9" s="265">
        <v>20.882618403999999</v>
      </c>
      <c r="U9" s="265">
        <v>5.9989722222999999</v>
      </c>
      <c r="V9" s="265">
        <v>18.312555635999999</v>
      </c>
      <c r="W9" s="265">
        <v>142.54225048000001</v>
      </c>
      <c r="X9" s="265">
        <v>555.79488934000005</v>
      </c>
      <c r="Y9" s="265">
        <v>663.49197083000001</v>
      </c>
      <c r="Z9" s="265">
        <v>1097.1800164000001</v>
      </c>
      <c r="AA9" s="265">
        <v>1179.3939057</v>
      </c>
      <c r="AB9" s="265">
        <v>1374.5784008999999</v>
      </c>
      <c r="AC9" s="265">
        <v>672.00117734000003</v>
      </c>
      <c r="AD9" s="265">
        <v>478.90666033000002</v>
      </c>
      <c r="AE9" s="265">
        <v>225.15681885999999</v>
      </c>
      <c r="AF9" s="265">
        <v>13.854324539</v>
      </c>
      <c r="AG9" s="265">
        <v>8.2146400341000003</v>
      </c>
      <c r="AH9" s="265">
        <v>11.578847088</v>
      </c>
      <c r="AI9" s="265">
        <v>67.394034955999999</v>
      </c>
      <c r="AJ9" s="265">
        <v>295.00393859000002</v>
      </c>
      <c r="AK9" s="265">
        <v>736.82974125999999</v>
      </c>
      <c r="AL9" s="265">
        <v>993.10347667999997</v>
      </c>
      <c r="AM9" s="265">
        <v>1441.7803065999999</v>
      </c>
      <c r="AN9" s="265">
        <v>1194.4173946999999</v>
      </c>
      <c r="AO9" s="265">
        <v>846.94569150999996</v>
      </c>
      <c r="AP9" s="265">
        <v>577.07005704000005</v>
      </c>
      <c r="AQ9" s="265">
        <v>184.98111766</v>
      </c>
      <c r="AR9" s="265">
        <v>29.460162743000001</v>
      </c>
      <c r="AS9" s="265">
        <v>9.3365951655000003</v>
      </c>
      <c r="AT9" s="265">
        <v>18.190772737</v>
      </c>
      <c r="AU9" s="265">
        <v>83.536192348</v>
      </c>
      <c r="AV9" s="265">
        <v>404.54974687999999</v>
      </c>
      <c r="AW9" s="265">
        <v>823.48693054</v>
      </c>
      <c r="AX9" s="265">
        <v>1287.7898708</v>
      </c>
      <c r="AY9" s="308">
        <v>1265.4502838999999</v>
      </c>
      <c r="AZ9" s="308">
        <v>1067.9185516</v>
      </c>
      <c r="BA9" s="308">
        <v>845.50308955000003</v>
      </c>
      <c r="BB9" s="308">
        <v>454.32096740999998</v>
      </c>
      <c r="BC9" s="308">
        <v>197.98075752</v>
      </c>
      <c r="BD9" s="308">
        <v>43.867379913999997</v>
      </c>
      <c r="BE9" s="308">
        <v>13.496473107</v>
      </c>
      <c r="BF9" s="308">
        <v>23.024107529999998</v>
      </c>
      <c r="BG9" s="308">
        <v>118.34423236000001</v>
      </c>
      <c r="BH9" s="308">
        <v>411.87711704999998</v>
      </c>
      <c r="BI9" s="308">
        <v>805.58090803000005</v>
      </c>
      <c r="BJ9" s="308">
        <v>1238.4828399</v>
      </c>
      <c r="BK9" s="308">
        <v>1335.1385005</v>
      </c>
      <c r="BL9" s="308">
        <v>1069.4501088</v>
      </c>
      <c r="BM9" s="308">
        <v>849.16250910999997</v>
      </c>
      <c r="BN9" s="308">
        <v>454.47391832</v>
      </c>
      <c r="BO9" s="308">
        <v>198.07785636</v>
      </c>
      <c r="BP9" s="308">
        <v>43.908809828000003</v>
      </c>
      <c r="BQ9" s="308">
        <v>13.510338195999999</v>
      </c>
      <c r="BR9" s="308">
        <v>23.041925031000002</v>
      </c>
      <c r="BS9" s="308">
        <v>118.41310968000001</v>
      </c>
      <c r="BT9" s="308">
        <v>412.01896449999998</v>
      </c>
      <c r="BU9" s="308">
        <v>805.77033088999997</v>
      </c>
      <c r="BV9" s="308">
        <v>1238.7034596000001</v>
      </c>
    </row>
    <row r="10" spans="1:74" ht="11.15" customHeight="1" x14ac:dyDescent="0.25">
      <c r="A10" s="9" t="s">
        <v>327</v>
      </c>
      <c r="B10" s="205" t="s">
        <v>459</v>
      </c>
      <c r="C10" s="265">
        <v>583.74469670999997</v>
      </c>
      <c r="D10" s="265">
        <v>377.8404223</v>
      </c>
      <c r="E10" s="265">
        <v>376.55773363999998</v>
      </c>
      <c r="F10" s="265">
        <v>109.74287547</v>
      </c>
      <c r="G10" s="265">
        <v>16.009816990000001</v>
      </c>
      <c r="H10" s="265">
        <v>2.1742180841000001</v>
      </c>
      <c r="I10" s="265">
        <v>2.7349457797000001E-2</v>
      </c>
      <c r="J10" s="265">
        <v>8.1955328162000005E-2</v>
      </c>
      <c r="K10" s="265">
        <v>2.0238727435000001</v>
      </c>
      <c r="L10" s="265">
        <v>77.960326401000003</v>
      </c>
      <c r="M10" s="265">
        <v>392.99110486000001</v>
      </c>
      <c r="N10" s="265">
        <v>450.55289447000001</v>
      </c>
      <c r="O10" s="265">
        <v>481.65650025000002</v>
      </c>
      <c r="P10" s="265">
        <v>396.99691350000001</v>
      </c>
      <c r="Q10" s="265">
        <v>231.51047735</v>
      </c>
      <c r="R10" s="265">
        <v>177.56571971</v>
      </c>
      <c r="S10" s="265">
        <v>74.170321223000002</v>
      </c>
      <c r="T10" s="265">
        <v>1.7649062950000001</v>
      </c>
      <c r="U10" s="265">
        <v>0</v>
      </c>
      <c r="V10" s="265">
        <v>5.3968523604E-2</v>
      </c>
      <c r="W10" s="265">
        <v>17.019077660000001</v>
      </c>
      <c r="X10" s="265">
        <v>96.183221556000007</v>
      </c>
      <c r="Y10" s="265">
        <v>226.72636292999999</v>
      </c>
      <c r="Z10" s="265">
        <v>556.11470333</v>
      </c>
      <c r="AA10" s="265">
        <v>578.12119931999996</v>
      </c>
      <c r="AB10" s="265">
        <v>485.00957875</v>
      </c>
      <c r="AC10" s="265">
        <v>283.45088528000002</v>
      </c>
      <c r="AD10" s="265">
        <v>154.10182965999999</v>
      </c>
      <c r="AE10" s="265">
        <v>56.616204518000004</v>
      </c>
      <c r="AF10" s="265">
        <v>1.2803022705</v>
      </c>
      <c r="AG10" s="265">
        <v>5.3457066189999999E-2</v>
      </c>
      <c r="AH10" s="265">
        <v>2.6701254872999999E-2</v>
      </c>
      <c r="AI10" s="265">
        <v>10.187898820999999</v>
      </c>
      <c r="AJ10" s="265">
        <v>69.640759692000003</v>
      </c>
      <c r="AK10" s="265">
        <v>377.56483150000003</v>
      </c>
      <c r="AL10" s="265">
        <v>350.94917848</v>
      </c>
      <c r="AM10" s="265">
        <v>643.62131796000006</v>
      </c>
      <c r="AN10" s="265">
        <v>411.46446393999997</v>
      </c>
      <c r="AO10" s="265">
        <v>285.77769948999997</v>
      </c>
      <c r="AP10" s="265">
        <v>156.12951955</v>
      </c>
      <c r="AQ10" s="265">
        <v>30.70261108</v>
      </c>
      <c r="AR10" s="265">
        <v>1.0368423844000001</v>
      </c>
      <c r="AS10" s="265">
        <v>2.6368376719000001E-2</v>
      </c>
      <c r="AT10" s="265">
        <v>5.2679617960000001E-2</v>
      </c>
      <c r="AU10" s="265">
        <v>12.742242596000001</v>
      </c>
      <c r="AV10" s="265">
        <v>175.62089313999999</v>
      </c>
      <c r="AW10" s="265">
        <v>264.42772179999997</v>
      </c>
      <c r="AX10" s="265">
        <v>540.92226024000001</v>
      </c>
      <c r="AY10" s="308">
        <v>498.05326964</v>
      </c>
      <c r="AZ10" s="308">
        <v>444.32048457000002</v>
      </c>
      <c r="BA10" s="308">
        <v>331.53794932</v>
      </c>
      <c r="BB10" s="308">
        <v>146.72540438999999</v>
      </c>
      <c r="BC10" s="308">
        <v>45.149106652999997</v>
      </c>
      <c r="BD10" s="308">
        <v>1.0770973659</v>
      </c>
      <c r="BE10" s="308">
        <v>5.2091218028E-2</v>
      </c>
      <c r="BF10" s="308">
        <v>0.22982320909000001</v>
      </c>
      <c r="BG10" s="308">
        <v>12.751383747</v>
      </c>
      <c r="BH10" s="308">
        <v>129.09470658999999</v>
      </c>
      <c r="BI10" s="308">
        <v>311.80834692000002</v>
      </c>
      <c r="BJ10" s="308">
        <v>534.80094045999999</v>
      </c>
      <c r="BK10" s="308">
        <v>614.21805639000002</v>
      </c>
      <c r="BL10" s="308">
        <v>472.54694623</v>
      </c>
      <c r="BM10" s="308">
        <v>357.09497986000002</v>
      </c>
      <c r="BN10" s="308">
        <v>146.36887045</v>
      </c>
      <c r="BO10" s="308">
        <v>45.013547756000001</v>
      </c>
      <c r="BP10" s="308">
        <v>1.0693059492000001</v>
      </c>
      <c r="BQ10" s="308">
        <v>5.1493060397000003E-2</v>
      </c>
      <c r="BR10" s="308">
        <v>0.22784782156</v>
      </c>
      <c r="BS10" s="308">
        <v>12.706384303</v>
      </c>
      <c r="BT10" s="308">
        <v>128.80502371</v>
      </c>
      <c r="BU10" s="308">
        <v>311.27884841000002</v>
      </c>
      <c r="BV10" s="308">
        <v>534.04110672000002</v>
      </c>
    </row>
    <row r="11" spans="1:74" ht="11.15" customHeight="1" x14ac:dyDescent="0.25">
      <c r="A11" s="9" t="s">
        <v>69</v>
      </c>
      <c r="B11" s="205" t="s">
        <v>430</v>
      </c>
      <c r="C11" s="265">
        <v>747.77488473000005</v>
      </c>
      <c r="D11" s="265">
        <v>458.92001039000002</v>
      </c>
      <c r="E11" s="265">
        <v>505.08511285999998</v>
      </c>
      <c r="F11" s="265">
        <v>165.47390927000001</v>
      </c>
      <c r="G11" s="265">
        <v>24.034847767999999</v>
      </c>
      <c r="H11" s="265">
        <v>3.1589197411000001</v>
      </c>
      <c r="I11" s="265">
        <v>0</v>
      </c>
      <c r="J11" s="265">
        <v>0</v>
      </c>
      <c r="K11" s="265">
        <v>1.3948840825</v>
      </c>
      <c r="L11" s="265">
        <v>128.10590187</v>
      </c>
      <c r="M11" s="265">
        <v>572.89894586000003</v>
      </c>
      <c r="N11" s="265">
        <v>572.76922688000002</v>
      </c>
      <c r="O11" s="265">
        <v>634.82322373</v>
      </c>
      <c r="P11" s="265">
        <v>553.69473773000004</v>
      </c>
      <c r="Q11" s="265">
        <v>293.20821293</v>
      </c>
      <c r="R11" s="265">
        <v>247.58139305</v>
      </c>
      <c r="S11" s="265">
        <v>85.739671657000002</v>
      </c>
      <c r="T11" s="265">
        <v>2.6945546990999998</v>
      </c>
      <c r="U11" s="265">
        <v>0</v>
      </c>
      <c r="V11" s="265">
        <v>0</v>
      </c>
      <c r="W11" s="265">
        <v>19.964104630000001</v>
      </c>
      <c r="X11" s="265">
        <v>154.47262026000001</v>
      </c>
      <c r="Y11" s="265">
        <v>344.63382124999998</v>
      </c>
      <c r="Z11" s="265">
        <v>726.10582920000002</v>
      </c>
      <c r="AA11" s="265">
        <v>736.46100019000005</v>
      </c>
      <c r="AB11" s="265">
        <v>716.49552434999998</v>
      </c>
      <c r="AC11" s="265">
        <v>338.44472602000002</v>
      </c>
      <c r="AD11" s="265">
        <v>230.77979961</v>
      </c>
      <c r="AE11" s="265">
        <v>82.788255810999999</v>
      </c>
      <c r="AF11" s="265">
        <v>0.92606602310999997</v>
      </c>
      <c r="AG11" s="265">
        <v>0</v>
      </c>
      <c r="AH11" s="265">
        <v>0</v>
      </c>
      <c r="AI11" s="265">
        <v>19.179782374999998</v>
      </c>
      <c r="AJ11" s="265">
        <v>103.04596162999999</v>
      </c>
      <c r="AK11" s="265">
        <v>520.91911550999998</v>
      </c>
      <c r="AL11" s="265">
        <v>413.65657936999997</v>
      </c>
      <c r="AM11" s="265">
        <v>845.99939065000001</v>
      </c>
      <c r="AN11" s="265">
        <v>590.42097447000003</v>
      </c>
      <c r="AO11" s="265">
        <v>385.94277473</v>
      </c>
      <c r="AP11" s="265">
        <v>215.58897288</v>
      </c>
      <c r="AQ11" s="265">
        <v>31.387000209</v>
      </c>
      <c r="AR11" s="265">
        <v>0.69308838910000004</v>
      </c>
      <c r="AS11" s="265">
        <v>0</v>
      </c>
      <c r="AT11" s="265">
        <v>0</v>
      </c>
      <c r="AU11" s="265">
        <v>22.379250759000001</v>
      </c>
      <c r="AV11" s="265">
        <v>238.46894445999999</v>
      </c>
      <c r="AW11" s="265">
        <v>426.39414679999999</v>
      </c>
      <c r="AX11" s="265">
        <v>672.44318826999995</v>
      </c>
      <c r="AY11" s="308">
        <v>678.28226608</v>
      </c>
      <c r="AZ11" s="308">
        <v>581.58393606000004</v>
      </c>
      <c r="BA11" s="308">
        <v>420.97252243000003</v>
      </c>
      <c r="BB11" s="308">
        <v>185.66123481</v>
      </c>
      <c r="BC11" s="308">
        <v>56.738409713000003</v>
      </c>
      <c r="BD11" s="308">
        <v>2.1061871170000002</v>
      </c>
      <c r="BE11" s="308">
        <v>0</v>
      </c>
      <c r="BF11" s="308">
        <v>0.23073368322999999</v>
      </c>
      <c r="BG11" s="308">
        <v>19.717737417999999</v>
      </c>
      <c r="BH11" s="308">
        <v>179.34289626</v>
      </c>
      <c r="BI11" s="308">
        <v>429.46798853000001</v>
      </c>
      <c r="BJ11" s="308">
        <v>718.30300173000001</v>
      </c>
      <c r="BK11" s="308">
        <v>800.65325286999996</v>
      </c>
      <c r="BL11" s="308">
        <v>608.59954063999999</v>
      </c>
      <c r="BM11" s="308">
        <v>450.16081502999998</v>
      </c>
      <c r="BN11" s="308">
        <v>185.76498232</v>
      </c>
      <c r="BO11" s="308">
        <v>56.78831907</v>
      </c>
      <c r="BP11" s="308">
        <v>2.1073668891000001</v>
      </c>
      <c r="BQ11" s="308">
        <v>0</v>
      </c>
      <c r="BR11" s="308">
        <v>0.23056175325</v>
      </c>
      <c r="BS11" s="308">
        <v>19.734774296000001</v>
      </c>
      <c r="BT11" s="308">
        <v>179.43660671000001</v>
      </c>
      <c r="BU11" s="308">
        <v>429.61153847999998</v>
      </c>
      <c r="BV11" s="308">
        <v>718.49642873000005</v>
      </c>
    </row>
    <row r="12" spans="1:74" ht="11.15" customHeight="1" x14ac:dyDescent="0.25">
      <c r="A12" s="9" t="s">
        <v>70</v>
      </c>
      <c r="B12" s="205" t="s">
        <v>431</v>
      </c>
      <c r="C12" s="265">
        <v>545.16665649000004</v>
      </c>
      <c r="D12" s="265">
        <v>356.63410884000001</v>
      </c>
      <c r="E12" s="265">
        <v>305.29707488999998</v>
      </c>
      <c r="F12" s="265">
        <v>78.219300167</v>
      </c>
      <c r="G12" s="265">
        <v>11.380533794</v>
      </c>
      <c r="H12" s="265">
        <v>0.24573960414000001</v>
      </c>
      <c r="I12" s="265">
        <v>0</v>
      </c>
      <c r="J12" s="265">
        <v>7.4088678872999997E-2</v>
      </c>
      <c r="K12" s="265">
        <v>7.4048815815999994E-2</v>
      </c>
      <c r="L12" s="265">
        <v>84.320730967000003</v>
      </c>
      <c r="M12" s="265">
        <v>345.52306172999999</v>
      </c>
      <c r="N12" s="265">
        <v>418.21199588000002</v>
      </c>
      <c r="O12" s="265">
        <v>429.70986221999999</v>
      </c>
      <c r="P12" s="265">
        <v>401.82207002000001</v>
      </c>
      <c r="Q12" s="265">
        <v>138.79311903999999</v>
      </c>
      <c r="R12" s="265">
        <v>88.808993681999993</v>
      </c>
      <c r="S12" s="265">
        <v>12.599778815000001</v>
      </c>
      <c r="T12" s="265">
        <v>7.3723368614000001E-2</v>
      </c>
      <c r="U12" s="265">
        <v>0</v>
      </c>
      <c r="V12" s="265">
        <v>0.24435747553000001</v>
      </c>
      <c r="W12" s="265">
        <v>7.4401166926000002</v>
      </c>
      <c r="X12" s="265">
        <v>83.230011243999996</v>
      </c>
      <c r="Y12" s="265">
        <v>174.93088162999999</v>
      </c>
      <c r="Z12" s="265">
        <v>476.99935621999998</v>
      </c>
      <c r="AA12" s="265">
        <v>515.07775530000004</v>
      </c>
      <c r="AB12" s="265">
        <v>579.77928938000002</v>
      </c>
      <c r="AC12" s="265">
        <v>199.45202151000001</v>
      </c>
      <c r="AD12" s="265">
        <v>103.00723954</v>
      </c>
      <c r="AE12" s="265">
        <v>17.986114071999999</v>
      </c>
      <c r="AF12" s="265">
        <v>7.3485073186000005E-2</v>
      </c>
      <c r="AG12" s="265">
        <v>0</v>
      </c>
      <c r="AH12" s="265">
        <v>0</v>
      </c>
      <c r="AI12" s="265">
        <v>1.1678098151</v>
      </c>
      <c r="AJ12" s="265">
        <v>32.254269086000001</v>
      </c>
      <c r="AK12" s="265">
        <v>257.6801375</v>
      </c>
      <c r="AL12" s="265">
        <v>206.18240628000001</v>
      </c>
      <c r="AM12" s="265">
        <v>579.7924309</v>
      </c>
      <c r="AN12" s="265">
        <v>498.49982970999997</v>
      </c>
      <c r="AO12" s="265">
        <v>264.68081782000002</v>
      </c>
      <c r="AP12" s="265">
        <v>53.774405753000003</v>
      </c>
      <c r="AQ12" s="265">
        <v>3.7817404733000002</v>
      </c>
      <c r="AR12" s="265">
        <v>0</v>
      </c>
      <c r="AS12" s="265">
        <v>0</v>
      </c>
      <c r="AT12" s="265">
        <v>0</v>
      </c>
      <c r="AU12" s="265">
        <v>1.5006542228999999</v>
      </c>
      <c r="AV12" s="265">
        <v>65.375167255999997</v>
      </c>
      <c r="AW12" s="265">
        <v>298.78222424000001</v>
      </c>
      <c r="AX12" s="265">
        <v>475.41859072</v>
      </c>
      <c r="AY12" s="308">
        <v>474.95983891999998</v>
      </c>
      <c r="AZ12" s="308">
        <v>375.14524492999999</v>
      </c>
      <c r="BA12" s="308">
        <v>230.61028888000001</v>
      </c>
      <c r="BB12" s="308">
        <v>66.418170626999995</v>
      </c>
      <c r="BC12" s="308">
        <v>8.1321192622999998</v>
      </c>
      <c r="BD12" s="308">
        <v>0.24129827322</v>
      </c>
      <c r="BE12" s="308">
        <v>0</v>
      </c>
      <c r="BF12" s="308">
        <v>0.24106674616000001</v>
      </c>
      <c r="BG12" s="308">
        <v>4.8352526790999999</v>
      </c>
      <c r="BH12" s="308">
        <v>64.428723402000003</v>
      </c>
      <c r="BI12" s="308">
        <v>254.88435064000001</v>
      </c>
      <c r="BJ12" s="308">
        <v>503.94284821000002</v>
      </c>
      <c r="BK12" s="308">
        <v>551.63843651000002</v>
      </c>
      <c r="BL12" s="308">
        <v>397.09512231999997</v>
      </c>
      <c r="BM12" s="308">
        <v>257.99060179000003</v>
      </c>
      <c r="BN12" s="308">
        <v>66.312734517999999</v>
      </c>
      <c r="BO12" s="308">
        <v>8.1042534779000004</v>
      </c>
      <c r="BP12" s="308">
        <v>0.23991658429000001</v>
      </c>
      <c r="BQ12" s="308">
        <v>0</v>
      </c>
      <c r="BR12" s="308">
        <v>0.23968920606999999</v>
      </c>
      <c r="BS12" s="308">
        <v>4.8204878045999999</v>
      </c>
      <c r="BT12" s="308">
        <v>64.326450246999997</v>
      </c>
      <c r="BU12" s="308">
        <v>254.70182288000001</v>
      </c>
      <c r="BV12" s="308">
        <v>503.71041790999999</v>
      </c>
    </row>
    <row r="13" spans="1:74" ht="11.15" customHeight="1" x14ac:dyDescent="0.25">
      <c r="A13" s="9" t="s">
        <v>71</v>
      </c>
      <c r="B13" s="205" t="s">
        <v>432</v>
      </c>
      <c r="C13" s="265">
        <v>896.75524044999997</v>
      </c>
      <c r="D13" s="265">
        <v>870.00803602999997</v>
      </c>
      <c r="E13" s="265">
        <v>670.59308220000003</v>
      </c>
      <c r="F13" s="265">
        <v>376.63888391</v>
      </c>
      <c r="G13" s="265">
        <v>316.59713388</v>
      </c>
      <c r="H13" s="265">
        <v>97.752421224000003</v>
      </c>
      <c r="I13" s="265">
        <v>14.798958624999999</v>
      </c>
      <c r="J13" s="265">
        <v>16.943098410000001</v>
      </c>
      <c r="K13" s="265">
        <v>96.352852745000007</v>
      </c>
      <c r="L13" s="265">
        <v>481.60500230999997</v>
      </c>
      <c r="M13" s="265">
        <v>620.99912157000006</v>
      </c>
      <c r="N13" s="265">
        <v>873.85406345000001</v>
      </c>
      <c r="O13" s="265">
        <v>853.56495299000005</v>
      </c>
      <c r="P13" s="265">
        <v>766.65474802000006</v>
      </c>
      <c r="Q13" s="265">
        <v>601.70037743</v>
      </c>
      <c r="R13" s="265">
        <v>415.34866434000003</v>
      </c>
      <c r="S13" s="265">
        <v>186.43829131000001</v>
      </c>
      <c r="T13" s="265">
        <v>74.140581229999995</v>
      </c>
      <c r="U13" s="265">
        <v>14.204330784</v>
      </c>
      <c r="V13" s="265">
        <v>9.0983202521000006</v>
      </c>
      <c r="W13" s="265">
        <v>104.08196923</v>
      </c>
      <c r="X13" s="265">
        <v>326.54525604000003</v>
      </c>
      <c r="Y13" s="265">
        <v>567.10001595000006</v>
      </c>
      <c r="Z13" s="265">
        <v>887.95683853000003</v>
      </c>
      <c r="AA13" s="265">
        <v>878.38702777000003</v>
      </c>
      <c r="AB13" s="265">
        <v>783.24011136000001</v>
      </c>
      <c r="AC13" s="265">
        <v>645.54206081999996</v>
      </c>
      <c r="AD13" s="265">
        <v>406.17785830999998</v>
      </c>
      <c r="AE13" s="265">
        <v>221.18230374000001</v>
      </c>
      <c r="AF13" s="265">
        <v>34.451066496000003</v>
      </c>
      <c r="AG13" s="265">
        <v>4.5183399075999997</v>
      </c>
      <c r="AH13" s="265">
        <v>22.761495198999999</v>
      </c>
      <c r="AI13" s="265">
        <v>82.185770398000003</v>
      </c>
      <c r="AJ13" s="265">
        <v>346.44439181000001</v>
      </c>
      <c r="AK13" s="265">
        <v>493.97078694999999</v>
      </c>
      <c r="AL13" s="265">
        <v>794.55439120999995</v>
      </c>
      <c r="AM13" s="265">
        <v>886.27162106000003</v>
      </c>
      <c r="AN13" s="265">
        <v>805.08248744000002</v>
      </c>
      <c r="AO13" s="265">
        <v>610.56882815999995</v>
      </c>
      <c r="AP13" s="265">
        <v>423.86552827999998</v>
      </c>
      <c r="AQ13" s="265">
        <v>244.06426605999999</v>
      </c>
      <c r="AR13" s="265">
        <v>69.881394311999998</v>
      </c>
      <c r="AS13" s="265">
        <v>6.851564615</v>
      </c>
      <c r="AT13" s="265">
        <v>11.726008566000001</v>
      </c>
      <c r="AU13" s="265">
        <v>65.890646462999996</v>
      </c>
      <c r="AV13" s="265">
        <v>314.19681696999999</v>
      </c>
      <c r="AW13" s="265">
        <v>771.27533372000005</v>
      </c>
      <c r="AX13" s="265">
        <v>953.53436823000004</v>
      </c>
      <c r="AY13" s="308">
        <v>909.71507412999995</v>
      </c>
      <c r="AZ13" s="308">
        <v>734.60106769000004</v>
      </c>
      <c r="BA13" s="308">
        <v>616.93431131</v>
      </c>
      <c r="BB13" s="308">
        <v>407.24750687</v>
      </c>
      <c r="BC13" s="308">
        <v>212.5041774</v>
      </c>
      <c r="BD13" s="308">
        <v>76.011148237</v>
      </c>
      <c r="BE13" s="308">
        <v>14.437172172</v>
      </c>
      <c r="BF13" s="308">
        <v>21.405265922000002</v>
      </c>
      <c r="BG13" s="308">
        <v>116.24513448</v>
      </c>
      <c r="BH13" s="308">
        <v>339.15331243999998</v>
      </c>
      <c r="BI13" s="308">
        <v>629.95344579000005</v>
      </c>
      <c r="BJ13" s="308">
        <v>910.85337475999995</v>
      </c>
      <c r="BK13" s="308">
        <v>905.74820622000004</v>
      </c>
      <c r="BL13" s="308">
        <v>739.02593317000003</v>
      </c>
      <c r="BM13" s="308">
        <v>624.43861943000002</v>
      </c>
      <c r="BN13" s="308">
        <v>407.02969865</v>
      </c>
      <c r="BO13" s="308">
        <v>212.39338495999999</v>
      </c>
      <c r="BP13" s="308">
        <v>75.991186353000003</v>
      </c>
      <c r="BQ13" s="308">
        <v>14.430139604000001</v>
      </c>
      <c r="BR13" s="308">
        <v>21.389863052999999</v>
      </c>
      <c r="BS13" s="308">
        <v>116.16131403999999</v>
      </c>
      <c r="BT13" s="308">
        <v>338.93478164999999</v>
      </c>
      <c r="BU13" s="308">
        <v>629.65099295000005</v>
      </c>
      <c r="BV13" s="308">
        <v>910.52371708999999</v>
      </c>
    </row>
    <row r="14" spans="1:74" ht="11.15" customHeight="1" x14ac:dyDescent="0.25">
      <c r="A14" s="9" t="s">
        <v>72</v>
      </c>
      <c r="B14" s="205" t="s">
        <v>433</v>
      </c>
      <c r="C14" s="265">
        <v>541.81368540999995</v>
      </c>
      <c r="D14" s="265">
        <v>655.05668235999997</v>
      </c>
      <c r="E14" s="265">
        <v>490.52996013000001</v>
      </c>
      <c r="F14" s="265">
        <v>275.17113850999999</v>
      </c>
      <c r="G14" s="265">
        <v>241.14895616000001</v>
      </c>
      <c r="H14" s="265">
        <v>60.073173554999997</v>
      </c>
      <c r="I14" s="265">
        <v>20.030492571</v>
      </c>
      <c r="J14" s="265">
        <v>12.203612273999999</v>
      </c>
      <c r="K14" s="265">
        <v>64.151809284999999</v>
      </c>
      <c r="L14" s="265">
        <v>238.53465453999999</v>
      </c>
      <c r="M14" s="265">
        <v>371.39196329999999</v>
      </c>
      <c r="N14" s="265">
        <v>575.19757261999996</v>
      </c>
      <c r="O14" s="265">
        <v>563.33401628000001</v>
      </c>
      <c r="P14" s="265">
        <v>446.53934026000002</v>
      </c>
      <c r="Q14" s="265">
        <v>525.63566527</v>
      </c>
      <c r="R14" s="265">
        <v>309.38085839000001</v>
      </c>
      <c r="S14" s="265">
        <v>147.78830839</v>
      </c>
      <c r="T14" s="265">
        <v>70.542836167000004</v>
      </c>
      <c r="U14" s="265">
        <v>18.900093488</v>
      </c>
      <c r="V14" s="265">
        <v>15.589209037</v>
      </c>
      <c r="W14" s="265">
        <v>30.618078189999999</v>
      </c>
      <c r="X14" s="265">
        <v>133.19737451</v>
      </c>
      <c r="Y14" s="265">
        <v>411.68703355000002</v>
      </c>
      <c r="Z14" s="265">
        <v>541.73106615999995</v>
      </c>
      <c r="AA14" s="265">
        <v>547.09018606999996</v>
      </c>
      <c r="AB14" s="265">
        <v>490.69433758000002</v>
      </c>
      <c r="AC14" s="265">
        <v>522.15380944000003</v>
      </c>
      <c r="AD14" s="265">
        <v>284.75067524000002</v>
      </c>
      <c r="AE14" s="265">
        <v>172.79040319000001</v>
      </c>
      <c r="AF14" s="265">
        <v>29.068656233999999</v>
      </c>
      <c r="AG14" s="265">
        <v>10.529668429000001</v>
      </c>
      <c r="AH14" s="265">
        <v>14.416086576</v>
      </c>
      <c r="AI14" s="265">
        <v>52.703666499999997</v>
      </c>
      <c r="AJ14" s="265">
        <v>246.41438545</v>
      </c>
      <c r="AK14" s="265">
        <v>323.16358181999999</v>
      </c>
      <c r="AL14" s="265">
        <v>633.46419785000001</v>
      </c>
      <c r="AM14" s="265">
        <v>536.12741074999997</v>
      </c>
      <c r="AN14" s="265">
        <v>461.43451800000003</v>
      </c>
      <c r="AO14" s="265">
        <v>393.90429798000002</v>
      </c>
      <c r="AP14" s="265">
        <v>335.83859439999998</v>
      </c>
      <c r="AQ14" s="265">
        <v>213.21365524000001</v>
      </c>
      <c r="AR14" s="265">
        <v>55.941907581000002</v>
      </c>
      <c r="AS14" s="265">
        <v>10.394670876999999</v>
      </c>
      <c r="AT14" s="265">
        <v>7.8566356224999998</v>
      </c>
      <c r="AU14" s="265">
        <v>30.976615232</v>
      </c>
      <c r="AV14" s="265">
        <v>134.23246853000001</v>
      </c>
      <c r="AW14" s="265">
        <v>522.31273010999996</v>
      </c>
      <c r="AX14" s="265">
        <v>614.96207557000002</v>
      </c>
      <c r="AY14" s="308">
        <v>594.64115449999997</v>
      </c>
      <c r="AZ14" s="308">
        <v>506.04915074000002</v>
      </c>
      <c r="BA14" s="308">
        <v>468.72683225999998</v>
      </c>
      <c r="BB14" s="308">
        <v>346.52365806</v>
      </c>
      <c r="BC14" s="308">
        <v>194.43818852000001</v>
      </c>
      <c r="BD14" s="308">
        <v>74.415291140999997</v>
      </c>
      <c r="BE14" s="308">
        <v>17.86635309</v>
      </c>
      <c r="BF14" s="308">
        <v>19.395469452</v>
      </c>
      <c r="BG14" s="308">
        <v>55.798793654000001</v>
      </c>
      <c r="BH14" s="308">
        <v>205.2135212</v>
      </c>
      <c r="BI14" s="308">
        <v>422.23805885000002</v>
      </c>
      <c r="BJ14" s="308">
        <v>607.62996930999998</v>
      </c>
      <c r="BK14" s="308">
        <v>593.83989382000004</v>
      </c>
      <c r="BL14" s="308">
        <v>496.24572705000003</v>
      </c>
      <c r="BM14" s="308">
        <v>460.32399966999998</v>
      </c>
      <c r="BN14" s="308">
        <v>346.76590319000002</v>
      </c>
      <c r="BO14" s="308">
        <v>194.62808361</v>
      </c>
      <c r="BP14" s="308">
        <v>74.543453509000003</v>
      </c>
      <c r="BQ14" s="308">
        <v>17.927701889000002</v>
      </c>
      <c r="BR14" s="308">
        <v>19.446486842999999</v>
      </c>
      <c r="BS14" s="308">
        <v>55.926256291000001</v>
      </c>
      <c r="BT14" s="308">
        <v>205.48256896000001</v>
      </c>
      <c r="BU14" s="308">
        <v>422.53699977999997</v>
      </c>
      <c r="BV14" s="308">
        <v>607.94248501000004</v>
      </c>
    </row>
    <row r="15" spans="1:74" ht="11.15" customHeight="1" x14ac:dyDescent="0.25">
      <c r="A15" s="9" t="s">
        <v>553</v>
      </c>
      <c r="B15" s="205" t="s">
        <v>460</v>
      </c>
      <c r="C15" s="265">
        <v>861.54190299000004</v>
      </c>
      <c r="D15" s="265">
        <v>721.53463144</v>
      </c>
      <c r="E15" s="265">
        <v>634.07224597000004</v>
      </c>
      <c r="F15" s="265">
        <v>289.04415945</v>
      </c>
      <c r="G15" s="265">
        <v>159.04834342000001</v>
      </c>
      <c r="H15" s="265">
        <v>34.301378491000001</v>
      </c>
      <c r="I15" s="265">
        <v>5.2700498714000004</v>
      </c>
      <c r="J15" s="265">
        <v>10.280453423999999</v>
      </c>
      <c r="K15" s="265">
        <v>41.395192815999998</v>
      </c>
      <c r="L15" s="265">
        <v>254.92159674999999</v>
      </c>
      <c r="M15" s="265">
        <v>591.28723169</v>
      </c>
      <c r="N15" s="265">
        <v>717.69573480999998</v>
      </c>
      <c r="O15" s="265">
        <v>741.17917009999996</v>
      </c>
      <c r="P15" s="265">
        <v>653.66307537</v>
      </c>
      <c r="Q15" s="265">
        <v>485.48387496999999</v>
      </c>
      <c r="R15" s="265">
        <v>360.13487255000001</v>
      </c>
      <c r="S15" s="265">
        <v>157.07898471999999</v>
      </c>
      <c r="T15" s="265">
        <v>25.653312364000001</v>
      </c>
      <c r="U15" s="265">
        <v>4.6702581791000002</v>
      </c>
      <c r="V15" s="265">
        <v>7.2766599880999996</v>
      </c>
      <c r="W15" s="265">
        <v>58.489006668999998</v>
      </c>
      <c r="X15" s="265">
        <v>248.36577109000001</v>
      </c>
      <c r="Y15" s="265">
        <v>422.91322337999998</v>
      </c>
      <c r="Z15" s="265">
        <v>751.60085171000003</v>
      </c>
      <c r="AA15" s="265">
        <v>804.58555750999994</v>
      </c>
      <c r="AB15" s="265">
        <v>794.06499643999996</v>
      </c>
      <c r="AC15" s="265">
        <v>508.25890820000001</v>
      </c>
      <c r="AD15" s="265">
        <v>308.70452981</v>
      </c>
      <c r="AE15" s="265">
        <v>151.12113916999999</v>
      </c>
      <c r="AF15" s="265">
        <v>12.527790338000001</v>
      </c>
      <c r="AG15" s="265">
        <v>4.5664337038999996</v>
      </c>
      <c r="AH15" s="265">
        <v>5.9809221239000001</v>
      </c>
      <c r="AI15" s="265">
        <v>40.144764049000003</v>
      </c>
      <c r="AJ15" s="265">
        <v>180.39840409999999</v>
      </c>
      <c r="AK15" s="265">
        <v>509.43335796000002</v>
      </c>
      <c r="AL15" s="265">
        <v>616.38865395000005</v>
      </c>
      <c r="AM15" s="265">
        <v>912.93932080000002</v>
      </c>
      <c r="AN15" s="265">
        <v>709.83326038999996</v>
      </c>
      <c r="AO15" s="265">
        <v>524.60810128000003</v>
      </c>
      <c r="AP15" s="265">
        <v>342.33490088000002</v>
      </c>
      <c r="AQ15" s="265">
        <v>123.31022141</v>
      </c>
      <c r="AR15" s="265">
        <v>26.156468626999999</v>
      </c>
      <c r="AS15" s="265">
        <v>3.6690766275</v>
      </c>
      <c r="AT15" s="265">
        <v>5.8851741447999997</v>
      </c>
      <c r="AU15" s="265">
        <v>44.603680429000001</v>
      </c>
      <c r="AV15" s="265">
        <v>256.85310583</v>
      </c>
      <c r="AW15" s="265">
        <v>512.62826510000002</v>
      </c>
      <c r="AX15" s="265">
        <v>785.05574847000003</v>
      </c>
      <c r="AY15" s="308">
        <v>788.75790139000003</v>
      </c>
      <c r="AZ15" s="308">
        <v>689.44294026</v>
      </c>
      <c r="BA15" s="308">
        <v>561.74138252</v>
      </c>
      <c r="BB15" s="308">
        <v>315.92915578999998</v>
      </c>
      <c r="BC15" s="308">
        <v>142.28698693999999</v>
      </c>
      <c r="BD15" s="308">
        <v>31.300781342000001</v>
      </c>
      <c r="BE15" s="308">
        <v>6.4668432678999999</v>
      </c>
      <c r="BF15" s="308">
        <v>10.457682696999999</v>
      </c>
      <c r="BG15" s="308">
        <v>58.063622353</v>
      </c>
      <c r="BH15" s="308">
        <v>252.25177246999999</v>
      </c>
      <c r="BI15" s="308">
        <v>506.27514822000001</v>
      </c>
      <c r="BJ15" s="308">
        <v>795.38040925999996</v>
      </c>
      <c r="BK15" s="308">
        <v>871.84170176999999</v>
      </c>
      <c r="BL15" s="308">
        <v>702.53718327000001</v>
      </c>
      <c r="BM15" s="308">
        <v>574.91775812000003</v>
      </c>
      <c r="BN15" s="308">
        <v>315.44542917000001</v>
      </c>
      <c r="BO15" s="308">
        <v>142.06989483000001</v>
      </c>
      <c r="BP15" s="308">
        <v>31.294050372000001</v>
      </c>
      <c r="BQ15" s="308">
        <v>6.472280005</v>
      </c>
      <c r="BR15" s="308">
        <v>10.453111333000001</v>
      </c>
      <c r="BS15" s="308">
        <v>58.002390159000001</v>
      </c>
      <c r="BT15" s="308">
        <v>251.91115335000001</v>
      </c>
      <c r="BU15" s="308">
        <v>505.74334464999998</v>
      </c>
      <c r="BV15" s="308">
        <v>794.62968542999999</v>
      </c>
    </row>
    <row r="16" spans="1:74" ht="11.15" customHeight="1" x14ac:dyDescent="0.25">
      <c r="A16" s="9"/>
      <c r="B16" s="189" t="s">
        <v>155</v>
      </c>
      <c r="C16" s="240"/>
      <c r="D16" s="240"/>
      <c r="E16" s="240"/>
      <c r="F16" s="240"/>
      <c r="G16" s="240"/>
      <c r="H16" s="240"/>
      <c r="I16" s="240"/>
      <c r="J16" s="240"/>
      <c r="K16" s="240"/>
      <c r="L16" s="240"/>
      <c r="M16" s="240"/>
      <c r="N16" s="240"/>
      <c r="O16" s="240"/>
      <c r="P16" s="240"/>
      <c r="Q16" s="240"/>
      <c r="R16" s="240"/>
      <c r="S16" s="240"/>
      <c r="T16" s="240"/>
      <c r="U16" s="240"/>
      <c r="V16" s="240"/>
      <c r="W16" s="240"/>
      <c r="X16" s="240"/>
      <c r="Y16" s="240"/>
      <c r="Z16" s="240"/>
      <c r="AA16" s="240"/>
      <c r="AB16" s="240"/>
      <c r="AC16" s="240"/>
      <c r="AD16" s="240"/>
      <c r="AE16" s="240"/>
      <c r="AF16" s="240"/>
      <c r="AG16" s="240"/>
      <c r="AH16" s="240"/>
      <c r="AI16" s="240"/>
      <c r="AJ16" s="240"/>
      <c r="AK16" s="240"/>
      <c r="AL16" s="240"/>
      <c r="AM16" s="240"/>
      <c r="AN16" s="240"/>
      <c r="AO16" s="240"/>
      <c r="AP16" s="240"/>
      <c r="AQ16" s="240"/>
      <c r="AR16" s="240"/>
      <c r="AS16" s="240"/>
      <c r="AT16" s="240"/>
      <c r="AU16" s="240"/>
      <c r="AV16" s="240"/>
      <c r="AW16" s="240"/>
      <c r="AX16" s="240"/>
      <c r="AY16" s="309"/>
      <c r="AZ16" s="309"/>
      <c r="BA16" s="309"/>
      <c r="BB16" s="309"/>
      <c r="BC16" s="309"/>
      <c r="BD16" s="309"/>
      <c r="BE16" s="309"/>
      <c r="BF16" s="309"/>
      <c r="BG16" s="309"/>
      <c r="BH16" s="309"/>
      <c r="BI16" s="309"/>
      <c r="BJ16" s="309"/>
      <c r="BK16" s="309"/>
      <c r="BL16" s="309"/>
      <c r="BM16" s="309"/>
      <c r="BN16" s="309"/>
      <c r="BO16" s="309"/>
      <c r="BP16" s="309"/>
      <c r="BQ16" s="309"/>
      <c r="BR16" s="309"/>
      <c r="BS16" s="309"/>
      <c r="BT16" s="309"/>
      <c r="BU16" s="309"/>
      <c r="BV16" s="309"/>
    </row>
    <row r="17" spans="1:74" ht="11.15" customHeight="1" x14ac:dyDescent="0.25">
      <c r="A17" s="9" t="s">
        <v>134</v>
      </c>
      <c r="B17" s="205" t="s">
        <v>426</v>
      </c>
      <c r="C17" s="265">
        <v>1224.0840975000001</v>
      </c>
      <c r="D17" s="265">
        <v>1032.1530981000001</v>
      </c>
      <c r="E17" s="265">
        <v>909.07741486999998</v>
      </c>
      <c r="F17" s="265">
        <v>542.71359318999998</v>
      </c>
      <c r="G17" s="265">
        <v>220.94013065999999</v>
      </c>
      <c r="H17" s="265">
        <v>55.863678810000003</v>
      </c>
      <c r="I17" s="265">
        <v>6.0432322743000002</v>
      </c>
      <c r="J17" s="265">
        <v>14.663193144999999</v>
      </c>
      <c r="K17" s="265">
        <v>90.296578488999998</v>
      </c>
      <c r="L17" s="265">
        <v>396.62779234999999</v>
      </c>
      <c r="M17" s="265">
        <v>709.92122497000003</v>
      </c>
      <c r="N17" s="265">
        <v>1014.9851535</v>
      </c>
      <c r="O17" s="265">
        <v>1205.4446544</v>
      </c>
      <c r="P17" s="265">
        <v>1032.9935954</v>
      </c>
      <c r="Q17" s="265">
        <v>913.81253422999998</v>
      </c>
      <c r="R17" s="265">
        <v>544.72847434000005</v>
      </c>
      <c r="S17" s="265">
        <v>226.02226640999999</v>
      </c>
      <c r="T17" s="265">
        <v>51.661853129000001</v>
      </c>
      <c r="U17" s="265">
        <v>3.5499673870000001</v>
      </c>
      <c r="V17" s="265">
        <v>15.322709324</v>
      </c>
      <c r="W17" s="265">
        <v>85.681696447999997</v>
      </c>
      <c r="X17" s="265">
        <v>383.94961775000002</v>
      </c>
      <c r="Y17" s="265">
        <v>733.48522070000001</v>
      </c>
      <c r="Z17" s="265">
        <v>1009.9691854</v>
      </c>
      <c r="AA17" s="265">
        <v>1188.2006854000001</v>
      </c>
      <c r="AB17" s="265">
        <v>1025.9674983</v>
      </c>
      <c r="AC17" s="265">
        <v>918.80983949999995</v>
      </c>
      <c r="AD17" s="265">
        <v>566.87228671000003</v>
      </c>
      <c r="AE17" s="265">
        <v>237.27468963000001</v>
      </c>
      <c r="AF17" s="265">
        <v>51.346328849000002</v>
      </c>
      <c r="AG17" s="265">
        <v>3.5139695512000002</v>
      </c>
      <c r="AH17" s="265">
        <v>14.842666918000001</v>
      </c>
      <c r="AI17" s="265">
        <v>88.766401665999993</v>
      </c>
      <c r="AJ17" s="265">
        <v>381.91805165</v>
      </c>
      <c r="AK17" s="265">
        <v>723.26911883000002</v>
      </c>
      <c r="AL17" s="265">
        <v>994.48554020999995</v>
      </c>
      <c r="AM17" s="265">
        <v>1168.8470098</v>
      </c>
      <c r="AN17" s="265">
        <v>1020.6683874</v>
      </c>
      <c r="AO17" s="265">
        <v>910.83068934000005</v>
      </c>
      <c r="AP17" s="265">
        <v>565.74164970000004</v>
      </c>
      <c r="AQ17" s="265">
        <v>239.47685235</v>
      </c>
      <c r="AR17" s="265">
        <v>47.340321236000001</v>
      </c>
      <c r="AS17" s="265">
        <v>4.5077086138000002</v>
      </c>
      <c r="AT17" s="265">
        <v>13.766425657999999</v>
      </c>
      <c r="AU17" s="265">
        <v>89.049514852000001</v>
      </c>
      <c r="AV17" s="265">
        <v>371.58656960000002</v>
      </c>
      <c r="AW17" s="265">
        <v>736.72005426999999</v>
      </c>
      <c r="AX17" s="265">
        <v>994.92993782999997</v>
      </c>
      <c r="AY17" s="308">
        <v>1191.29</v>
      </c>
      <c r="AZ17" s="308">
        <v>1031.0719999999999</v>
      </c>
      <c r="BA17" s="308">
        <v>929.09029999999996</v>
      </c>
      <c r="BB17" s="308">
        <v>571.25810000000001</v>
      </c>
      <c r="BC17" s="308">
        <v>240.5411</v>
      </c>
      <c r="BD17" s="308">
        <v>46.961649999999999</v>
      </c>
      <c r="BE17" s="308">
        <v>4.5138410000000002</v>
      </c>
      <c r="BF17" s="308">
        <v>13.41086</v>
      </c>
      <c r="BG17" s="308">
        <v>87.907690000000002</v>
      </c>
      <c r="BH17" s="308">
        <v>374.92790000000002</v>
      </c>
      <c r="BI17" s="308">
        <v>720.23760000000004</v>
      </c>
      <c r="BJ17" s="308">
        <v>999.90549999999996</v>
      </c>
      <c r="BK17" s="308">
        <v>1185.1179999999999</v>
      </c>
      <c r="BL17" s="308">
        <v>1029.8420000000001</v>
      </c>
      <c r="BM17" s="308">
        <v>927.20159999999998</v>
      </c>
      <c r="BN17" s="308">
        <v>570.0598</v>
      </c>
      <c r="BO17" s="308">
        <v>242.4203</v>
      </c>
      <c r="BP17" s="308">
        <v>48.06373</v>
      </c>
      <c r="BQ17" s="308">
        <v>5.1277140000000001</v>
      </c>
      <c r="BR17" s="308">
        <v>12.436159999999999</v>
      </c>
      <c r="BS17" s="308">
        <v>85.139439999999993</v>
      </c>
      <c r="BT17" s="308">
        <v>378.56459999999998</v>
      </c>
      <c r="BU17" s="308">
        <v>712.94110000000001</v>
      </c>
      <c r="BV17" s="308">
        <v>995.62279999999998</v>
      </c>
    </row>
    <row r="18" spans="1:74" ht="11.15" customHeight="1" x14ac:dyDescent="0.25">
      <c r="A18" s="9" t="s">
        <v>135</v>
      </c>
      <c r="B18" s="205" t="s">
        <v>458</v>
      </c>
      <c r="C18" s="265">
        <v>1165.6056824</v>
      </c>
      <c r="D18" s="265">
        <v>965.25366154000005</v>
      </c>
      <c r="E18" s="265">
        <v>825.46065540999996</v>
      </c>
      <c r="F18" s="265">
        <v>462.79909550999997</v>
      </c>
      <c r="G18" s="265">
        <v>162.14539930000001</v>
      </c>
      <c r="H18" s="265">
        <v>25.419025484999999</v>
      </c>
      <c r="I18" s="265">
        <v>3.5241490746999999</v>
      </c>
      <c r="J18" s="265">
        <v>9.3899408292000004</v>
      </c>
      <c r="K18" s="265">
        <v>62.763088826000001</v>
      </c>
      <c r="L18" s="265">
        <v>338.86072646999997</v>
      </c>
      <c r="M18" s="265">
        <v>662.28878855000005</v>
      </c>
      <c r="N18" s="265">
        <v>939.54288723000002</v>
      </c>
      <c r="O18" s="265">
        <v>1150.3917788000001</v>
      </c>
      <c r="P18" s="265">
        <v>965.70251910000002</v>
      </c>
      <c r="Q18" s="265">
        <v>832.33865529000002</v>
      </c>
      <c r="R18" s="265">
        <v>459.77994604999998</v>
      </c>
      <c r="S18" s="265">
        <v>160.62404226000001</v>
      </c>
      <c r="T18" s="265">
        <v>23.664899862999999</v>
      </c>
      <c r="U18" s="265">
        <v>1.9152343447</v>
      </c>
      <c r="V18" s="265">
        <v>9.6866644416999996</v>
      </c>
      <c r="W18" s="265">
        <v>57.673593808</v>
      </c>
      <c r="X18" s="265">
        <v>325.03413363999999</v>
      </c>
      <c r="Y18" s="265">
        <v>686.65008279999995</v>
      </c>
      <c r="Z18" s="265">
        <v>932.45798820000005</v>
      </c>
      <c r="AA18" s="265">
        <v>1131.1295247999999</v>
      </c>
      <c r="AB18" s="265">
        <v>948.33018430000004</v>
      </c>
      <c r="AC18" s="265">
        <v>832.82774297000003</v>
      </c>
      <c r="AD18" s="265">
        <v>481.37952002999998</v>
      </c>
      <c r="AE18" s="265">
        <v>171.78889663000001</v>
      </c>
      <c r="AF18" s="265">
        <v>24.102714435999999</v>
      </c>
      <c r="AG18" s="265">
        <v>1.8367499584</v>
      </c>
      <c r="AH18" s="265">
        <v>9.5281079980999994</v>
      </c>
      <c r="AI18" s="265">
        <v>60.089105123000003</v>
      </c>
      <c r="AJ18" s="265">
        <v>322.82088558999999</v>
      </c>
      <c r="AK18" s="265">
        <v>674.72129469000004</v>
      </c>
      <c r="AL18" s="265">
        <v>913.26956388999997</v>
      </c>
      <c r="AM18" s="265">
        <v>1111.9315173</v>
      </c>
      <c r="AN18" s="265">
        <v>952.12240169999995</v>
      </c>
      <c r="AO18" s="265">
        <v>822.77509044999999</v>
      </c>
      <c r="AP18" s="265">
        <v>482.08045138</v>
      </c>
      <c r="AQ18" s="265">
        <v>178.86442901000001</v>
      </c>
      <c r="AR18" s="265">
        <v>23.271580435000001</v>
      </c>
      <c r="AS18" s="265">
        <v>2.1643317938000002</v>
      </c>
      <c r="AT18" s="265">
        <v>8.8987223687999997</v>
      </c>
      <c r="AU18" s="265">
        <v>60.329455707999998</v>
      </c>
      <c r="AV18" s="265">
        <v>307.62752806999998</v>
      </c>
      <c r="AW18" s="265">
        <v>691.11551262</v>
      </c>
      <c r="AX18" s="265">
        <v>909.33880144</v>
      </c>
      <c r="AY18" s="308">
        <v>1135.558</v>
      </c>
      <c r="AZ18" s="308">
        <v>963.9556</v>
      </c>
      <c r="BA18" s="308">
        <v>845.06780000000003</v>
      </c>
      <c r="BB18" s="308">
        <v>485.84010000000001</v>
      </c>
      <c r="BC18" s="308">
        <v>182.81100000000001</v>
      </c>
      <c r="BD18" s="308">
        <v>23.411100000000001</v>
      </c>
      <c r="BE18" s="308">
        <v>2.2882229999999999</v>
      </c>
      <c r="BF18" s="308">
        <v>8.5822839999999996</v>
      </c>
      <c r="BG18" s="308">
        <v>59.272910000000003</v>
      </c>
      <c r="BH18" s="308">
        <v>314.4939</v>
      </c>
      <c r="BI18" s="308">
        <v>674.40300000000002</v>
      </c>
      <c r="BJ18" s="308">
        <v>920.83029999999997</v>
      </c>
      <c r="BK18" s="308">
        <v>1131.346</v>
      </c>
      <c r="BL18" s="308">
        <v>959.79459999999995</v>
      </c>
      <c r="BM18" s="308">
        <v>837.2944</v>
      </c>
      <c r="BN18" s="308">
        <v>484.70839999999998</v>
      </c>
      <c r="BO18" s="308">
        <v>183.89330000000001</v>
      </c>
      <c r="BP18" s="308">
        <v>23.53087</v>
      </c>
      <c r="BQ18" s="308">
        <v>2.4652440000000002</v>
      </c>
      <c r="BR18" s="308">
        <v>7.594347</v>
      </c>
      <c r="BS18" s="308">
        <v>55.691420000000001</v>
      </c>
      <c r="BT18" s="308">
        <v>319.87020000000001</v>
      </c>
      <c r="BU18" s="308">
        <v>665.05870000000004</v>
      </c>
      <c r="BV18" s="308">
        <v>920.80539999999996</v>
      </c>
    </row>
    <row r="19" spans="1:74" ht="11.15" customHeight="1" x14ac:dyDescent="0.25">
      <c r="A19" s="9" t="s">
        <v>136</v>
      </c>
      <c r="B19" s="205" t="s">
        <v>427</v>
      </c>
      <c r="C19" s="265">
        <v>1295.5812914000001</v>
      </c>
      <c r="D19" s="265">
        <v>1064.2644714999999</v>
      </c>
      <c r="E19" s="265">
        <v>835.95537993999994</v>
      </c>
      <c r="F19" s="265">
        <v>483.36468041000001</v>
      </c>
      <c r="G19" s="265">
        <v>182.84644972999999</v>
      </c>
      <c r="H19" s="265">
        <v>31.13578184</v>
      </c>
      <c r="I19" s="265">
        <v>10.174196932999999</v>
      </c>
      <c r="J19" s="265">
        <v>17.815826726000001</v>
      </c>
      <c r="K19" s="265">
        <v>83.806985087000001</v>
      </c>
      <c r="L19" s="265">
        <v>386.93974922000001</v>
      </c>
      <c r="M19" s="265">
        <v>738.06639073999997</v>
      </c>
      <c r="N19" s="265">
        <v>1073.3751749</v>
      </c>
      <c r="O19" s="265">
        <v>1276.9333217000001</v>
      </c>
      <c r="P19" s="265">
        <v>1068.6315898</v>
      </c>
      <c r="Q19" s="265">
        <v>852.03716812000005</v>
      </c>
      <c r="R19" s="265">
        <v>481.48885374999998</v>
      </c>
      <c r="S19" s="265">
        <v>184.8282007</v>
      </c>
      <c r="T19" s="265">
        <v>31.421194314000001</v>
      </c>
      <c r="U19" s="265">
        <v>6.5823158933999997</v>
      </c>
      <c r="V19" s="265">
        <v>16.881005503000001</v>
      </c>
      <c r="W19" s="265">
        <v>78.610315493000002</v>
      </c>
      <c r="X19" s="265">
        <v>374.40608163000002</v>
      </c>
      <c r="Y19" s="265">
        <v>768.39865022000004</v>
      </c>
      <c r="Z19" s="265">
        <v>1054.5768860999999</v>
      </c>
      <c r="AA19" s="265">
        <v>1248.8441931</v>
      </c>
      <c r="AB19" s="265">
        <v>1056.5660473</v>
      </c>
      <c r="AC19" s="265">
        <v>851.19214968999995</v>
      </c>
      <c r="AD19" s="265">
        <v>505.41414118</v>
      </c>
      <c r="AE19" s="265">
        <v>193.8242587</v>
      </c>
      <c r="AF19" s="265">
        <v>31.361665420000001</v>
      </c>
      <c r="AG19" s="265">
        <v>6.5373587339999997</v>
      </c>
      <c r="AH19" s="265">
        <v>17.751069421</v>
      </c>
      <c r="AI19" s="265">
        <v>80.198731104000004</v>
      </c>
      <c r="AJ19" s="265">
        <v>385.95095543000002</v>
      </c>
      <c r="AK19" s="265">
        <v>756.40187460000004</v>
      </c>
      <c r="AL19" s="265">
        <v>1027.4224291999999</v>
      </c>
      <c r="AM19" s="265">
        <v>1226.4932225</v>
      </c>
      <c r="AN19" s="265">
        <v>1074.2715525000001</v>
      </c>
      <c r="AO19" s="265">
        <v>832.01291121999998</v>
      </c>
      <c r="AP19" s="265">
        <v>501.10367788999997</v>
      </c>
      <c r="AQ19" s="265">
        <v>196.68635205000001</v>
      </c>
      <c r="AR19" s="265">
        <v>29.608587584999999</v>
      </c>
      <c r="AS19" s="265">
        <v>7.1511471220000002</v>
      </c>
      <c r="AT19" s="265">
        <v>16.937257787</v>
      </c>
      <c r="AU19" s="265">
        <v>73.140416708999993</v>
      </c>
      <c r="AV19" s="265">
        <v>369.85190086</v>
      </c>
      <c r="AW19" s="265">
        <v>771.96975500999997</v>
      </c>
      <c r="AX19" s="265">
        <v>1020.0306555</v>
      </c>
      <c r="AY19" s="308">
        <v>1255.3599999999999</v>
      </c>
      <c r="AZ19" s="308">
        <v>1092.7550000000001</v>
      </c>
      <c r="BA19" s="308">
        <v>866.87559999999996</v>
      </c>
      <c r="BB19" s="308">
        <v>511.1139</v>
      </c>
      <c r="BC19" s="308">
        <v>200.45150000000001</v>
      </c>
      <c r="BD19" s="308">
        <v>30.091560000000001</v>
      </c>
      <c r="BE19" s="308">
        <v>7.481706</v>
      </c>
      <c r="BF19" s="308">
        <v>16.509730000000001</v>
      </c>
      <c r="BG19" s="308">
        <v>69.350790000000003</v>
      </c>
      <c r="BH19" s="308">
        <v>368.0093</v>
      </c>
      <c r="BI19" s="308">
        <v>763.38070000000005</v>
      </c>
      <c r="BJ19" s="308">
        <v>1036.6389999999999</v>
      </c>
      <c r="BK19" s="308">
        <v>1252.999</v>
      </c>
      <c r="BL19" s="308">
        <v>1087.6769999999999</v>
      </c>
      <c r="BM19" s="308">
        <v>849.87810000000002</v>
      </c>
      <c r="BN19" s="308">
        <v>504.16320000000002</v>
      </c>
      <c r="BO19" s="308">
        <v>205.1268</v>
      </c>
      <c r="BP19" s="308">
        <v>29.802959999999999</v>
      </c>
      <c r="BQ19" s="308">
        <v>7.3061249999999998</v>
      </c>
      <c r="BR19" s="308">
        <v>16.086680000000001</v>
      </c>
      <c r="BS19" s="308">
        <v>70.184950000000001</v>
      </c>
      <c r="BT19" s="308">
        <v>368.51240000000001</v>
      </c>
      <c r="BU19" s="308">
        <v>753.08259999999996</v>
      </c>
      <c r="BV19" s="308">
        <v>1027.5050000000001</v>
      </c>
    </row>
    <row r="20" spans="1:74" ht="11.15" customHeight="1" x14ac:dyDescent="0.25">
      <c r="A20" s="9" t="s">
        <v>137</v>
      </c>
      <c r="B20" s="205" t="s">
        <v>428</v>
      </c>
      <c r="C20" s="265">
        <v>1342.5487633</v>
      </c>
      <c r="D20" s="265">
        <v>1098.3981977000001</v>
      </c>
      <c r="E20" s="265">
        <v>814.46913357999995</v>
      </c>
      <c r="F20" s="265">
        <v>471.50072832000001</v>
      </c>
      <c r="G20" s="265">
        <v>193.21335686</v>
      </c>
      <c r="H20" s="265">
        <v>37.889479004000002</v>
      </c>
      <c r="I20" s="265">
        <v>14.331440168</v>
      </c>
      <c r="J20" s="265">
        <v>24.735731582</v>
      </c>
      <c r="K20" s="265">
        <v>100.70735873</v>
      </c>
      <c r="L20" s="265">
        <v>410.06254638000001</v>
      </c>
      <c r="M20" s="265">
        <v>780.73460890000001</v>
      </c>
      <c r="N20" s="265">
        <v>1189.6632413</v>
      </c>
      <c r="O20" s="265">
        <v>1331.6461672</v>
      </c>
      <c r="P20" s="265">
        <v>1126.0927107</v>
      </c>
      <c r="Q20" s="265">
        <v>829.88535528</v>
      </c>
      <c r="R20" s="265">
        <v>466.47214495999998</v>
      </c>
      <c r="S20" s="265">
        <v>199.27604135000001</v>
      </c>
      <c r="T20" s="265">
        <v>37.033141815999997</v>
      </c>
      <c r="U20" s="265">
        <v>10.865691453</v>
      </c>
      <c r="V20" s="265">
        <v>23.629410061000002</v>
      </c>
      <c r="W20" s="265">
        <v>97.185010325999997</v>
      </c>
      <c r="X20" s="265">
        <v>402.86811877999997</v>
      </c>
      <c r="Y20" s="265">
        <v>811.39542454000002</v>
      </c>
      <c r="Z20" s="265">
        <v>1165.4748959000001</v>
      </c>
      <c r="AA20" s="265">
        <v>1308.0956308</v>
      </c>
      <c r="AB20" s="265">
        <v>1111.0171138999999</v>
      </c>
      <c r="AC20" s="265">
        <v>828.64178164999998</v>
      </c>
      <c r="AD20" s="265">
        <v>489.49663936000002</v>
      </c>
      <c r="AE20" s="265">
        <v>203.61792416</v>
      </c>
      <c r="AF20" s="265">
        <v>35.257530807999999</v>
      </c>
      <c r="AG20" s="265">
        <v>10.67101892</v>
      </c>
      <c r="AH20" s="265">
        <v>24.649406484</v>
      </c>
      <c r="AI20" s="265">
        <v>97.884779112999993</v>
      </c>
      <c r="AJ20" s="265">
        <v>425.00078961999998</v>
      </c>
      <c r="AK20" s="265">
        <v>800.45413943999995</v>
      </c>
      <c r="AL20" s="265">
        <v>1142.6630539</v>
      </c>
      <c r="AM20" s="265">
        <v>1279.0085939999999</v>
      </c>
      <c r="AN20" s="265">
        <v>1134.1626123000001</v>
      </c>
      <c r="AO20" s="265">
        <v>806.04097438999997</v>
      </c>
      <c r="AP20" s="265">
        <v>490.70287814</v>
      </c>
      <c r="AQ20" s="265">
        <v>203.00541564</v>
      </c>
      <c r="AR20" s="265">
        <v>32.068836230000002</v>
      </c>
      <c r="AS20" s="265">
        <v>11.202478619000001</v>
      </c>
      <c r="AT20" s="265">
        <v>24.303578853000001</v>
      </c>
      <c r="AU20" s="265">
        <v>89.294142644000004</v>
      </c>
      <c r="AV20" s="265">
        <v>420.18819358000002</v>
      </c>
      <c r="AW20" s="265">
        <v>801.04857219999997</v>
      </c>
      <c r="AX20" s="265">
        <v>1135.4097448</v>
      </c>
      <c r="AY20" s="308">
        <v>1310.922</v>
      </c>
      <c r="AZ20" s="308">
        <v>1160.856</v>
      </c>
      <c r="BA20" s="308">
        <v>845.43960000000004</v>
      </c>
      <c r="BB20" s="308">
        <v>512.55430000000001</v>
      </c>
      <c r="BC20" s="308">
        <v>209.08920000000001</v>
      </c>
      <c r="BD20" s="308">
        <v>32.530160000000002</v>
      </c>
      <c r="BE20" s="308">
        <v>12.064120000000001</v>
      </c>
      <c r="BF20" s="308">
        <v>23.89967</v>
      </c>
      <c r="BG20" s="308">
        <v>84.783370000000005</v>
      </c>
      <c r="BH20" s="308">
        <v>412.62909999999999</v>
      </c>
      <c r="BI20" s="308">
        <v>807.69929999999999</v>
      </c>
      <c r="BJ20" s="308">
        <v>1152.4010000000001</v>
      </c>
      <c r="BK20" s="308">
        <v>1311.1289999999999</v>
      </c>
      <c r="BL20" s="308">
        <v>1157.9680000000001</v>
      </c>
      <c r="BM20" s="308">
        <v>825.13210000000004</v>
      </c>
      <c r="BN20" s="308">
        <v>495.0265</v>
      </c>
      <c r="BO20" s="308">
        <v>206.20519999999999</v>
      </c>
      <c r="BP20" s="308">
        <v>32.12406</v>
      </c>
      <c r="BQ20" s="308">
        <v>11.911849999999999</v>
      </c>
      <c r="BR20" s="308">
        <v>24.35801</v>
      </c>
      <c r="BS20" s="308">
        <v>89.882409999999993</v>
      </c>
      <c r="BT20" s="308">
        <v>409.95089999999999</v>
      </c>
      <c r="BU20" s="308">
        <v>800.33680000000004</v>
      </c>
      <c r="BV20" s="308">
        <v>1135.807</v>
      </c>
    </row>
    <row r="21" spans="1:74" ht="11.15" customHeight="1" x14ac:dyDescent="0.25">
      <c r="A21" s="9" t="s">
        <v>138</v>
      </c>
      <c r="B21" s="205" t="s">
        <v>459</v>
      </c>
      <c r="C21" s="265">
        <v>639.15897084999995</v>
      </c>
      <c r="D21" s="265">
        <v>478.20829730999998</v>
      </c>
      <c r="E21" s="265">
        <v>363.9636764</v>
      </c>
      <c r="F21" s="265">
        <v>139.42126056999999</v>
      </c>
      <c r="G21" s="265">
        <v>36.008925333000001</v>
      </c>
      <c r="H21" s="265">
        <v>1.3490011747999999</v>
      </c>
      <c r="I21" s="265">
        <v>0.22202038598000001</v>
      </c>
      <c r="J21" s="265">
        <v>0.40561117882999997</v>
      </c>
      <c r="K21" s="265">
        <v>10.829677986</v>
      </c>
      <c r="L21" s="265">
        <v>126.24630949</v>
      </c>
      <c r="M21" s="265">
        <v>339.03033436999999</v>
      </c>
      <c r="N21" s="265">
        <v>499.52525116999999</v>
      </c>
      <c r="O21" s="265">
        <v>630.66340287000003</v>
      </c>
      <c r="P21" s="265">
        <v>465.56754991999998</v>
      </c>
      <c r="Q21" s="265">
        <v>364.58733339999998</v>
      </c>
      <c r="R21" s="265">
        <v>134.44840891000001</v>
      </c>
      <c r="S21" s="265">
        <v>33.366974464999998</v>
      </c>
      <c r="T21" s="265">
        <v>1.3496912802000001</v>
      </c>
      <c r="U21" s="265">
        <v>9.0575703576000005E-2</v>
      </c>
      <c r="V21" s="265">
        <v>0.40447533859000001</v>
      </c>
      <c r="W21" s="265">
        <v>9.2732231572000003</v>
      </c>
      <c r="X21" s="265">
        <v>117.78236138</v>
      </c>
      <c r="Y21" s="265">
        <v>349.47509628</v>
      </c>
      <c r="Z21" s="265">
        <v>485.76532065999999</v>
      </c>
      <c r="AA21" s="265">
        <v>606.52734886999997</v>
      </c>
      <c r="AB21" s="265">
        <v>439.95514181999999</v>
      </c>
      <c r="AC21" s="265">
        <v>348.47033513999997</v>
      </c>
      <c r="AD21" s="265">
        <v>141.24229174000001</v>
      </c>
      <c r="AE21" s="265">
        <v>38.114738723000002</v>
      </c>
      <c r="AF21" s="265">
        <v>1.5107218264</v>
      </c>
      <c r="AG21" s="265">
        <v>8.7485739605000001E-2</v>
      </c>
      <c r="AH21" s="265">
        <v>0.40678422083999999</v>
      </c>
      <c r="AI21" s="265">
        <v>10.368948425999999</v>
      </c>
      <c r="AJ21" s="265">
        <v>114.98612996</v>
      </c>
      <c r="AK21" s="265">
        <v>338.11295960000001</v>
      </c>
      <c r="AL21" s="265">
        <v>462.88728943000001</v>
      </c>
      <c r="AM21" s="265">
        <v>592.82286118000002</v>
      </c>
      <c r="AN21" s="265">
        <v>444.65191715999998</v>
      </c>
      <c r="AO21" s="265">
        <v>342.24799768999998</v>
      </c>
      <c r="AP21" s="265">
        <v>145.57801850999999</v>
      </c>
      <c r="AQ21" s="265">
        <v>40.267437305999998</v>
      </c>
      <c r="AR21" s="265">
        <v>1.5469221713000001</v>
      </c>
      <c r="AS21" s="265">
        <v>9.2831446223999997E-2</v>
      </c>
      <c r="AT21" s="265">
        <v>0.40332865058</v>
      </c>
      <c r="AU21" s="265">
        <v>10.170285270000001</v>
      </c>
      <c r="AV21" s="265">
        <v>104.96789106999999</v>
      </c>
      <c r="AW21" s="265">
        <v>347.06372275000001</v>
      </c>
      <c r="AX21" s="265">
        <v>453.41381250000001</v>
      </c>
      <c r="AY21" s="308">
        <v>603.42499999999995</v>
      </c>
      <c r="AZ21" s="308">
        <v>445.18889999999999</v>
      </c>
      <c r="BA21" s="308">
        <v>352.38490000000002</v>
      </c>
      <c r="BB21" s="308">
        <v>147.12090000000001</v>
      </c>
      <c r="BC21" s="308">
        <v>41.388069999999999</v>
      </c>
      <c r="BD21" s="308">
        <v>1.3360780000000001</v>
      </c>
      <c r="BE21" s="308">
        <v>9.5468300000000006E-2</v>
      </c>
      <c r="BF21" s="308">
        <v>0.37698779999999998</v>
      </c>
      <c r="BG21" s="308">
        <v>9.9272100000000005</v>
      </c>
      <c r="BH21" s="308">
        <v>108.47029999999999</v>
      </c>
      <c r="BI21" s="308">
        <v>331.79390000000001</v>
      </c>
      <c r="BJ21" s="308">
        <v>463.8014</v>
      </c>
      <c r="BK21" s="308">
        <v>602.67129999999997</v>
      </c>
      <c r="BL21" s="308">
        <v>439.09249999999997</v>
      </c>
      <c r="BM21" s="308">
        <v>335.07510000000002</v>
      </c>
      <c r="BN21" s="308">
        <v>146.7672</v>
      </c>
      <c r="BO21" s="308">
        <v>39.88259</v>
      </c>
      <c r="BP21" s="308">
        <v>1.3214220000000001</v>
      </c>
      <c r="BQ21" s="308">
        <v>9.4670799999999999E-2</v>
      </c>
      <c r="BR21" s="308">
        <v>0.29223840000000001</v>
      </c>
      <c r="BS21" s="308">
        <v>9.2852189999999997</v>
      </c>
      <c r="BT21" s="308">
        <v>108.9592</v>
      </c>
      <c r="BU21" s="308">
        <v>324.54450000000003</v>
      </c>
      <c r="BV21" s="308">
        <v>469.64159999999998</v>
      </c>
    </row>
    <row r="22" spans="1:74" ht="11.15" customHeight="1" x14ac:dyDescent="0.25">
      <c r="A22" s="9" t="s">
        <v>139</v>
      </c>
      <c r="B22" s="205" t="s">
        <v>430</v>
      </c>
      <c r="C22" s="265">
        <v>820.78067089000001</v>
      </c>
      <c r="D22" s="265">
        <v>606.44676962000005</v>
      </c>
      <c r="E22" s="265">
        <v>433.99406310000001</v>
      </c>
      <c r="F22" s="265">
        <v>173.58073580999999</v>
      </c>
      <c r="G22" s="265">
        <v>46.858276535000002</v>
      </c>
      <c r="H22" s="265">
        <v>1.0197265390000001</v>
      </c>
      <c r="I22" s="265">
        <v>0.23519901905999999</v>
      </c>
      <c r="J22" s="265">
        <v>0.23434026924000001</v>
      </c>
      <c r="K22" s="265">
        <v>16.256179969000002</v>
      </c>
      <c r="L22" s="265">
        <v>175.16070521</v>
      </c>
      <c r="M22" s="265">
        <v>452.18934199</v>
      </c>
      <c r="N22" s="265">
        <v>664.72742555000002</v>
      </c>
      <c r="O22" s="265">
        <v>811.43600759000003</v>
      </c>
      <c r="P22" s="265">
        <v>593.78341211999998</v>
      </c>
      <c r="Q22" s="265">
        <v>443.98466522000001</v>
      </c>
      <c r="R22" s="265">
        <v>169.27106391000001</v>
      </c>
      <c r="S22" s="265">
        <v>43.758565757</v>
      </c>
      <c r="T22" s="265">
        <v>1.2650032834</v>
      </c>
      <c r="U22" s="265">
        <v>7.0422463121000006E-2</v>
      </c>
      <c r="V22" s="265">
        <v>0.18726111246999999</v>
      </c>
      <c r="W22" s="265">
        <v>14.782124997</v>
      </c>
      <c r="X22" s="265">
        <v>163.75410410000001</v>
      </c>
      <c r="Y22" s="265">
        <v>468.78933843999999</v>
      </c>
      <c r="Z22" s="265">
        <v>644.60986863000005</v>
      </c>
      <c r="AA22" s="265">
        <v>781.87683122999999</v>
      </c>
      <c r="AB22" s="265">
        <v>567.06973069000003</v>
      </c>
      <c r="AC22" s="265">
        <v>422.2159623</v>
      </c>
      <c r="AD22" s="265">
        <v>180.62152742999999</v>
      </c>
      <c r="AE22" s="265">
        <v>49.147072643999998</v>
      </c>
      <c r="AF22" s="265">
        <v>1.5344587533</v>
      </c>
      <c r="AG22" s="265">
        <v>7.0422463121000006E-2</v>
      </c>
      <c r="AH22" s="265">
        <v>0.18726111246999999</v>
      </c>
      <c r="AI22" s="265">
        <v>15.652721015999999</v>
      </c>
      <c r="AJ22" s="265">
        <v>161.92273091999999</v>
      </c>
      <c r="AK22" s="265">
        <v>461.86612226</v>
      </c>
      <c r="AL22" s="265">
        <v>624.87423409999997</v>
      </c>
      <c r="AM22" s="265">
        <v>765.61521650999998</v>
      </c>
      <c r="AN22" s="265">
        <v>581.59632159</v>
      </c>
      <c r="AO22" s="265">
        <v>415.91906521999999</v>
      </c>
      <c r="AP22" s="265">
        <v>190.61315574</v>
      </c>
      <c r="AQ22" s="265">
        <v>51.081591277999998</v>
      </c>
      <c r="AR22" s="265">
        <v>1.5563991132999999</v>
      </c>
      <c r="AS22" s="265">
        <v>7.0422463121000006E-2</v>
      </c>
      <c r="AT22" s="265">
        <v>0.18726111246999999</v>
      </c>
      <c r="AU22" s="265">
        <v>14.424052451</v>
      </c>
      <c r="AV22" s="265">
        <v>148.38721276000001</v>
      </c>
      <c r="AW22" s="265">
        <v>476.01736891000002</v>
      </c>
      <c r="AX22" s="265">
        <v>603.41368495999996</v>
      </c>
      <c r="AY22" s="308">
        <v>786.05600000000004</v>
      </c>
      <c r="AZ22" s="308">
        <v>588.89110000000005</v>
      </c>
      <c r="BA22" s="308">
        <v>434.5247</v>
      </c>
      <c r="BB22" s="308">
        <v>197.0838</v>
      </c>
      <c r="BC22" s="308">
        <v>52.053939999999997</v>
      </c>
      <c r="BD22" s="308">
        <v>1.391832</v>
      </c>
      <c r="BE22" s="308">
        <v>7.0422499999999999E-2</v>
      </c>
      <c r="BF22" s="308">
        <v>0.18726110000000001</v>
      </c>
      <c r="BG22" s="308">
        <v>14.030200000000001</v>
      </c>
      <c r="BH22" s="308">
        <v>149.2449</v>
      </c>
      <c r="BI22" s="308">
        <v>465.91539999999998</v>
      </c>
      <c r="BJ22" s="308">
        <v>614.78150000000005</v>
      </c>
      <c r="BK22" s="308">
        <v>785.78489999999999</v>
      </c>
      <c r="BL22" s="308">
        <v>584.70060000000001</v>
      </c>
      <c r="BM22" s="308">
        <v>413.82810000000001</v>
      </c>
      <c r="BN22" s="308">
        <v>194.0566</v>
      </c>
      <c r="BO22" s="308">
        <v>50.750639999999997</v>
      </c>
      <c r="BP22" s="308">
        <v>1.4613430000000001</v>
      </c>
      <c r="BQ22" s="308">
        <v>7.0422499999999999E-2</v>
      </c>
      <c r="BR22" s="308">
        <v>0.21033450000000001</v>
      </c>
      <c r="BS22" s="308">
        <v>14.447430000000001</v>
      </c>
      <c r="BT22" s="308">
        <v>150.22730000000001</v>
      </c>
      <c r="BU22" s="308">
        <v>454.4667</v>
      </c>
      <c r="BV22" s="308">
        <v>616.57659999999998</v>
      </c>
    </row>
    <row r="23" spans="1:74" ht="11.15" customHeight="1" x14ac:dyDescent="0.25">
      <c r="A23" s="9" t="s">
        <v>140</v>
      </c>
      <c r="B23" s="205" t="s">
        <v>431</v>
      </c>
      <c r="C23" s="265">
        <v>564.31535898000004</v>
      </c>
      <c r="D23" s="265">
        <v>386.92397747000001</v>
      </c>
      <c r="E23" s="265">
        <v>232.00090446999999</v>
      </c>
      <c r="F23" s="265">
        <v>74.010508449</v>
      </c>
      <c r="G23" s="265">
        <v>10.745925756</v>
      </c>
      <c r="H23" s="265">
        <v>3.0524481571999999E-2</v>
      </c>
      <c r="I23" s="265">
        <v>7.6979676671000002E-3</v>
      </c>
      <c r="J23" s="265">
        <v>0.18367356844999999</v>
      </c>
      <c r="K23" s="265">
        <v>3.3247928081000002</v>
      </c>
      <c r="L23" s="265">
        <v>62.271383110999999</v>
      </c>
      <c r="M23" s="265">
        <v>260.50326525999998</v>
      </c>
      <c r="N23" s="265">
        <v>484.67991590999998</v>
      </c>
      <c r="O23" s="265">
        <v>565.04819984999995</v>
      </c>
      <c r="P23" s="265">
        <v>393.59125072000001</v>
      </c>
      <c r="Q23" s="265">
        <v>240.10744647000001</v>
      </c>
      <c r="R23" s="265">
        <v>72.737272666999999</v>
      </c>
      <c r="S23" s="265">
        <v>10.438237706000001</v>
      </c>
      <c r="T23" s="265">
        <v>5.5098441986000002E-2</v>
      </c>
      <c r="U23" s="265">
        <v>7.6979676671000002E-3</v>
      </c>
      <c r="V23" s="265">
        <v>0.13818782229000001</v>
      </c>
      <c r="W23" s="265">
        <v>2.4765696257999998</v>
      </c>
      <c r="X23" s="265">
        <v>58.998600527999997</v>
      </c>
      <c r="Y23" s="265">
        <v>272.19556412999998</v>
      </c>
      <c r="Z23" s="265">
        <v>462.35645893999998</v>
      </c>
      <c r="AA23" s="265">
        <v>543.91904231000001</v>
      </c>
      <c r="AB23" s="265">
        <v>374.37630672</v>
      </c>
      <c r="AC23" s="265">
        <v>221.34450050999999</v>
      </c>
      <c r="AD23" s="265">
        <v>74.925310816000007</v>
      </c>
      <c r="AE23" s="265">
        <v>10.935126963</v>
      </c>
      <c r="AF23" s="265">
        <v>6.2470778847000002E-2</v>
      </c>
      <c r="AG23" s="265">
        <v>7.6979676671000002E-3</v>
      </c>
      <c r="AH23" s="265">
        <v>0.16262356984000001</v>
      </c>
      <c r="AI23" s="265">
        <v>3.0274475119000002</v>
      </c>
      <c r="AJ23" s="265">
        <v>61.412650673999998</v>
      </c>
      <c r="AK23" s="265">
        <v>265.00824334999999</v>
      </c>
      <c r="AL23" s="265">
        <v>459.44503808000002</v>
      </c>
      <c r="AM23" s="265">
        <v>533.35591564000003</v>
      </c>
      <c r="AN23" s="265">
        <v>389.28534035000001</v>
      </c>
      <c r="AO23" s="265">
        <v>221.88202952</v>
      </c>
      <c r="AP23" s="265">
        <v>81.597631699999994</v>
      </c>
      <c r="AQ23" s="265">
        <v>11.531117126</v>
      </c>
      <c r="AR23" s="265">
        <v>6.9819286166E-2</v>
      </c>
      <c r="AS23" s="265">
        <v>7.6979676671000002E-3</v>
      </c>
      <c r="AT23" s="265">
        <v>0.16262356984000001</v>
      </c>
      <c r="AU23" s="265">
        <v>2.477641851</v>
      </c>
      <c r="AV23" s="265">
        <v>57.897432545999997</v>
      </c>
      <c r="AW23" s="265">
        <v>266.92591138</v>
      </c>
      <c r="AX23" s="265">
        <v>429.24818998000001</v>
      </c>
      <c r="AY23" s="308">
        <v>548.24639999999999</v>
      </c>
      <c r="AZ23" s="308">
        <v>404.6977</v>
      </c>
      <c r="BA23" s="308">
        <v>236.01650000000001</v>
      </c>
      <c r="BB23" s="308">
        <v>83.734300000000005</v>
      </c>
      <c r="BC23" s="308">
        <v>11.677</v>
      </c>
      <c r="BD23" s="308">
        <v>6.9819300000000001E-2</v>
      </c>
      <c r="BE23" s="308">
        <v>7.6979700000000002E-3</v>
      </c>
      <c r="BF23" s="308">
        <v>0.16262360000000001</v>
      </c>
      <c r="BG23" s="308">
        <v>2.341577</v>
      </c>
      <c r="BH23" s="308">
        <v>56.018300000000004</v>
      </c>
      <c r="BI23" s="308">
        <v>273.77109999999999</v>
      </c>
      <c r="BJ23" s="308">
        <v>436.7919</v>
      </c>
      <c r="BK23" s="308">
        <v>545.99059999999997</v>
      </c>
      <c r="BL23" s="308">
        <v>405.41559999999998</v>
      </c>
      <c r="BM23" s="308">
        <v>227.97300000000001</v>
      </c>
      <c r="BN23" s="308">
        <v>78.027959999999993</v>
      </c>
      <c r="BO23" s="308">
        <v>11.0365</v>
      </c>
      <c r="BP23" s="308">
        <v>8.6154599999999998E-2</v>
      </c>
      <c r="BQ23" s="308">
        <v>7.6979700000000002E-3</v>
      </c>
      <c r="BR23" s="308">
        <v>0.1711722</v>
      </c>
      <c r="BS23" s="308">
        <v>2.6973880000000001</v>
      </c>
      <c r="BT23" s="308">
        <v>55.862439999999999</v>
      </c>
      <c r="BU23" s="308">
        <v>264.53739999999999</v>
      </c>
      <c r="BV23" s="308">
        <v>427.52390000000003</v>
      </c>
    </row>
    <row r="24" spans="1:74" ht="11.15" customHeight="1" x14ac:dyDescent="0.25">
      <c r="A24" s="9" t="s">
        <v>141</v>
      </c>
      <c r="B24" s="205" t="s">
        <v>432</v>
      </c>
      <c r="C24" s="265">
        <v>882.36708811000005</v>
      </c>
      <c r="D24" s="265">
        <v>719.04127174999996</v>
      </c>
      <c r="E24" s="265">
        <v>567.38604984999995</v>
      </c>
      <c r="F24" s="265">
        <v>410.122366</v>
      </c>
      <c r="G24" s="265">
        <v>237.57409233000001</v>
      </c>
      <c r="H24" s="265">
        <v>68.919787552000003</v>
      </c>
      <c r="I24" s="265">
        <v>14.128359728</v>
      </c>
      <c r="J24" s="265">
        <v>24.942696139999999</v>
      </c>
      <c r="K24" s="265">
        <v>100.5728117</v>
      </c>
      <c r="L24" s="265">
        <v>338.35943238999999</v>
      </c>
      <c r="M24" s="265">
        <v>611.59859305999998</v>
      </c>
      <c r="N24" s="265">
        <v>910.58528847000002</v>
      </c>
      <c r="O24" s="265">
        <v>888.05196028</v>
      </c>
      <c r="P24" s="265">
        <v>736.87340009000002</v>
      </c>
      <c r="Q24" s="265">
        <v>572.83651267000005</v>
      </c>
      <c r="R24" s="265">
        <v>403.22905055000001</v>
      </c>
      <c r="S24" s="265">
        <v>250.00196976999999</v>
      </c>
      <c r="T24" s="265">
        <v>67.687988012000005</v>
      </c>
      <c r="U24" s="265">
        <v>13.368035186</v>
      </c>
      <c r="V24" s="265">
        <v>23.050314011000001</v>
      </c>
      <c r="W24" s="265">
        <v>99.738517861999995</v>
      </c>
      <c r="X24" s="265">
        <v>340.60634870000001</v>
      </c>
      <c r="Y24" s="265">
        <v>616.21937763999995</v>
      </c>
      <c r="Z24" s="265">
        <v>893.21962759999997</v>
      </c>
      <c r="AA24" s="265">
        <v>884.32609152999999</v>
      </c>
      <c r="AB24" s="265">
        <v>735.50754516999996</v>
      </c>
      <c r="AC24" s="265">
        <v>568.19066582000005</v>
      </c>
      <c r="AD24" s="265">
        <v>400.17126779</v>
      </c>
      <c r="AE24" s="265">
        <v>237.41326369000001</v>
      </c>
      <c r="AF24" s="265">
        <v>66.792709430000002</v>
      </c>
      <c r="AG24" s="265">
        <v>12.964464618999999</v>
      </c>
      <c r="AH24" s="265">
        <v>21.119009564999999</v>
      </c>
      <c r="AI24" s="265">
        <v>100.46020755000001</v>
      </c>
      <c r="AJ24" s="265">
        <v>343.70363159999999</v>
      </c>
      <c r="AK24" s="265">
        <v>603.95612283000003</v>
      </c>
      <c r="AL24" s="265">
        <v>902.50362795000001</v>
      </c>
      <c r="AM24" s="265">
        <v>878.12658701999999</v>
      </c>
      <c r="AN24" s="265">
        <v>729.11136596999995</v>
      </c>
      <c r="AO24" s="265">
        <v>573.74063770999999</v>
      </c>
      <c r="AP24" s="265">
        <v>396.36818672999999</v>
      </c>
      <c r="AQ24" s="265">
        <v>228.49746110999999</v>
      </c>
      <c r="AR24" s="265">
        <v>60.340924754</v>
      </c>
      <c r="AS24" s="265">
        <v>11.758145752000001</v>
      </c>
      <c r="AT24" s="265">
        <v>21.993661244999998</v>
      </c>
      <c r="AU24" s="265">
        <v>98.363952681000001</v>
      </c>
      <c r="AV24" s="265">
        <v>345.21604094999998</v>
      </c>
      <c r="AW24" s="265">
        <v>586.72606178000001</v>
      </c>
      <c r="AX24" s="265">
        <v>885.46926497000004</v>
      </c>
      <c r="AY24" s="308">
        <v>885.04570000000001</v>
      </c>
      <c r="AZ24" s="308">
        <v>734.53510000000006</v>
      </c>
      <c r="BA24" s="308">
        <v>581.33640000000003</v>
      </c>
      <c r="BB24" s="308">
        <v>405.72590000000002</v>
      </c>
      <c r="BC24" s="308">
        <v>233.0043</v>
      </c>
      <c r="BD24" s="308">
        <v>61.989220000000003</v>
      </c>
      <c r="BE24" s="308">
        <v>11.66907</v>
      </c>
      <c r="BF24" s="308">
        <v>21.78267</v>
      </c>
      <c r="BG24" s="308">
        <v>95.403840000000002</v>
      </c>
      <c r="BH24" s="308">
        <v>342.09219999999999</v>
      </c>
      <c r="BI24" s="308">
        <v>610.24369999999999</v>
      </c>
      <c r="BJ24" s="308">
        <v>890.95399999999995</v>
      </c>
      <c r="BK24" s="308">
        <v>874.08989999999994</v>
      </c>
      <c r="BL24" s="308">
        <v>727.05430000000001</v>
      </c>
      <c r="BM24" s="308">
        <v>583.70839999999998</v>
      </c>
      <c r="BN24" s="308">
        <v>400.47719999999998</v>
      </c>
      <c r="BO24" s="308">
        <v>232.45310000000001</v>
      </c>
      <c r="BP24" s="308">
        <v>63.906489999999998</v>
      </c>
      <c r="BQ24" s="308">
        <v>12.05414</v>
      </c>
      <c r="BR24" s="308">
        <v>22.270499999999998</v>
      </c>
      <c r="BS24" s="308">
        <v>97.085520000000002</v>
      </c>
      <c r="BT24" s="308">
        <v>334.51780000000002</v>
      </c>
      <c r="BU24" s="308">
        <v>611.69510000000002</v>
      </c>
      <c r="BV24" s="308">
        <v>884.89359999999999</v>
      </c>
    </row>
    <row r="25" spans="1:74" ht="11.15" customHeight="1" x14ac:dyDescent="0.25">
      <c r="A25" s="9" t="s">
        <v>142</v>
      </c>
      <c r="B25" s="205" t="s">
        <v>433</v>
      </c>
      <c r="C25" s="265">
        <v>541.82588804</v>
      </c>
      <c r="D25" s="265">
        <v>471.20990175999998</v>
      </c>
      <c r="E25" s="265">
        <v>430.61396228000001</v>
      </c>
      <c r="F25" s="265">
        <v>318.85370863999998</v>
      </c>
      <c r="G25" s="265">
        <v>192.72860441</v>
      </c>
      <c r="H25" s="265">
        <v>69.872891721000002</v>
      </c>
      <c r="I25" s="265">
        <v>16.450913062000001</v>
      </c>
      <c r="J25" s="265">
        <v>15.580633242999999</v>
      </c>
      <c r="K25" s="265">
        <v>50.533327206999999</v>
      </c>
      <c r="L25" s="265">
        <v>186.70818444</v>
      </c>
      <c r="M25" s="265">
        <v>397.63326030000002</v>
      </c>
      <c r="N25" s="265">
        <v>590.03244643000005</v>
      </c>
      <c r="O25" s="265">
        <v>542.60541387000001</v>
      </c>
      <c r="P25" s="265">
        <v>483.90018357999998</v>
      </c>
      <c r="Q25" s="265">
        <v>429.17124869000003</v>
      </c>
      <c r="R25" s="265">
        <v>310.58554808000002</v>
      </c>
      <c r="S25" s="265">
        <v>202.3264739</v>
      </c>
      <c r="T25" s="265">
        <v>67.264649418000005</v>
      </c>
      <c r="U25" s="265">
        <v>17.579590738</v>
      </c>
      <c r="V25" s="265">
        <v>14.80065999</v>
      </c>
      <c r="W25" s="265">
        <v>52.949026490999998</v>
      </c>
      <c r="X25" s="265">
        <v>185.90276304</v>
      </c>
      <c r="Y25" s="265">
        <v>394.02604666000002</v>
      </c>
      <c r="Z25" s="265">
        <v>581.60702809999998</v>
      </c>
      <c r="AA25" s="265">
        <v>545.15498780999997</v>
      </c>
      <c r="AB25" s="265">
        <v>481.31245776999998</v>
      </c>
      <c r="AC25" s="265">
        <v>434.95020118000002</v>
      </c>
      <c r="AD25" s="265">
        <v>299.75924061000001</v>
      </c>
      <c r="AE25" s="265">
        <v>188.51081185000001</v>
      </c>
      <c r="AF25" s="265">
        <v>64.460969117999994</v>
      </c>
      <c r="AG25" s="265">
        <v>16.925360503</v>
      </c>
      <c r="AH25" s="265">
        <v>13.579316405</v>
      </c>
      <c r="AI25" s="265">
        <v>50.051141418999997</v>
      </c>
      <c r="AJ25" s="265">
        <v>178.56831510000001</v>
      </c>
      <c r="AK25" s="265">
        <v>388.49195272999998</v>
      </c>
      <c r="AL25" s="265">
        <v>579.98319303999995</v>
      </c>
      <c r="AM25" s="265">
        <v>544.22473488000003</v>
      </c>
      <c r="AN25" s="265">
        <v>472.37123568999999</v>
      </c>
      <c r="AO25" s="265">
        <v>437.76226615000002</v>
      </c>
      <c r="AP25" s="265">
        <v>289.91327446999998</v>
      </c>
      <c r="AQ25" s="265">
        <v>177.304889</v>
      </c>
      <c r="AR25" s="265">
        <v>55.724483814999999</v>
      </c>
      <c r="AS25" s="265">
        <v>14.687771642</v>
      </c>
      <c r="AT25" s="265">
        <v>12.829614104999999</v>
      </c>
      <c r="AU25" s="265">
        <v>51.373364141000003</v>
      </c>
      <c r="AV25" s="265">
        <v>183.69063451</v>
      </c>
      <c r="AW25" s="265">
        <v>372.91766331999997</v>
      </c>
      <c r="AX25" s="265">
        <v>579.58953601999997</v>
      </c>
      <c r="AY25" s="308">
        <v>543.43460000000005</v>
      </c>
      <c r="AZ25" s="308">
        <v>468.97480000000002</v>
      </c>
      <c r="BA25" s="308">
        <v>425.88549999999998</v>
      </c>
      <c r="BB25" s="308">
        <v>291.46100000000001</v>
      </c>
      <c r="BC25" s="308">
        <v>180.02010000000001</v>
      </c>
      <c r="BD25" s="308">
        <v>51.416289999999996</v>
      </c>
      <c r="BE25" s="308">
        <v>13.190300000000001</v>
      </c>
      <c r="BF25" s="308">
        <v>12.164479999999999</v>
      </c>
      <c r="BG25" s="308">
        <v>50.160049999999998</v>
      </c>
      <c r="BH25" s="308">
        <v>179.07429999999999</v>
      </c>
      <c r="BI25" s="308">
        <v>387.92880000000002</v>
      </c>
      <c r="BJ25" s="308">
        <v>578.99609999999996</v>
      </c>
      <c r="BK25" s="308">
        <v>538.39110000000005</v>
      </c>
      <c r="BL25" s="308">
        <v>467.58929999999998</v>
      </c>
      <c r="BM25" s="308">
        <v>433.4341</v>
      </c>
      <c r="BN25" s="308">
        <v>297.20929999999998</v>
      </c>
      <c r="BO25" s="308">
        <v>183.68860000000001</v>
      </c>
      <c r="BP25" s="308">
        <v>53.737290000000002</v>
      </c>
      <c r="BQ25" s="308">
        <v>13.74184</v>
      </c>
      <c r="BR25" s="308">
        <v>12.65973</v>
      </c>
      <c r="BS25" s="308">
        <v>50.185609999999997</v>
      </c>
      <c r="BT25" s="308">
        <v>175.70580000000001</v>
      </c>
      <c r="BU25" s="308">
        <v>391.13940000000002</v>
      </c>
      <c r="BV25" s="308">
        <v>580.05050000000006</v>
      </c>
    </row>
    <row r="26" spans="1:74" ht="11.15" customHeight="1" x14ac:dyDescent="0.25">
      <c r="A26" s="9" t="s">
        <v>143</v>
      </c>
      <c r="B26" s="205" t="s">
        <v>460</v>
      </c>
      <c r="C26" s="265">
        <v>882.57750096999996</v>
      </c>
      <c r="D26" s="265">
        <v>708.19426734000001</v>
      </c>
      <c r="E26" s="265">
        <v>562.84539676999998</v>
      </c>
      <c r="F26" s="265">
        <v>315.92375011000001</v>
      </c>
      <c r="G26" s="265">
        <v>130.76889143</v>
      </c>
      <c r="H26" s="265">
        <v>29.652383779000001</v>
      </c>
      <c r="I26" s="265">
        <v>6.9447522453000001</v>
      </c>
      <c r="J26" s="265">
        <v>10.61399215</v>
      </c>
      <c r="K26" s="265">
        <v>50.437153592000001</v>
      </c>
      <c r="L26" s="265">
        <v>244.15598156999999</v>
      </c>
      <c r="M26" s="265">
        <v>512.70768353000005</v>
      </c>
      <c r="N26" s="265">
        <v>763.29767990000005</v>
      </c>
      <c r="O26" s="265">
        <v>873.62389020000001</v>
      </c>
      <c r="P26" s="265">
        <v>710.90526199999999</v>
      </c>
      <c r="Q26" s="265">
        <v>568.49726652000004</v>
      </c>
      <c r="R26" s="265">
        <v>311.38841864</v>
      </c>
      <c r="S26" s="265">
        <v>133.02272235999999</v>
      </c>
      <c r="T26" s="265">
        <v>28.695253489999999</v>
      </c>
      <c r="U26" s="265">
        <v>5.9388097576999996</v>
      </c>
      <c r="V26" s="265">
        <v>10.182199926999999</v>
      </c>
      <c r="W26" s="265">
        <v>48.331449749000001</v>
      </c>
      <c r="X26" s="265">
        <v>236.42225768</v>
      </c>
      <c r="Y26" s="265">
        <v>527.14073676999999</v>
      </c>
      <c r="Z26" s="265">
        <v>747.96661642000004</v>
      </c>
      <c r="AA26" s="265">
        <v>855.01842997000006</v>
      </c>
      <c r="AB26" s="265">
        <v>695.47638293</v>
      </c>
      <c r="AC26" s="265">
        <v>561.96609130000002</v>
      </c>
      <c r="AD26" s="265">
        <v>320.17358258000002</v>
      </c>
      <c r="AE26" s="265">
        <v>134.58668549999999</v>
      </c>
      <c r="AF26" s="265">
        <v>28.143698645000001</v>
      </c>
      <c r="AG26" s="265">
        <v>5.7763854103999996</v>
      </c>
      <c r="AH26" s="265">
        <v>9.9937328954000009</v>
      </c>
      <c r="AI26" s="265">
        <v>48.898341295999998</v>
      </c>
      <c r="AJ26" s="265">
        <v>237.50774991</v>
      </c>
      <c r="AK26" s="265">
        <v>516.89592685000002</v>
      </c>
      <c r="AL26" s="265">
        <v>732.99627003000001</v>
      </c>
      <c r="AM26" s="265">
        <v>840.11671092999995</v>
      </c>
      <c r="AN26" s="265">
        <v>700.71326864000002</v>
      </c>
      <c r="AO26" s="265">
        <v>554.67922352999994</v>
      </c>
      <c r="AP26" s="265">
        <v>319.62881970000001</v>
      </c>
      <c r="AQ26" s="265">
        <v>133.94055602</v>
      </c>
      <c r="AR26" s="265">
        <v>25.501505289000001</v>
      </c>
      <c r="AS26" s="265">
        <v>5.5372191794000001</v>
      </c>
      <c r="AT26" s="265">
        <v>9.6590935290999997</v>
      </c>
      <c r="AU26" s="265">
        <v>47.162103684999998</v>
      </c>
      <c r="AV26" s="265">
        <v>229.91332094000001</v>
      </c>
      <c r="AW26" s="265">
        <v>520.52577113999996</v>
      </c>
      <c r="AX26" s="265">
        <v>722.23187087999997</v>
      </c>
      <c r="AY26" s="308">
        <v>855.1395</v>
      </c>
      <c r="AZ26" s="308">
        <v>708.76760000000002</v>
      </c>
      <c r="BA26" s="308">
        <v>568.99599999999998</v>
      </c>
      <c r="BB26" s="308">
        <v>324.62670000000003</v>
      </c>
      <c r="BC26" s="308">
        <v>136.38829999999999</v>
      </c>
      <c r="BD26" s="308">
        <v>24.954139999999999</v>
      </c>
      <c r="BE26" s="308">
        <v>5.4080079999999997</v>
      </c>
      <c r="BF26" s="308">
        <v>9.3730229999999999</v>
      </c>
      <c r="BG26" s="308">
        <v>45.526350000000001</v>
      </c>
      <c r="BH26" s="308">
        <v>229.38409999999999</v>
      </c>
      <c r="BI26" s="308">
        <v>517.69320000000005</v>
      </c>
      <c r="BJ26" s="308">
        <v>730.81309999999996</v>
      </c>
      <c r="BK26" s="308">
        <v>851.13819999999998</v>
      </c>
      <c r="BL26" s="308">
        <v>704.31579999999997</v>
      </c>
      <c r="BM26" s="308">
        <v>559.10739999999998</v>
      </c>
      <c r="BN26" s="308">
        <v>321.37430000000001</v>
      </c>
      <c r="BO26" s="308">
        <v>136.98660000000001</v>
      </c>
      <c r="BP26" s="308">
        <v>25.439910000000001</v>
      </c>
      <c r="BQ26" s="308">
        <v>5.5354029999999996</v>
      </c>
      <c r="BR26" s="308">
        <v>9.2522719999999996</v>
      </c>
      <c r="BS26" s="308">
        <v>45.36994</v>
      </c>
      <c r="BT26" s="308">
        <v>228.84020000000001</v>
      </c>
      <c r="BU26" s="308">
        <v>511.03149999999999</v>
      </c>
      <c r="BV26" s="308">
        <v>727.33109999999999</v>
      </c>
    </row>
    <row r="27" spans="1:74" ht="11.15" customHeight="1" x14ac:dyDescent="0.25">
      <c r="A27" s="8"/>
      <c r="B27" s="189" t="s">
        <v>156</v>
      </c>
      <c r="C27" s="241"/>
      <c r="D27" s="241"/>
      <c r="E27" s="241"/>
      <c r="F27" s="241"/>
      <c r="G27" s="241"/>
      <c r="H27" s="241"/>
      <c r="I27" s="241"/>
      <c r="J27" s="241"/>
      <c r="K27" s="241"/>
      <c r="L27" s="241"/>
      <c r="M27" s="241"/>
      <c r="N27" s="241"/>
      <c r="O27" s="241"/>
      <c r="P27" s="241"/>
      <c r="Q27" s="241"/>
      <c r="R27" s="241"/>
      <c r="S27" s="241"/>
      <c r="T27" s="241"/>
      <c r="U27" s="241"/>
      <c r="V27" s="241"/>
      <c r="W27" s="241"/>
      <c r="X27" s="241"/>
      <c r="Y27" s="241"/>
      <c r="Z27" s="241"/>
      <c r="AA27" s="241"/>
      <c r="AB27" s="241"/>
      <c r="AC27" s="241"/>
      <c r="AD27" s="241"/>
      <c r="AE27" s="241"/>
      <c r="AF27" s="241"/>
      <c r="AG27" s="241"/>
      <c r="AH27" s="241"/>
      <c r="AI27" s="241"/>
      <c r="AJ27" s="241"/>
      <c r="AK27" s="241"/>
      <c r="AL27" s="241"/>
      <c r="AM27" s="241"/>
      <c r="AN27" s="241"/>
      <c r="AO27" s="241"/>
      <c r="AP27" s="241"/>
      <c r="AQ27" s="241"/>
      <c r="AR27" s="241"/>
      <c r="AS27" s="241"/>
      <c r="AT27" s="241"/>
      <c r="AU27" s="241"/>
      <c r="AV27" s="241"/>
      <c r="AW27" s="241"/>
      <c r="AX27" s="241"/>
      <c r="AY27" s="733"/>
      <c r="AZ27" s="733"/>
      <c r="BA27" s="733"/>
      <c r="BB27" s="733"/>
      <c r="BC27" s="733"/>
      <c r="BD27" s="733"/>
      <c r="BE27" s="733"/>
      <c r="BF27" s="733"/>
      <c r="BG27" s="733"/>
      <c r="BH27" s="733"/>
      <c r="BI27" s="733"/>
      <c r="BJ27" s="310"/>
      <c r="BK27" s="310"/>
      <c r="BL27" s="310"/>
      <c r="BM27" s="310"/>
      <c r="BN27" s="310"/>
      <c r="BO27" s="310"/>
      <c r="BP27" s="310"/>
      <c r="BQ27" s="310"/>
      <c r="BR27" s="310"/>
      <c r="BS27" s="310"/>
      <c r="BT27" s="310"/>
      <c r="BU27" s="310"/>
      <c r="BV27" s="310"/>
    </row>
    <row r="28" spans="1:74" ht="11.15" customHeight="1" x14ac:dyDescent="0.25">
      <c r="A28" s="9" t="s">
        <v>37</v>
      </c>
      <c r="B28" s="205" t="s">
        <v>426</v>
      </c>
      <c r="C28" s="265">
        <v>0</v>
      </c>
      <c r="D28" s="265">
        <v>0</v>
      </c>
      <c r="E28" s="265">
        <v>0</v>
      </c>
      <c r="F28" s="265">
        <v>0</v>
      </c>
      <c r="G28" s="265">
        <v>3.3074315517000001</v>
      </c>
      <c r="H28" s="265">
        <v>63.174556784000004</v>
      </c>
      <c r="I28" s="265">
        <v>274.50493295000001</v>
      </c>
      <c r="J28" s="265">
        <v>165.87560121000001</v>
      </c>
      <c r="K28" s="265">
        <v>28.220838617999998</v>
      </c>
      <c r="L28" s="265">
        <v>0</v>
      </c>
      <c r="M28" s="265">
        <v>0</v>
      </c>
      <c r="N28" s="265">
        <v>0</v>
      </c>
      <c r="O28" s="265">
        <v>0</v>
      </c>
      <c r="P28" s="265">
        <v>0</v>
      </c>
      <c r="Q28" s="265">
        <v>0</v>
      </c>
      <c r="R28" s="265">
        <v>0</v>
      </c>
      <c r="S28" s="265">
        <v>3.2904699572</v>
      </c>
      <c r="T28" s="265">
        <v>99.187304498000003</v>
      </c>
      <c r="U28" s="265">
        <v>292.46747952999999</v>
      </c>
      <c r="V28" s="265">
        <v>214.76410422000001</v>
      </c>
      <c r="W28" s="265">
        <v>34.456468530999999</v>
      </c>
      <c r="X28" s="265">
        <v>0</v>
      </c>
      <c r="Y28" s="265">
        <v>0</v>
      </c>
      <c r="Z28" s="265">
        <v>0</v>
      </c>
      <c r="AA28" s="265">
        <v>0</v>
      </c>
      <c r="AB28" s="265">
        <v>0</v>
      </c>
      <c r="AC28" s="265">
        <v>0</v>
      </c>
      <c r="AD28" s="265">
        <v>0</v>
      </c>
      <c r="AE28" s="265">
        <v>7.8152707360000004</v>
      </c>
      <c r="AF28" s="265">
        <v>133.88448098000001</v>
      </c>
      <c r="AG28" s="265">
        <v>159.69011961999999</v>
      </c>
      <c r="AH28" s="265">
        <v>237.64083904</v>
      </c>
      <c r="AI28" s="265">
        <v>60.201780110000001</v>
      </c>
      <c r="AJ28" s="265">
        <v>6.8852704878999997</v>
      </c>
      <c r="AK28" s="265">
        <v>0</v>
      </c>
      <c r="AL28" s="265">
        <v>0</v>
      </c>
      <c r="AM28" s="265">
        <v>0</v>
      </c>
      <c r="AN28" s="265">
        <v>0</v>
      </c>
      <c r="AO28" s="265">
        <v>0</v>
      </c>
      <c r="AP28" s="265">
        <v>0</v>
      </c>
      <c r="AQ28" s="265">
        <v>17.895912468999999</v>
      </c>
      <c r="AR28" s="265">
        <v>62.005732191</v>
      </c>
      <c r="AS28" s="265">
        <v>257.21351062999997</v>
      </c>
      <c r="AT28" s="265">
        <v>268.79778575</v>
      </c>
      <c r="AU28" s="265">
        <v>32.104557732000004</v>
      </c>
      <c r="AV28" s="265">
        <v>0</v>
      </c>
      <c r="AW28" s="265">
        <v>0</v>
      </c>
      <c r="AX28" s="265">
        <v>0</v>
      </c>
      <c r="AY28" s="308">
        <v>0</v>
      </c>
      <c r="AZ28" s="308">
        <v>0</v>
      </c>
      <c r="BA28" s="308">
        <v>0</v>
      </c>
      <c r="BB28" s="308">
        <v>0</v>
      </c>
      <c r="BC28" s="308">
        <v>7.7230010665000002</v>
      </c>
      <c r="BD28" s="308">
        <v>76.933740044999993</v>
      </c>
      <c r="BE28" s="308">
        <v>207.23869085999999</v>
      </c>
      <c r="BF28" s="308">
        <v>178.40064784</v>
      </c>
      <c r="BG28" s="308">
        <v>31.677236565000001</v>
      </c>
      <c r="BH28" s="308">
        <v>1.3953275375</v>
      </c>
      <c r="BI28" s="308">
        <v>0</v>
      </c>
      <c r="BJ28" s="308">
        <v>0</v>
      </c>
      <c r="BK28" s="308">
        <v>0</v>
      </c>
      <c r="BL28" s="308">
        <v>0</v>
      </c>
      <c r="BM28" s="308">
        <v>0</v>
      </c>
      <c r="BN28" s="308">
        <v>0</v>
      </c>
      <c r="BO28" s="308">
        <v>7.7206445629999996</v>
      </c>
      <c r="BP28" s="308">
        <v>76.920400529999995</v>
      </c>
      <c r="BQ28" s="308">
        <v>207.21926629999999</v>
      </c>
      <c r="BR28" s="308">
        <v>178.38596179999999</v>
      </c>
      <c r="BS28" s="308">
        <v>31.670608311999999</v>
      </c>
      <c r="BT28" s="308">
        <v>1.3944416612999999</v>
      </c>
      <c r="BU28" s="308">
        <v>0</v>
      </c>
      <c r="BV28" s="308">
        <v>0</v>
      </c>
    </row>
    <row r="29" spans="1:74" ht="11.15" customHeight="1" x14ac:dyDescent="0.25">
      <c r="A29" s="9" t="s">
        <v>38</v>
      </c>
      <c r="B29" s="205" t="s">
        <v>458</v>
      </c>
      <c r="C29" s="265">
        <v>0</v>
      </c>
      <c r="D29" s="265">
        <v>0</v>
      </c>
      <c r="E29" s="265">
        <v>0</v>
      </c>
      <c r="F29" s="265">
        <v>0.43602779416999998</v>
      </c>
      <c r="G29" s="265">
        <v>31.217036007000001</v>
      </c>
      <c r="H29" s="265">
        <v>112.05352386</v>
      </c>
      <c r="I29" s="265">
        <v>325.34651485000001</v>
      </c>
      <c r="J29" s="265">
        <v>218.11305254000001</v>
      </c>
      <c r="K29" s="265">
        <v>87.739035960999999</v>
      </c>
      <c r="L29" s="265">
        <v>7.9313055954999996</v>
      </c>
      <c r="M29" s="265">
        <v>0</v>
      </c>
      <c r="N29" s="265">
        <v>0</v>
      </c>
      <c r="O29" s="265">
        <v>0</v>
      </c>
      <c r="P29" s="265">
        <v>0</v>
      </c>
      <c r="Q29" s="265">
        <v>0</v>
      </c>
      <c r="R29" s="265">
        <v>0</v>
      </c>
      <c r="S29" s="265">
        <v>11.455604765</v>
      </c>
      <c r="T29" s="265">
        <v>145.07976389999999</v>
      </c>
      <c r="U29" s="265">
        <v>362.54947104000001</v>
      </c>
      <c r="V29" s="265">
        <v>260.97015325000001</v>
      </c>
      <c r="W29" s="265">
        <v>59.117367706000003</v>
      </c>
      <c r="X29" s="265">
        <v>4.4034611823000001</v>
      </c>
      <c r="Y29" s="265">
        <v>0</v>
      </c>
      <c r="Z29" s="265">
        <v>0</v>
      </c>
      <c r="AA29" s="265">
        <v>0</v>
      </c>
      <c r="AB29" s="265">
        <v>0</v>
      </c>
      <c r="AC29" s="265">
        <v>0</v>
      </c>
      <c r="AD29" s="265">
        <v>0</v>
      </c>
      <c r="AE29" s="265">
        <v>16.945615179000001</v>
      </c>
      <c r="AF29" s="265">
        <v>165.76479172000001</v>
      </c>
      <c r="AG29" s="265">
        <v>249.17403446</v>
      </c>
      <c r="AH29" s="265">
        <v>284.88493725000001</v>
      </c>
      <c r="AI29" s="265">
        <v>93.920687581999999</v>
      </c>
      <c r="AJ29" s="265">
        <v>23.167484151</v>
      </c>
      <c r="AK29" s="265">
        <v>0</v>
      </c>
      <c r="AL29" s="265">
        <v>0</v>
      </c>
      <c r="AM29" s="265">
        <v>0</v>
      </c>
      <c r="AN29" s="265">
        <v>0</v>
      </c>
      <c r="AO29" s="265">
        <v>0</v>
      </c>
      <c r="AP29" s="265">
        <v>0</v>
      </c>
      <c r="AQ29" s="265">
        <v>38.712178541999997</v>
      </c>
      <c r="AR29" s="265">
        <v>113.51948826</v>
      </c>
      <c r="AS29" s="265">
        <v>310.33470467000001</v>
      </c>
      <c r="AT29" s="265">
        <v>301.39032780000002</v>
      </c>
      <c r="AU29" s="265">
        <v>71.144927229999993</v>
      </c>
      <c r="AV29" s="265">
        <v>0.66634531938999997</v>
      </c>
      <c r="AW29" s="265">
        <v>0</v>
      </c>
      <c r="AX29" s="265">
        <v>0</v>
      </c>
      <c r="AY29" s="308">
        <v>0</v>
      </c>
      <c r="AZ29" s="308">
        <v>0</v>
      </c>
      <c r="BA29" s="308">
        <v>0</v>
      </c>
      <c r="BB29" s="308">
        <v>0</v>
      </c>
      <c r="BC29" s="308">
        <v>25.140990535</v>
      </c>
      <c r="BD29" s="308">
        <v>126.12291303000001</v>
      </c>
      <c r="BE29" s="308">
        <v>256.70428313999997</v>
      </c>
      <c r="BF29" s="308">
        <v>223.10621907000001</v>
      </c>
      <c r="BG29" s="308">
        <v>61.633527024000003</v>
      </c>
      <c r="BH29" s="308">
        <v>4.4238907421000002</v>
      </c>
      <c r="BI29" s="308">
        <v>0</v>
      </c>
      <c r="BJ29" s="308">
        <v>0</v>
      </c>
      <c r="BK29" s="308">
        <v>0</v>
      </c>
      <c r="BL29" s="308">
        <v>0</v>
      </c>
      <c r="BM29" s="308">
        <v>0</v>
      </c>
      <c r="BN29" s="308">
        <v>0</v>
      </c>
      <c r="BO29" s="308">
        <v>25.155174755000001</v>
      </c>
      <c r="BP29" s="308">
        <v>126.16287232000001</v>
      </c>
      <c r="BQ29" s="308">
        <v>256.74882602999998</v>
      </c>
      <c r="BR29" s="308">
        <v>223.14289535</v>
      </c>
      <c r="BS29" s="308">
        <v>61.654400393000003</v>
      </c>
      <c r="BT29" s="308">
        <v>4.4266039123000001</v>
      </c>
      <c r="BU29" s="308">
        <v>0</v>
      </c>
      <c r="BV29" s="308">
        <v>0</v>
      </c>
    </row>
    <row r="30" spans="1:74" ht="11.15" customHeight="1" x14ac:dyDescent="0.25">
      <c r="A30" s="9" t="s">
        <v>39</v>
      </c>
      <c r="B30" s="205" t="s">
        <v>427</v>
      </c>
      <c r="C30" s="265">
        <v>0</v>
      </c>
      <c r="D30" s="265">
        <v>0</v>
      </c>
      <c r="E30" s="265">
        <v>0</v>
      </c>
      <c r="F30" s="265">
        <v>0.80578199972999998</v>
      </c>
      <c r="G30" s="265">
        <v>47.280694549000003</v>
      </c>
      <c r="H30" s="265">
        <v>127.07979687</v>
      </c>
      <c r="I30" s="265">
        <v>319.93813139000002</v>
      </c>
      <c r="J30" s="265">
        <v>194.61946725999999</v>
      </c>
      <c r="K30" s="265">
        <v>134.99414783</v>
      </c>
      <c r="L30" s="265">
        <v>6.6535563819999997</v>
      </c>
      <c r="M30" s="265">
        <v>0</v>
      </c>
      <c r="N30" s="265">
        <v>0</v>
      </c>
      <c r="O30" s="265">
        <v>0</v>
      </c>
      <c r="P30" s="265">
        <v>0</v>
      </c>
      <c r="Q30" s="265">
        <v>2.004630406</v>
      </c>
      <c r="R30" s="265">
        <v>0</v>
      </c>
      <c r="S30" s="265">
        <v>31.787855328999999</v>
      </c>
      <c r="T30" s="265">
        <v>186.89679398999999</v>
      </c>
      <c r="U30" s="265">
        <v>335.29571929000002</v>
      </c>
      <c r="V30" s="265">
        <v>218.37248953</v>
      </c>
      <c r="W30" s="265">
        <v>54.819447279000002</v>
      </c>
      <c r="X30" s="265">
        <v>1.9852936758999999</v>
      </c>
      <c r="Y30" s="265">
        <v>0</v>
      </c>
      <c r="Z30" s="265">
        <v>0</v>
      </c>
      <c r="AA30" s="265">
        <v>0</v>
      </c>
      <c r="AB30" s="265">
        <v>0</v>
      </c>
      <c r="AC30" s="265">
        <v>2.1693999317000001</v>
      </c>
      <c r="AD30" s="265">
        <v>0.26858559243000002</v>
      </c>
      <c r="AE30" s="265">
        <v>34.784464315999998</v>
      </c>
      <c r="AF30" s="265">
        <v>214.66990457</v>
      </c>
      <c r="AG30" s="265">
        <v>237.36527656999999</v>
      </c>
      <c r="AH30" s="265">
        <v>284.99347387</v>
      </c>
      <c r="AI30" s="265">
        <v>105.32687168</v>
      </c>
      <c r="AJ30" s="265">
        <v>29.416367665999999</v>
      </c>
      <c r="AK30" s="265">
        <v>0</v>
      </c>
      <c r="AL30" s="265">
        <v>0.55682905423999995</v>
      </c>
      <c r="AM30" s="265">
        <v>0</v>
      </c>
      <c r="AN30" s="265">
        <v>0</v>
      </c>
      <c r="AO30" s="265">
        <v>1.0564462093</v>
      </c>
      <c r="AP30" s="265">
        <v>0</v>
      </c>
      <c r="AQ30" s="265">
        <v>78.383959274999995</v>
      </c>
      <c r="AR30" s="265">
        <v>176.51416608</v>
      </c>
      <c r="AS30" s="265">
        <v>262.12996958000002</v>
      </c>
      <c r="AT30" s="265">
        <v>217.70389144000001</v>
      </c>
      <c r="AU30" s="265">
        <v>74.372846629999998</v>
      </c>
      <c r="AV30" s="265">
        <v>1.6139558426</v>
      </c>
      <c r="AW30" s="265">
        <v>0</v>
      </c>
      <c r="AX30" s="265">
        <v>0</v>
      </c>
      <c r="AY30" s="308">
        <v>0</v>
      </c>
      <c r="AZ30" s="308">
        <v>0</v>
      </c>
      <c r="BA30" s="308">
        <v>0.41155906785000002</v>
      </c>
      <c r="BB30" s="308">
        <v>1.4846086054000001</v>
      </c>
      <c r="BC30" s="308">
        <v>55.311456634999999</v>
      </c>
      <c r="BD30" s="308">
        <v>157.81069531</v>
      </c>
      <c r="BE30" s="308">
        <v>252.59038759000001</v>
      </c>
      <c r="BF30" s="308">
        <v>219.49062884</v>
      </c>
      <c r="BG30" s="308">
        <v>69.116553164999999</v>
      </c>
      <c r="BH30" s="308">
        <v>6.8116255803000003</v>
      </c>
      <c r="BI30" s="308">
        <v>0</v>
      </c>
      <c r="BJ30" s="308">
        <v>0</v>
      </c>
      <c r="BK30" s="308">
        <v>0</v>
      </c>
      <c r="BL30" s="308">
        <v>0</v>
      </c>
      <c r="BM30" s="308">
        <v>0.41107435442000001</v>
      </c>
      <c r="BN30" s="308">
        <v>1.4834631516000001</v>
      </c>
      <c r="BO30" s="308">
        <v>55.300808990999997</v>
      </c>
      <c r="BP30" s="308">
        <v>157.78917342</v>
      </c>
      <c r="BQ30" s="308">
        <v>252.55931949999999</v>
      </c>
      <c r="BR30" s="308">
        <v>219.46630231</v>
      </c>
      <c r="BS30" s="308">
        <v>69.110361565999995</v>
      </c>
      <c r="BT30" s="308">
        <v>6.8101460933000002</v>
      </c>
      <c r="BU30" s="308">
        <v>0</v>
      </c>
      <c r="BV30" s="308">
        <v>0</v>
      </c>
    </row>
    <row r="31" spans="1:74" ht="11.15" customHeight="1" x14ac:dyDescent="0.25">
      <c r="A31" s="9" t="s">
        <v>40</v>
      </c>
      <c r="B31" s="205" t="s">
        <v>428</v>
      </c>
      <c r="C31" s="265">
        <v>0</v>
      </c>
      <c r="D31" s="265">
        <v>0</v>
      </c>
      <c r="E31" s="265">
        <v>0</v>
      </c>
      <c r="F31" s="265">
        <v>6.0641705213000003</v>
      </c>
      <c r="G31" s="265">
        <v>41.783894005999997</v>
      </c>
      <c r="H31" s="265">
        <v>174.56505711</v>
      </c>
      <c r="I31" s="265">
        <v>319.77073121000001</v>
      </c>
      <c r="J31" s="265">
        <v>224.19147953999999</v>
      </c>
      <c r="K31" s="265">
        <v>182.30566081000001</v>
      </c>
      <c r="L31" s="265">
        <v>2.4016404212000002</v>
      </c>
      <c r="M31" s="265">
        <v>0</v>
      </c>
      <c r="N31" s="265">
        <v>0</v>
      </c>
      <c r="O31" s="265">
        <v>0</v>
      </c>
      <c r="P31" s="265">
        <v>0</v>
      </c>
      <c r="Q31" s="265">
        <v>6.0691914909999998</v>
      </c>
      <c r="R31" s="265">
        <v>1.3845941386</v>
      </c>
      <c r="S31" s="265">
        <v>36.999355352000002</v>
      </c>
      <c r="T31" s="265">
        <v>255.57822704</v>
      </c>
      <c r="U31" s="265">
        <v>343.18080678000001</v>
      </c>
      <c r="V31" s="265">
        <v>246.31912851999999</v>
      </c>
      <c r="W31" s="265">
        <v>71.921034923999997</v>
      </c>
      <c r="X31" s="265">
        <v>2.5239765206999998</v>
      </c>
      <c r="Y31" s="265">
        <v>0.28494424336000002</v>
      </c>
      <c r="Z31" s="265">
        <v>0</v>
      </c>
      <c r="AA31" s="265">
        <v>0</v>
      </c>
      <c r="AB31" s="265">
        <v>0</v>
      </c>
      <c r="AC31" s="265">
        <v>8.3644989901999995</v>
      </c>
      <c r="AD31" s="265">
        <v>2.9449323974000001</v>
      </c>
      <c r="AE31" s="265">
        <v>43.066698743000003</v>
      </c>
      <c r="AF31" s="265">
        <v>266.25261748000003</v>
      </c>
      <c r="AG31" s="265">
        <v>301.91536807</v>
      </c>
      <c r="AH31" s="265">
        <v>298.81381243999999</v>
      </c>
      <c r="AI31" s="265">
        <v>147.51704771000001</v>
      </c>
      <c r="AJ31" s="265">
        <v>22.168277794000002</v>
      </c>
      <c r="AK31" s="265">
        <v>0</v>
      </c>
      <c r="AL31" s="265">
        <v>1.2760225828</v>
      </c>
      <c r="AM31" s="265">
        <v>0</v>
      </c>
      <c r="AN31" s="265">
        <v>0</v>
      </c>
      <c r="AO31" s="265">
        <v>2.8089125505000001</v>
      </c>
      <c r="AP31" s="265">
        <v>2.0746750265</v>
      </c>
      <c r="AQ31" s="265">
        <v>71.582908934000002</v>
      </c>
      <c r="AR31" s="265">
        <v>232.59632124000001</v>
      </c>
      <c r="AS31" s="265">
        <v>337.77739106000001</v>
      </c>
      <c r="AT31" s="265">
        <v>276.00946241000003</v>
      </c>
      <c r="AU31" s="265">
        <v>120.68096955</v>
      </c>
      <c r="AV31" s="265">
        <v>7.9430282641999996</v>
      </c>
      <c r="AW31" s="265">
        <v>0</v>
      </c>
      <c r="AX31" s="265">
        <v>0</v>
      </c>
      <c r="AY31" s="308">
        <v>0</v>
      </c>
      <c r="AZ31" s="308">
        <v>0</v>
      </c>
      <c r="BA31" s="308">
        <v>2.9863854836999999</v>
      </c>
      <c r="BB31" s="308">
        <v>7.0587614069000004</v>
      </c>
      <c r="BC31" s="308">
        <v>68.526260411999999</v>
      </c>
      <c r="BD31" s="308">
        <v>195.34619842999999</v>
      </c>
      <c r="BE31" s="308">
        <v>312.36737615999999</v>
      </c>
      <c r="BF31" s="308">
        <v>271.09166682</v>
      </c>
      <c r="BG31" s="308">
        <v>95.810886131000004</v>
      </c>
      <c r="BH31" s="308">
        <v>9.8165015242999996</v>
      </c>
      <c r="BI31" s="308">
        <v>0.28480853576999998</v>
      </c>
      <c r="BJ31" s="308">
        <v>0</v>
      </c>
      <c r="BK31" s="308">
        <v>0</v>
      </c>
      <c r="BL31" s="308">
        <v>0</v>
      </c>
      <c r="BM31" s="308">
        <v>2.9833817425000002</v>
      </c>
      <c r="BN31" s="308">
        <v>7.0526387457000004</v>
      </c>
      <c r="BO31" s="308">
        <v>68.489760727999993</v>
      </c>
      <c r="BP31" s="308">
        <v>195.26703064</v>
      </c>
      <c r="BQ31" s="308">
        <v>312.27118813999999</v>
      </c>
      <c r="BR31" s="308">
        <v>270.98882469</v>
      </c>
      <c r="BS31" s="308">
        <v>95.754439132000002</v>
      </c>
      <c r="BT31" s="308">
        <v>9.8067768435999998</v>
      </c>
      <c r="BU31" s="308">
        <v>0.28451759283</v>
      </c>
      <c r="BV31" s="308">
        <v>0</v>
      </c>
    </row>
    <row r="32" spans="1:74" ht="11.15" customHeight="1" x14ac:dyDescent="0.25">
      <c r="A32" s="9" t="s">
        <v>326</v>
      </c>
      <c r="B32" s="205" t="s">
        <v>459</v>
      </c>
      <c r="C32" s="265">
        <v>29.3595282</v>
      </c>
      <c r="D32" s="265">
        <v>66.569889864000004</v>
      </c>
      <c r="E32" s="265">
        <v>55.934777793000002</v>
      </c>
      <c r="F32" s="265">
        <v>101.04028445</v>
      </c>
      <c r="G32" s="265">
        <v>292.83735113</v>
      </c>
      <c r="H32" s="265">
        <v>360.21490657999999</v>
      </c>
      <c r="I32" s="265">
        <v>480.43112137000003</v>
      </c>
      <c r="J32" s="265">
        <v>440.97307038999998</v>
      </c>
      <c r="K32" s="265">
        <v>373.95768837000003</v>
      </c>
      <c r="L32" s="265">
        <v>203.32506081</v>
      </c>
      <c r="M32" s="265">
        <v>52.992259992999998</v>
      </c>
      <c r="N32" s="265">
        <v>50.597071841999998</v>
      </c>
      <c r="O32" s="265">
        <v>47.039024953999999</v>
      </c>
      <c r="P32" s="265">
        <v>46.152539695999998</v>
      </c>
      <c r="Q32" s="265">
        <v>101.78930982999999</v>
      </c>
      <c r="R32" s="265">
        <v>108.89119434</v>
      </c>
      <c r="S32" s="265">
        <v>166.43019781000001</v>
      </c>
      <c r="T32" s="265">
        <v>341.72902413999998</v>
      </c>
      <c r="U32" s="265">
        <v>501.12225452000001</v>
      </c>
      <c r="V32" s="265">
        <v>453.85809286</v>
      </c>
      <c r="W32" s="265">
        <v>272.28404310000002</v>
      </c>
      <c r="X32" s="265">
        <v>183.68965302000001</v>
      </c>
      <c r="Y32" s="265">
        <v>93.418068121000005</v>
      </c>
      <c r="Z32" s="265">
        <v>21.142632162000002</v>
      </c>
      <c r="AA32" s="265">
        <v>30.176254027999999</v>
      </c>
      <c r="AB32" s="265">
        <v>50.241868764000003</v>
      </c>
      <c r="AC32" s="265">
        <v>73.534281269000004</v>
      </c>
      <c r="AD32" s="265">
        <v>80.485661351000005</v>
      </c>
      <c r="AE32" s="265">
        <v>186.86212934</v>
      </c>
      <c r="AF32" s="265">
        <v>347.00949107999998</v>
      </c>
      <c r="AG32" s="265">
        <v>435.34945813000002</v>
      </c>
      <c r="AH32" s="265">
        <v>454.98069113000003</v>
      </c>
      <c r="AI32" s="265">
        <v>278.92617976000002</v>
      </c>
      <c r="AJ32" s="265">
        <v>177.00172239</v>
      </c>
      <c r="AK32" s="265">
        <v>40.536705439000002</v>
      </c>
      <c r="AL32" s="265">
        <v>66.226790789000006</v>
      </c>
      <c r="AM32" s="265">
        <v>27.921711574</v>
      </c>
      <c r="AN32" s="265">
        <v>44.30785882</v>
      </c>
      <c r="AO32" s="265">
        <v>82.301976022000005</v>
      </c>
      <c r="AP32" s="265">
        <v>95.607802890000002</v>
      </c>
      <c r="AQ32" s="265">
        <v>239.66208902</v>
      </c>
      <c r="AR32" s="265">
        <v>374.75099176999998</v>
      </c>
      <c r="AS32" s="265">
        <v>479.60487941999997</v>
      </c>
      <c r="AT32" s="265">
        <v>438.23947707999997</v>
      </c>
      <c r="AU32" s="265">
        <v>276.68478139000001</v>
      </c>
      <c r="AV32" s="265">
        <v>106.06282997</v>
      </c>
      <c r="AW32" s="265">
        <v>87.102164732999995</v>
      </c>
      <c r="AX32" s="265">
        <v>35.160141213999999</v>
      </c>
      <c r="AY32" s="308">
        <v>43.301148384000001</v>
      </c>
      <c r="AZ32" s="308">
        <v>39.636637561000001</v>
      </c>
      <c r="BA32" s="308">
        <v>59.853810477000003</v>
      </c>
      <c r="BB32" s="308">
        <v>84.839598394999996</v>
      </c>
      <c r="BC32" s="308">
        <v>206.12115935</v>
      </c>
      <c r="BD32" s="308">
        <v>353.99947988999998</v>
      </c>
      <c r="BE32" s="308">
        <v>447.75938170000001</v>
      </c>
      <c r="BF32" s="308">
        <v>426.69744281999999</v>
      </c>
      <c r="BG32" s="308">
        <v>278.14572091000002</v>
      </c>
      <c r="BH32" s="308">
        <v>138.27167032</v>
      </c>
      <c r="BI32" s="308">
        <v>58.819862882999999</v>
      </c>
      <c r="BJ32" s="308">
        <v>34.962377783000001</v>
      </c>
      <c r="BK32" s="308">
        <v>30.898229906000001</v>
      </c>
      <c r="BL32" s="308">
        <v>33.752117202000001</v>
      </c>
      <c r="BM32" s="308">
        <v>52.209342006999996</v>
      </c>
      <c r="BN32" s="308">
        <v>85.071773214999993</v>
      </c>
      <c r="BO32" s="308">
        <v>206.46394032000001</v>
      </c>
      <c r="BP32" s="308">
        <v>354.29935619000003</v>
      </c>
      <c r="BQ32" s="308">
        <v>447.97911547000001</v>
      </c>
      <c r="BR32" s="308">
        <v>426.96007767999998</v>
      </c>
      <c r="BS32" s="308">
        <v>278.52006166000001</v>
      </c>
      <c r="BT32" s="308">
        <v>138.60360800000001</v>
      </c>
      <c r="BU32" s="308">
        <v>58.995119920999997</v>
      </c>
      <c r="BV32" s="308">
        <v>35.068107105999999</v>
      </c>
    </row>
    <row r="33" spans="1:74" ht="11.15" customHeight="1" x14ac:dyDescent="0.25">
      <c r="A33" s="9" t="s">
        <v>41</v>
      </c>
      <c r="B33" s="205" t="s">
        <v>430</v>
      </c>
      <c r="C33" s="265">
        <v>4.9511611544000003</v>
      </c>
      <c r="D33" s="265">
        <v>13.939398155999999</v>
      </c>
      <c r="E33" s="265">
        <v>9.8707890613</v>
      </c>
      <c r="F33" s="265">
        <v>31.283185257</v>
      </c>
      <c r="G33" s="265">
        <v>220.44138674999999</v>
      </c>
      <c r="H33" s="265">
        <v>300.12136095</v>
      </c>
      <c r="I33" s="265">
        <v>428.55958256999998</v>
      </c>
      <c r="J33" s="265">
        <v>408.33434504000002</v>
      </c>
      <c r="K33" s="265">
        <v>382.10964388999997</v>
      </c>
      <c r="L33" s="265">
        <v>80.441541591000004</v>
      </c>
      <c r="M33" s="265">
        <v>0.82371549780999997</v>
      </c>
      <c r="N33" s="265">
        <v>5.5001704277999997</v>
      </c>
      <c r="O33" s="265">
        <v>12.880770447</v>
      </c>
      <c r="P33" s="265">
        <v>4.3147060768000003</v>
      </c>
      <c r="Q33" s="265">
        <v>55.613771843999999</v>
      </c>
      <c r="R33" s="265">
        <v>20.437745492000001</v>
      </c>
      <c r="S33" s="265">
        <v>106.13694092</v>
      </c>
      <c r="T33" s="265">
        <v>296.22058157999999</v>
      </c>
      <c r="U33" s="265">
        <v>462.64281140000003</v>
      </c>
      <c r="V33" s="265">
        <v>388.60032849999999</v>
      </c>
      <c r="W33" s="265">
        <v>209.57686992999999</v>
      </c>
      <c r="X33" s="265">
        <v>66.464151943000005</v>
      </c>
      <c r="Y33" s="265">
        <v>12.56564193</v>
      </c>
      <c r="Z33" s="265">
        <v>0.97322458875999995</v>
      </c>
      <c r="AA33" s="265">
        <v>5.4893227724000004</v>
      </c>
      <c r="AB33" s="265">
        <v>1.079804666</v>
      </c>
      <c r="AC33" s="265">
        <v>33.226405929000002</v>
      </c>
      <c r="AD33" s="265">
        <v>17.41046369</v>
      </c>
      <c r="AE33" s="265">
        <v>108.76477813</v>
      </c>
      <c r="AF33" s="265">
        <v>306.71481043</v>
      </c>
      <c r="AG33" s="265">
        <v>397.65258690000002</v>
      </c>
      <c r="AH33" s="265">
        <v>410.31452272000001</v>
      </c>
      <c r="AI33" s="265">
        <v>207.73366974999999</v>
      </c>
      <c r="AJ33" s="265">
        <v>98.241172867000003</v>
      </c>
      <c r="AK33" s="265">
        <v>1.9413185657000001</v>
      </c>
      <c r="AL33" s="265">
        <v>25.038205891</v>
      </c>
      <c r="AM33" s="265">
        <v>2.9108141417</v>
      </c>
      <c r="AN33" s="265">
        <v>3.0181388767000001</v>
      </c>
      <c r="AO33" s="265">
        <v>22.872009003999999</v>
      </c>
      <c r="AP33" s="265">
        <v>24.836131555000001</v>
      </c>
      <c r="AQ33" s="265">
        <v>205.88196893</v>
      </c>
      <c r="AR33" s="265">
        <v>369.35309583999998</v>
      </c>
      <c r="AS33" s="265">
        <v>478.86043497999998</v>
      </c>
      <c r="AT33" s="265">
        <v>384.24747951000001</v>
      </c>
      <c r="AU33" s="265">
        <v>202.49796945</v>
      </c>
      <c r="AV33" s="265">
        <v>29.647765110999998</v>
      </c>
      <c r="AW33" s="265">
        <v>4.7992873000999996</v>
      </c>
      <c r="AX33" s="265">
        <v>3.5046787084000002</v>
      </c>
      <c r="AY33" s="308">
        <v>8.4032241598000006</v>
      </c>
      <c r="AZ33" s="308">
        <v>4.9584138404000004</v>
      </c>
      <c r="BA33" s="308">
        <v>19.619345689999999</v>
      </c>
      <c r="BB33" s="308">
        <v>37.820911834999997</v>
      </c>
      <c r="BC33" s="308">
        <v>159.32426444000001</v>
      </c>
      <c r="BD33" s="308">
        <v>316.08854079000002</v>
      </c>
      <c r="BE33" s="308">
        <v>421.06283081999999</v>
      </c>
      <c r="BF33" s="308">
        <v>405.02928222999998</v>
      </c>
      <c r="BG33" s="308">
        <v>219.92140239</v>
      </c>
      <c r="BH33" s="308">
        <v>55.655697087</v>
      </c>
      <c r="BI33" s="308">
        <v>6.4753757193999997</v>
      </c>
      <c r="BJ33" s="308">
        <v>2.4477504845000002</v>
      </c>
      <c r="BK33" s="308">
        <v>5.1817045472999999</v>
      </c>
      <c r="BL33" s="308">
        <v>3.6639582006000002</v>
      </c>
      <c r="BM33" s="308">
        <v>17.088570808</v>
      </c>
      <c r="BN33" s="308">
        <v>37.777259327000003</v>
      </c>
      <c r="BO33" s="308">
        <v>159.23356634999999</v>
      </c>
      <c r="BP33" s="308">
        <v>315.98488716999998</v>
      </c>
      <c r="BQ33" s="308">
        <v>420.97737644</v>
      </c>
      <c r="BR33" s="308">
        <v>404.93435366</v>
      </c>
      <c r="BS33" s="308">
        <v>219.81275600000001</v>
      </c>
      <c r="BT33" s="308">
        <v>55.603433934999998</v>
      </c>
      <c r="BU33" s="308">
        <v>6.4634084360999999</v>
      </c>
      <c r="BV33" s="308">
        <v>2.4421724545000001</v>
      </c>
    </row>
    <row r="34" spans="1:74" ht="11.15" customHeight="1" x14ac:dyDescent="0.25">
      <c r="A34" s="9" t="s">
        <v>42</v>
      </c>
      <c r="B34" s="205" t="s">
        <v>431</v>
      </c>
      <c r="C34" s="265">
        <v>11.920186997</v>
      </c>
      <c r="D34" s="265">
        <v>24.357305926999999</v>
      </c>
      <c r="E34" s="265">
        <v>36.101486231999999</v>
      </c>
      <c r="F34" s="265">
        <v>90.986119196999994</v>
      </c>
      <c r="G34" s="265">
        <v>291.23122244000001</v>
      </c>
      <c r="H34" s="265">
        <v>439.00594476999999</v>
      </c>
      <c r="I34" s="265">
        <v>548.55818934000001</v>
      </c>
      <c r="J34" s="265">
        <v>624.56185287999995</v>
      </c>
      <c r="K34" s="265">
        <v>523.48977014000002</v>
      </c>
      <c r="L34" s="265">
        <v>139.22978348999999</v>
      </c>
      <c r="M34" s="265">
        <v>15.774359724</v>
      </c>
      <c r="N34" s="265">
        <v>13.194136838</v>
      </c>
      <c r="O34" s="265">
        <v>28.687615713</v>
      </c>
      <c r="P34" s="265">
        <v>12.863089701</v>
      </c>
      <c r="Q34" s="265">
        <v>132.34520334000001</v>
      </c>
      <c r="R34" s="265">
        <v>105.74671060999999</v>
      </c>
      <c r="S34" s="265">
        <v>279.31968509000001</v>
      </c>
      <c r="T34" s="265">
        <v>456.91203167999998</v>
      </c>
      <c r="U34" s="265">
        <v>602.97967095000001</v>
      </c>
      <c r="V34" s="265">
        <v>578.19745839999996</v>
      </c>
      <c r="W34" s="265">
        <v>325.96034445999999</v>
      </c>
      <c r="X34" s="265">
        <v>132.99432797</v>
      </c>
      <c r="Y34" s="265">
        <v>70.763900320000005</v>
      </c>
      <c r="Z34" s="265">
        <v>8.1823664325000003</v>
      </c>
      <c r="AA34" s="265">
        <v>15.117806635999999</v>
      </c>
      <c r="AB34" s="265">
        <v>4.2605296118</v>
      </c>
      <c r="AC34" s="265">
        <v>70.360667942999996</v>
      </c>
      <c r="AD34" s="265">
        <v>84.143896656999999</v>
      </c>
      <c r="AE34" s="265">
        <v>227.94399996999999</v>
      </c>
      <c r="AF34" s="265">
        <v>456.28680009999999</v>
      </c>
      <c r="AG34" s="265">
        <v>514.52980868999998</v>
      </c>
      <c r="AH34" s="265">
        <v>554.73707444000001</v>
      </c>
      <c r="AI34" s="265">
        <v>401.03657902999998</v>
      </c>
      <c r="AJ34" s="265">
        <v>206.72278732999999</v>
      </c>
      <c r="AK34" s="265">
        <v>32.310354564000001</v>
      </c>
      <c r="AL34" s="265">
        <v>73.982298674999996</v>
      </c>
      <c r="AM34" s="265">
        <v>8.9688588138000007</v>
      </c>
      <c r="AN34" s="265">
        <v>5.2629157137</v>
      </c>
      <c r="AO34" s="265">
        <v>40.374095898999997</v>
      </c>
      <c r="AP34" s="265">
        <v>155.73729259999999</v>
      </c>
      <c r="AQ34" s="265">
        <v>384.75122041999998</v>
      </c>
      <c r="AR34" s="265">
        <v>553.41891168999996</v>
      </c>
      <c r="AS34" s="265">
        <v>680.87497992999999</v>
      </c>
      <c r="AT34" s="265">
        <v>582.13128036000001</v>
      </c>
      <c r="AU34" s="265">
        <v>402.77990184999999</v>
      </c>
      <c r="AV34" s="265">
        <v>132.77778347</v>
      </c>
      <c r="AW34" s="265">
        <v>25.476225788000001</v>
      </c>
      <c r="AX34" s="265">
        <v>30.571062993000002</v>
      </c>
      <c r="AY34" s="308">
        <v>24.387774932999999</v>
      </c>
      <c r="AZ34" s="308">
        <v>19.672550386000001</v>
      </c>
      <c r="BA34" s="308">
        <v>60.029942409999997</v>
      </c>
      <c r="BB34" s="308">
        <v>127.16715367</v>
      </c>
      <c r="BC34" s="308">
        <v>310.8740166</v>
      </c>
      <c r="BD34" s="308">
        <v>471.31413662</v>
      </c>
      <c r="BE34" s="308">
        <v>569.96208462000004</v>
      </c>
      <c r="BF34" s="308">
        <v>564.06414118999999</v>
      </c>
      <c r="BG34" s="308">
        <v>364.57115827000001</v>
      </c>
      <c r="BH34" s="308">
        <v>144.90639963000001</v>
      </c>
      <c r="BI34" s="308">
        <v>38.753584891000003</v>
      </c>
      <c r="BJ34" s="308">
        <v>9.6955599680999995</v>
      </c>
      <c r="BK34" s="308">
        <v>14.47267123</v>
      </c>
      <c r="BL34" s="308">
        <v>17.012887546000002</v>
      </c>
      <c r="BM34" s="308">
        <v>50.732856947000002</v>
      </c>
      <c r="BN34" s="308">
        <v>127.27949941999999</v>
      </c>
      <c r="BO34" s="308">
        <v>311.06026930000002</v>
      </c>
      <c r="BP34" s="308">
        <v>471.46829378000001</v>
      </c>
      <c r="BQ34" s="308">
        <v>570.08180291999997</v>
      </c>
      <c r="BR34" s="308">
        <v>564.19249372000002</v>
      </c>
      <c r="BS34" s="308">
        <v>364.69793800000002</v>
      </c>
      <c r="BT34" s="308">
        <v>145.01470461</v>
      </c>
      <c r="BU34" s="308">
        <v>38.794368251000002</v>
      </c>
      <c r="BV34" s="308">
        <v>9.7004219989999996</v>
      </c>
    </row>
    <row r="35" spans="1:74" ht="11.15" customHeight="1" x14ac:dyDescent="0.25">
      <c r="A35" s="9" t="s">
        <v>44</v>
      </c>
      <c r="B35" s="205" t="s">
        <v>432</v>
      </c>
      <c r="C35" s="265">
        <v>4.3669113156999999E-2</v>
      </c>
      <c r="D35" s="265">
        <v>0</v>
      </c>
      <c r="E35" s="265">
        <v>10.001970528999999</v>
      </c>
      <c r="F35" s="265">
        <v>49.733823602000001</v>
      </c>
      <c r="G35" s="265">
        <v>56.003592898999997</v>
      </c>
      <c r="H35" s="265">
        <v>230.28990844</v>
      </c>
      <c r="I35" s="265">
        <v>392.08293677</v>
      </c>
      <c r="J35" s="265">
        <v>382.15007032</v>
      </c>
      <c r="K35" s="265">
        <v>204.50440599999999</v>
      </c>
      <c r="L35" s="265">
        <v>47.800670646999997</v>
      </c>
      <c r="M35" s="265">
        <v>10.500643088</v>
      </c>
      <c r="N35" s="265">
        <v>0</v>
      </c>
      <c r="O35" s="265">
        <v>0</v>
      </c>
      <c r="P35" s="265">
        <v>1.7218923973</v>
      </c>
      <c r="Q35" s="265">
        <v>8.1336034320999993</v>
      </c>
      <c r="R35" s="265">
        <v>42.546162690999999</v>
      </c>
      <c r="S35" s="265">
        <v>158.24991481999999</v>
      </c>
      <c r="T35" s="265">
        <v>262.07636416999998</v>
      </c>
      <c r="U35" s="265">
        <v>411.85890725000002</v>
      </c>
      <c r="V35" s="265">
        <v>438.78749693999998</v>
      </c>
      <c r="W35" s="265">
        <v>226.45636655999999</v>
      </c>
      <c r="X35" s="265">
        <v>101.02567574</v>
      </c>
      <c r="Y35" s="265">
        <v>14.556407052999999</v>
      </c>
      <c r="Z35" s="265">
        <v>0</v>
      </c>
      <c r="AA35" s="265">
        <v>4.3607481556E-2</v>
      </c>
      <c r="AB35" s="265">
        <v>2.8775134909000002</v>
      </c>
      <c r="AC35" s="265">
        <v>7.0783124596000002</v>
      </c>
      <c r="AD35" s="265">
        <v>59.096410386000002</v>
      </c>
      <c r="AE35" s="265">
        <v>124.40832772</v>
      </c>
      <c r="AF35" s="265">
        <v>344.88805158999998</v>
      </c>
      <c r="AG35" s="265">
        <v>415.38617904</v>
      </c>
      <c r="AH35" s="265">
        <v>328.97434756000001</v>
      </c>
      <c r="AI35" s="265">
        <v>220.33702794000001</v>
      </c>
      <c r="AJ35" s="265">
        <v>44.731535108999999</v>
      </c>
      <c r="AK35" s="265">
        <v>23.619384069999999</v>
      </c>
      <c r="AL35" s="265">
        <v>0</v>
      </c>
      <c r="AM35" s="265">
        <v>1.1538274814</v>
      </c>
      <c r="AN35" s="265">
        <v>1.7311074623</v>
      </c>
      <c r="AO35" s="265">
        <v>14.068728029000001</v>
      </c>
      <c r="AP35" s="265">
        <v>55.393712071000003</v>
      </c>
      <c r="AQ35" s="265">
        <v>128.08728690000001</v>
      </c>
      <c r="AR35" s="265">
        <v>288.14372259999999</v>
      </c>
      <c r="AS35" s="265">
        <v>425.27810769000001</v>
      </c>
      <c r="AT35" s="265">
        <v>350.63177360999998</v>
      </c>
      <c r="AU35" s="265">
        <v>241.78971236999999</v>
      </c>
      <c r="AV35" s="265">
        <v>63.399241144999998</v>
      </c>
      <c r="AW35" s="265">
        <v>1.7345686124999999</v>
      </c>
      <c r="AX35" s="265">
        <v>0</v>
      </c>
      <c r="AY35" s="308">
        <v>0.80178576764999998</v>
      </c>
      <c r="AZ35" s="308">
        <v>3.1413420595999999</v>
      </c>
      <c r="BA35" s="308">
        <v>12.445016675</v>
      </c>
      <c r="BB35" s="308">
        <v>40.656090138000003</v>
      </c>
      <c r="BC35" s="308">
        <v>121.53291974</v>
      </c>
      <c r="BD35" s="308">
        <v>260.63783654000002</v>
      </c>
      <c r="BE35" s="308">
        <v>383.15062548999998</v>
      </c>
      <c r="BF35" s="308">
        <v>334.42185217000002</v>
      </c>
      <c r="BG35" s="308">
        <v>193.94037115</v>
      </c>
      <c r="BH35" s="308">
        <v>64.026312578000002</v>
      </c>
      <c r="BI35" s="308">
        <v>8.3218726531999998</v>
      </c>
      <c r="BJ35" s="308">
        <v>0.28988544791999998</v>
      </c>
      <c r="BK35" s="308">
        <v>1.037603694</v>
      </c>
      <c r="BL35" s="308">
        <v>2.8582628745999998</v>
      </c>
      <c r="BM35" s="308">
        <v>11.599535999</v>
      </c>
      <c r="BN35" s="308">
        <v>40.725676773000004</v>
      </c>
      <c r="BO35" s="308">
        <v>121.695369</v>
      </c>
      <c r="BP35" s="308">
        <v>260.86605429999997</v>
      </c>
      <c r="BQ35" s="308">
        <v>383.44987695999998</v>
      </c>
      <c r="BR35" s="308">
        <v>334.73042106999998</v>
      </c>
      <c r="BS35" s="308">
        <v>194.19387592000001</v>
      </c>
      <c r="BT35" s="308">
        <v>64.142259452999994</v>
      </c>
      <c r="BU35" s="308">
        <v>8.3406158081000008</v>
      </c>
      <c r="BV35" s="308">
        <v>0.29060571943000002</v>
      </c>
    </row>
    <row r="36" spans="1:74" ht="11.15" customHeight="1" x14ac:dyDescent="0.25">
      <c r="A36" s="9" t="s">
        <v>45</v>
      </c>
      <c r="B36" s="205" t="s">
        <v>433</v>
      </c>
      <c r="C36" s="265">
        <v>8.4961540535999998</v>
      </c>
      <c r="D36" s="265">
        <v>5.6347136483</v>
      </c>
      <c r="E36" s="265">
        <v>8.4387160148000007</v>
      </c>
      <c r="F36" s="265">
        <v>26.001505766000001</v>
      </c>
      <c r="G36" s="265">
        <v>23.872489044000002</v>
      </c>
      <c r="H36" s="265">
        <v>115.935894</v>
      </c>
      <c r="I36" s="265">
        <v>209.62196723</v>
      </c>
      <c r="J36" s="265">
        <v>246.25451645000001</v>
      </c>
      <c r="K36" s="265">
        <v>131.83299514999999</v>
      </c>
      <c r="L36" s="265">
        <v>40.629383116</v>
      </c>
      <c r="M36" s="265">
        <v>16.281730209999999</v>
      </c>
      <c r="N36" s="265">
        <v>10.309317663</v>
      </c>
      <c r="O36" s="265">
        <v>9.0603991744000005</v>
      </c>
      <c r="P36" s="265">
        <v>7.7553170938999996</v>
      </c>
      <c r="Q36" s="265">
        <v>8.2392934787000005</v>
      </c>
      <c r="R36" s="265">
        <v>19.213987177</v>
      </c>
      <c r="S36" s="265">
        <v>66.440687812999997</v>
      </c>
      <c r="T36" s="265">
        <v>111.39526988</v>
      </c>
      <c r="U36" s="265">
        <v>213.40336260000001</v>
      </c>
      <c r="V36" s="265">
        <v>294.97523199</v>
      </c>
      <c r="W36" s="265">
        <v>214.05625352000001</v>
      </c>
      <c r="X36" s="265">
        <v>101.14875873</v>
      </c>
      <c r="Y36" s="265">
        <v>15.485478805</v>
      </c>
      <c r="Z36" s="265">
        <v>10.185516381999999</v>
      </c>
      <c r="AA36" s="265">
        <v>9.5382880793000009</v>
      </c>
      <c r="AB36" s="265">
        <v>7.0516277368000004</v>
      </c>
      <c r="AC36" s="265">
        <v>7.5366028553</v>
      </c>
      <c r="AD36" s="265">
        <v>23.555908852999998</v>
      </c>
      <c r="AE36" s="265">
        <v>51.525555505</v>
      </c>
      <c r="AF36" s="265">
        <v>176.40301997</v>
      </c>
      <c r="AG36" s="265">
        <v>294.85278503000001</v>
      </c>
      <c r="AH36" s="265">
        <v>250.84453221000001</v>
      </c>
      <c r="AI36" s="265">
        <v>158.30739095000001</v>
      </c>
      <c r="AJ36" s="265">
        <v>26.844032946999999</v>
      </c>
      <c r="AK36" s="265">
        <v>24.487072168000001</v>
      </c>
      <c r="AL36" s="265">
        <v>8.1613253367999992</v>
      </c>
      <c r="AM36" s="265">
        <v>9.3915891324</v>
      </c>
      <c r="AN36" s="265">
        <v>7.4291053041000001</v>
      </c>
      <c r="AO36" s="265">
        <v>14.420923199000001</v>
      </c>
      <c r="AP36" s="265">
        <v>24.111088967000001</v>
      </c>
      <c r="AQ36" s="265">
        <v>43.747701286000002</v>
      </c>
      <c r="AR36" s="265">
        <v>153.76812426999999</v>
      </c>
      <c r="AS36" s="265">
        <v>249.45223383000001</v>
      </c>
      <c r="AT36" s="265">
        <v>301.09657662000001</v>
      </c>
      <c r="AU36" s="265">
        <v>212.69928865</v>
      </c>
      <c r="AV36" s="265">
        <v>62.441118455999998</v>
      </c>
      <c r="AW36" s="265">
        <v>10.574489217</v>
      </c>
      <c r="AX36" s="265">
        <v>8.5095658129</v>
      </c>
      <c r="AY36" s="308">
        <v>7.7742229868999999</v>
      </c>
      <c r="AZ36" s="308">
        <v>6.5895771184000003</v>
      </c>
      <c r="BA36" s="308">
        <v>10.093923166</v>
      </c>
      <c r="BB36" s="308">
        <v>17.131947252</v>
      </c>
      <c r="BC36" s="308">
        <v>44.075575061999999</v>
      </c>
      <c r="BD36" s="308">
        <v>101.55856115</v>
      </c>
      <c r="BE36" s="308">
        <v>220.05830584</v>
      </c>
      <c r="BF36" s="308">
        <v>215.07786515000001</v>
      </c>
      <c r="BG36" s="308">
        <v>132.63614883</v>
      </c>
      <c r="BH36" s="308">
        <v>40.226786197000003</v>
      </c>
      <c r="BI36" s="308">
        <v>13.025657364000001</v>
      </c>
      <c r="BJ36" s="308">
        <v>8.4794882279999992</v>
      </c>
      <c r="BK36" s="308">
        <v>7.9137986903000002</v>
      </c>
      <c r="BL36" s="308">
        <v>6.5669984769000003</v>
      </c>
      <c r="BM36" s="308">
        <v>10.064352506000001</v>
      </c>
      <c r="BN36" s="308">
        <v>17.091534897999999</v>
      </c>
      <c r="BO36" s="308">
        <v>44.003659089999999</v>
      </c>
      <c r="BP36" s="308">
        <v>101.43881005</v>
      </c>
      <c r="BQ36" s="308">
        <v>219.88452856000001</v>
      </c>
      <c r="BR36" s="308">
        <v>214.90541807</v>
      </c>
      <c r="BS36" s="308">
        <v>132.49342476000001</v>
      </c>
      <c r="BT36" s="308">
        <v>40.15842653</v>
      </c>
      <c r="BU36" s="308">
        <v>12.989224023</v>
      </c>
      <c r="BV36" s="308">
        <v>8.4511325883000001</v>
      </c>
    </row>
    <row r="37" spans="1:74" ht="11.15" customHeight="1" x14ac:dyDescent="0.25">
      <c r="A37" s="9" t="s">
        <v>560</v>
      </c>
      <c r="B37" s="205" t="s">
        <v>460</v>
      </c>
      <c r="C37" s="265">
        <v>8.9648960169999992</v>
      </c>
      <c r="D37" s="265">
        <v>17.942291274999999</v>
      </c>
      <c r="E37" s="265">
        <v>18.235214188</v>
      </c>
      <c r="F37" s="265">
        <v>41.573089688000003</v>
      </c>
      <c r="G37" s="265">
        <v>128.57937989999999</v>
      </c>
      <c r="H37" s="265">
        <v>226.00017907</v>
      </c>
      <c r="I37" s="265">
        <v>372.39535433999998</v>
      </c>
      <c r="J37" s="265">
        <v>334.98275599999999</v>
      </c>
      <c r="K37" s="265">
        <v>241.57435902</v>
      </c>
      <c r="L37" s="265">
        <v>74.600894866999994</v>
      </c>
      <c r="M37" s="265">
        <v>15.969872076</v>
      </c>
      <c r="N37" s="265">
        <v>13.696916129</v>
      </c>
      <c r="O37" s="265">
        <v>15.125548509</v>
      </c>
      <c r="P37" s="265">
        <v>12.422784968</v>
      </c>
      <c r="Q37" s="265">
        <v>42.474304433</v>
      </c>
      <c r="R37" s="265">
        <v>42.348203243</v>
      </c>
      <c r="S37" s="265">
        <v>105.08847614</v>
      </c>
      <c r="T37" s="265">
        <v>246.08550362</v>
      </c>
      <c r="U37" s="265">
        <v>396.99967135000003</v>
      </c>
      <c r="V37" s="265">
        <v>355.92241761999998</v>
      </c>
      <c r="W37" s="265">
        <v>180.26824857</v>
      </c>
      <c r="X37" s="265">
        <v>82.051316579000002</v>
      </c>
      <c r="Y37" s="265">
        <v>31.796671811</v>
      </c>
      <c r="Z37" s="265">
        <v>6.9446333574999999</v>
      </c>
      <c r="AA37" s="265">
        <v>9.7769839117000004</v>
      </c>
      <c r="AB37" s="265">
        <v>12.011929844999999</v>
      </c>
      <c r="AC37" s="265">
        <v>28.011170792000001</v>
      </c>
      <c r="AD37" s="265">
        <v>36.110984817999999</v>
      </c>
      <c r="AE37" s="265">
        <v>100.16394635</v>
      </c>
      <c r="AF37" s="265">
        <v>273.87992336000002</v>
      </c>
      <c r="AG37" s="265">
        <v>345.91373084000003</v>
      </c>
      <c r="AH37" s="265">
        <v>356.59536002999999</v>
      </c>
      <c r="AI37" s="265">
        <v>199.51660190999999</v>
      </c>
      <c r="AJ37" s="265">
        <v>83.645775099000005</v>
      </c>
      <c r="AK37" s="265">
        <v>18.022795587000001</v>
      </c>
      <c r="AL37" s="265">
        <v>25.477699522999998</v>
      </c>
      <c r="AM37" s="265">
        <v>8.5030303995000001</v>
      </c>
      <c r="AN37" s="265">
        <v>11.079225672</v>
      </c>
      <c r="AO37" s="265">
        <v>26.680875816</v>
      </c>
      <c r="AP37" s="265">
        <v>48.405851128000002</v>
      </c>
      <c r="AQ37" s="265">
        <v>146.72602875000001</v>
      </c>
      <c r="AR37" s="265">
        <v>270.37201385999998</v>
      </c>
      <c r="AS37" s="265">
        <v>392.33605728999999</v>
      </c>
      <c r="AT37" s="265">
        <v>357.74898194000002</v>
      </c>
      <c r="AU37" s="265">
        <v>199.52752272000001</v>
      </c>
      <c r="AV37" s="265">
        <v>55.474790630999998</v>
      </c>
      <c r="AW37" s="265">
        <v>22.895346823000001</v>
      </c>
      <c r="AX37" s="265">
        <v>12.501512826000001</v>
      </c>
      <c r="AY37" s="308">
        <v>13.608490629</v>
      </c>
      <c r="AZ37" s="308">
        <v>12.068917893</v>
      </c>
      <c r="BA37" s="308">
        <v>23.614384431000001</v>
      </c>
      <c r="BB37" s="308">
        <v>41.887206855000002</v>
      </c>
      <c r="BC37" s="308">
        <v>122.27534149</v>
      </c>
      <c r="BD37" s="308">
        <v>239.98158672</v>
      </c>
      <c r="BE37" s="308">
        <v>349.13344998999997</v>
      </c>
      <c r="BF37" s="308">
        <v>325.79974563000002</v>
      </c>
      <c r="BG37" s="308">
        <v>176.37838525000001</v>
      </c>
      <c r="BH37" s="308">
        <v>63.107997185999999</v>
      </c>
      <c r="BI37" s="308">
        <v>19.923228715</v>
      </c>
      <c r="BJ37" s="308">
        <v>9.8303497573000005</v>
      </c>
      <c r="BK37" s="308">
        <v>9.7373276902000008</v>
      </c>
      <c r="BL37" s="308">
        <v>10.476061953</v>
      </c>
      <c r="BM37" s="308">
        <v>20.748282641999999</v>
      </c>
      <c r="BN37" s="308">
        <v>42.083000165000001</v>
      </c>
      <c r="BO37" s="308">
        <v>122.65385612</v>
      </c>
      <c r="BP37" s="308">
        <v>240.43167276</v>
      </c>
      <c r="BQ37" s="308">
        <v>349.53672297999998</v>
      </c>
      <c r="BR37" s="308">
        <v>326.21622781999997</v>
      </c>
      <c r="BS37" s="308">
        <v>176.79310752999999</v>
      </c>
      <c r="BT37" s="308">
        <v>63.359675477000003</v>
      </c>
      <c r="BU37" s="308">
        <v>20.017425861</v>
      </c>
      <c r="BV37" s="308">
        <v>9.8730252115999999</v>
      </c>
    </row>
    <row r="38" spans="1:74" ht="11.15" customHeight="1" x14ac:dyDescent="0.25">
      <c r="A38" s="9"/>
      <c r="B38" s="189" t="s">
        <v>157</v>
      </c>
      <c r="C38" s="240"/>
      <c r="D38" s="240"/>
      <c r="E38" s="240"/>
      <c r="F38" s="240"/>
      <c r="G38" s="240"/>
      <c r="H38" s="240"/>
      <c r="I38" s="240"/>
      <c r="J38" s="240"/>
      <c r="K38" s="240"/>
      <c r="L38" s="240"/>
      <c r="M38" s="240"/>
      <c r="N38" s="240"/>
      <c r="O38" s="240"/>
      <c r="P38" s="240"/>
      <c r="Q38" s="240"/>
      <c r="R38" s="240"/>
      <c r="S38" s="240"/>
      <c r="T38" s="240"/>
      <c r="U38" s="240"/>
      <c r="V38" s="240"/>
      <c r="W38" s="240"/>
      <c r="X38" s="240"/>
      <c r="Y38" s="240"/>
      <c r="Z38" s="240"/>
      <c r="AA38" s="240"/>
      <c r="AB38" s="240"/>
      <c r="AC38" s="240"/>
      <c r="AD38" s="240"/>
      <c r="AE38" s="240"/>
      <c r="AF38" s="240"/>
      <c r="AG38" s="240"/>
      <c r="AH38" s="240"/>
      <c r="AI38" s="240"/>
      <c r="AJ38" s="240"/>
      <c r="AK38" s="240"/>
      <c r="AL38" s="240"/>
      <c r="AM38" s="240"/>
      <c r="AN38" s="240"/>
      <c r="AO38" s="240"/>
      <c r="AP38" s="240"/>
      <c r="AQ38" s="240"/>
      <c r="AR38" s="240"/>
      <c r="AS38" s="240"/>
      <c r="AT38" s="240"/>
      <c r="AU38" s="240"/>
      <c r="AV38" s="240"/>
      <c r="AW38" s="240"/>
      <c r="AX38" s="240"/>
      <c r="AY38" s="309"/>
      <c r="AZ38" s="309"/>
      <c r="BA38" s="309"/>
      <c r="BB38" s="309"/>
      <c r="BC38" s="309"/>
      <c r="BD38" s="309"/>
      <c r="BE38" s="309"/>
      <c r="BF38" s="309"/>
      <c r="BG38" s="309"/>
      <c r="BH38" s="309"/>
      <c r="BI38" s="309"/>
      <c r="BJ38" s="309"/>
      <c r="BK38" s="309"/>
      <c r="BL38" s="309"/>
      <c r="BM38" s="309"/>
      <c r="BN38" s="309"/>
      <c r="BO38" s="309"/>
      <c r="BP38" s="309"/>
      <c r="BQ38" s="309"/>
      <c r="BR38" s="309"/>
      <c r="BS38" s="309"/>
      <c r="BT38" s="309"/>
      <c r="BU38" s="309"/>
      <c r="BV38" s="309"/>
    </row>
    <row r="39" spans="1:74" ht="11.15" customHeight="1" x14ac:dyDescent="0.25">
      <c r="A39" s="9" t="s">
        <v>144</v>
      </c>
      <c r="B39" s="205" t="s">
        <v>426</v>
      </c>
      <c r="C39" s="248">
        <v>0</v>
      </c>
      <c r="D39" s="248">
        <v>0</v>
      </c>
      <c r="E39" s="248">
        <v>0</v>
      </c>
      <c r="F39" s="248">
        <v>0</v>
      </c>
      <c r="G39" s="248">
        <v>14.032664234</v>
      </c>
      <c r="H39" s="248">
        <v>65.188146007</v>
      </c>
      <c r="I39" s="248">
        <v>224.75524544999999</v>
      </c>
      <c r="J39" s="248">
        <v>182.03135305000001</v>
      </c>
      <c r="K39" s="248">
        <v>48.636846796999997</v>
      </c>
      <c r="L39" s="248">
        <v>1.1642532468</v>
      </c>
      <c r="M39" s="248">
        <v>0</v>
      </c>
      <c r="N39" s="248">
        <v>0</v>
      </c>
      <c r="O39" s="248">
        <v>0</v>
      </c>
      <c r="P39" s="248">
        <v>0</v>
      </c>
      <c r="Q39" s="248">
        <v>0</v>
      </c>
      <c r="R39" s="248">
        <v>0</v>
      </c>
      <c r="S39" s="248">
        <v>13.838665269</v>
      </c>
      <c r="T39" s="248">
        <v>68.756218704999995</v>
      </c>
      <c r="U39" s="248">
        <v>241.37079055999999</v>
      </c>
      <c r="V39" s="248">
        <v>178.96077518999999</v>
      </c>
      <c r="W39" s="248">
        <v>50.282051275000001</v>
      </c>
      <c r="X39" s="248">
        <v>1.1642532468</v>
      </c>
      <c r="Y39" s="248">
        <v>0</v>
      </c>
      <c r="Z39" s="248">
        <v>0</v>
      </c>
      <c r="AA39" s="248">
        <v>0</v>
      </c>
      <c r="AB39" s="248">
        <v>0</v>
      </c>
      <c r="AC39" s="248">
        <v>0</v>
      </c>
      <c r="AD39" s="248">
        <v>0</v>
      </c>
      <c r="AE39" s="248">
        <v>12.127851975</v>
      </c>
      <c r="AF39" s="248">
        <v>68.356448438000001</v>
      </c>
      <c r="AG39" s="248">
        <v>242.32304293000001</v>
      </c>
      <c r="AH39" s="248">
        <v>183.35671113000001</v>
      </c>
      <c r="AI39" s="248">
        <v>48.041469348</v>
      </c>
      <c r="AJ39" s="248">
        <v>1.1642532468</v>
      </c>
      <c r="AK39" s="248">
        <v>0</v>
      </c>
      <c r="AL39" s="248">
        <v>0</v>
      </c>
      <c r="AM39" s="248">
        <v>0</v>
      </c>
      <c r="AN39" s="248">
        <v>0</v>
      </c>
      <c r="AO39" s="248">
        <v>0</v>
      </c>
      <c r="AP39" s="248">
        <v>0</v>
      </c>
      <c r="AQ39" s="248">
        <v>11.739633530000001</v>
      </c>
      <c r="AR39" s="248">
        <v>75.462387974999999</v>
      </c>
      <c r="AS39" s="248">
        <v>233.56364841999999</v>
      </c>
      <c r="AT39" s="248">
        <v>190.21218952000001</v>
      </c>
      <c r="AU39" s="248">
        <v>47.811529301</v>
      </c>
      <c r="AV39" s="248">
        <v>1.8527802954999999</v>
      </c>
      <c r="AW39" s="248">
        <v>0</v>
      </c>
      <c r="AX39" s="248">
        <v>0</v>
      </c>
      <c r="AY39" s="311">
        <v>0</v>
      </c>
      <c r="AZ39" s="311">
        <v>0</v>
      </c>
      <c r="BA39" s="311">
        <v>0</v>
      </c>
      <c r="BB39" s="311">
        <v>0</v>
      </c>
      <c r="BC39" s="311">
        <v>11.43366</v>
      </c>
      <c r="BD39" s="311">
        <v>75.862080000000006</v>
      </c>
      <c r="BE39" s="311">
        <v>234.75149999999999</v>
      </c>
      <c r="BF39" s="311">
        <v>195.99459999999999</v>
      </c>
      <c r="BG39" s="311">
        <v>48.307220000000001</v>
      </c>
      <c r="BH39" s="311">
        <v>1.803647</v>
      </c>
      <c r="BI39" s="311">
        <v>0</v>
      </c>
      <c r="BJ39" s="311">
        <v>0</v>
      </c>
      <c r="BK39" s="311">
        <v>0</v>
      </c>
      <c r="BL39" s="311">
        <v>0</v>
      </c>
      <c r="BM39" s="311">
        <v>0</v>
      </c>
      <c r="BN39" s="311">
        <v>0</v>
      </c>
      <c r="BO39" s="311">
        <v>11.369759999999999</v>
      </c>
      <c r="BP39" s="311">
        <v>74.785300000000007</v>
      </c>
      <c r="BQ39" s="311">
        <v>225.11449999999999</v>
      </c>
      <c r="BR39" s="311">
        <v>201.5284</v>
      </c>
      <c r="BS39" s="311">
        <v>49.750340000000001</v>
      </c>
      <c r="BT39" s="311">
        <v>1.9431799999999999</v>
      </c>
      <c r="BU39" s="311">
        <v>0</v>
      </c>
      <c r="BV39" s="311">
        <v>0</v>
      </c>
    </row>
    <row r="40" spans="1:74" ht="11.15" customHeight="1" x14ac:dyDescent="0.25">
      <c r="A40" s="9" t="s">
        <v>145</v>
      </c>
      <c r="B40" s="205" t="s">
        <v>458</v>
      </c>
      <c r="C40" s="248">
        <v>0</v>
      </c>
      <c r="D40" s="248">
        <v>0</v>
      </c>
      <c r="E40" s="248">
        <v>0.19748724655</v>
      </c>
      <c r="F40" s="248">
        <v>0.26104390335</v>
      </c>
      <c r="G40" s="248">
        <v>38.809730066999997</v>
      </c>
      <c r="H40" s="248">
        <v>126.14402173000001</v>
      </c>
      <c r="I40" s="248">
        <v>280.53986971</v>
      </c>
      <c r="J40" s="248">
        <v>223.86921373999999</v>
      </c>
      <c r="K40" s="248">
        <v>84.259044469000003</v>
      </c>
      <c r="L40" s="248">
        <v>5.4335267250000001</v>
      </c>
      <c r="M40" s="248">
        <v>0</v>
      </c>
      <c r="N40" s="248">
        <v>8.6426902882000001E-2</v>
      </c>
      <c r="O40" s="248">
        <v>0</v>
      </c>
      <c r="P40" s="248">
        <v>0</v>
      </c>
      <c r="Q40" s="248">
        <v>0.19748724655</v>
      </c>
      <c r="R40" s="248">
        <v>0.30464668276000001</v>
      </c>
      <c r="S40" s="248">
        <v>39.827682981000002</v>
      </c>
      <c r="T40" s="248">
        <v>130.04993537999999</v>
      </c>
      <c r="U40" s="248">
        <v>297.67854817</v>
      </c>
      <c r="V40" s="248">
        <v>221.95831845999999</v>
      </c>
      <c r="W40" s="248">
        <v>89.274880568</v>
      </c>
      <c r="X40" s="248">
        <v>6.1621439124000004</v>
      </c>
      <c r="Y40" s="248">
        <v>0</v>
      </c>
      <c r="Z40" s="248">
        <v>8.6426902882000001E-2</v>
      </c>
      <c r="AA40" s="248">
        <v>0</v>
      </c>
      <c r="AB40" s="248">
        <v>0</v>
      </c>
      <c r="AC40" s="248">
        <v>0.19748724655</v>
      </c>
      <c r="AD40" s="248">
        <v>0.26161975773000001</v>
      </c>
      <c r="AE40" s="248">
        <v>36.54530287</v>
      </c>
      <c r="AF40" s="248">
        <v>125.85320575</v>
      </c>
      <c r="AG40" s="248">
        <v>300.01118126</v>
      </c>
      <c r="AH40" s="248">
        <v>223.84067655000001</v>
      </c>
      <c r="AI40" s="248">
        <v>85.971430288999997</v>
      </c>
      <c r="AJ40" s="248">
        <v>6.2854037942999996</v>
      </c>
      <c r="AK40" s="248">
        <v>0</v>
      </c>
      <c r="AL40" s="248">
        <v>8.6426902882000001E-2</v>
      </c>
      <c r="AM40" s="248">
        <v>0</v>
      </c>
      <c r="AN40" s="248">
        <v>0</v>
      </c>
      <c r="AO40" s="248">
        <v>0.19748724655</v>
      </c>
      <c r="AP40" s="248">
        <v>0.26161975773000001</v>
      </c>
      <c r="AQ40" s="248">
        <v>34.108421855000003</v>
      </c>
      <c r="AR40" s="248">
        <v>127.71996830000001</v>
      </c>
      <c r="AS40" s="248">
        <v>291.00126392999999</v>
      </c>
      <c r="AT40" s="248">
        <v>231.19564101</v>
      </c>
      <c r="AU40" s="248">
        <v>86.016497358999999</v>
      </c>
      <c r="AV40" s="248">
        <v>8.3375828259000002</v>
      </c>
      <c r="AW40" s="248">
        <v>0</v>
      </c>
      <c r="AX40" s="248">
        <v>8.6426902882000001E-2</v>
      </c>
      <c r="AY40" s="311">
        <v>0</v>
      </c>
      <c r="AZ40" s="311">
        <v>0</v>
      </c>
      <c r="BA40" s="311">
        <v>0</v>
      </c>
      <c r="BB40" s="311">
        <v>0.26161980000000001</v>
      </c>
      <c r="BC40" s="311">
        <v>31.52308</v>
      </c>
      <c r="BD40" s="311">
        <v>127.5735</v>
      </c>
      <c r="BE40" s="311">
        <v>288.93700000000001</v>
      </c>
      <c r="BF40" s="311">
        <v>237.61770000000001</v>
      </c>
      <c r="BG40" s="311">
        <v>87.146420000000006</v>
      </c>
      <c r="BH40" s="311">
        <v>7.905869</v>
      </c>
      <c r="BI40" s="311">
        <v>0</v>
      </c>
      <c r="BJ40" s="311">
        <v>8.6426900000000001E-2</v>
      </c>
      <c r="BK40" s="311">
        <v>0</v>
      </c>
      <c r="BL40" s="311">
        <v>0</v>
      </c>
      <c r="BM40" s="311">
        <v>0</v>
      </c>
      <c r="BN40" s="311">
        <v>0.26161980000000001</v>
      </c>
      <c r="BO40" s="311">
        <v>31.786200000000001</v>
      </c>
      <c r="BP40" s="311">
        <v>126.95610000000001</v>
      </c>
      <c r="BQ40" s="311">
        <v>282.0274</v>
      </c>
      <c r="BR40" s="311">
        <v>244.04660000000001</v>
      </c>
      <c r="BS40" s="311">
        <v>89.697389999999999</v>
      </c>
      <c r="BT40" s="311">
        <v>7.7836109999999996</v>
      </c>
      <c r="BU40" s="311">
        <v>0</v>
      </c>
      <c r="BV40" s="311">
        <v>8.6426900000000001E-2</v>
      </c>
    </row>
    <row r="41" spans="1:74" ht="11.15" customHeight="1" x14ac:dyDescent="0.25">
      <c r="A41" s="9" t="s">
        <v>146</v>
      </c>
      <c r="B41" s="205" t="s">
        <v>427</v>
      </c>
      <c r="C41" s="248">
        <v>0</v>
      </c>
      <c r="D41" s="248">
        <v>0</v>
      </c>
      <c r="E41" s="248">
        <v>2.8139465361</v>
      </c>
      <c r="F41" s="248">
        <v>2.0093640707999998</v>
      </c>
      <c r="G41" s="248">
        <v>70.543087417999999</v>
      </c>
      <c r="H41" s="248">
        <v>169.25732601999999</v>
      </c>
      <c r="I41" s="248">
        <v>254.7595302</v>
      </c>
      <c r="J41" s="248">
        <v>211.86367129000001</v>
      </c>
      <c r="K41" s="248">
        <v>81.271179971999999</v>
      </c>
      <c r="L41" s="248">
        <v>6.7998582484999996</v>
      </c>
      <c r="M41" s="248">
        <v>0</v>
      </c>
      <c r="N41" s="248">
        <v>0.15500339077</v>
      </c>
      <c r="O41" s="248">
        <v>0</v>
      </c>
      <c r="P41" s="248">
        <v>0</v>
      </c>
      <c r="Q41" s="248">
        <v>2.7060307470999998</v>
      </c>
      <c r="R41" s="248">
        <v>2.0484109285000001</v>
      </c>
      <c r="S41" s="248">
        <v>70.485168181999995</v>
      </c>
      <c r="T41" s="248">
        <v>167.85632418</v>
      </c>
      <c r="U41" s="248">
        <v>274.77475132000001</v>
      </c>
      <c r="V41" s="248">
        <v>215.16757898</v>
      </c>
      <c r="W41" s="248">
        <v>88.585560810999993</v>
      </c>
      <c r="X41" s="248">
        <v>7.4652138867</v>
      </c>
      <c r="Y41" s="248">
        <v>0</v>
      </c>
      <c r="Z41" s="248">
        <v>0.15500339077</v>
      </c>
      <c r="AA41" s="248">
        <v>0</v>
      </c>
      <c r="AB41" s="248">
        <v>0</v>
      </c>
      <c r="AC41" s="248">
        <v>2.8648792959999998</v>
      </c>
      <c r="AD41" s="248">
        <v>1.2183132167999999</v>
      </c>
      <c r="AE41" s="248">
        <v>66.414802260000002</v>
      </c>
      <c r="AF41" s="248">
        <v>166.52374215</v>
      </c>
      <c r="AG41" s="248">
        <v>276.91761896999998</v>
      </c>
      <c r="AH41" s="248">
        <v>208.20639503000001</v>
      </c>
      <c r="AI41" s="248">
        <v>86.946526488000003</v>
      </c>
      <c r="AJ41" s="248">
        <v>6.7931397416000001</v>
      </c>
      <c r="AK41" s="248">
        <v>0</v>
      </c>
      <c r="AL41" s="248">
        <v>0.15500339077</v>
      </c>
      <c r="AM41" s="248">
        <v>0</v>
      </c>
      <c r="AN41" s="248">
        <v>0</v>
      </c>
      <c r="AO41" s="248">
        <v>3.0401490114</v>
      </c>
      <c r="AP41" s="248">
        <v>1.1121900017999999</v>
      </c>
      <c r="AQ41" s="248">
        <v>65.052996678</v>
      </c>
      <c r="AR41" s="248">
        <v>171.37084780000001</v>
      </c>
      <c r="AS41" s="248">
        <v>263.15444423999998</v>
      </c>
      <c r="AT41" s="248">
        <v>214.7082724</v>
      </c>
      <c r="AU41" s="248">
        <v>93.274557040000005</v>
      </c>
      <c r="AV41" s="248">
        <v>9.2746598537999994</v>
      </c>
      <c r="AW41" s="248">
        <v>0</v>
      </c>
      <c r="AX41" s="248">
        <v>0.21068629619000001</v>
      </c>
      <c r="AY41" s="311">
        <v>0</v>
      </c>
      <c r="AZ41" s="311">
        <v>0</v>
      </c>
      <c r="BA41" s="311">
        <v>0.92572840000000001</v>
      </c>
      <c r="BB41" s="311">
        <v>1.0011099999999999</v>
      </c>
      <c r="BC41" s="311">
        <v>61.733260000000001</v>
      </c>
      <c r="BD41" s="311">
        <v>170.91319999999999</v>
      </c>
      <c r="BE41" s="311">
        <v>248.33670000000001</v>
      </c>
      <c r="BF41" s="311">
        <v>216.43389999999999</v>
      </c>
      <c r="BG41" s="311">
        <v>96.131039999999999</v>
      </c>
      <c r="BH41" s="311">
        <v>9.3278719999999993</v>
      </c>
      <c r="BI41" s="311">
        <v>0</v>
      </c>
      <c r="BJ41" s="311">
        <v>0.21068629999999999</v>
      </c>
      <c r="BK41" s="311">
        <v>0</v>
      </c>
      <c r="BL41" s="311">
        <v>0</v>
      </c>
      <c r="BM41" s="311">
        <v>0.96688430000000003</v>
      </c>
      <c r="BN41" s="311">
        <v>1.1495709999999999</v>
      </c>
      <c r="BO41" s="311">
        <v>60.202039999999997</v>
      </c>
      <c r="BP41" s="311">
        <v>172.48089999999999</v>
      </c>
      <c r="BQ41" s="311">
        <v>251.86750000000001</v>
      </c>
      <c r="BR41" s="311">
        <v>220.2817</v>
      </c>
      <c r="BS41" s="311">
        <v>95.797430000000006</v>
      </c>
      <c r="BT41" s="311">
        <v>9.4659390000000005</v>
      </c>
      <c r="BU41" s="311">
        <v>0</v>
      </c>
      <c r="BV41" s="311">
        <v>0.21068629999999999</v>
      </c>
    </row>
    <row r="42" spans="1:74" ht="11.15" customHeight="1" x14ac:dyDescent="0.25">
      <c r="A42" s="9" t="s">
        <v>147</v>
      </c>
      <c r="B42" s="205" t="s">
        <v>428</v>
      </c>
      <c r="C42" s="248">
        <v>0</v>
      </c>
      <c r="D42" s="248">
        <v>0.30389143184</v>
      </c>
      <c r="E42" s="248">
        <v>6.5333888652000001</v>
      </c>
      <c r="F42" s="248">
        <v>7.1384378221000002</v>
      </c>
      <c r="G42" s="248">
        <v>71.732069791000001</v>
      </c>
      <c r="H42" s="248">
        <v>219.41493249000001</v>
      </c>
      <c r="I42" s="248">
        <v>312.41979809999998</v>
      </c>
      <c r="J42" s="248">
        <v>246.92127013999999</v>
      </c>
      <c r="K42" s="248">
        <v>108.98207116</v>
      </c>
      <c r="L42" s="248">
        <v>11.017274023000001</v>
      </c>
      <c r="M42" s="248">
        <v>0.27036156216000001</v>
      </c>
      <c r="N42" s="248">
        <v>0</v>
      </c>
      <c r="O42" s="248">
        <v>0</v>
      </c>
      <c r="P42" s="248">
        <v>0.30389143184</v>
      </c>
      <c r="Q42" s="248">
        <v>6.2161816512000003</v>
      </c>
      <c r="R42" s="248">
        <v>7.5877094532999996</v>
      </c>
      <c r="S42" s="248">
        <v>70.420797342</v>
      </c>
      <c r="T42" s="248">
        <v>218.02336489000001</v>
      </c>
      <c r="U42" s="248">
        <v>325.87660417000001</v>
      </c>
      <c r="V42" s="248">
        <v>251.24602024999999</v>
      </c>
      <c r="W42" s="248">
        <v>118.92269518000001</v>
      </c>
      <c r="X42" s="248">
        <v>11.257438065000001</v>
      </c>
      <c r="Y42" s="248">
        <v>0.19802665338</v>
      </c>
      <c r="Z42" s="248">
        <v>0</v>
      </c>
      <c r="AA42" s="248">
        <v>0</v>
      </c>
      <c r="AB42" s="248">
        <v>0.30389143184</v>
      </c>
      <c r="AC42" s="248">
        <v>6.5643937261999996</v>
      </c>
      <c r="AD42" s="248">
        <v>5.7076675921</v>
      </c>
      <c r="AE42" s="248">
        <v>68.485885480999997</v>
      </c>
      <c r="AF42" s="248">
        <v>219.83871979</v>
      </c>
      <c r="AG42" s="248">
        <v>326.77969144999997</v>
      </c>
      <c r="AH42" s="248">
        <v>242.41230264000001</v>
      </c>
      <c r="AI42" s="248">
        <v>116.62767823999999</v>
      </c>
      <c r="AJ42" s="248">
        <v>10.058059494</v>
      </c>
      <c r="AK42" s="248">
        <v>0.22652107771999999</v>
      </c>
      <c r="AL42" s="248">
        <v>0</v>
      </c>
      <c r="AM42" s="248">
        <v>0</v>
      </c>
      <c r="AN42" s="248">
        <v>0.30389143184</v>
      </c>
      <c r="AO42" s="248">
        <v>7.1718406648000004</v>
      </c>
      <c r="AP42" s="248">
        <v>5.4000258896000002</v>
      </c>
      <c r="AQ42" s="248">
        <v>68.148044106</v>
      </c>
      <c r="AR42" s="248">
        <v>225.13519138999999</v>
      </c>
      <c r="AS42" s="248">
        <v>313.0374223</v>
      </c>
      <c r="AT42" s="248">
        <v>242.6067348</v>
      </c>
      <c r="AU42" s="248">
        <v>125.64522441</v>
      </c>
      <c r="AV42" s="248">
        <v>11.070511132</v>
      </c>
      <c r="AW42" s="248">
        <v>0.22652107771999999</v>
      </c>
      <c r="AX42" s="248">
        <v>0.12760225827999999</v>
      </c>
      <c r="AY42" s="311">
        <v>0</v>
      </c>
      <c r="AZ42" s="311">
        <v>0.30389139999999998</v>
      </c>
      <c r="BA42" s="311">
        <v>3.720278</v>
      </c>
      <c r="BB42" s="311">
        <v>4.169505</v>
      </c>
      <c r="BC42" s="311">
        <v>62.991379999999999</v>
      </c>
      <c r="BD42" s="311">
        <v>224.6688</v>
      </c>
      <c r="BE42" s="311">
        <v>299.35289999999998</v>
      </c>
      <c r="BF42" s="311">
        <v>245.1474</v>
      </c>
      <c r="BG42" s="311">
        <v>129.79230000000001</v>
      </c>
      <c r="BH42" s="311">
        <v>11.436579999999999</v>
      </c>
      <c r="BI42" s="311">
        <v>0.2265211</v>
      </c>
      <c r="BJ42" s="311">
        <v>0.1276023</v>
      </c>
      <c r="BK42" s="311">
        <v>0</v>
      </c>
      <c r="BL42" s="311">
        <v>0.30389139999999998</v>
      </c>
      <c r="BM42" s="311">
        <v>4.0189170000000001</v>
      </c>
      <c r="BN42" s="311">
        <v>4.8175809999999997</v>
      </c>
      <c r="BO42" s="311">
        <v>64.933790000000002</v>
      </c>
      <c r="BP42" s="311">
        <v>226.13829999999999</v>
      </c>
      <c r="BQ42" s="311">
        <v>304.3562</v>
      </c>
      <c r="BR42" s="311">
        <v>247.15309999999999</v>
      </c>
      <c r="BS42" s="311">
        <v>125.2987</v>
      </c>
      <c r="BT42" s="311">
        <v>11.754009999999999</v>
      </c>
      <c r="BU42" s="311">
        <v>0.2550019</v>
      </c>
      <c r="BV42" s="311">
        <v>0.1276023</v>
      </c>
    </row>
    <row r="43" spans="1:74" ht="11.15" customHeight="1" x14ac:dyDescent="0.25">
      <c r="A43" s="9" t="s">
        <v>148</v>
      </c>
      <c r="B43" s="205" t="s">
        <v>459</v>
      </c>
      <c r="C43" s="248">
        <v>28.907060607999998</v>
      </c>
      <c r="D43" s="248">
        <v>36.484777016999999</v>
      </c>
      <c r="E43" s="248">
        <v>54.819787910999999</v>
      </c>
      <c r="F43" s="248">
        <v>94.934834589000005</v>
      </c>
      <c r="G43" s="248">
        <v>217.9463121</v>
      </c>
      <c r="H43" s="248">
        <v>370.79284911000002</v>
      </c>
      <c r="I43" s="248">
        <v>456.27991579000002</v>
      </c>
      <c r="J43" s="248">
        <v>425.11785308999998</v>
      </c>
      <c r="K43" s="248">
        <v>297.93068871999998</v>
      </c>
      <c r="L43" s="248">
        <v>135.32460817</v>
      </c>
      <c r="M43" s="248">
        <v>57.490151726000001</v>
      </c>
      <c r="N43" s="248">
        <v>45.889180201000002</v>
      </c>
      <c r="O43" s="248">
        <v>29.589421770000001</v>
      </c>
      <c r="P43" s="248">
        <v>41.354824743000002</v>
      </c>
      <c r="Q43" s="248">
        <v>55.718092579</v>
      </c>
      <c r="R43" s="248">
        <v>97.756230183</v>
      </c>
      <c r="S43" s="248">
        <v>226.97267335000001</v>
      </c>
      <c r="T43" s="248">
        <v>370.65570758000001</v>
      </c>
      <c r="U43" s="248">
        <v>465.99654665000003</v>
      </c>
      <c r="V43" s="248">
        <v>425.94480482</v>
      </c>
      <c r="W43" s="248">
        <v>308.81307909999998</v>
      </c>
      <c r="X43" s="248">
        <v>142.06318225999999</v>
      </c>
      <c r="Y43" s="248">
        <v>57.203339204000002</v>
      </c>
      <c r="Z43" s="248">
        <v>47.464885858000002</v>
      </c>
      <c r="AA43" s="248">
        <v>33.325646519999999</v>
      </c>
      <c r="AB43" s="248">
        <v>45.183680955</v>
      </c>
      <c r="AC43" s="248">
        <v>64.220965518</v>
      </c>
      <c r="AD43" s="248">
        <v>100.61605296</v>
      </c>
      <c r="AE43" s="248">
        <v>218.47455135999999</v>
      </c>
      <c r="AF43" s="248">
        <v>359.93239867</v>
      </c>
      <c r="AG43" s="248">
        <v>466.40985124000002</v>
      </c>
      <c r="AH43" s="248">
        <v>424.14195493</v>
      </c>
      <c r="AI43" s="248">
        <v>303.63790771999999</v>
      </c>
      <c r="AJ43" s="248">
        <v>148.70162583000001</v>
      </c>
      <c r="AK43" s="248">
        <v>62.014000522000003</v>
      </c>
      <c r="AL43" s="248">
        <v>49.233104920999999</v>
      </c>
      <c r="AM43" s="248">
        <v>34.431664456999997</v>
      </c>
      <c r="AN43" s="248">
        <v>46.603533517000002</v>
      </c>
      <c r="AO43" s="248">
        <v>65.947702840999995</v>
      </c>
      <c r="AP43" s="248">
        <v>97.087919921999998</v>
      </c>
      <c r="AQ43" s="248">
        <v>216.09993962999999</v>
      </c>
      <c r="AR43" s="248">
        <v>354.40132294</v>
      </c>
      <c r="AS43" s="248">
        <v>460.2917425</v>
      </c>
      <c r="AT43" s="248">
        <v>424.07454660000002</v>
      </c>
      <c r="AU43" s="248">
        <v>303.95441310000001</v>
      </c>
      <c r="AV43" s="248">
        <v>157.1360311</v>
      </c>
      <c r="AW43" s="248">
        <v>60.339407555000001</v>
      </c>
      <c r="AX43" s="248">
        <v>51.340472808999998</v>
      </c>
      <c r="AY43" s="311">
        <v>34.138579999999997</v>
      </c>
      <c r="AZ43" s="311">
        <v>46.406739999999999</v>
      </c>
      <c r="BA43" s="311">
        <v>63.546599999999998</v>
      </c>
      <c r="BB43" s="311">
        <v>97.946669999999997</v>
      </c>
      <c r="BC43" s="311">
        <v>215.31790000000001</v>
      </c>
      <c r="BD43" s="311">
        <v>361.6576</v>
      </c>
      <c r="BE43" s="311">
        <v>458.51650000000001</v>
      </c>
      <c r="BF43" s="311">
        <v>427.87360000000001</v>
      </c>
      <c r="BG43" s="311">
        <v>305.67500000000001</v>
      </c>
      <c r="BH43" s="311">
        <v>155.5376</v>
      </c>
      <c r="BI43" s="311">
        <v>66.214449999999999</v>
      </c>
      <c r="BJ43" s="311">
        <v>50.994199999999999</v>
      </c>
      <c r="BK43" s="311">
        <v>32.729619999999997</v>
      </c>
      <c r="BL43" s="311">
        <v>46.86965</v>
      </c>
      <c r="BM43" s="311">
        <v>67.919240000000002</v>
      </c>
      <c r="BN43" s="311">
        <v>97.328980000000001</v>
      </c>
      <c r="BO43" s="311">
        <v>220.41470000000001</v>
      </c>
      <c r="BP43" s="311">
        <v>362.12720000000002</v>
      </c>
      <c r="BQ43" s="311">
        <v>461.77289999999999</v>
      </c>
      <c r="BR43" s="311">
        <v>433.41390000000001</v>
      </c>
      <c r="BS43" s="311">
        <v>307.86070000000001</v>
      </c>
      <c r="BT43" s="311">
        <v>155.964</v>
      </c>
      <c r="BU43" s="311">
        <v>65.502790000000005</v>
      </c>
      <c r="BV43" s="311">
        <v>48.672370000000001</v>
      </c>
    </row>
    <row r="44" spans="1:74" ht="11.15" customHeight="1" x14ac:dyDescent="0.25">
      <c r="A44" s="9" t="s">
        <v>149</v>
      </c>
      <c r="B44" s="205" t="s">
        <v>430</v>
      </c>
      <c r="C44" s="248">
        <v>5.4118153160000002</v>
      </c>
      <c r="D44" s="248">
        <v>5.9122326194000001</v>
      </c>
      <c r="E44" s="248">
        <v>24.544709830999999</v>
      </c>
      <c r="F44" s="248">
        <v>38.588507151000002</v>
      </c>
      <c r="G44" s="248">
        <v>166.89952983000001</v>
      </c>
      <c r="H44" s="248">
        <v>349.05827309</v>
      </c>
      <c r="I44" s="248">
        <v>420.81192049999999</v>
      </c>
      <c r="J44" s="248">
        <v>387.84579574000003</v>
      </c>
      <c r="K44" s="248">
        <v>240.36804813000001</v>
      </c>
      <c r="L44" s="248">
        <v>57.157606741000002</v>
      </c>
      <c r="M44" s="248">
        <v>5.2505774224000001</v>
      </c>
      <c r="N44" s="248">
        <v>4.6073996637999999</v>
      </c>
      <c r="O44" s="248">
        <v>5.4796746010000001</v>
      </c>
      <c r="P44" s="248">
        <v>7.0247932411000003</v>
      </c>
      <c r="Q44" s="248">
        <v>23.383505224</v>
      </c>
      <c r="R44" s="248">
        <v>39.514658857999997</v>
      </c>
      <c r="S44" s="248">
        <v>173.95665104</v>
      </c>
      <c r="T44" s="248">
        <v>343.54366900999997</v>
      </c>
      <c r="U44" s="248">
        <v>431.82315038000002</v>
      </c>
      <c r="V44" s="248">
        <v>394.71248200000002</v>
      </c>
      <c r="W44" s="248">
        <v>255.72021547</v>
      </c>
      <c r="X44" s="248">
        <v>61.896927548999997</v>
      </c>
      <c r="Y44" s="248">
        <v>5.0077400734999999</v>
      </c>
      <c r="Z44" s="248">
        <v>5.1153743605999997</v>
      </c>
      <c r="AA44" s="248">
        <v>6.6836769076999998</v>
      </c>
      <c r="AB44" s="248">
        <v>7.4562638487999999</v>
      </c>
      <c r="AC44" s="248">
        <v>28.146963451000001</v>
      </c>
      <c r="AD44" s="248">
        <v>37.000339676000003</v>
      </c>
      <c r="AE44" s="248">
        <v>164.30349914999999</v>
      </c>
      <c r="AF44" s="248">
        <v>330.60657767999999</v>
      </c>
      <c r="AG44" s="248">
        <v>429.77556057999999</v>
      </c>
      <c r="AH44" s="248">
        <v>384.40441748000001</v>
      </c>
      <c r="AI44" s="248">
        <v>250.57866917999999</v>
      </c>
      <c r="AJ44" s="248">
        <v>63.396260804000001</v>
      </c>
      <c r="AK44" s="248">
        <v>5.7122889551</v>
      </c>
      <c r="AL44" s="248">
        <v>5.2126968194999996</v>
      </c>
      <c r="AM44" s="248">
        <v>7.0745782332999996</v>
      </c>
      <c r="AN44" s="248">
        <v>7.2642817847999996</v>
      </c>
      <c r="AO44" s="248">
        <v>29.204759308</v>
      </c>
      <c r="AP44" s="248">
        <v>33.200808506999998</v>
      </c>
      <c r="AQ44" s="248">
        <v>162.16994919000001</v>
      </c>
      <c r="AR44" s="248">
        <v>322.38813750000003</v>
      </c>
      <c r="AS44" s="248">
        <v>420.66712855999998</v>
      </c>
      <c r="AT44" s="248">
        <v>381.67266257</v>
      </c>
      <c r="AU44" s="248">
        <v>254.80205362999999</v>
      </c>
      <c r="AV44" s="248">
        <v>70.665545359000006</v>
      </c>
      <c r="AW44" s="248">
        <v>5.3468266998000002</v>
      </c>
      <c r="AX44" s="248">
        <v>7.4810729163999996</v>
      </c>
      <c r="AY44" s="311">
        <v>6.1146229999999999</v>
      </c>
      <c r="AZ44" s="311">
        <v>6.8970630000000002</v>
      </c>
      <c r="BA44" s="311">
        <v>22.721430000000002</v>
      </c>
      <c r="BB44" s="311">
        <v>31.128399999999999</v>
      </c>
      <c r="BC44" s="311">
        <v>160.32159999999999</v>
      </c>
      <c r="BD44" s="311">
        <v>329.29079999999999</v>
      </c>
      <c r="BE44" s="311">
        <v>418.90170000000001</v>
      </c>
      <c r="BF44" s="311">
        <v>384.10500000000002</v>
      </c>
      <c r="BG44" s="311">
        <v>256.17809999999997</v>
      </c>
      <c r="BH44" s="311">
        <v>70.571600000000004</v>
      </c>
      <c r="BI44" s="311">
        <v>5.7111939999999999</v>
      </c>
      <c r="BJ44" s="311">
        <v>7.1849530000000001</v>
      </c>
      <c r="BK44" s="311">
        <v>6.0345620000000002</v>
      </c>
      <c r="BL44" s="311">
        <v>7.1618979999999999</v>
      </c>
      <c r="BM44" s="311">
        <v>24.452390000000001</v>
      </c>
      <c r="BN44" s="311">
        <v>32.889919999999996</v>
      </c>
      <c r="BO44" s="311">
        <v>164.97579999999999</v>
      </c>
      <c r="BP44" s="311">
        <v>328.99279999999999</v>
      </c>
      <c r="BQ44" s="311">
        <v>427.15870000000001</v>
      </c>
      <c r="BR44" s="311">
        <v>390.39010000000002</v>
      </c>
      <c r="BS44" s="311">
        <v>254.65600000000001</v>
      </c>
      <c r="BT44" s="311">
        <v>70.645139999999998</v>
      </c>
      <c r="BU44" s="311">
        <v>6.2175149999999997</v>
      </c>
      <c r="BV44" s="311">
        <v>7.2626249999999999</v>
      </c>
    </row>
    <row r="45" spans="1:74" ht="11.15" customHeight="1" x14ac:dyDescent="0.25">
      <c r="A45" s="9" t="s">
        <v>150</v>
      </c>
      <c r="B45" s="205" t="s">
        <v>431</v>
      </c>
      <c r="C45" s="248">
        <v>13.506319655</v>
      </c>
      <c r="D45" s="248">
        <v>22.79016644</v>
      </c>
      <c r="E45" s="248">
        <v>67.133380153000004</v>
      </c>
      <c r="F45" s="248">
        <v>118.12870721</v>
      </c>
      <c r="G45" s="248">
        <v>279.91427042999999</v>
      </c>
      <c r="H45" s="248">
        <v>498.96208739999997</v>
      </c>
      <c r="I45" s="248">
        <v>582.23497032</v>
      </c>
      <c r="J45" s="248">
        <v>578.81612722</v>
      </c>
      <c r="K45" s="248">
        <v>391.05113847000001</v>
      </c>
      <c r="L45" s="248">
        <v>155.29187715</v>
      </c>
      <c r="M45" s="248">
        <v>38.734791727000001</v>
      </c>
      <c r="N45" s="248">
        <v>10.899572094</v>
      </c>
      <c r="O45" s="248">
        <v>13.161827914</v>
      </c>
      <c r="P45" s="248">
        <v>21.889602190000002</v>
      </c>
      <c r="Q45" s="248">
        <v>64.825201632000002</v>
      </c>
      <c r="R45" s="248">
        <v>118.15744201</v>
      </c>
      <c r="S45" s="248">
        <v>281.52088786000002</v>
      </c>
      <c r="T45" s="248">
        <v>492.21756963000001</v>
      </c>
      <c r="U45" s="248">
        <v>578.69250913999997</v>
      </c>
      <c r="V45" s="248">
        <v>585.60093318999998</v>
      </c>
      <c r="W45" s="248">
        <v>411.45130022000001</v>
      </c>
      <c r="X45" s="248">
        <v>157.98010626999999</v>
      </c>
      <c r="Y45" s="248">
        <v>36.965941747000002</v>
      </c>
      <c r="Z45" s="248">
        <v>12.087423981000001</v>
      </c>
      <c r="AA45" s="248">
        <v>15.421625683</v>
      </c>
      <c r="AB45" s="248">
        <v>23.106727961000001</v>
      </c>
      <c r="AC45" s="248">
        <v>75.598868350999993</v>
      </c>
      <c r="AD45" s="248">
        <v>118.40154124</v>
      </c>
      <c r="AE45" s="248">
        <v>277.69226981999998</v>
      </c>
      <c r="AF45" s="248">
        <v>484.44820492999997</v>
      </c>
      <c r="AG45" s="248">
        <v>583.79936106000002</v>
      </c>
      <c r="AH45" s="248">
        <v>580.01373358000001</v>
      </c>
      <c r="AI45" s="248">
        <v>403.84101106000003</v>
      </c>
      <c r="AJ45" s="248">
        <v>157.38532372</v>
      </c>
      <c r="AK45" s="248">
        <v>40.607938394999998</v>
      </c>
      <c r="AL45" s="248">
        <v>12.175173937</v>
      </c>
      <c r="AM45" s="248">
        <v>16.147964804000001</v>
      </c>
      <c r="AN45" s="248">
        <v>22.526811426999998</v>
      </c>
      <c r="AO45" s="248">
        <v>74.305310324000004</v>
      </c>
      <c r="AP45" s="248">
        <v>108.28255022</v>
      </c>
      <c r="AQ45" s="248">
        <v>272.79736063000001</v>
      </c>
      <c r="AR45" s="248">
        <v>471.84909190000002</v>
      </c>
      <c r="AS45" s="248">
        <v>567.06828552000002</v>
      </c>
      <c r="AT45" s="248">
        <v>563.59780295999997</v>
      </c>
      <c r="AU45" s="248">
        <v>405.4317891</v>
      </c>
      <c r="AV45" s="248">
        <v>164.85465321999999</v>
      </c>
      <c r="AW45" s="248">
        <v>39.757960584000003</v>
      </c>
      <c r="AX45" s="248">
        <v>18.856754475999999</v>
      </c>
      <c r="AY45" s="311">
        <v>14.207129999999999</v>
      </c>
      <c r="AZ45" s="311">
        <v>20.886990000000001</v>
      </c>
      <c r="BA45" s="311">
        <v>65.929310000000001</v>
      </c>
      <c r="BB45" s="311">
        <v>105.9787</v>
      </c>
      <c r="BC45" s="311">
        <v>277.14499999999998</v>
      </c>
      <c r="BD45" s="311">
        <v>477.6583</v>
      </c>
      <c r="BE45" s="311">
        <v>576.27750000000003</v>
      </c>
      <c r="BF45" s="311">
        <v>563.98900000000003</v>
      </c>
      <c r="BG45" s="311">
        <v>407.96859999999998</v>
      </c>
      <c r="BH45" s="311">
        <v>166.0206</v>
      </c>
      <c r="BI45" s="311">
        <v>38.137990000000002</v>
      </c>
      <c r="BJ45" s="311">
        <v>20.147449999999999</v>
      </c>
      <c r="BK45" s="311">
        <v>14.867470000000001</v>
      </c>
      <c r="BL45" s="311">
        <v>20.61917</v>
      </c>
      <c r="BM45" s="311">
        <v>68.509699999999995</v>
      </c>
      <c r="BN45" s="311">
        <v>112.31619999999999</v>
      </c>
      <c r="BO45" s="311">
        <v>285.37479999999999</v>
      </c>
      <c r="BP45" s="311">
        <v>475.75290000000001</v>
      </c>
      <c r="BQ45" s="311">
        <v>581.41319999999996</v>
      </c>
      <c r="BR45" s="311">
        <v>564.10839999999996</v>
      </c>
      <c r="BS45" s="311">
        <v>401.13119999999998</v>
      </c>
      <c r="BT45" s="311">
        <v>166.04990000000001</v>
      </c>
      <c r="BU45" s="311">
        <v>40.47739</v>
      </c>
      <c r="BV45" s="311">
        <v>20.73986</v>
      </c>
    </row>
    <row r="46" spans="1:74" ht="11.15" customHeight="1" x14ac:dyDescent="0.25">
      <c r="A46" s="9" t="s">
        <v>151</v>
      </c>
      <c r="B46" s="205" t="s">
        <v>432</v>
      </c>
      <c r="C46" s="248">
        <v>1.3278743791000001</v>
      </c>
      <c r="D46" s="248">
        <v>4.2478021607000001</v>
      </c>
      <c r="E46" s="248">
        <v>18.991456207999999</v>
      </c>
      <c r="F46" s="248">
        <v>44.776337269999999</v>
      </c>
      <c r="G46" s="248">
        <v>109.98170422</v>
      </c>
      <c r="H46" s="248">
        <v>280.95744703000003</v>
      </c>
      <c r="I46" s="248">
        <v>386.84536394000003</v>
      </c>
      <c r="J46" s="248">
        <v>335.07348507</v>
      </c>
      <c r="K46" s="248">
        <v>206.43561919999999</v>
      </c>
      <c r="L46" s="248">
        <v>69.664718593999993</v>
      </c>
      <c r="M46" s="248">
        <v>10.371729301</v>
      </c>
      <c r="N46" s="248">
        <v>0.11454523375</v>
      </c>
      <c r="O46" s="248">
        <v>1.1578918005000001</v>
      </c>
      <c r="P46" s="248">
        <v>3.9863661991999999</v>
      </c>
      <c r="Q46" s="248">
        <v>18.523686728000001</v>
      </c>
      <c r="R46" s="248">
        <v>46.542946864000001</v>
      </c>
      <c r="S46" s="248">
        <v>98.992477046000005</v>
      </c>
      <c r="T46" s="248">
        <v>284.04624009999998</v>
      </c>
      <c r="U46" s="248">
        <v>387.24530555000001</v>
      </c>
      <c r="V46" s="248">
        <v>341.44056274000002</v>
      </c>
      <c r="W46" s="248">
        <v>205.50339568999999</v>
      </c>
      <c r="X46" s="248">
        <v>70.180170883000002</v>
      </c>
      <c r="Y46" s="248">
        <v>10.118634155000001</v>
      </c>
      <c r="Z46" s="248">
        <v>0.11454523375</v>
      </c>
      <c r="AA46" s="248">
        <v>1.0419904555999999</v>
      </c>
      <c r="AB46" s="248">
        <v>3.9847417124</v>
      </c>
      <c r="AC46" s="248">
        <v>18.759069203999999</v>
      </c>
      <c r="AD46" s="248">
        <v>48.272316764999999</v>
      </c>
      <c r="AE46" s="248">
        <v>107.71199476</v>
      </c>
      <c r="AF46" s="248">
        <v>285.37504790000003</v>
      </c>
      <c r="AG46" s="248">
        <v>390.17676497999997</v>
      </c>
      <c r="AH46" s="248">
        <v>352.92541082999998</v>
      </c>
      <c r="AI46" s="248">
        <v>205.64006255999999</v>
      </c>
      <c r="AJ46" s="248">
        <v>73.576941636000001</v>
      </c>
      <c r="AK46" s="248">
        <v>11.227360524</v>
      </c>
      <c r="AL46" s="248">
        <v>0.11454523375</v>
      </c>
      <c r="AM46" s="248">
        <v>1.0463512038</v>
      </c>
      <c r="AN46" s="248">
        <v>4.2724930614999996</v>
      </c>
      <c r="AO46" s="248">
        <v>17.853546798</v>
      </c>
      <c r="AP46" s="248">
        <v>49.689827964999999</v>
      </c>
      <c r="AQ46" s="248">
        <v>112.69751648</v>
      </c>
      <c r="AR46" s="248">
        <v>296.14067089000002</v>
      </c>
      <c r="AS46" s="248">
        <v>393.84206637</v>
      </c>
      <c r="AT46" s="248">
        <v>345.83043806000001</v>
      </c>
      <c r="AU46" s="248">
        <v>205.82925363999999</v>
      </c>
      <c r="AV46" s="248">
        <v>70.770513086999998</v>
      </c>
      <c r="AW46" s="248">
        <v>13.15644269</v>
      </c>
      <c r="AX46" s="248">
        <v>0.11454523375</v>
      </c>
      <c r="AY46" s="311">
        <v>1.0130170000000001</v>
      </c>
      <c r="AZ46" s="311">
        <v>4.214817</v>
      </c>
      <c r="BA46" s="311">
        <v>18.20682</v>
      </c>
      <c r="BB46" s="311">
        <v>50.10181</v>
      </c>
      <c r="BC46" s="311">
        <v>111.29470000000001</v>
      </c>
      <c r="BD46" s="311">
        <v>294.51080000000002</v>
      </c>
      <c r="BE46" s="311">
        <v>397.65199999999999</v>
      </c>
      <c r="BF46" s="311">
        <v>343.71460000000002</v>
      </c>
      <c r="BG46" s="311">
        <v>209.3809</v>
      </c>
      <c r="BH46" s="311">
        <v>69.650720000000007</v>
      </c>
      <c r="BI46" s="311">
        <v>11.825839999999999</v>
      </c>
      <c r="BJ46" s="311">
        <v>0.1145452</v>
      </c>
      <c r="BK46" s="311">
        <v>1.0931960000000001</v>
      </c>
      <c r="BL46" s="311">
        <v>4.5289510000000002</v>
      </c>
      <c r="BM46" s="311">
        <v>17.199639999999999</v>
      </c>
      <c r="BN46" s="311">
        <v>49.492339999999999</v>
      </c>
      <c r="BO46" s="311">
        <v>111.30800000000001</v>
      </c>
      <c r="BP46" s="311">
        <v>289.7627</v>
      </c>
      <c r="BQ46" s="311">
        <v>397.10950000000003</v>
      </c>
      <c r="BR46" s="311">
        <v>343.60879999999997</v>
      </c>
      <c r="BS46" s="311">
        <v>210.3364</v>
      </c>
      <c r="BT46" s="311">
        <v>72.141469999999998</v>
      </c>
      <c r="BU46" s="311">
        <v>11.71757</v>
      </c>
      <c r="BV46" s="311">
        <v>0.14353379999999999</v>
      </c>
    </row>
    <row r="47" spans="1:74" ht="11.15" customHeight="1" x14ac:dyDescent="0.25">
      <c r="A47" s="9" t="s">
        <v>152</v>
      </c>
      <c r="B47" s="205" t="s">
        <v>433</v>
      </c>
      <c r="C47" s="248">
        <v>9.7214140986000004</v>
      </c>
      <c r="D47" s="248">
        <v>8.5510235731000002</v>
      </c>
      <c r="E47" s="248">
        <v>12.787634143</v>
      </c>
      <c r="F47" s="248">
        <v>20.804988015999999</v>
      </c>
      <c r="G47" s="248">
        <v>45.141724037000003</v>
      </c>
      <c r="H47" s="248">
        <v>119.33123870999999</v>
      </c>
      <c r="I47" s="248">
        <v>238.43895866</v>
      </c>
      <c r="J47" s="248">
        <v>233.43649970999999</v>
      </c>
      <c r="K47" s="248">
        <v>158.99776251</v>
      </c>
      <c r="L47" s="248">
        <v>53.146864610000002</v>
      </c>
      <c r="M47" s="248">
        <v>14.777405291999999</v>
      </c>
      <c r="N47" s="248">
        <v>8.7907317565999996</v>
      </c>
      <c r="O47" s="248">
        <v>9.5796498894000006</v>
      </c>
      <c r="P47" s="248">
        <v>8.5266481549000002</v>
      </c>
      <c r="Q47" s="248">
        <v>12.89274331</v>
      </c>
      <c r="R47" s="248">
        <v>22.100011044999999</v>
      </c>
      <c r="S47" s="248">
        <v>39.948129971999997</v>
      </c>
      <c r="T47" s="248">
        <v>123.26232714</v>
      </c>
      <c r="U47" s="248">
        <v>233.86952901999999</v>
      </c>
      <c r="V47" s="248">
        <v>236.94117328999999</v>
      </c>
      <c r="W47" s="248">
        <v>153.24824518</v>
      </c>
      <c r="X47" s="248">
        <v>54.405424381000003</v>
      </c>
      <c r="Y47" s="248">
        <v>14.980170824</v>
      </c>
      <c r="Z47" s="248">
        <v>9.0774946504000003</v>
      </c>
      <c r="AA47" s="248">
        <v>9.6923711008000009</v>
      </c>
      <c r="AB47" s="248">
        <v>8.6967782480999993</v>
      </c>
      <c r="AC47" s="248">
        <v>12.917330991</v>
      </c>
      <c r="AD47" s="248">
        <v>23.067715369999998</v>
      </c>
      <c r="AE47" s="248">
        <v>44.450194983000003</v>
      </c>
      <c r="AF47" s="248">
        <v>125.69344144</v>
      </c>
      <c r="AG47" s="248">
        <v>236.84450057000001</v>
      </c>
      <c r="AH47" s="248">
        <v>249.58425578999999</v>
      </c>
      <c r="AI47" s="248">
        <v>161.61911524999999</v>
      </c>
      <c r="AJ47" s="248">
        <v>61.212317937999998</v>
      </c>
      <c r="AK47" s="248">
        <v>15.548532409</v>
      </c>
      <c r="AL47" s="248">
        <v>9.2743202002</v>
      </c>
      <c r="AM47" s="248">
        <v>9.9419627351000006</v>
      </c>
      <c r="AN47" s="248">
        <v>8.6617743893999997</v>
      </c>
      <c r="AO47" s="248">
        <v>12.655693766000001</v>
      </c>
      <c r="AP47" s="248">
        <v>23.788765609999999</v>
      </c>
      <c r="AQ47" s="248">
        <v>47.297207495000002</v>
      </c>
      <c r="AR47" s="248">
        <v>136.74661449000001</v>
      </c>
      <c r="AS47" s="248">
        <v>248.24920503000001</v>
      </c>
      <c r="AT47" s="248">
        <v>254.30440612999999</v>
      </c>
      <c r="AU47" s="248">
        <v>161.89426655</v>
      </c>
      <c r="AV47" s="248">
        <v>59.437144345999997</v>
      </c>
      <c r="AW47" s="248">
        <v>16.929298003</v>
      </c>
      <c r="AX47" s="248">
        <v>9.1789774201000007</v>
      </c>
      <c r="AY47" s="311">
        <v>9.7893190000000008</v>
      </c>
      <c r="AZ47" s="311">
        <v>8.7156230000000008</v>
      </c>
      <c r="BA47" s="311">
        <v>13.262119999999999</v>
      </c>
      <c r="BB47" s="311">
        <v>24.361219999999999</v>
      </c>
      <c r="BC47" s="311">
        <v>46.604219999999998</v>
      </c>
      <c r="BD47" s="311">
        <v>142.90629999999999</v>
      </c>
      <c r="BE47" s="311">
        <v>254.96719999999999</v>
      </c>
      <c r="BF47" s="311">
        <v>256.28989999999999</v>
      </c>
      <c r="BG47" s="311">
        <v>164.1018</v>
      </c>
      <c r="BH47" s="311">
        <v>60.302219999999998</v>
      </c>
      <c r="BI47" s="311">
        <v>16.585149999999999</v>
      </c>
      <c r="BJ47" s="311">
        <v>9.1804839999999999</v>
      </c>
      <c r="BK47" s="311">
        <v>9.8969050000000003</v>
      </c>
      <c r="BL47" s="311">
        <v>8.6685110000000005</v>
      </c>
      <c r="BM47" s="311">
        <v>12.990790000000001</v>
      </c>
      <c r="BN47" s="311">
        <v>23.55254</v>
      </c>
      <c r="BO47" s="311">
        <v>45.18929</v>
      </c>
      <c r="BP47" s="311">
        <v>139.53059999999999</v>
      </c>
      <c r="BQ47" s="311">
        <v>251.94759999999999</v>
      </c>
      <c r="BR47" s="311">
        <v>256.93779999999998</v>
      </c>
      <c r="BS47" s="311">
        <v>163.62479999999999</v>
      </c>
      <c r="BT47" s="311">
        <v>61.653950000000002</v>
      </c>
      <c r="BU47" s="311">
        <v>16.534610000000001</v>
      </c>
      <c r="BV47" s="311">
        <v>9.1423609999999993</v>
      </c>
    </row>
    <row r="48" spans="1:74" ht="11.15" customHeight="1" x14ac:dyDescent="0.25">
      <c r="A48" s="9" t="s">
        <v>153</v>
      </c>
      <c r="B48" s="206" t="s">
        <v>460</v>
      </c>
      <c r="C48" s="246">
        <v>9.2595207199999994</v>
      </c>
      <c r="D48" s="246">
        <v>11.950670123</v>
      </c>
      <c r="E48" s="246">
        <v>24.551162604000002</v>
      </c>
      <c r="F48" s="246">
        <v>42.409558771999997</v>
      </c>
      <c r="G48" s="246">
        <v>122.14778922000001</v>
      </c>
      <c r="H48" s="246">
        <v>251.62899161000001</v>
      </c>
      <c r="I48" s="246">
        <v>356.01580310000003</v>
      </c>
      <c r="J48" s="246">
        <v>322.87499946999998</v>
      </c>
      <c r="K48" s="246">
        <v>192.59414867999999</v>
      </c>
      <c r="L48" s="246">
        <v>64.729047205000001</v>
      </c>
      <c r="M48" s="246">
        <v>19.405155929999999</v>
      </c>
      <c r="N48" s="246">
        <v>12.050147329</v>
      </c>
      <c r="O48" s="246">
        <v>9.3434969693000003</v>
      </c>
      <c r="P48" s="246">
        <v>12.879715705000001</v>
      </c>
      <c r="Q48" s="246">
        <v>24.386037819999999</v>
      </c>
      <c r="R48" s="246">
        <v>43.511100097000003</v>
      </c>
      <c r="S48" s="246">
        <v>123.17608190999999</v>
      </c>
      <c r="T48" s="246">
        <v>252.04361754000001</v>
      </c>
      <c r="U48" s="246">
        <v>364.61954308000003</v>
      </c>
      <c r="V48" s="246">
        <v>326.05716647999998</v>
      </c>
      <c r="W48" s="246">
        <v>199.88921779</v>
      </c>
      <c r="X48" s="246">
        <v>67.276632556999999</v>
      </c>
      <c r="Y48" s="246">
        <v>19.180538357</v>
      </c>
      <c r="Z48" s="246">
        <v>12.607345597</v>
      </c>
      <c r="AA48" s="246">
        <v>10.455622817</v>
      </c>
      <c r="AB48" s="246">
        <v>13.851358558999999</v>
      </c>
      <c r="AC48" s="246">
        <v>27.777521098000001</v>
      </c>
      <c r="AD48" s="246">
        <v>44.102455517999999</v>
      </c>
      <c r="AE48" s="246">
        <v>120.86323812000001</v>
      </c>
      <c r="AF48" s="246">
        <v>248.38489679</v>
      </c>
      <c r="AG48" s="246">
        <v>366.85424383999998</v>
      </c>
      <c r="AH48" s="246">
        <v>326.50610038999997</v>
      </c>
      <c r="AI48" s="246">
        <v>198.43347037000001</v>
      </c>
      <c r="AJ48" s="246">
        <v>69.976855865999994</v>
      </c>
      <c r="AK48" s="246">
        <v>20.859795870999999</v>
      </c>
      <c r="AL48" s="246">
        <v>13.015494263000001</v>
      </c>
      <c r="AM48" s="246">
        <v>10.846461768999999</v>
      </c>
      <c r="AN48" s="246">
        <v>14.096979921999999</v>
      </c>
      <c r="AO48" s="246">
        <v>28.065545181000001</v>
      </c>
      <c r="AP48" s="246">
        <v>42.298176437999999</v>
      </c>
      <c r="AQ48" s="246">
        <v>120.2011869</v>
      </c>
      <c r="AR48" s="246">
        <v>249.85424082</v>
      </c>
      <c r="AS48" s="246">
        <v>361.03146631999999</v>
      </c>
      <c r="AT48" s="246">
        <v>327.19884913999999</v>
      </c>
      <c r="AU48" s="246">
        <v>200.85999029999999</v>
      </c>
      <c r="AV48" s="246">
        <v>73.396111649000005</v>
      </c>
      <c r="AW48" s="246">
        <v>20.827746972</v>
      </c>
      <c r="AX48" s="246">
        <v>14.439462020000001</v>
      </c>
      <c r="AY48" s="312">
        <v>10.498239999999999</v>
      </c>
      <c r="AZ48" s="312">
        <v>13.880190000000001</v>
      </c>
      <c r="BA48" s="312">
        <v>25.855340000000002</v>
      </c>
      <c r="BB48" s="312">
        <v>42.271279999999997</v>
      </c>
      <c r="BC48" s="312">
        <v>119.40219999999999</v>
      </c>
      <c r="BD48" s="312">
        <v>253.60570000000001</v>
      </c>
      <c r="BE48" s="312">
        <v>360.15320000000003</v>
      </c>
      <c r="BF48" s="312">
        <v>330.18759999999997</v>
      </c>
      <c r="BG48" s="312">
        <v>203.45410000000001</v>
      </c>
      <c r="BH48" s="312">
        <v>73.422470000000004</v>
      </c>
      <c r="BI48" s="312">
        <v>21.726150000000001</v>
      </c>
      <c r="BJ48" s="312">
        <v>14.55104</v>
      </c>
      <c r="BK48" s="312">
        <v>10.366429999999999</v>
      </c>
      <c r="BL48" s="312">
        <v>14.010429999999999</v>
      </c>
      <c r="BM48" s="312">
        <v>27.110399999999998</v>
      </c>
      <c r="BN48" s="312">
        <v>43.056019999999997</v>
      </c>
      <c r="BO48" s="312">
        <v>121.6833</v>
      </c>
      <c r="BP48" s="312">
        <v>253.1833</v>
      </c>
      <c r="BQ48" s="312">
        <v>361.26049999999998</v>
      </c>
      <c r="BR48" s="312">
        <v>333.9692</v>
      </c>
      <c r="BS48" s="312">
        <v>203.40430000000001</v>
      </c>
      <c r="BT48" s="312">
        <v>74.148439999999994</v>
      </c>
      <c r="BU48" s="312">
        <v>21.952780000000001</v>
      </c>
      <c r="BV48" s="312">
        <v>14.200430000000001</v>
      </c>
    </row>
    <row r="49" spans="1:74" s="191" customFormat="1" ht="12" customHeight="1" x14ac:dyDescent="0.25">
      <c r="A49" s="147"/>
      <c r="B49" s="780" t="s">
        <v>801</v>
      </c>
      <c r="C49" s="737"/>
      <c r="D49" s="737"/>
      <c r="E49" s="737"/>
      <c r="F49" s="737"/>
      <c r="G49" s="737"/>
      <c r="H49" s="737"/>
      <c r="I49" s="737"/>
      <c r="J49" s="737"/>
      <c r="K49" s="737"/>
      <c r="L49" s="737"/>
      <c r="M49" s="737"/>
      <c r="N49" s="737"/>
      <c r="O49" s="737"/>
      <c r="P49" s="737"/>
      <c r="Q49" s="737"/>
      <c r="AY49" s="453"/>
      <c r="AZ49" s="453"/>
      <c r="BA49" s="453"/>
      <c r="BB49" s="453"/>
      <c r="BC49" s="672"/>
      <c r="BD49" s="672"/>
      <c r="BE49" s="672"/>
      <c r="BF49" s="672"/>
      <c r="BG49" s="453"/>
      <c r="BH49" s="453"/>
      <c r="BI49" s="453"/>
      <c r="BJ49" s="453"/>
    </row>
    <row r="50" spans="1:74" s="428" customFormat="1" ht="12" customHeight="1" x14ac:dyDescent="0.25">
      <c r="A50" s="425"/>
      <c r="B50" s="773" t="str">
        <f>"Notes: "&amp;"EIA completed modeling and analysis for this report on " &amp;Dates!D2&amp;"."</f>
        <v>Notes: EIA completed modeling and analysis for this report on Thursday January 5, 2023.</v>
      </c>
      <c r="C50" s="773"/>
      <c r="D50" s="773"/>
      <c r="E50" s="773"/>
      <c r="F50" s="773"/>
      <c r="G50" s="773"/>
      <c r="H50" s="773"/>
      <c r="I50" s="773"/>
      <c r="J50" s="773"/>
      <c r="K50" s="773"/>
      <c r="L50" s="773"/>
      <c r="M50" s="773"/>
      <c r="N50" s="773"/>
      <c r="O50" s="773"/>
      <c r="P50" s="773"/>
      <c r="Q50" s="773"/>
      <c r="AY50" s="454"/>
      <c r="AZ50" s="454"/>
      <c r="BA50" s="454"/>
      <c r="BB50" s="454"/>
      <c r="BC50" s="631"/>
      <c r="BD50" s="631"/>
      <c r="BE50" s="631"/>
      <c r="BF50" s="631"/>
      <c r="BG50" s="454"/>
      <c r="BH50" s="454"/>
      <c r="BI50" s="454"/>
      <c r="BJ50" s="454"/>
    </row>
    <row r="51" spans="1:74" s="428" customFormat="1" ht="12" customHeight="1" x14ac:dyDescent="0.25">
      <c r="A51" s="425"/>
      <c r="B51" s="763" t="s">
        <v>346</v>
      </c>
      <c r="C51" s="762"/>
      <c r="D51" s="762"/>
      <c r="E51" s="762"/>
      <c r="F51" s="762"/>
      <c r="G51" s="762"/>
      <c r="H51" s="762"/>
      <c r="I51" s="762"/>
      <c r="J51" s="762"/>
      <c r="K51" s="762"/>
      <c r="L51" s="762"/>
      <c r="M51" s="762"/>
      <c r="N51" s="762"/>
      <c r="O51" s="762"/>
      <c r="P51" s="762"/>
      <c r="Q51" s="762"/>
      <c r="AY51" s="454"/>
      <c r="AZ51" s="454"/>
      <c r="BA51" s="454"/>
      <c r="BB51" s="454"/>
      <c r="BC51" s="631"/>
      <c r="BD51" s="631"/>
      <c r="BE51" s="631"/>
      <c r="BF51" s="631"/>
      <c r="BG51" s="454"/>
      <c r="BH51" s="454"/>
      <c r="BI51" s="454"/>
      <c r="BJ51" s="454"/>
    </row>
    <row r="52" spans="1:74" s="428" customFormat="1" ht="12" customHeight="1" x14ac:dyDescent="0.25">
      <c r="A52" s="429"/>
      <c r="B52" s="773" t="s">
        <v>1340</v>
      </c>
      <c r="C52" s="755"/>
      <c r="D52" s="755"/>
      <c r="E52" s="755"/>
      <c r="F52" s="755"/>
      <c r="G52" s="755"/>
      <c r="H52" s="755"/>
      <c r="I52" s="755"/>
      <c r="J52" s="755"/>
      <c r="K52" s="755"/>
      <c r="L52" s="755"/>
      <c r="M52" s="755"/>
      <c r="N52" s="755"/>
      <c r="O52" s="755"/>
      <c r="P52" s="755"/>
      <c r="Q52" s="752"/>
      <c r="AY52" s="454"/>
      <c r="AZ52" s="454"/>
      <c r="BA52" s="454"/>
      <c r="BB52" s="454"/>
      <c r="BC52" s="454"/>
      <c r="BD52" s="631"/>
      <c r="BE52" s="631"/>
      <c r="BF52" s="631"/>
      <c r="BG52" s="454"/>
      <c r="BH52" s="454"/>
      <c r="BI52" s="454"/>
      <c r="BJ52" s="454"/>
    </row>
    <row r="53" spans="1:74" s="428" customFormat="1" ht="12" customHeight="1" x14ac:dyDescent="0.25">
      <c r="A53" s="429"/>
      <c r="B53" s="773" t="s">
        <v>158</v>
      </c>
      <c r="C53" s="755"/>
      <c r="D53" s="755"/>
      <c r="E53" s="755"/>
      <c r="F53" s="755"/>
      <c r="G53" s="755"/>
      <c r="H53" s="755"/>
      <c r="I53" s="755"/>
      <c r="J53" s="755"/>
      <c r="K53" s="755"/>
      <c r="L53" s="755"/>
      <c r="M53" s="755"/>
      <c r="N53" s="755"/>
      <c r="O53" s="755"/>
      <c r="P53" s="755"/>
      <c r="Q53" s="752"/>
      <c r="AY53" s="454"/>
      <c r="AZ53" s="454"/>
      <c r="BA53" s="454"/>
      <c r="BB53" s="454"/>
      <c r="BC53" s="454"/>
      <c r="BD53" s="631"/>
      <c r="BE53" s="631"/>
      <c r="BF53" s="631"/>
      <c r="BG53" s="454"/>
      <c r="BH53" s="454"/>
      <c r="BI53" s="454"/>
      <c r="BJ53" s="454"/>
    </row>
    <row r="54" spans="1:74" s="428" customFormat="1" ht="12" customHeight="1" x14ac:dyDescent="0.25">
      <c r="A54" s="429"/>
      <c r="B54" s="773" t="s">
        <v>346</v>
      </c>
      <c r="C54" s="755"/>
      <c r="D54" s="755"/>
      <c r="E54" s="755"/>
      <c r="F54" s="755"/>
      <c r="G54" s="755"/>
      <c r="H54" s="755"/>
      <c r="I54" s="755"/>
      <c r="J54" s="755"/>
      <c r="K54" s="755"/>
      <c r="L54" s="755"/>
      <c r="M54" s="755"/>
      <c r="N54" s="755"/>
      <c r="O54" s="755"/>
      <c r="P54" s="755"/>
      <c r="Q54" s="752"/>
      <c r="AY54" s="454"/>
      <c r="AZ54" s="454"/>
      <c r="BA54" s="454"/>
      <c r="BB54" s="454"/>
      <c r="BC54" s="454"/>
      <c r="BD54" s="631"/>
      <c r="BE54" s="631"/>
      <c r="BF54" s="631"/>
      <c r="BG54" s="454"/>
      <c r="BH54" s="454"/>
      <c r="BI54" s="454"/>
      <c r="BJ54" s="454"/>
    </row>
    <row r="55" spans="1:74" s="430" customFormat="1" ht="12" customHeight="1" x14ac:dyDescent="0.25">
      <c r="A55" s="429"/>
      <c r="B55" s="773" t="s">
        <v>159</v>
      </c>
      <c r="C55" s="755"/>
      <c r="D55" s="755"/>
      <c r="E55" s="755"/>
      <c r="F55" s="755"/>
      <c r="G55" s="755"/>
      <c r="H55" s="755"/>
      <c r="I55" s="755"/>
      <c r="J55" s="755"/>
      <c r="K55" s="755"/>
      <c r="L55" s="755"/>
      <c r="M55" s="755"/>
      <c r="N55" s="755"/>
      <c r="O55" s="755"/>
      <c r="P55" s="755"/>
      <c r="Q55" s="752"/>
      <c r="AY55" s="455"/>
      <c r="AZ55" s="455"/>
      <c r="BA55" s="455"/>
      <c r="BB55" s="455"/>
      <c r="BC55" s="455"/>
      <c r="BD55" s="632"/>
      <c r="BE55" s="632"/>
      <c r="BF55" s="632"/>
      <c r="BG55" s="455"/>
      <c r="BH55" s="455"/>
      <c r="BI55" s="455"/>
      <c r="BJ55" s="455"/>
    </row>
    <row r="56" spans="1:74" s="430" customFormat="1" ht="12" customHeight="1" x14ac:dyDescent="0.25">
      <c r="A56" s="429"/>
      <c r="B56" s="756" t="s">
        <v>160</v>
      </c>
      <c r="C56" s="755"/>
      <c r="D56" s="755"/>
      <c r="E56" s="755"/>
      <c r="F56" s="755"/>
      <c r="G56" s="755"/>
      <c r="H56" s="755"/>
      <c r="I56" s="755"/>
      <c r="J56" s="755"/>
      <c r="K56" s="755"/>
      <c r="L56" s="755"/>
      <c r="M56" s="755"/>
      <c r="N56" s="755"/>
      <c r="O56" s="755"/>
      <c r="P56" s="755"/>
      <c r="Q56" s="752"/>
      <c r="AY56" s="455"/>
      <c r="AZ56" s="455"/>
      <c r="BA56" s="455"/>
      <c r="BB56" s="455"/>
      <c r="BC56" s="455"/>
      <c r="BD56" s="632"/>
      <c r="BE56" s="632"/>
      <c r="BF56" s="632"/>
      <c r="BG56" s="455"/>
      <c r="BH56" s="455"/>
      <c r="BI56" s="455"/>
      <c r="BJ56" s="455"/>
    </row>
    <row r="57" spans="1:74" s="430" customFormat="1" ht="12" customHeight="1" x14ac:dyDescent="0.25">
      <c r="A57" s="392"/>
      <c r="B57" s="764" t="s">
        <v>1347</v>
      </c>
      <c r="C57" s="752"/>
      <c r="D57" s="752"/>
      <c r="E57" s="752"/>
      <c r="F57" s="752"/>
      <c r="G57" s="752"/>
      <c r="H57" s="752"/>
      <c r="I57" s="752"/>
      <c r="J57" s="752"/>
      <c r="K57" s="752"/>
      <c r="L57" s="752"/>
      <c r="M57" s="752"/>
      <c r="N57" s="752"/>
      <c r="O57" s="752"/>
      <c r="P57" s="752"/>
      <c r="Q57" s="752"/>
      <c r="AY57" s="455"/>
      <c r="AZ57" s="455"/>
      <c r="BA57" s="455"/>
      <c r="BB57" s="455"/>
      <c r="BC57" s="455"/>
      <c r="BD57" s="632"/>
      <c r="BE57" s="632"/>
      <c r="BF57" s="632"/>
      <c r="BG57" s="455"/>
      <c r="BH57" s="455"/>
      <c r="BI57" s="455"/>
      <c r="BJ57" s="455"/>
    </row>
    <row r="58" spans="1:74" x14ac:dyDescent="0.2">
      <c r="BK58" s="313"/>
      <c r="BL58" s="313"/>
      <c r="BM58" s="313"/>
      <c r="BN58" s="313"/>
      <c r="BO58" s="313"/>
      <c r="BP58" s="313"/>
      <c r="BQ58" s="313"/>
      <c r="BR58" s="313"/>
      <c r="BS58" s="313"/>
      <c r="BT58" s="313"/>
      <c r="BU58" s="313"/>
      <c r="BV58" s="313"/>
    </row>
    <row r="59" spans="1:74" x14ac:dyDescent="0.2">
      <c r="BK59" s="313"/>
      <c r="BL59" s="313"/>
      <c r="BM59" s="313"/>
      <c r="BN59" s="313"/>
      <c r="BO59" s="313"/>
      <c r="BP59" s="313"/>
      <c r="BQ59" s="313"/>
      <c r="BR59" s="313"/>
      <c r="BS59" s="313"/>
      <c r="BT59" s="313"/>
      <c r="BU59" s="313"/>
      <c r="BV59" s="313"/>
    </row>
    <row r="60" spans="1:74" x14ac:dyDescent="0.2">
      <c r="BK60" s="313"/>
      <c r="BL60" s="313"/>
      <c r="BM60" s="313"/>
      <c r="BN60" s="313"/>
      <c r="BO60" s="313"/>
      <c r="BP60" s="313"/>
      <c r="BQ60" s="313"/>
      <c r="BR60" s="313"/>
      <c r="BS60" s="313"/>
      <c r="BT60" s="313"/>
      <c r="BU60" s="313"/>
      <c r="BV60" s="313"/>
    </row>
    <row r="61" spans="1:74" x14ac:dyDescent="0.2">
      <c r="BK61" s="313"/>
      <c r="BL61" s="313"/>
      <c r="BM61" s="313"/>
      <c r="BN61" s="313"/>
      <c r="BO61" s="313"/>
      <c r="BP61" s="313"/>
      <c r="BQ61" s="313"/>
      <c r="BR61" s="313"/>
      <c r="BS61" s="313"/>
      <c r="BT61" s="313"/>
      <c r="BU61" s="313"/>
      <c r="BV61" s="313"/>
    </row>
    <row r="62" spans="1:74" x14ac:dyDescent="0.2">
      <c r="BK62" s="313"/>
      <c r="BL62" s="313"/>
      <c r="BM62" s="313"/>
      <c r="BN62" s="313"/>
      <c r="BO62" s="313"/>
      <c r="BP62" s="313"/>
      <c r="BQ62" s="313"/>
      <c r="BR62" s="313"/>
      <c r="BS62" s="313"/>
      <c r="BT62" s="313"/>
      <c r="BU62" s="313"/>
      <c r="BV62" s="313"/>
    </row>
    <row r="63" spans="1:74" x14ac:dyDescent="0.2">
      <c r="BK63" s="313"/>
      <c r="BL63" s="313"/>
      <c r="BM63" s="313"/>
      <c r="BN63" s="313"/>
      <c r="BO63" s="313"/>
      <c r="BP63" s="313"/>
      <c r="BQ63" s="313"/>
      <c r="BR63" s="313"/>
      <c r="BS63" s="313"/>
      <c r="BT63" s="313"/>
      <c r="BU63" s="313"/>
      <c r="BV63" s="313"/>
    </row>
    <row r="64" spans="1:74" x14ac:dyDescent="0.2">
      <c r="BK64" s="313"/>
      <c r="BL64" s="313"/>
      <c r="BM64" s="313"/>
      <c r="BN64" s="313"/>
      <c r="BO64" s="313"/>
      <c r="BP64" s="313"/>
      <c r="BQ64" s="313"/>
      <c r="BR64" s="313"/>
      <c r="BS64" s="313"/>
      <c r="BT64" s="313"/>
      <c r="BU64" s="313"/>
      <c r="BV64" s="313"/>
    </row>
    <row r="65" spans="63:74" x14ac:dyDescent="0.2">
      <c r="BK65" s="313"/>
      <c r="BL65" s="313"/>
      <c r="BM65" s="313"/>
      <c r="BN65" s="313"/>
      <c r="BO65" s="313"/>
      <c r="BP65" s="313"/>
      <c r="BQ65" s="313"/>
      <c r="BR65" s="313"/>
      <c r="BS65" s="313"/>
      <c r="BT65" s="313"/>
      <c r="BU65" s="313"/>
      <c r="BV65" s="313"/>
    </row>
    <row r="66" spans="63:74" x14ac:dyDescent="0.2">
      <c r="BK66" s="313"/>
      <c r="BL66" s="313"/>
      <c r="BM66" s="313"/>
      <c r="BN66" s="313"/>
      <c r="BO66" s="313"/>
      <c r="BP66" s="313"/>
      <c r="BQ66" s="313"/>
      <c r="BR66" s="313"/>
      <c r="BS66" s="313"/>
      <c r="BT66" s="313"/>
      <c r="BU66" s="313"/>
      <c r="BV66" s="313"/>
    </row>
    <row r="67" spans="63:74" x14ac:dyDescent="0.2">
      <c r="BK67" s="313"/>
      <c r="BL67" s="313"/>
      <c r="BM67" s="313"/>
      <c r="BN67" s="313"/>
      <c r="BO67" s="313"/>
      <c r="BP67" s="313"/>
      <c r="BQ67" s="313"/>
      <c r="BR67" s="313"/>
      <c r="BS67" s="313"/>
      <c r="BT67" s="313"/>
      <c r="BU67" s="313"/>
      <c r="BV67" s="313"/>
    </row>
    <row r="68" spans="63:74" x14ac:dyDescent="0.2">
      <c r="BK68" s="313"/>
      <c r="BL68" s="313"/>
      <c r="BM68" s="313"/>
      <c r="BN68" s="313"/>
      <c r="BO68" s="313"/>
      <c r="BP68" s="313"/>
      <c r="BQ68" s="313"/>
      <c r="BR68" s="313"/>
      <c r="BS68" s="313"/>
      <c r="BT68" s="313"/>
      <c r="BU68" s="313"/>
      <c r="BV68" s="313"/>
    </row>
    <row r="69" spans="63:74" x14ac:dyDescent="0.2">
      <c r="BK69" s="313"/>
      <c r="BL69" s="313"/>
      <c r="BM69" s="313"/>
      <c r="BN69" s="313"/>
      <c r="BO69" s="313"/>
      <c r="BP69" s="313"/>
      <c r="BQ69" s="313"/>
      <c r="BR69" s="313"/>
      <c r="BS69" s="313"/>
      <c r="BT69" s="313"/>
      <c r="BU69" s="313"/>
      <c r="BV69" s="313"/>
    </row>
    <row r="70" spans="63:74" x14ac:dyDescent="0.2">
      <c r="BK70" s="313"/>
      <c r="BL70" s="313"/>
      <c r="BM70" s="313"/>
      <c r="BN70" s="313"/>
      <c r="BO70" s="313"/>
      <c r="BP70" s="313"/>
      <c r="BQ70" s="313"/>
      <c r="BR70" s="313"/>
      <c r="BS70" s="313"/>
      <c r="BT70" s="313"/>
      <c r="BU70" s="313"/>
      <c r="BV70" s="313"/>
    </row>
    <row r="71" spans="63:74" x14ac:dyDescent="0.2">
      <c r="BK71" s="313"/>
      <c r="BL71" s="313"/>
      <c r="BM71" s="313"/>
      <c r="BN71" s="313"/>
      <c r="BO71" s="313"/>
      <c r="BP71" s="313"/>
      <c r="BQ71" s="313"/>
      <c r="BR71" s="313"/>
      <c r="BS71" s="313"/>
      <c r="BT71" s="313"/>
      <c r="BU71" s="313"/>
      <c r="BV71" s="313"/>
    </row>
    <row r="72" spans="63:74" x14ac:dyDescent="0.2">
      <c r="BK72" s="313"/>
      <c r="BL72" s="313"/>
      <c r="BM72" s="313"/>
      <c r="BN72" s="313"/>
      <c r="BO72" s="313"/>
      <c r="BP72" s="313"/>
      <c r="BQ72" s="313"/>
      <c r="BR72" s="313"/>
      <c r="BS72" s="313"/>
      <c r="BT72" s="313"/>
      <c r="BU72" s="313"/>
      <c r="BV72" s="313"/>
    </row>
    <row r="73" spans="63:74" x14ac:dyDescent="0.2">
      <c r="BK73" s="313"/>
      <c r="BL73" s="313"/>
      <c r="BM73" s="313"/>
      <c r="BN73" s="313"/>
      <c r="BO73" s="313"/>
      <c r="BP73" s="313"/>
      <c r="BQ73" s="313"/>
      <c r="BR73" s="313"/>
      <c r="BS73" s="313"/>
      <c r="BT73" s="313"/>
      <c r="BU73" s="313"/>
      <c r="BV73" s="313"/>
    </row>
    <row r="74" spans="63:74" x14ac:dyDescent="0.2">
      <c r="BK74" s="313"/>
      <c r="BL74" s="313"/>
      <c r="BM74" s="313"/>
      <c r="BN74" s="313"/>
      <c r="BO74" s="313"/>
      <c r="BP74" s="313"/>
      <c r="BQ74" s="313"/>
      <c r="BR74" s="313"/>
      <c r="BS74" s="313"/>
      <c r="BT74" s="313"/>
      <c r="BU74" s="313"/>
      <c r="BV74" s="313"/>
    </row>
    <row r="75" spans="63:74" x14ac:dyDescent="0.2">
      <c r="BK75" s="313"/>
      <c r="BL75" s="313"/>
      <c r="BM75" s="313"/>
      <c r="BN75" s="313"/>
      <c r="BO75" s="313"/>
      <c r="BP75" s="313"/>
      <c r="BQ75" s="313"/>
      <c r="BR75" s="313"/>
      <c r="BS75" s="313"/>
      <c r="BT75" s="313"/>
      <c r="BU75" s="313"/>
      <c r="BV75" s="313"/>
    </row>
    <row r="76" spans="63:74" x14ac:dyDescent="0.2">
      <c r="BK76" s="313"/>
      <c r="BL76" s="313"/>
      <c r="BM76" s="313"/>
      <c r="BN76" s="313"/>
      <c r="BO76" s="313"/>
      <c r="BP76" s="313"/>
      <c r="BQ76" s="313"/>
      <c r="BR76" s="313"/>
      <c r="BS76" s="313"/>
      <c r="BT76" s="313"/>
      <c r="BU76" s="313"/>
      <c r="BV76" s="313"/>
    </row>
    <row r="77" spans="63:74" x14ac:dyDescent="0.2">
      <c r="BK77" s="313"/>
      <c r="BL77" s="313"/>
      <c r="BM77" s="313"/>
      <c r="BN77" s="313"/>
      <c r="BO77" s="313"/>
      <c r="BP77" s="313"/>
      <c r="BQ77" s="313"/>
      <c r="BR77" s="313"/>
      <c r="BS77" s="313"/>
      <c r="BT77" s="313"/>
      <c r="BU77" s="313"/>
      <c r="BV77" s="313"/>
    </row>
    <row r="78" spans="63:74" x14ac:dyDescent="0.2">
      <c r="BK78" s="313"/>
      <c r="BL78" s="313"/>
      <c r="BM78" s="313"/>
      <c r="BN78" s="313"/>
      <c r="BO78" s="313"/>
      <c r="BP78" s="313"/>
      <c r="BQ78" s="313"/>
      <c r="BR78" s="313"/>
      <c r="BS78" s="313"/>
      <c r="BT78" s="313"/>
      <c r="BU78" s="313"/>
      <c r="BV78" s="313"/>
    </row>
    <row r="79" spans="63:74" x14ac:dyDescent="0.2">
      <c r="BK79" s="313"/>
      <c r="BL79" s="313"/>
      <c r="BM79" s="313"/>
      <c r="BN79" s="313"/>
      <c r="BO79" s="313"/>
      <c r="BP79" s="313"/>
      <c r="BQ79" s="313"/>
      <c r="BR79" s="313"/>
      <c r="BS79" s="313"/>
      <c r="BT79" s="313"/>
      <c r="BU79" s="313"/>
      <c r="BV79" s="313"/>
    </row>
    <row r="80" spans="63:74" x14ac:dyDescent="0.2">
      <c r="BK80" s="313"/>
      <c r="BL80" s="313"/>
      <c r="BM80" s="313"/>
      <c r="BN80" s="313"/>
      <c r="BO80" s="313"/>
      <c r="BP80" s="313"/>
      <c r="BQ80" s="313"/>
      <c r="BR80" s="313"/>
      <c r="BS80" s="313"/>
      <c r="BT80" s="313"/>
      <c r="BU80" s="313"/>
      <c r="BV80" s="313"/>
    </row>
    <row r="81" spans="63:74" x14ac:dyDescent="0.2">
      <c r="BK81" s="313"/>
      <c r="BL81" s="313"/>
      <c r="BM81" s="313"/>
      <c r="BN81" s="313"/>
      <c r="BO81" s="313"/>
      <c r="BP81" s="313"/>
      <c r="BQ81" s="313"/>
      <c r="BR81" s="313"/>
      <c r="BS81" s="313"/>
      <c r="BT81" s="313"/>
      <c r="BU81" s="313"/>
      <c r="BV81" s="313"/>
    </row>
    <row r="82" spans="63:74" x14ac:dyDescent="0.2">
      <c r="BK82" s="313"/>
      <c r="BL82" s="313"/>
      <c r="BM82" s="313"/>
      <c r="BN82" s="313"/>
      <c r="BO82" s="313"/>
      <c r="BP82" s="313"/>
      <c r="BQ82" s="313"/>
      <c r="BR82" s="313"/>
      <c r="BS82" s="313"/>
      <c r="BT82" s="313"/>
      <c r="BU82" s="313"/>
      <c r="BV82" s="313"/>
    </row>
    <row r="83" spans="63:74" x14ac:dyDescent="0.2">
      <c r="BK83" s="313"/>
      <c r="BL83" s="313"/>
      <c r="BM83" s="313"/>
      <c r="BN83" s="313"/>
      <c r="BO83" s="313"/>
      <c r="BP83" s="313"/>
      <c r="BQ83" s="313"/>
      <c r="BR83" s="313"/>
      <c r="BS83" s="313"/>
      <c r="BT83" s="313"/>
      <c r="BU83" s="313"/>
      <c r="BV83" s="313"/>
    </row>
    <row r="84" spans="63:74" x14ac:dyDescent="0.2">
      <c r="BK84" s="313"/>
      <c r="BL84" s="313"/>
      <c r="BM84" s="313"/>
      <c r="BN84" s="313"/>
      <c r="BO84" s="313"/>
      <c r="BP84" s="313"/>
      <c r="BQ84" s="313"/>
      <c r="BR84" s="313"/>
      <c r="BS84" s="313"/>
      <c r="BT84" s="313"/>
      <c r="BU84" s="313"/>
      <c r="BV84" s="313"/>
    </row>
    <row r="85" spans="63:74" x14ac:dyDescent="0.2">
      <c r="BK85" s="313"/>
      <c r="BL85" s="313"/>
      <c r="BM85" s="313"/>
      <c r="BN85" s="313"/>
      <c r="BO85" s="313"/>
      <c r="BP85" s="313"/>
      <c r="BQ85" s="313"/>
      <c r="BR85" s="313"/>
      <c r="BS85" s="313"/>
      <c r="BT85" s="313"/>
      <c r="BU85" s="313"/>
      <c r="BV85" s="313"/>
    </row>
    <row r="86" spans="63:74" x14ac:dyDescent="0.2">
      <c r="BK86" s="313"/>
      <c r="BL86" s="313"/>
      <c r="BM86" s="313"/>
      <c r="BN86" s="313"/>
      <c r="BO86" s="313"/>
      <c r="BP86" s="313"/>
      <c r="BQ86" s="313"/>
      <c r="BR86" s="313"/>
      <c r="BS86" s="313"/>
      <c r="BT86" s="313"/>
      <c r="BU86" s="313"/>
      <c r="BV86" s="313"/>
    </row>
    <row r="87" spans="63:74" x14ac:dyDescent="0.2">
      <c r="BK87" s="313"/>
      <c r="BL87" s="313"/>
      <c r="BM87" s="313"/>
      <c r="BN87" s="313"/>
      <c r="BO87" s="313"/>
      <c r="BP87" s="313"/>
      <c r="BQ87" s="313"/>
      <c r="BR87" s="313"/>
      <c r="BS87" s="313"/>
      <c r="BT87" s="313"/>
      <c r="BU87" s="313"/>
      <c r="BV87" s="313"/>
    </row>
    <row r="88" spans="63:74" x14ac:dyDescent="0.2">
      <c r="BK88" s="313"/>
      <c r="BL88" s="313"/>
      <c r="BM88" s="313"/>
      <c r="BN88" s="313"/>
      <c r="BO88" s="313"/>
      <c r="BP88" s="313"/>
      <c r="BQ88" s="313"/>
      <c r="BR88" s="313"/>
      <c r="BS88" s="313"/>
      <c r="BT88" s="313"/>
      <c r="BU88" s="313"/>
      <c r="BV88" s="313"/>
    </row>
    <row r="89" spans="63:74" x14ac:dyDescent="0.2">
      <c r="BK89" s="313"/>
      <c r="BL89" s="313"/>
      <c r="BM89" s="313"/>
      <c r="BN89" s="313"/>
      <c r="BO89" s="313"/>
      <c r="BP89" s="313"/>
      <c r="BQ89" s="313"/>
      <c r="BR89" s="313"/>
      <c r="BS89" s="313"/>
      <c r="BT89" s="313"/>
      <c r="BU89" s="313"/>
      <c r="BV89" s="313"/>
    </row>
    <row r="90" spans="63:74" x14ac:dyDescent="0.2">
      <c r="BK90" s="313"/>
      <c r="BL90" s="313"/>
      <c r="BM90" s="313"/>
      <c r="BN90" s="313"/>
      <c r="BO90" s="313"/>
      <c r="BP90" s="313"/>
      <c r="BQ90" s="313"/>
      <c r="BR90" s="313"/>
      <c r="BS90" s="313"/>
      <c r="BT90" s="313"/>
      <c r="BU90" s="313"/>
      <c r="BV90" s="313"/>
    </row>
    <row r="91" spans="63:74" x14ac:dyDescent="0.2">
      <c r="BK91" s="313"/>
      <c r="BL91" s="313"/>
      <c r="BM91" s="313"/>
      <c r="BN91" s="313"/>
      <c r="BO91" s="313"/>
      <c r="BP91" s="313"/>
      <c r="BQ91" s="313"/>
      <c r="BR91" s="313"/>
      <c r="BS91" s="313"/>
      <c r="BT91" s="313"/>
      <c r="BU91" s="313"/>
      <c r="BV91" s="313"/>
    </row>
    <row r="92" spans="63:74" x14ac:dyDescent="0.2">
      <c r="BK92" s="313"/>
      <c r="BL92" s="313"/>
      <c r="BM92" s="313"/>
      <c r="BN92" s="313"/>
      <c r="BO92" s="313"/>
      <c r="BP92" s="313"/>
      <c r="BQ92" s="313"/>
      <c r="BR92" s="313"/>
      <c r="BS92" s="313"/>
      <c r="BT92" s="313"/>
      <c r="BU92" s="313"/>
      <c r="BV92" s="313"/>
    </row>
    <row r="93" spans="63:74" x14ac:dyDescent="0.2">
      <c r="BK93" s="313"/>
      <c r="BL93" s="313"/>
      <c r="BM93" s="313"/>
      <c r="BN93" s="313"/>
      <c r="BO93" s="313"/>
      <c r="BP93" s="313"/>
      <c r="BQ93" s="313"/>
      <c r="BR93" s="313"/>
      <c r="BS93" s="313"/>
      <c r="BT93" s="313"/>
      <c r="BU93" s="313"/>
      <c r="BV93" s="313"/>
    </row>
    <row r="94" spans="63:74" x14ac:dyDescent="0.2">
      <c r="BK94" s="313"/>
      <c r="BL94" s="313"/>
      <c r="BM94" s="313"/>
      <c r="BN94" s="313"/>
      <c r="BO94" s="313"/>
      <c r="BP94" s="313"/>
      <c r="BQ94" s="313"/>
      <c r="BR94" s="313"/>
      <c r="BS94" s="313"/>
      <c r="BT94" s="313"/>
      <c r="BU94" s="313"/>
      <c r="BV94" s="313"/>
    </row>
    <row r="95" spans="63:74" x14ac:dyDescent="0.2">
      <c r="BK95" s="313"/>
      <c r="BL95" s="313"/>
      <c r="BM95" s="313"/>
      <c r="BN95" s="313"/>
      <c r="BO95" s="313"/>
      <c r="BP95" s="313"/>
      <c r="BQ95" s="313"/>
      <c r="BR95" s="313"/>
      <c r="BS95" s="313"/>
      <c r="BT95" s="313"/>
      <c r="BU95" s="313"/>
      <c r="BV95" s="313"/>
    </row>
    <row r="96" spans="63:74" x14ac:dyDescent="0.2">
      <c r="BK96" s="313"/>
      <c r="BL96" s="313"/>
      <c r="BM96" s="313"/>
      <c r="BN96" s="313"/>
      <c r="BO96" s="313"/>
      <c r="BP96" s="313"/>
      <c r="BQ96" s="313"/>
      <c r="BR96" s="313"/>
      <c r="BS96" s="313"/>
      <c r="BT96" s="313"/>
      <c r="BU96" s="313"/>
      <c r="BV96" s="313"/>
    </row>
    <row r="97" spans="63:74" x14ac:dyDescent="0.2">
      <c r="BK97" s="313"/>
      <c r="BL97" s="313"/>
      <c r="BM97" s="313"/>
      <c r="BN97" s="313"/>
      <c r="BO97" s="313"/>
      <c r="BP97" s="313"/>
      <c r="BQ97" s="313"/>
      <c r="BR97" s="313"/>
      <c r="BS97" s="313"/>
      <c r="BT97" s="313"/>
      <c r="BU97" s="313"/>
      <c r="BV97" s="313"/>
    </row>
    <row r="98" spans="63:74" x14ac:dyDescent="0.2">
      <c r="BK98" s="313"/>
      <c r="BL98" s="313"/>
      <c r="BM98" s="313"/>
      <c r="BN98" s="313"/>
      <c r="BO98" s="313"/>
      <c r="BP98" s="313"/>
      <c r="BQ98" s="313"/>
      <c r="BR98" s="313"/>
      <c r="BS98" s="313"/>
      <c r="BT98" s="313"/>
      <c r="BU98" s="313"/>
      <c r="BV98" s="313"/>
    </row>
    <row r="99" spans="63:74" x14ac:dyDescent="0.2">
      <c r="BK99" s="313"/>
      <c r="BL99" s="313"/>
      <c r="BM99" s="313"/>
      <c r="BN99" s="313"/>
      <c r="BO99" s="313"/>
      <c r="BP99" s="313"/>
      <c r="BQ99" s="313"/>
      <c r="BR99" s="313"/>
      <c r="BS99" s="313"/>
      <c r="BT99" s="313"/>
      <c r="BU99" s="313"/>
      <c r="BV99" s="313"/>
    </row>
    <row r="100" spans="63:74" x14ac:dyDescent="0.2">
      <c r="BK100" s="313"/>
      <c r="BL100" s="313"/>
      <c r="BM100" s="313"/>
      <c r="BN100" s="313"/>
      <c r="BO100" s="313"/>
      <c r="BP100" s="313"/>
      <c r="BQ100" s="313"/>
      <c r="BR100" s="313"/>
      <c r="BS100" s="313"/>
      <c r="BT100" s="313"/>
      <c r="BU100" s="313"/>
      <c r="BV100" s="313"/>
    </row>
    <row r="101" spans="63:74" x14ac:dyDescent="0.2">
      <c r="BK101" s="313"/>
      <c r="BL101" s="313"/>
      <c r="BM101" s="313"/>
      <c r="BN101" s="313"/>
      <c r="BO101" s="313"/>
      <c r="BP101" s="313"/>
      <c r="BQ101" s="313"/>
      <c r="BR101" s="313"/>
      <c r="BS101" s="313"/>
      <c r="BT101" s="313"/>
      <c r="BU101" s="313"/>
      <c r="BV101" s="313"/>
    </row>
    <row r="102" spans="63:74" x14ac:dyDescent="0.2">
      <c r="BK102" s="313"/>
      <c r="BL102" s="313"/>
      <c r="BM102" s="313"/>
      <c r="BN102" s="313"/>
      <c r="BO102" s="313"/>
      <c r="BP102" s="313"/>
      <c r="BQ102" s="313"/>
      <c r="BR102" s="313"/>
      <c r="BS102" s="313"/>
      <c r="BT102" s="313"/>
      <c r="BU102" s="313"/>
      <c r="BV102" s="313"/>
    </row>
    <row r="103" spans="63:74" x14ac:dyDescent="0.2">
      <c r="BK103" s="313"/>
      <c r="BL103" s="313"/>
      <c r="BM103" s="313"/>
      <c r="BN103" s="313"/>
      <c r="BO103" s="313"/>
      <c r="BP103" s="313"/>
      <c r="BQ103" s="313"/>
      <c r="BR103" s="313"/>
      <c r="BS103" s="313"/>
      <c r="BT103" s="313"/>
      <c r="BU103" s="313"/>
      <c r="BV103" s="313"/>
    </row>
    <row r="104" spans="63:74" x14ac:dyDescent="0.2">
      <c r="BK104" s="313"/>
      <c r="BL104" s="313"/>
      <c r="BM104" s="313"/>
      <c r="BN104" s="313"/>
      <c r="BO104" s="313"/>
      <c r="BP104" s="313"/>
      <c r="BQ104" s="313"/>
      <c r="BR104" s="313"/>
      <c r="BS104" s="313"/>
      <c r="BT104" s="313"/>
      <c r="BU104" s="313"/>
      <c r="BV104" s="313"/>
    </row>
    <row r="105" spans="63:74" x14ac:dyDescent="0.2">
      <c r="BK105" s="313"/>
      <c r="BL105" s="313"/>
      <c r="BM105" s="313"/>
      <c r="BN105" s="313"/>
      <c r="BO105" s="313"/>
      <c r="BP105" s="313"/>
      <c r="BQ105" s="313"/>
      <c r="BR105" s="313"/>
      <c r="BS105" s="313"/>
      <c r="BT105" s="313"/>
      <c r="BU105" s="313"/>
      <c r="BV105" s="313"/>
    </row>
    <row r="106" spans="63:74" x14ac:dyDescent="0.2">
      <c r="BK106" s="313"/>
      <c r="BL106" s="313"/>
      <c r="BM106" s="313"/>
      <c r="BN106" s="313"/>
      <c r="BO106" s="313"/>
      <c r="BP106" s="313"/>
      <c r="BQ106" s="313"/>
      <c r="BR106" s="313"/>
      <c r="BS106" s="313"/>
      <c r="BT106" s="313"/>
      <c r="BU106" s="313"/>
      <c r="BV106" s="313"/>
    </row>
    <row r="107" spans="63:74" x14ac:dyDescent="0.2">
      <c r="BK107" s="313"/>
      <c r="BL107" s="313"/>
      <c r="BM107" s="313"/>
      <c r="BN107" s="313"/>
      <c r="BO107" s="313"/>
      <c r="BP107" s="313"/>
      <c r="BQ107" s="313"/>
      <c r="BR107" s="313"/>
      <c r="BS107" s="313"/>
      <c r="BT107" s="313"/>
      <c r="BU107" s="313"/>
      <c r="BV107" s="313"/>
    </row>
    <row r="108" spans="63:74" x14ac:dyDescent="0.2">
      <c r="BK108" s="313"/>
      <c r="BL108" s="313"/>
      <c r="BM108" s="313"/>
      <c r="BN108" s="313"/>
      <c r="BO108" s="313"/>
      <c r="BP108" s="313"/>
      <c r="BQ108" s="313"/>
      <c r="BR108" s="313"/>
      <c r="BS108" s="313"/>
      <c r="BT108" s="313"/>
      <c r="BU108" s="313"/>
      <c r="BV108" s="313"/>
    </row>
    <row r="109" spans="63:74" x14ac:dyDescent="0.2">
      <c r="BK109" s="313"/>
      <c r="BL109" s="313"/>
      <c r="BM109" s="313"/>
      <c r="BN109" s="313"/>
      <c r="BO109" s="313"/>
      <c r="BP109" s="313"/>
      <c r="BQ109" s="313"/>
      <c r="BR109" s="313"/>
      <c r="BS109" s="313"/>
      <c r="BT109" s="313"/>
      <c r="BU109" s="313"/>
      <c r="BV109" s="313"/>
    </row>
    <row r="110" spans="63:74" x14ac:dyDescent="0.2">
      <c r="BK110" s="313"/>
      <c r="BL110" s="313"/>
      <c r="BM110" s="313"/>
      <c r="BN110" s="313"/>
      <c r="BO110" s="313"/>
      <c r="BP110" s="313"/>
      <c r="BQ110" s="313"/>
      <c r="BR110" s="313"/>
      <c r="BS110" s="313"/>
      <c r="BT110" s="313"/>
      <c r="BU110" s="313"/>
      <c r="BV110" s="313"/>
    </row>
    <row r="111" spans="63:74" x14ac:dyDescent="0.2">
      <c r="BK111" s="313"/>
      <c r="BL111" s="313"/>
      <c r="BM111" s="313"/>
      <c r="BN111" s="313"/>
      <c r="BO111" s="313"/>
      <c r="BP111" s="313"/>
      <c r="BQ111" s="313"/>
      <c r="BR111" s="313"/>
      <c r="BS111" s="313"/>
      <c r="BT111" s="313"/>
      <c r="BU111" s="313"/>
      <c r="BV111" s="313"/>
    </row>
    <row r="112" spans="63:74" x14ac:dyDescent="0.2">
      <c r="BK112" s="313"/>
      <c r="BL112" s="313"/>
      <c r="BM112" s="313"/>
      <c r="BN112" s="313"/>
      <c r="BO112" s="313"/>
      <c r="BP112" s="313"/>
      <c r="BQ112" s="313"/>
      <c r="BR112" s="313"/>
      <c r="BS112" s="313"/>
      <c r="BT112" s="313"/>
      <c r="BU112" s="313"/>
      <c r="BV112" s="313"/>
    </row>
    <row r="113" spans="63:74" x14ac:dyDescent="0.2">
      <c r="BK113" s="313"/>
      <c r="BL113" s="313"/>
      <c r="BM113" s="313"/>
      <c r="BN113" s="313"/>
      <c r="BO113" s="313"/>
      <c r="BP113" s="313"/>
      <c r="BQ113" s="313"/>
      <c r="BR113" s="313"/>
      <c r="BS113" s="313"/>
      <c r="BT113" s="313"/>
      <c r="BU113" s="313"/>
      <c r="BV113" s="313"/>
    </row>
    <row r="114" spans="63:74" x14ac:dyDescent="0.2">
      <c r="BK114" s="313"/>
      <c r="BL114" s="313"/>
      <c r="BM114" s="313"/>
      <c r="BN114" s="313"/>
      <c r="BO114" s="313"/>
      <c r="BP114" s="313"/>
      <c r="BQ114" s="313"/>
      <c r="BR114" s="313"/>
      <c r="BS114" s="313"/>
      <c r="BT114" s="313"/>
      <c r="BU114" s="313"/>
      <c r="BV114" s="313"/>
    </row>
    <row r="115" spans="63:74" x14ac:dyDescent="0.2">
      <c r="BK115" s="313"/>
      <c r="BL115" s="313"/>
      <c r="BM115" s="313"/>
      <c r="BN115" s="313"/>
      <c r="BO115" s="313"/>
      <c r="BP115" s="313"/>
      <c r="BQ115" s="313"/>
      <c r="BR115" s="313"/>
      <c r="BS115" s="313"/>
      <c r="BT115" s="313"/>
      <c r="BU115" s="313"/>
      <c r="BV115" s="313"/>
    </row>
    <row r="116" spans="63:74" x14ac:dyDescent="0.2">
      <c r="BK116" s="313"/>
      <c r="BL116" s="313"/>
      <c r="BM116" s="313"/>
      <c r="BN116" s="313"/>
      <c r="BO116" s="313"/>
      <c r="BP116" s="313"/>
      <c r="BQ116" s="313"/>
      <c r="BR116" s="313"/>
      <c r="BS116" s="313"/>
      <c r="BT116" s="313"/>
      <c r="BU116" s="313"/>
      <c r="BV116" s="313"/>
    </row>
    <row r="117" spans="63:74" x14ac:dyDescent="0.2">
      <c r="BK117" s="313"/>
      <c r="BL117" s="313"/>
      <c r="BM117" s="313"/>
      <c r="BN117" s="313"/>
      <c r="BO117" s="313"/>
      <c r="BP117" s="313"/>
      <c r="BQ117" s="313"/>
      <c r="BR117" s="313"/>
      <c r="BS117" s="313"/>
      <c r="BT117" s="313"/>
      <c r="BU117" s="313"/>
      <c r="BV117" s="313"/>
    </row>
    <row r="118" spans="63:74" x14ac:dyDescent="0.2">
      <c r="BK118" s="313"/>
      <c r="BL118" s="313"/>
      <c r="BM118" s="313"/>
      <c r="BN118" s="313"/>
      <c r="BO118" s="313"/>
      <c r="BP118" s="313"/>
      <c r="BQ118" s="313"/>
      <c r="BR118" s="313"/>
      <c r="BS118" s="313"/>
      <c r="BT118" s="313"/>
      <c r="BU118" s="313"/>
      <c r="BV118" s="313"/>
    </row>
    <row r="119" spans="63:74" x14ac:dyDescent="0.2">
      <c r="BK119" s="313"/>
      <c r="BL119" s="313"/>
      <c r="BM119" s="313"/>
      <c r="BN119" s="313"/>
      <c r="BO119" s="313"/>
      <c r="BP119" s="313"/>
      <c r="BQ119" s="313"/>
      <c r="BR119" s="313"/>
      <c r="BS119" s="313"/>
      <c r="BT119" s="313"/>
      <c r="BU119" s="313"/>
      <c r="BV119" s="313"/>
    </row>
    <row r="120" spans="63:74" x14ac:dyDescent="0.2">
      <c r="BK120" s="313"/>
      <c r="BL120" s="313"/>
      <c r="BM120" s="313"/>
      <c r="BN120" s="313"/>
      <c r="BO120" s="313"/>
      <c r="BP120" s="313"/>
      <c r="BQ120" s="313"/>
      <c r="BR120" s="313"/>
      <c r="BS120" s="313"/>
      <c r="BT120" s="313"/>
      <c r="BU120" s="313"/>
      <c r="BV120" s="313"/>
    </row>
    <row r="121" spans="63:74" x14ac:dyDescent="0.2">
      <c r="BK121" s="313"/>
      <c r="BL121" s="313"/>
      <c r="BM121" s="313"/>
      <c r="BN121" s="313"/>
      <c r="BO121" s="313"/>
      <c r="BP121" s="313"/>
      <c r="BQ121" s="313"/>
      <c r="BR121" s="313"/>
      <c r="BS121" s="313"/>
      <c r="BT121" s="313"/>
      <c r="BU121" s="313"/>
      <c r="BV121" s="313"/>
    </row>
    <row r="122" spans="63:74" x14ac:dyDescent="0.2">
      <c r="BK122" s="313"/>
      <c r="BL122" s="313"/>
      <c r="BM122" s="313"/>
      <c r="BN122" s="313"/>
      <c r="BO122" s="313"/>
      <c r="BP122" s="313"/>
      <c r="BQ122" s="313"/>
      <c r="BR122" s="313"/>
      <c r="BS122" s="313"/>
      <c r="BT122" s="313"/>
      <c r="BU122" s="313"/>
      <c r="BV122" s="313"/>
    </row>
    <row r="123" spans="63:74" x14ac:dyDescent="0.2">
      <c r="BK123" s="313"/>
      <c r="BL123" s="313"/>
      <c r="BM123" s="313"/>
      <c r="BN123" s="313"/>
      <c r="BO123" s="313"/>
      <c r="BP123" s="313"/>
      <c r="BQ123" s="313"/>
      <c r="BR123" s="313"/>
      <c r="BS123" s="313"/>
      <c r="BT123" s="313"/>
      <c r="BU123" s="313"/>
      <c r="BV123" s="313"/>
    </row>
    <row r="124" spans="63:74" x14ac:dyDescent="0.2">
      <c r="BK124" s="313"/>
      <c r="BL124" s="313"/>
      <c r="BM124" s="313"/>
      <c r="BN124" s="313"/>
      <c r="BO124" s="313"/>
      <c r="BP124" s="313"/>
      <c r="BQ124" s="313"/>
      <c r="BR124" s="313"/>
      <c r="BS124" s="313"/>
      <c r="BT124" s="313"/>
      <c r="BU124" s="313"/>
      <c r="BV124" s="313"/>
    </row>
    <row r="125" spans="63:74" x14ac:dyDescent="0.2">
      <c r="BK125" s="313"/>
      <c r="BL125" s="313"/>
      <c r="BM125" s="313"/>
      <c r="BN125" s="313"/>
      <c r="BO125" s="313"/>
      <c r="BP125" s="313"/>
      <c r="BQ125" s="313"/>
      <c r="BR125" s="313"/>
      <c r="BS125" s="313"/>
      <c r="BT125" s="313"/>
      <c r="BU125" s="313"/>
      <c r="BV125" s="313"/>
    </row>
    <row r="126" spans="63:74" x14ac:dyDescent="0.2">
      <c r="BK126" s="313"/>
      <c r="BL126" s="313"/>
      <c r="BM126" s="313"/>
      <c r="BN126" s="313"/>
      <c r="BO126" s="313"/>
      <c r="BP126" s="313"/>
      <c r="BQ126" s="313"/>
      <c r="BR126" s="313"/>
      <c r="BS126" s="313"/>
      <c r="BT126" s="313"/>
      <c r="BU126" s="313"/>
      <c r="BV126" s="313"/>
    </row>
    <row r="127" spans="63:74" x14ac:dyDescent="0.2">
      <c r="BK127" s="313"/>
      <c r="BL127" s="313"/>
      <c r="BM127" s="313"/>
      <c r="BN127" s="313"/>
      <c r="BO127" s="313"/>
      <c r="BP127" s="313"/>
      <c r="BQ127" s="313"/>
      <c r="BR127" s="313"/>
      <c r="BS127" s="313"/>
      <c r="BT127" s="313"/>
      <c r="BU127" s="313"/>
      <c r="BV127" s="313"/>
    </row>
    <row r="128" spans="63:74" x14ac:dyDescent="0.2">
      <c r="BK128" s="313"/>
      <c r="BL128" s="313"/>
      <c r="BM128" s="313"/>
      <c r="BN128" s="313"/>
      <c r="BO128" s="313"/>
      <c r="BP128" s="313"/>
      <c r="BQ128" s="313"/>
      <c r="BR128" s="313"/>
      <c r="BS128" s="313"/>
      <c r="BT128" s="313"/>
      <c r="BU128" s="313"/>
      <c r="BV128" s="313"/>
    </row>
    <row r="129" spans="63:74" x14ac:dyDescent="0.2">
      <c r="BK129" s="313"/>
      <c r="BL129" s="313"/>
      <c r="BM129" s="313"/>
      <c r="BN129" s="313"/>
      <c r="BO129" s="313"/>
      <c r="BP129" s="313"/>
      <c r="BQ129" s="313"/>
      <c r="BR129" s="313"/>
      <c r="BS129" s="313"/>
      <c r="BT129" s="313"/>
      <c r="BU129" s="313"/>
      <c r="BV129" s="313"/>
    </row>
    <row r="130" spans="63:74" x14ac:dyDescent="0.2">
      <c r="BK130" s="313"/>
      <c r="BL130" s="313"/>
      <c r="BM130" s="313"/>
      <c r="BN130" s="313"/>
      <c r="BO130" s="313"/>
      <c r="BP130" s="313"/>
      <c r="BQ130" s="313"/>
      <c r="BR130" s="313"/>
      <c r="BS130" s="313"/>
      <c r="BT130" s="313"/>
      <c r="BU130" s="313"/>
      <c r="BV130" s="313"/>
    </row>
    <row r="131" spans="63:74" x14ac:dyDescent="0.2">
      <c r="BK131" s="313"/>
      <c r="BL131" s="313"/>
      <c r="BM131" s="313"/>
      <c r="BN131" s="313"/>
      <c r="BO131" s="313"/>
      <c r="BP131" s="313"/>
      <c r="BQ131" s="313"/>
      <c r="BR131" s="313"/>
      <c r="BS131" s="313"/>
      <c r="BT131" s="313"/>
      <c r="BU131" s="313"/>
      <c r="BV131" s="313"/>
    </row>
    <row r="132" spans="63:74" x14ac:dyDescent="0.2">
      <c r="BK132" s="313"/>
      <c r="BL132" s="313"/>
      <c r="BM132" s="313"/>
      <c r="BN132" s="313"/>
      <c r="BO132" s="313"/>
      <c r="BP132" s="313"/>
      <c r="BQ132" s="313"/>
      <c r="BR132" s="313"/>
      <c r="BS132" s="313"/>
      <c r="BT132" s="313"/>
      <c r="BU132" s="313"/>
      <c r="BV132" s="313"/>
    </row>
    <row r="133" spans="63:74" x14ac:dyDescent="0.2">
      <c r="BK133" s="313"/>
      <c r="BL133" s="313"/>
      <c r="BM133" s="313"/>
      <c r="BN133" s="313"/>
      <c r="BO133" s="313"/>
      <c r="BP133" s="313"/>
      <c r="BQ133" s="313"/>
      <c r="BR133" s="313"/>
      <c r="BS133" s="313"/>
      <c r="BT133" s="313"/>
      <c r="BU133" s="313"/>
      <c r="BV133" s="313"/>
    </row>
    <row r="134" spans="63:74" x14ac:dyDescent="0.2">
      <c r="BK134" s="313"/>
      <c r="BL134" s="313"/>
      <c r="BM134" s="313"/>
      <c r="BN134" s="313"/>
      <c r="BO134" s="313"/>
      <c r="BP134" s="313"/>
      <c r="BQ134" s="313"/>
      <c r="BR134" s="313"/>
      <c r="BS134" s="313"/>
      <c r="BT134" s="313"/>
      <c r="BU134" s="313"/>
      <c r="BV134" s="313"/>
    </row>
    <row r="135" spans="63:74" x14ac:dyDescent="0.2">
      <c r="BK135" s="313"/>
      <c r="BL135" s="313"/>
      <c r="BM135" s="313"/>
      <c r="BN135" s="313"/>
      <c r="BO135" s="313"/>
      <c r="BP135" s="313"/>
      <c r="BQ135" s="313"/>
      <c r="BR135" s="313"/>
      <c r="BS135" s="313"/>
      <c r="BT135" s="313"/>
      <c r="BU135" s="313"/>
      <c r="BV135" s="313"/>
    </row>
    <row r="136" spans="63:74" x14ac:dyDescent="0.2">
      <c r="BK136" s="313"/>
      <c r="BL136" s="313"/>
      <c r="BM136" s="313"/>
      <c r="BN136" s="313"/>
      <c r="BO136" s="313"/>
      <c r="BP136" s="313"/>
      <c r="BQ136" s="313"/>
      <c r="BR136" s="313"/>
      <c r="BS136" s="313"/>
      <c r="BT136" s="313"/>
      <c r="BU136" s="313"/>
      <c r="BV136" s="313"/>
    </row>
    <row r="137" spans="63:74" x14ac:dyDescent="0.2">
      <c r="BK137" s="313"/>
      <c r="BL137" s="313"/>
      <c r="BM137" s="313"/>
      <c r="BN137" s="313"/>
      <c r="BO137" s="313"/>
      <c r="BP137" s="313"/>
      <c r="BQ137" s="313"/>
      <c r="BR137" s="313"/>
      <c r="BS137" s="313"/>
      <c r="BT137" s="313"/>
      <c r="BU137" s="313"/>
      <c r="BV137" s="313"/>
    </row>
    <row r="138" spans="63:74" x14ac:dyDescent="0.2">
      <c r="BK138" s="313"/>
      <c r="BL138" s="313"/>
      <c r="BM138" s="313"/>
      <c r="BN138" s="313"/>
      <c r="BO138" s="313"/>
      <c r="BP138" s="313"/>
      <c r="BQ138" s="313"/>
      <c r="BR138" s="313"/>
      <c r="BS138" s="313"/>
      <c r="BT138" s="313"/>
      <c r="BU138" s="313"/>
      <c r="BV138" s="313"/>
    </row>
    <row r="139" spans="63:74" x14ac:dyDescent="0.2">
      <c r="BK139" s="313"/>
      <c r="BL139" s="313"/>
      <c r="BM139" s="313"/>
      <c r="BN139" s="313"/>
      <c r="BO139" s="313"/>
      <c r="BP139" s="313"/>
      <c r="BQ139" s="313"/>
      <c r="BR139" s="313"/>
      <c r="BS139" s="313"/>
      <c r="BT139" s="313"/>
      <c r="BU139" s="313"/>
      <c r="BV139" s="313"/>
    </row>
    <row r="140" spans="63:74" x14ac:dyDescent="0.2">
      <c r="BK140" s="313"/>
      <c r="BL140" s="313"/>
      <c r="BM140" s="313"/>
      <c r="BN140" s="313"/>
      <c r="BO140" s="313"/>
      <c r="BP140" s="313"/>
      <c r="BQ140" s="313"/>
      <c r="BR140" s="313"/>
      <c r="BS140" s="313"/>
      <c r="BT140" s="313"/>
      <c r="BU140" s="313"/>
      <c r="BV140" s="313"/>
    </row>
    <row r="141" spans="63:74" x14ac:dyDescent="0.2">
      <c r="BK141" s="313"/>
      <c r="BL141" s="313"/>
      <c r="BM141" s="313"/>
      <c r="BN141" s="313"/>
      <c r="BO141" s="313"/>
      <c r="BP141" s="313"/>
      <c r="BQ141" s="313"/>
      <c r="BR141" s="313"/>
      <c r="BS141" s="313"/>
      <c r="BT141" s="313"/>
      <c r="BU141" s="313"/>
      <c r="BV141" s="313"/>
    </row>
    <row r="142" spans="63:74" x14ac:dyDescent="0.2">
      <c r="BK142" s="313"/>
      <c r="BL142" s="313"/>
      <c r="BM142" s="313"/>
      <c r="BN142" s="313"/>
      <c r="BO142" s="313"/>
      <c r="BP142" s="313"/>
      <c r="BQ142" s="313"/>
      <c r="BR142" s="313"/>
      <c r="BS142" s="313"/>
      <c r="BT142" s="313"/>
      <c r="BU142" s="313"/>
      <c r="BV142" s="313"/>
    </row>
    <row r="143" spans="63:74" x14ac:dyDescent="0.2">
      <c r="BK143" s="313"/>
      <c r="BL143" s="313"/>
      <c r="BM143" s="313"/>
      <c r="BN143" s="313"/>
      <c r="BO143" s="313"/>
      <c r="BP143" s="313"/>
      <c r="BQ143" s="313"/>
      <c r="BR143" s="313"/>
      <c r="BS143" s="313"/>
      <c r="BT143" s="313"/>
      <c r="BU143" s="313"/>
      <c r="BV143" s="313"/>
    </row>
  </sheetData>
  <mergeCells count="17">
    <mergeCell ref="B56:Q56"/>
    <mergeCell ref="B57:Q57"/>
    <mergeCell ref="A1:A2"/>
    <mergeCell ref="B49:Q49"/>
    <mergeCell ref="B50:Q50"/>
    <mergeCell ref="B52:Q52"/>
    <mergeCell ref="B53:Q53"/>
    <mergeCell ref="B54:Q54"/>
    <mergeCell ref="B55:Q55"/>
    <mergeCell ref="B51:Q51"/>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P5" transitionEvaluation="1" transitionEntry="1">
    <pageSetUpPr fitToPage="1"/>
  </sheetPr>
  <dimension ref="A1:BV144"/>
  <sheetViews>
    <sheetView showGridLines="0" zoomScaleNormal="100" workbookViewId="0">
      <pane xSplit="2" ySplit="4" topLeftCell="AP5" activePane="bottomRight" state="frozen"/>
      <selection activeCell="BF1" sqref="BF1"/>
      <selection pane="topRight" activeCell="BF1" sqref="BF1"/>
      <selection pane="bottomLeft" activeCell="BF1" sqref="BF1"/>
      <selection pane="bottomRight" activeCell="B1" sqref="B1:AL1"/>
    </sheetView>
  </sheetViews>
  <sheetFormatPr defaultColWidth="9.54296875" defaultRowHeight="10.5" x14ac:dyDescent="0.25"/>
  <cols>
    <col min="1" max="1" width="10.54296875" style="12" bestFit="1" customWidth="1"/>
    <col min="2" max="2" width="36.1796875" style="12" customWidth="1"/>
    <col min="3" max="12" width="6.54296875" style="12" customWidth="1"/>
    <col min="13" max="13" width="7.453125" style="12" customWidth="1"/>
    <col min="14" max="50" width="6.54296875" style="12" customWidth="1"/>
    <col min="51" max="55" width="6.54296875" style="307" customWidth="1"/>
    <col min="56" max="58" width="6.54296875" style="665" customWidth="1"/>
    <col min="59" max="62" width="6.54296875" style="307" customWidth="1"/>
    <col min="63" max="74" width="6.54296875" style="12" customWidth="1"/>
    <col min="75" max="16384" width="9.54296875" style="12"/>
  </cols>
  <sheetData>
    <row r="1" spans="1:74" s="11" customFormat="1" ht="13" x14ac:dyDescent="0.3">
      <c r="A1" s="734" t="s">
        <v>785</v>
      </c>
      <c r="B1" s="736" t="s">
        <v>232</v>
      </c>
      <c r="C1" s="737"/>
      <c r="D1" s="737"/>
      <c r="E1" s="737"/>
      <c r="F1" s="737"/>
      <c r="G1" s="737"/>
      <c r="H1" s="737"/>
      <c r="I1" s="737"/>
      <c r="J1" s="737"/>
      <c r="K1" s="737"/>
      <c r="L1" s="737"/>
      <c r="M1" s="737"/>
      <c r="N1" s="737"/>
      <c r="O1" s="737"/>
      <c r="P1" s="737"/>
      <c r="Q1" s="737"/>
      <c r="R1" s="737"/>
      <c r="S1" s="737"/>
      <c r="T1" s="737"/>
      <c r="U1" s="737"/>
      <c r="V1" s="737"/>
      <c r="W1" s="737"/>
      <c r="X1" s="737"/>
      <c r="Y1" s="737"/>
      <c r="Z1" s="737"/>
      <c r="AA1" s="737"/>
      <c r="AB1" s="737"/>
      <c r="AC1" s="737"/>
      <c r="AD1" s="737"/>
      <c r="AE1" s="737"/>
      <c r="AF1" s="737"/>
      <c r="AG1" s="737"/>
      <c r="AH1" s="737"/>
      <c r="AI1" s="737"/>
      <c r="AJ1" s="737"/>
      <c r="AK1" s="737"/>
      <c r="AL1" s="737"/>
      <c r="AY1" s="446"/>
      <c r="AZ1" s="446"/>
      <c r="BA1" s="446"/>
      <c r="BB1" s="446"/>
      <c r="BC1" s="446"/>
      <c r="BD1" s="663"/>
      <c r="BE1" s="663"/>
      <c r="BF1" s="663"/>
      <c r="BG1" s="446"/>
      <c r="BH1" s="446"/>
      <c r="BI1" s="446"/>
      <c r="BJ1" s="446"/>
    </row>
    <row r="2" spans="1:74" s="13" customFormat="1" ht="12.5" x14ac:dyDescent="0.25">
      <c r="A2" s="735"/>
      <c r="B2" s="485" t="str">
        <f>"U.S. Energy Information Administration  |  Short-Term Energy Outlook  - "&amp;Dates!D1</f>
        <v>U.S. Energy Information Administration  |  Short-Term Energy Outlook  - January 2023</v>
      </c>
      <c r="C2" s="486"/>
      <c r="D2" s="486"/>
      <c r="E2" s="486"/>
      <c r="F2" s="486"/>
      <c r="G2" s="486"/>
      <c r="H2" s="486"/>
      <c r="I2" s="486"/>
      <c r="J2" s="486"/>
      <c r="K2" s="486"/>
      <c r="L2" s="486"/>
      <c r="M2" s="486"/>
      <c r="N2" s="486"/>
      <c r="O2" s="486"/>
      <c r="P2" s="486"/>
      <c r="Q2" s="486"/>
      <c r="R2" s="486"/>
      <c r="S2" s="486"/>
      <c r="T2" s="486"/>
      <c r="U2" s="486"/>
      <c r="V2" s="486"/>
      <c r="W2" s="486"/>
      <c r="X2" s="486"/>
      <c r="Y2" s="486"/>
      <c r="Z2" s="486"/>
      <c r="AA2" s="486"/>
      <c r="AB2" s="486"/>
      <c r="AC2" s="486"/>
      <c r="AD2" s="486"/>
      <c r="AE2" s="486"/>
      <c r="AF2" s="486"/>
      <c r="AG2" s="486"/>
      <c r="AH2" s="486"/>
      <c r="AI2" s="486"/>
      <c r="AJ2" s="486"/>
      <c r="AK2" s="486"/>
      <c r="AL2" s="486"/>
      <c r="AM2" s="253"/>
      <c r="AY2" s="372"/>
      <c r="AZ2" s="372"/>
      <c r="BA2" s="372"/>
      <c r="BB2" s="372"/>
      <c r="BC2" s="372"/>
      <c r="BD2" s="578"/>
      <c r="BE2" s="578"/>
      <c r="BF2" s="578"/>
      <c r="BG2" s="372"/>
      <c r="BH2" s="372"/>
      <c r="BI2" s="372"/>
      <c r="BJ2" s="372"/>
    </row>
    <row r="3" spans="1:74" ht="13" x14ac:dyDescent="0.3">
      <c r="A3" s="730" t="s">
        <v>1397</v>
      </c>
      <c r="B3" s="14"/>
      <c r="C3" s="738">
        <f>Dates!D3</f>
        <v>2019</v>
      </c>
      <c r="D3" s="739"/>
      <c r="E3" s="739"/>
      <c r="F3" s="739"/>
      <c r="G3" s="739"/>
      <c r="H3" s="739"/>
      <c r="I3" s="739"/>
      <c r="J3" s="739"/>
      <c r="K3" s="739"/>
      <c r="L3" s="739"/>
      <c r="M3" s="739"/>
      <c r="N3" s="740"/>
      <c r="O3" s="738">
        <f>C3+1</f>
        <v>2020</v>
      </c>
      <c r="P3" s="741"/>
      <c r="Q3" s="741"/>
      <c r="R3" s="741"/>
      <c r="S3" s="741"/>
      <c r="T3" s="741"/>
      <c r="U3" s="741"/>
      <c r="V3" s="741"/>
      <c r="W3" s="741"/>
      <c r="X3" s="739"/>
      <c r="Y3" s="739"/>
      <c r="Z3" s="740"/>
      <c r="AA3" s="742">
        <f>O3+1</f>
        <v>2021</v>
      </c>
      <c r="AB3" s="739"/>
      <c r="AC3" s="739"/>
      <c r="AD3" s="739"/>
      <c r="AE3" s="739"/>
      <c r="AF3" s="739"/>
      <c r="AG3" s="739"/>
      <c r="AH3" s="739"/>
      <c r="AI3" s="739"/>
      <c r="AJ3" s="739"/>
      <c r="AK3" s="739"/>
      <c r="AL3" s="740"/>
      <c r="AM3" s="742">
        <f>AA3+1</f>
        <v>2022</v>
      </c>
      <c r="AN3" s="739"/>
      <c r="AO3" s="739"/>
      <c r="AP3" s="739"/>
      <c r="AQ3" s="739"/>
      <c r="AR3" s="739"/>
      <c r="AS3" s="739"/>
      <c r="AT3" s="739"/>
      <c r="AU3" s="739"/>
      <c r="AV3" s="739"/>
      <c r="AW3" s="739"/>
      <c r="AX3" s="740"/>
      <c r="AY3" s="742">
        <f>AM3+1</f>
        <v>2023</v>
      </c>
      <c r="AZ3" s="743"/>
      <c r="BA3" s="743"/>
      <c r="BB3" s="743"/>
      <c r="BC3" s="743"/>
      <c r="BD3" s="743"/>
      <c r="BE3" s="743"/>
      <c r="BF3" s="743"/>
      <c r="BG3" s="743"/>
      <c r="BH3" s="743"/>
      <c r="BI3" s="743"/>
      <c r="BJ3" s="744"/>
      <c r="BK3" s="742">
        <f>AY3+1</f>
        <v>2024</v>
      </c>
      <c r="BL3" s="739"/>
      <c r="BM3" s="739"/>
      <c r="BN3" s="739"/>
      <c r="BO3" s="739"/>
      <c r="BP3" s="739"/>
      <c r="BQ3" s="739"/>
      <c r="BR3" s="739"/>
      <c r="BS3" s="739"/>
      <c r="BT3" s="739"/>
      <c r="BU3" s="739"/>
      <c r="BV3" s="740"/>
    </row>
    <row r="4" spans="1:74" x14ac:dyDescent="0.25">
      <c r="A4" s="731" t="str">
        <f>Dates!$D$2</f>
        <v>Thursday January 5, 2023</v>
      </c>
      <c r="B4" s="16"/>
      <c r="C4" s="17" t="s">
        <v>463</v>
      </c>
      <c r="D4" s="17" t="s">
        <v>464</v>
      </c>
      <c r="E4" s="17" t="s">
        <v>465</v>
      </c>
      <c r="F4" s="17" t="s">
        <v>466</v>
      </c>
      <c r="G4" s="17" t="s">
        <v>467</v>
      </c>
      <c r="H4" s="17" t="s">
        <v>468</v>
      </c>
      <c r="I4" s="17" t="s">
        <v>469</v>
      </c>
      <c r="J4" s="17" t="s">
        <v>470</v>
      </c>
      <c r="K4" s="17" t="s">
        <v>471</v>
      </c>
      <c r="L4" s="17" t="s">
        <v>472</v>
      </c>
      <c r="M4" s="17" t="s">
        <v>473</v>
      </c>
      <c r="N4" s="17" t="s">
        <v>474</v>
      </c>
      <c r="O4" s="17" t="s">
        <v>463</v>
      </c>
      <c r="P4" s="17" t="s">
        <v>464</v>
      </c>
      <c r="Q4" s="17" t="s">
        <v>465</v>
      </c>
      <c r="R4" s="17" t="s">
        <v>466</v>
      </c>
      <c r="S4" s="17" t="s">
        <v>467</v>
      </c>
      <c r="T4" s="17" t="s">
        <v>468</v>
      </c>
      <c r="U4" s="17" t="s">
        <v>469</v>
      </c>
      <c r="V4" s="17" t="s">
        <v>470</v>
      </c>
      <c r="W4" s="17" t="s">
        <v>471</v>
      </c>
      <c r="X4" s="17" t="s">
        <v>472</v>
      </c>
      <c r="Y4" s="17" t="s">
        <v>473</v>
      </c>
      <c r="Z4" s="17" t="s">
        <v>474</v>
      </c>
      <c r="AA4" s="17" t="s">
        <v>463</v>
      </c>
      <c r="AB4" s="17" t="s">
        <v>464</v>
      </c>
      <c r="AC4" s="17" t="s">
        <v>465</v>
      </c>
      <c r="AD4" s="17" t="s">
        <v>466</v>
      </c>
      <c r="AE4" s="17" t="s">
        <v>467</v>
      </c>
      <c r="AF4" s="17" t="s">
        <v>468</v>
      </c>
      <c r="AG4" s="17" t="s">
        <v>469</v>
      </c>
      <c r="AH4" s="17" t="s">
        <v>470</v>
      </c>
      <c r="AI4" s="17" t="s">
        <v>471</v>
      </c>
      <c r="AJ4" s="17" t="s">
        <v>472</v>
      </c>
      <c r="AK4" s="17" t="s">
        <v>473</v>
      </c>
      <c r="AL4" s="17" t="s">
        <v>474</v>
      </c>
      <c r="AM4" s="17" t="s">
        <v>463</v>
      </c>
      <c r="AN4" s="17" t="s">
        <v>464</v>
      </c>
      <c r="AO4" s="17" t="s">
        <v>465</v>
      </c>
      <c r="AP4" s="17" t="s">
        <v>466</v>
      </c>
      <c r="AQ4" s="17" t="s">
        <v>467</v>
      </c>
      <c r="AR4" s="17" t="s">
        <v>468</v>
      </c>
      <c r="AS4" s="17" t="s">
        <v>469</v>
      </c>
      <c r="AT4" s="17" t="s">
        <v>470</v>
      </c>
      <c r="AU4" s="17" t="s">
        <v>471</v>
      </c>
      <c r="AV4" s="17" t="s">
        <v>472</v>
      </c>
      <c r="AW4" s="17" t="s">
        <v>473</v>
      </c>
      <c r="AX4" s="17" t="s">
        <v>474</v>
      </c>
      <c r="AY4" s="17" t="s">
        <v>463</v>
      </c>
      <c r="AZ4" s="17" t="s">
        <v>464</v>
      </c>
      <c r="BA4" s="17" t="s">
        <v>465</v>
      </c>
      <c r="BB4" s="17" t="s">
        <v>466</v>
      </c>
      <c r="BC4" s="17" t="s">
        <v>467</v>
      </c>
      <c r="BD4" s="17" t="s">
        <v>468</v>
      </c>
      <c r="BE4" s="17" t="s">
        <v>469</v>
      </c>
      <c r="BF4" s="17" t="s">
        <v>470</v>
      </c>
      <c r="BG4" s="17" t="s">
        <v>471</v>
      </c>
      <c r="BH4" s="17" t="s">
        <v>472</v>
      </c>
      <c r="BI4" s="17" t="s">
        <v>473</v>
      </c>
      <c r="BJ4" s="17" t="s">
        <v>474</v>
      </c>
      <c r="BK4" s="17" t="s">
        <v>463</v>
      </c>
      <c r="BL4" s="17" t="s">
        <v>464</v>
      </c>
      <c r="BM4" s="17" t="s">
        <v>465</v>
      </c>
      <c r="BN4" s="17" t="s">
        <v>466</v>
      </c>
      <c r="BO4" s="17" t="s">
        <v>467</v>
      </c>
      <c r="BP4" s="17" t="s">
        <v>468</v>
      </c>
      <c r="BQ4" s="17" t="s">
        <v>469</v>
      </c>
      <c r="BR4" s="17" t="s">
        <v>470</v>
      </c>
      <c r="BS4" s="17" t="s">
        <v>471</v>
      </c>
      <c r="BT4" s="17" t="s">
        <v>472</v>
      </c>
      <c r="BU4" s="17" t="s">
        <v>473</v>
      </c>
      <c r="BV4" s="17" t="s">
        <v>474</v>
      </c>
    </row>
    <row r="5" spans="1:74" ht="11.15" customHeight="1" x14ac:dyDescent="0.25">
      <c r="A5" s="18"/>
      <c r="B5" s="19" t="s">
        <v>1372</v>
      </c>
      <c r="C5" s="20"/>
      <c r="D5" s="20"/>
      <c r="E5" s="20"/>
      <c r="F5" s="20"/>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386"/>
      <c r="AZ5" s="386"/>
      <c r="BA5" s="386"/>
      <c r="BB5" s="386"/>
      <c r="BC5" s="386"/>
      <c r="BD5" s="20"/>
      <c r="BE5" s="20"/>
      <c r="BF5" s="20"/>
      <c r="BG5" s="20"/>
      <c r="BH5" s="386"/>
      <c r="BI5" s="386"/>
      <c r="BJ5" s="386"/>
      <c r="BK5" s="386"/>
      <c r="BL5" s="386"/>
      <c r="BM5" s="386"/>
      <c r="BN5" s="386"/>
      <c r="BO5" s="386"/>
      <c r="BP5" s="386"/>
      <c r="BQ5" s="386"/>
      <c r="BR5" s="386"/>
      <c r="BS5" s="386"/>
      <c r="BT5" s="386"/>
      <c r="BU5" s="386"/>
      <c r="BV5" s="386"/>
    </row>
    <row r="6" spans="1:74" ht="11.15" customHeight="1" x14ac:dyDescent="0.25">
      <c r="A6" s="18"/>
      <c r="B6" s="19"/>
      <c r="C6" s="20"/>
      <c r="D6" s="20"/>
      <c r="E6" s="20"/>
      <c r="F6" s="20"/>
      <c r="G6" s="20"/>
      <c r="H6" s="20"/>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386"/>
      <c r="AZ6" s="386"/>
      <c r="BA6" s="386"/>
      <c r="BB6" s="386"/>
      <c r="BC6" s="386"/>
      <c r="BD6" s="20"/>
      <c r="BE6" s="20"/>
      <c r="BF6" s="20"/>
      <c r="BG6" s="20"/>
      <c r="BH6" s="386"/>
      <c r="BI6" s="386"/>
      <c r="BJ6" s="386"/>
      <c r="BK6" s="386"/>
      <c r="BL6" s="386"/>
      <c r="BM6" s="386" t="s">
        <v>979</v>
      </c>
      <c r="BN6" s="386"/>
      <c r="BO6" s="386"/>
      <c r="BP6" s="386"/>
      <c r="BQ6" s="386"/>
      <c r="BR6" s="386"/>
      <c r="BS6" s="386"/>
      <c r="BT6" s="386"/>
      <c r="BU6" s="386"/>
      <c r="BV6" s="386"/>
    </row>
    <row r="7" spans="1:74" ht="11.15" customHeight="1" x14ac:dyDescent="0.25">
      <c r="A7" s="18"/>
      <c r="B7" s="21" t="s">
        <v>102</v>
      </c>
      <c r="C7" s="20"/>
      <c r="D7" s="20"/>
      <c r="E7" s="20"/>
      <c r="F7" s="20"/>
      <c r="G7" s="20"/>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386"/>
      <c r="AZ7" s="633"/>
      <c r="BA7" s="386"/>
      <c r="BB7" s="386"/>
      <c r="BC7" s="386"/>
      <c r="BD7" s="20"/>
      <c r="BE7" s="20"/>
      <c r="BF7" s="20"/>
      <c r="BG7" s="20"/>
      <c r="BH7" s="386"/>
      <c r="BI7" s="386"/>
      <c r="BJ7" s="386"/>
      <c r="BK7" s="386"/>
      <c r="BL7" s="386"/>
      <c r="BM7" s="386"/>
      <c r="BN7" s="386"/>
      <c r="BO7" s="386"/>
      <c r="BP7" s="386"/>
      <c r="BQ7" s="386"/>
      <c r="BR7" s="386"/>
      <c r="BS7" s="633"/>
      <c r="BT7" s="386"/>
      <c r="BU7" s="386"/>
      <c r="BV7" s="386"/>
    </row>
    <row r="8" spans="1:74" ht="11.15" customHeight="1" x14ac:dyDescent="0.25">
      <c r="A8" s="18" t="s">
        <v>490</v>
      </c>
      <c r="B8" s="22" t="s">
        <v>86</v>
      </c>
      <c r="C8" s="209">
        <v>11.86852</v>
      </c>
      <c r="D8" s="209">
        <v>11.67305</v>
      </c>
      <c r="E8" s="209">
        <v>11.912653000000001</v>
      </c>
      <c r="F8" s="209">
        <v>12.148593999999999</v>
      </c>
      <c r="G8" s="209">
        <v>12.153654</v>
      </c>
      <c r="H8" s="209">
        <v>12.218216</v>
      </c>
      <c r="I8" s="209">
        <v>11.902106</v>
      </c>
      <c r="J8" s="209">
        <v>12.486233</v>
      </c>
      <c r="K8" s="209">
        <v>12.590317000000001</v>
      </c>
      <c r="L8" s="209">
        <v>12.809474</v>
      </c>
      <c r="M8" s="209">
        <v>13.000325999999999</v>
      </c>
      <c r="N8" s="209">
        <v>12.977876</v>
      </c>
      <c r="O8" s="209">
        <v>12.852266</v>
      </c>
      <c r="P8" s="209">
        <v>12.842024</v>
      </c>
      <c r="Q8" s="209">
        <v>12.796559</v>
      </c>
      <c r="R8" s="209">
        <v>11.913743</v>
      </c>
      <c r="S8" s="209">
        <v>9.7130709999999993</v>
      </c>
      <c r="T8" s="209">
        <v>10.442492</v>
      </c>
      <c r="U8" s="209">
        <v>11.005948999999999</v>
      </c>
      <c r="V8" s="209">
        <v>10.576601</v>
      </c>
      <c r="W8" s="209">
        <v>10.920752999999999</v>
      </c>
      <c r="X8" s="209">
        <v>10.457432000000001</v>
      </c>
      <c r="Y8" s="209">
        <v>11.195551</v>
      </c>
      <c r="Z8" s="209">
        <v>11.1685</v>
      </c>
      <c r="AA8" s="209">
        <v>11.124063</v>
      </c>
      <c r="AB8" s="209">
        <v>9.9246739999999996</v>
      </c>
      <c r="AC8" s="209">
        <v>11.325869000000001</v>
      </c>
      <c r="AD8" s="209">
        <v>11.304722</v>
      </c>
      <c r="AE8" s="209">
        <v>11.355992000000001</v>
      </c>
      <c r="AF8" s="209">
        <v>11.356417</v>
      </c>
      <c r="AG8" s="209">
        <v>11.346985999999999</v>
      </c>
      <c r="AH8" s="209">
        <v>11.277405</v>
      </c>
      <c r="AI8" s="209">
        <v>10.917534</v>
      </c>
      <c r="AJ8" s="209">
        <v>11.568579</v>
      </c>
      <c r="AK8" s="209">
        <v>11.790051999999999</v>
      </c>
      <c r="AL8" s="209">
        <v>11.634403000000001</v>
      </c>
      <c r="AM8" s="209">
        <v>11.369338000000001</v>
      </c>
      <c r="AN8" s="209">
        <v>11.316119</v>
      </c>
      <c r="AO8" s="209">
        <v>11.700794999999999</v>
      </c>
      <c r="AP8" s="209">
        <v>11.668386999999999</v>
      </c>
      <c r="AQ8" s="209">
        <v>11.629127</v>
      </c>
      <c r="AR8" s="209">
        <v>11.797257</v>
      </c>
      <c r="AS8" s="209">
        <v>11.844011</v>
      </c>
      <c r="AT8" s="209">
        <v>12.002495</v>
      </c>
      <c r="AU8" s="209">
        <v>12.311849</v>
      </c>
      <c r="AV8" s="209">
        <v>12.381356</v>
      </c>
      <c r="AW8" s="209">
        <v>12.380810507</v>
      </c>
      <c r="AX8" s="209">
        <v>11.920910948</v>
      </c>
      <c r="AY8" s="298">
        <v>12.354649999999999</v>
      </c>
      <c r="AZ8" s="298">
        <v>12.376519999999999</v>
      </c>
      <c r="BA8" s="298">
        <v>12.390129999999999</v>
      </c>
      <c r="BB8" s="298">
        <v>12.39254</v>
      </c>
      <c r="BC8" s="298">
        <v>12.318020000000001</v>
      </c>
      <c r="BD8" s="298">
        <v>12.314310000000001</v>
      </c>
      <c r="BE8" s="298">
        <v>12.35787</v>
      </c>
      <c r="BF8" s="298">
        <v>12.41075</v>
      </c>
      <c r="BG8" s="298">
        <v>12.433619999999999</v>
      </c>
      <c r="BH8" s="298">
        <v>12.36115</v>
      </c>
      <c r="BI8" s="298">
        <v>12.57146</v>
      </c>
      <c r="BJ8" s="298">
        <v>12.603820000000001</v>
      </c>
      <c r="BK8" s="298">
        <v>12.587009999999999</v>
      </c>
      <c r="BL8" s="298">
        <v>12.634270000000001</v>
      </c>
      <c r="BM8" s="298">
        <v>12.66222</v>
      </c>
      <c r="BN8" s="298">
        <v>12.72288</v>
      </c>
      <c r="BO8" s="298">
        <v>12.70548</v>
      </c>
      <c r="BP8" s="298">
        <v>12.71987</v>
      </c>
      <c r="BQ8" s="298">
        <v>12.80203</v>
      </c>
      <c r="BR8" s="298">
        <v>12.871079999999999</v>
      </c>
      <c r="BS8" s="298">
        <v>12.910220000000001</v>
      </c>
      <c r="BT8" s="298">
        <v>12.854329999999999</v>
      </c>
      <c r="BU8" s="298">
        <v>13.068339999999999</v>
      </c>
      <c r="BV8" s="298">
        <v>13.15428</v>
      </c>
    </row>
    <row r="9" spans="1:74" ht="11.15" customHeight="1" x14ac:dyDescent="0.25">
      <c r="A9" s="18"/>
      <c r="B9" s="22"/>
      <c r="C9" s="209"/>
      <c r="D9" s="209"/>
      <c r="E9" s="209"/>
      <c r="F9" s="209"/>
      <c r="G9" s="209"/>
      <c r="H9" s="209"/>
      <c r="I9" s="209"/>
      <c r="J9" s="209"/>
      <c r="K9" s="209"/>
      <c r="L9" s="209"/>
      <c r="M9" s="209"/>
      <c r="N9" s="209"/>
      <c r="O9" s="209"/>
      <c r="P9" s="209"/>
      <c r="Q9" s="209"/>
      <c r="R9" s="209"/>
      <c r="S9" s="209"/>
      <c r="T9" s="209"/>
      <c r="U9" s="209"/>
      <c r="V9" s="209"/>
      <c r="W9" s="209"/>
      <c r="X9" s="209"/>
      <c r="Y9" s="209"/>
      <c r="Z9" s="209"/>
      <c r="AA9" s="209"/>
      <c r="AB9" s="209"/>
      <c r="AC9" s="209"/>
      <c r="AD9" s="209"/>
      <c r="AE9" s="209"/>
      <c r="AF9" s="209"/>
      <c r="AG9" s="209"/>
      <c r="AH9" s="209"/>
      <c r="AI9" s="209"/>
      <c r="AJ9" s="209"/>
      <c r="AK9" s="209"/>
      <c r="AL9" s="209"/>
      <c r="AM9" s="209"/>
      <c r="AN9" s="209"/>
      <c r="AO9" s="209"/>
      <c r="AP9" s="209"/>
      <c r="AQ9" s="209"/>
      <c r="AR9" s="209"/>
      <c r="AS9" s="209"/>
      <c r="AT9" s="209"/>
      <c r="AU9" s="209"/>
      <c r="AV9" s="209"/>
      <c r="AW9" s="209"/>
      <c r="AX9" s="209"/>
      <c r="AY9" s="298"/>
      <c r="AZ9" s="298"/>
      <c r="BA9" s="298"/>
      <c r="BB9" s="298"/>
      <c r="BC9" s="298"/>
      <c r="BD9" s="298"/>
      <c r="BE9" s="298"/>
      <c r="BF9" s="298"/>
      <c r="BG9" s="298"/>
      <c r="BH9" s="298"/>
      <c r="BI9" s="298"/>
      <c r="BJ9" s="298"/>
      <c r="BK9" s="298"/>
      <c r="BL9" s="298"/>
      <c r="BM9" s="298"/>
      <c r="BN9" s="298"/>
      <c r="BO9" s="298"/>
      <c r="BP9" s="298"/>
      <c r="BQ9" s="298"/>
      <c r="BR9" s="298"/>
      <c r="BS9" s="298"/>
      <c r="BT9" s="298"/>
      <c r="BU9" s="298"/>
      <c r="BV9" s="298"/>
    </row>
    <row r="10" spans="1:74" ht="11.15" customHeight="1" x14ac:dyDescent="0.25">
      <c r="A10" s="18"/>
      <c r="B10" s="21" t="s">
        <v>1396</v>
      </c>
      <c r="C10" s="210"/>
      <c r="D10" s="210"/>
      <c r="E10" s="210"/>
      <c r="F10" s="210"/>
      <c r="G10" s="210"/>
      <c r="H10" s="210"/>
      <c r="I10" s="210"/>
      <c r="J10" s="210"/>
      <c r="K10" s="210"/>
      <c r="L10" s="210"/>
      <c r="M10" s="210"/>
      <c r="N10" s="210"/>
      <c r="O10" s="210"/>
      <c r="P10" s="210"/>
      <c r="Q10" s="210"/>
      <c r="R10" s="210"/>
      <c r="S10" s="210"/>
      <c r="T10" s="210"/>
      <c r="U10" s="210"/>
      <c r="V10" s="210"/>
      <c r="W10" s="210"/>
      <c r="X10" s="210"/>
      <c r="Y10" s="210"/>
      <c r="Z10" s="210"/>
      <c r="AA10" s="210"/>
      <c r="AB10" s="210"/>
      <c r="AC10" s="210"/>
      <c r="AD10" s="210"/>
      <c r="AE10" s="210"/>
      <c r="AF10" s="210"/>
      <c r="AG10" s="210"/>
      <c r="AH10" s="210"/>
      <c r="AI10" s="210"/>
      <c r="AJ10" s="210"/>
      <c r="AK10" s="210"/>
      <c r="AL10" s="210"/>
      <c r="AM10" s="210"/>
      <c r="AN10" s="210"/>
      <c r="AO10" s="210"/>
      <c r="AP10" s="210"/>
      <c r="AQ10" s="210"/>
      <c r="AR10" s="210"/>
      <c r="AS10" s="210"/>
      <c r="AT10" s="210"/>
      <c r="AU10" s="210"/>
      <c r="AV10" s="210"/>
      <c r="AW10" s="210"/>
      <c r="AX10" s="210"/>
      <c r="AY10" s="299"/>
      <c r="AZ10" s="299"/>
      <c r="BA10" s="299"/>
      <c r="BB10" s="299"/>
      <c r="BC10" s="299"/>
      <c r="BD10" s="299"/>
      <c r="BE10" s="299"/>
      <c r="BF10" s="299"/>
      <c r="BG10" s="299"/>
      <c r="BH10" s="299"/>
      <c r="BI10" s="299"/>
      <c r="BJ10" s="299"/>
      <c r="BK10" s="299"/>
      <c r="BL10" s="299"/>
      <c r="BM10" s="299"/>
      <c r="BN10" s="299"/>
      <c r="BO10" s="299"/>
      <c r="BP10" s="299"/>
      <c r="BQ10" s="299"/>
      <c r="BR10" s="299"/>
      <c r="BS10" s="299"/>
      <c r="BT10" s="299"/>
      <c r="BU10" s="299"/>
      <c r="BV10" s="299"/>
    </row>
    <row r="11" spans="1:74" ht="11.15" customHeight="1" x14ac:dyDescent="0.25">
      <c r="A11" s="18" t="s">
        <v>521</v>
      </c>
      <c r="B11" s="22" t="s">
        <v>91</v>
      </c>
      <c r="C11" s="209">
        <v>89.253806452000006</v>
      </c>
      <c r="D11" s="209">
        <v>89.861857142999995</v>
      </c>
      <c r="E11" s="209">
        <v>90.273258064999993</v>
      </c>
      <c r="F11" s="209">
        <v>90.7102</v>
      </c>
      <c r="G11" s="209">
        <v>91.402483871000001</v>
      </c>
      <c r="H11" s="209">
        <v>91.654566666999997</v>
      </c>
      <c r="I11" s="209">
        <v>92.160129032</v>
      </c>
      <c r="J11" s="209">
        <v>94.400935484000001</v>
      </c>
      <c r="K11" s="209">
        <v>94.762033333000005</v>
      </c>
      <c r="L11" s="209">
        <v>95.594032257999999</v>
      </c>
      <c r="M11" s="209">
        <v>97.1614</v>
      </c>
      <c r="N11" s="209">
        <v>97.052064516000002</v>
      </c>
      <c r="O11" s="209">
        <v>95.325709677000006</v>
      </c>
      <c r="P11" s="209">
        <v>95.214551724000003</v>
      </c>
      <c r="Q11" s="209">
        <v>95.387161289999995</v>
      </c>
      <c r="R11" s="209">
        <v>92.880333332999996</v>
      </c>
      <c r="S11" s="209">
        <v>87.353290322999996</v>
      </c>
      <c r="T11" s="209">
        <v>88.598699999999994</v>
      </c>
      <c r="U11" s="209">
        <v>90.167387097000002</v>
      </c>
      <c r="V11" s="209">
        <v>89.876387097000006</v>
      </c>
      <c r="W11" s="209">
        <v>89.973100000000002</v>
      </c>
      <c r="X11" s="209">
        <v>89.286870968000002</v>
      </c>
      <c r="Y11" s="209">
        <v>92.038033333000001</v>
      </c>
      <c r="Z11" s="209">
        <v>92.177935484000002</v>
      </c>
      <c r="AA11" s="209">
        <v>93.018612903000005</v>
      </c>
      <c r="AB11" s="209">
        <v>86.148928570999999</v>
      </c>
      <c r="AC11" s="209">
        <v>93.781774193999993</v>
      </c>
      <c r="AD11" s="209">
        <v>94.588233333000005</v>
      </c>
      <c r="AE11" s="209">
        <v>94.505193547999994</v>
      </c>
      <c r="AF11" s="209">
        <v>94.200666666999993</v>
      </c>
      <c r="AG11" s="209">
        <v>94.924935484000002</v>
      </c>
      <c r="AH11" s="209">
        <v>95.343806451999995</v>
      </c>
      <c r="AI11" s="209">
        <v>95.142666667</v>
      </c>
      <c r="AJ11" s="209">
        <v>96.804870968000003</v>
      </c>
      <c r="AK11" s="209">
        <v>97.706199999999995</v>
      </c>
      <c r="AL11" s="209">
        <v>97.959161289999997</v>
      </c>
      <c r="AM11" s="209">
        <v>95.267516129000001</v>
      </c>
      <c r="AN11" s="209">
        <v>94.542964286</v>
      </c>
      <c r="AO11" s="209">
        <v>95.434451612999993</v>
      </c>
      <c r="AP11" s="209">
        <v>96.500233332999997</v>
      </c>
      <c r="AQ11" s="209">
        <v>97.747225806000003</v>
      </c>
      <c r="AR11" s="209">
        <v>98.506366666999995</v>
      </c>
      <c r="AS11" s="209">
        <v>98.539096774000001</v>
      </c>
      <c r="AT11" s="209">
        <v>99.338935484000004</v>
      </c>
      <c r="AU11" s="209">
        <v>100.47886667</v>
      </c>
      <c r="AV11" s="209">
        <v>100.52187096999999</v>
      </c>
      <c r="AW11" s="209">
        <v>100.9686</v>
      </c>
      <c r="AX11" s="209">
        <v>98.160340000000005</v>
      </c>
      <c r="AY11" s="298">
        <v>101.2859</v>
      </c>
      <c r="AZ11" s="298">
        <v>100.6242</v>
      </c>
      <c r="BA11" s="298">
        <v>100.5192</v>
      </c>
      <c r="BB11" s="298">
        <v>100.205</v>
      </c>
      <c r="BC11" s="298">
        <v>99.740210000000005</v>
      </c>
      <c r="BD11" s="298">
        <v>99.657610000000005</v>
      </c>
      <c r="BE11" s="298">
        <v>99.789869999999993</v>
      </c>
      <c r="BF11" s="298">
        <v>100.0506</v>
      </c>
      <c r="BG11" s="298">
        <v>100.4134</v>
      </c>
      <c r="BH11" s="298">
        <v>100.34480000000001</v>
      </c>
      <c r="BI11" s="298">
        <v>100.75879999999999</v>
      </c>
      <c r="BJ11" s="298">
        <v>100.7627</v>
      </c>
      <c r="BK11" s="298">
        <v>101.13979999999999</v>
      </c>
      <c r="BL11" s="298">
        <v>101.0475</v>
      </c>
      <c r="BM11" s="298">
        <v>101.16030000000001</v>
      </c>
      <c r="BN11" s="298">
        <v>101.4393</v>
      </c>
      <c r="BO11" s="298">
        <v>101.7238</v>
      </c>
      <c r="BP11" s="298">
        <v>102.0852</v>
      </c>
      <c r="BQ11" s="298">
        <v>102.4121</v>
      </c>
      <c r="BR11" s="298">
        <v>102.676</v>
      </c>
      <c r="BS11" s="298">
        <v>103.0694</v>
      </c>
      <c r="BT11" s="298">
        <v>103.3672</v>
      </c>
      <c r="BU11" s="298">
        <v>103.5797</v>
      </c>
      <c r="BV11" s="298">
        <v>103.7761</v>
      </c>
    </row>
    <row r="12" spans="1:74" ht="11.15" customHeight="1" x14ac:dyDescent="0.25">
      <c r="A12" s="18"/>
      <c r="B12" s="23"/>
      <c r="C12" s="209"/>
      <c r="D12" s="209"/>
      <c r="E12" s="209"/>
      <c r="F12" s="209"/>
      <c r="G12" s="209"/>
      <c r="H12" s="209"/>
      <c r="I12" s="209"/>
      <c r="J12" s="209"/>
      <c r="K12" s="209"/>
      <c r="L12" s="209"/>
      <c r="M12" s="209"/>
      <c r="N12" s="209"/>
      <c r="O12" s="209"/>
      <c r="P12" s="209"/>
      <c r="Q12" s="209"/>
      <c r="R12" s="209"/>
      <c r="S12" s="209"/>
      <c r="T12" s="209"/>
      <c r="U12" s="209"/>
      <c r="V12" s="209"/>
      <c r="W12" s="209"/>
      <c r="X12" s="209"/>
      <c r="Y12" s="209"/>
      <c r="Z12" s="209"/>
      <c r="AA12" s="209"/>
      <c r="AB12" s="209"/>
      <c r="AC12" s="209"/>
      <c r="AD12" s="209"/>
      <c r="AE12" s="209"/>
      <c r="AF12" s="209"/>
      <c r="AG12" s="209"/>
      <c r="AH12" s="209"/>
      <c r="AI12" s="209"/>
      <c r="AJ12" s="209"/>
      <c r="AK12" s="209"/>
      <c r="AL12" s="209"/>
      <c r="AM12" s="209"/>
      <c r="AN12" s="209"/>
      <c r="AO12" s="209"/>
      <c r="AP12" s="209"/>
      <c r="AQ12" s="209"/>
      <c r="AR12" s="209"/>
      <c r="AS12" s="209"/>
      <c r="AT12" s="209"/>
      <c r="AU12" s="209"/>
      <c r="AV12" s="209"/>
      <c r="AW12" s="209"/>
      <c r="AX12" s="209"/>
      <c r="AY12" s="298"/>
      <c r="AZ12" s="298"/>
      <c r="BA12" s="298"/>
      <c r="BB12" s="298"/>
      <c r="BC12" s="298"/>
      <c r="BD12" s="298"/>
      <c r="BE12" s="298"/>
      <c r="BF12" s="298"/>
      <c r="BG12" s="298"/>
      <c r="BH12" s="298"/>
      <c r="BI12" s="298"/>
      <c r="BJ12" s="298"/>
      <c r="BK12" s="298"/>
      <c r="BL12" s="298"/>
      <c r="BM12" s="298"/>
      <c r="BN12" s="298"/>
      <c r="BO12" s="298"/>
      <c r="BP12" s="298"/>
      <c r="BQ12" s="298"/>
      <c r="BR12" s="298"/>
      <c r="BS12" s="298"/>
      <c r="BT12" s="298"/>
      <c r="BU12" s="298"/>
      <c r="BV12" s="298"/>
    </row>
    <row r="13" spans="1:74" ht="11.15" customHeight="1" x14ac:dyDescent="0.25">
      <c r="A13" s="18"/>
      <c r="B13" s="21" t="s">
        <v>778</v>
      </c>
      <c r="C13" s="210"/>
      <c r="D13" s="210"/>
      <c r="E13" s="210"/>
      <c r="F13" s="210"/>
      <c r="G13" s="210"/>
      <c r="H13" s="210"/>
      <c r="I13" s="210"/>
      <c r="J13" s="210"/>
      <c r="K13" s="210"/>
      <c r="L13" s="210"/>
      <c r="M13" s="210"/>
      <c r="N13" s="210"/>
      <c r="O13" s="210"/>
      <c r="P13" s="210"/>
      <c r="Q13" s="210"/>
      <c r="R13" s="210"/>
      <c r="S13" s="210"/>
      <c r="T13" s="210"/>
      <c r="U13" s="210"/>
      <c r="V13" s="210"/>
      <c r="W13" s="210"/>
      <c r="X13" s="210"/>
      <c r="Y13" s="210"/>
      <c r="Z13" s="210"/>
      <c r="AA13" s="210"/>
      <c r="AB13" s="210"/>
      <c r="AC13" s="210"/>
      <c r="AD13" s="210"/>
      <c r="AE13" s="210"/>
      <c r="AF13" s="210"/>
      <c r="AG13" s="210"/>
      <c r="AH13" s="210"/>
      <c r="AI13" s="210"/>
      <c r="AJ13" s="210"/>
      <c r="AK13" s="210"/>
      <c r="AL13" s="210"/>
      <c r="AM13" s="210"/>
      <c r="AN13" s="210"/>
      <c r="AO13" s="210"/>
      <c r="AP13" s="210"/>
      <c r="AQ13" s="210"/>
      <c r="AR13" s="210"/>
      <c r="AS13" s="210"/>
      <c r="AT13" s="210"/>
      <c r="AU13" s="210"/>
      <c r="AV13" s="210"/>
      <c r="AW13" s="210"/>
      <c r="AX13" s="210"/>
      <c r="AY13" s="299"/>
      <c r="AZ13" s="299"/>
      <c r="BA13" s="299"/>
      <c r="BB13" s="299"/>
      <c r="BC13" s="299"/>
      <c r="BD13" s="299"/>
      <c r="BE13" s="299"/>
      <c r="BF13" s="299"/>
      <c r="BG13" s="299"/>
      <c r="BH13" s="299"/>
      <c r="BI13" s="299"/>
      <c r="BJ13" s="299"/>
      <c r="BK13" s="299"/>
      <c r="BL13" s="299"/>
      <c r="BM13" s="299"/>
      <c r="BN13" s="299"/>
      <c r="BO13" s="299"/>
      <c r="BP13" s="299"/>
      <c r="BQ13" s="299"/>
      <c r="BR13" s="299"/>
      <c r="BS13" s="299"/>
      <c r="BT13" s="299"/>
      <c r="BU13" s="299"/>
      <c r="BV13" s="299"/>
    </row>
    <row r="14" spans="1:74" ht="11.15" customHeight="1" x14ac:dyDescent="0.25">
      <c r="A14" s="18" t="s">
        <v>197</v>
      </c>
      <c r="B14" s="22" t="s">
        <v>793</v>
      </c>
      <c r="C14" s="67">
        <v>65.83569</v>
      </c>
      <c r="D14" s="67">
        <v>58.314672999999999</v>
      </c>
      <c r="E14" s="67">
        <v>55.667043</v>
      </c>
      <c r="F14" s="67">
        <v>61.213194000000001</v>
      </c>
      <c r="G14" s="67">
        <v>61.861533000000001</v>
      </c>
      <c r="H14" s="67">
        <v>56.705832999999998</v>
      </c>
      <c r="I14" s="67">
        <v>59.068790999999997</v>
      </c>
      <c r="J14" s="67">
        <v>63.794620000000002</v>
      </c>
      <c r="K14" s="67">
        <v>58.59742</v>
      </c>
      <c r="L14" s="67">
        <v>57.674056999999998</v>
      </c>
      <c r="M14" s="67">
        <v>54.392702</v>
      </c>
      <c r="N14" s="67">
        <v>53.183706999999998</v>
      </c>
      <c r="O14" s="67">
        <v>55.666972999999999</v>
      </c>
      <c r="P14" s="67">
        <v>47.425207999999998</v>
      </c>
      <c r="Q14" s="67">
        <v>46.106031999999999</v>
      </c>
      <c r="R14" s="67">
        <v>39.346704000000003</v>
      </c>
      <c r="S14" s="67">
        <v>37.262844999999999</v>
      </c>
      <c r="T14" s="67">
        <v>39.608334999999997</v>
      </c>
      <c r="U14" s="67">
        <v>43.217199999999998</v>
      </c>
      <c r="V14" s="67">
        <v>47.522893000000003</v>
      </c>
      <c r="W14" s="67">
        <v>45.141308000000002</v>
      </c>
      <c r="X14" s="67">
        <v>44.988278999999999</v>
      </c>
      <c r="Y14" s="67">
        <v>44.344920999999999</v>
      </c>
      <c r="Z14" s="67">
        <v>44.803655999999997</v>
      </c>
      <c r="AA14" s="67">
        <v>48.556348999999997</v>
      </c>
      <c r="AB14" s="67">
        <v>40.868284000000003</v>
      </c>
      <c r="AC14" s="67">
        <v>50.881473</v>
      </c>
      <c r="AD14" s="67">
        <v>45.317715</v>
      </c>
      <c r="AE14" s="67">
        <v>48.632001000000002</v>
      </c>
      <c r="AF14" s="67">
        <v>48.797648000000002</v>
      </c>
      <c r="AG14" s="67">
        <v>48.475408000000002</v>
      </c>
      <c r="AH14" s="67">
        <v>50.041584</v>
      </c>
      <c r="AI14" s="67">
        <v>49.762177000000001</v>
      </c>
      <c r="AJ14" s="67">
        <v>49.078792999999997</v>
      </c>
      <c r="AK14" s="67">
        <v>48.949624</v>
      </c>
      <c r="AL14" s="67">
        <v>48.70017</v>
      </c>
      <c r="AM14" s="67">
        <v>49.780833999999999</v>
      </c>
      <c r="AN14" s="67">
        <v>47.772986000000003</v>
      </c>
      <c r="AO14" s="67">
        <v>51.438144000000001</v>
      </c>
      <c r="AP14" s="67">
        <v>45.495471999999999</v>
      </c>
      <c r="AQ14" s="67">
        <v>48.446587000000001</v>
      </c>
      <c r="AR14" s="67">
        <v>47.801416000000003</v>
      </c>
      <c r="AS14" s="67">
        <v>48.977642000000003</v>
      </c>
      <c r="AT14" s="67">
        <v>52.814847</v>
      </c>
      <c r="AU14" s="67">
        <v>51.371606</v>
      </c>
      <c r="AV14" s="67">
        <v>52.449793999999997</v>
      </c>
      <c r="AW14" s="67">
        <v>49.481012</v>
      </c>
      <c r="AX14" s="67">
        <v>48.385849999999998</v>
      </c>
      <c r="AY14" s="300">
        <v>49.650590000000001</v>
      </c>
      <c r="AZ14" s="300">
        <v>42.974969999999999</v>
      </c>
      <c r="BA14" s="300">
        <v>47.77713</v>
      </c>
      <c r="BB14" s="300">
        <v>42.191130000000001</v>
      </c>
      <c r="BC14" s="300">
        <v>42.746549999999999</v>
      </c>
      <c r="BD14" s="300">
        <v>42.169690000000003</v>
      </c>
      <c r="BE14" s="300">
        <v>43.594090000000001</v>
      </c>
      <c r="BF14" s="300">
        <v>48.368679999999998</v>
      </c>
      <c r="BG14" s="300">
        <v>43.278590000000001</v>
      </c>
      <c r="BH14" s="300">
        <v>43.917650000000002</v>
      </c>
      <c r="BI14" s="300">
        <v>42.380890000000001</v>
      </c>
      <c r="BJ14" s="300">
        <v>41.616950000000003</v>
      </c>
      <c r="BK14" s="300">
        <v>43.81767</v>
      </c>
      <c r="BL14" s="300">
        <v>38.410919999999997</v>
      </c>
      <c r="BM14" s="300">
        <v>43.802880000000002</v>
      </c>
      <c r="BN14" s="300">
        <v>38.900730000000003</v>
      </c>
      <c r="BO14" s="300">
        <v>39.932650000000002</v>
      </c>
      <c r="BP14" s="300">
        <v>39.744039999999998</v>
      </c>
      <c r="BQ14" s="300">
        <v>41.519739999999999</v>
      </c>
      <c r="BR14" s="300">
        <v>46.61889</v>
      </c>
      <c r="BS14" s="300">
        <v>41.891219999999997</v>
      </c>
      <c r="BT14" s="300">
        <v>42.988349999999997</v>
      </c>
      <c r="BU14" s="300">
        <v>41.803199999999997</v>
      </c>
      <c r="BV14" s="300">
        <v>41.393169999999998</v>
      </c>
    </row>
    <row r="15" spans="1:74" ht="11.15" customHeight="1" x14ac:dyDescent="0.25">
      <c r="A15" s="18"/>
      <c r="B15" s="21"/>
      <c r="C15" s="210"/>
      <c r="D15" s="210"/>
      <c r="E15" s="210"/>
      <c r="F15" s="210"/>
      <c r="G15" s="210"/>
      <c r="H15" s="210"/>
      <c r="I15" s="210"/>
      <c r="J15" s="210"/>
      <c r="K15" s="210"/>
      <c r="L15" s="210"/>
      <c r="M15" s="210"/>
      <c r="N15" s="210"/>
      <c r="O15" s="210"/>
      <c r="P15" s="210"/>
      <c r="Q15" s="210"/>
      <c r="R15" s="210"/>
      <c r="S15" s="210"/>
      <c r="T15" s="210"/>
      <c r="U15" s="210"/>
      <c r="V15" s="210"/>
      <c r="W15" s="210"/>
      <c r="X15" s="210"/>
      <c r="Y15" s="210"/>
      <c r="Z15" s="210"/>
      <c r="AA15" s="210"/>
      <c r="AB15" s="210"/>
      <c r="AC15" s="210"/>
      <c r="AD15" s="210"/>
      <c r="AE15" s="210"/>
      <c r="AF15" s="210"/>
      <c r="AG15" s="210"/>
      <c r="AH15" s="210"/>
      <c r="AI15" s="210"/>
      <c r="AJ15" s="210"/>
      <c r="AK15" s="210"/>
      <c r="AL15" s="210"/>
      <c r="AM15" s="210"/>
      <c r="AN15" s="210"/>
      <c r="AO15" s="210"/>
      <c r="AP15" s="210"/>
      <c r="AQ15" s="210"/>
      <c r="AR15" s="210"/>
      <c r="AS15" s="210"/>
      <c r="AT15" s="210"/>
      <c r="AU15" s="210"/>
      <c r="AV15" s="210"/>
      <c r="AW15" s="210"/>
      <c r="AX15" s="210"/>
      <c r="AY15" s="299"/>
      <c r="AZ15" s="299"/>
      <c r="BA15" s="299"/>
      <c r="BB15" s="299"/>
      <c r="BC15" s="299"/>
      <c r="BD15" s="299"/>
      <c r="BE15" s="299"/>
      <c r="BF15" s="299"/>
      <c r="BG15" s="299"/>
      <c r="BH15" s="299"/>
      <c r="BI15" s="299"/>
      <c r="BJ15" s="299"/>
      <c r="BK15" s="299"/>
      <c r="BL15" s="299"/>
      <c r="BM15" s="299"/>
      <c r="BN15" s="299"/>
      <c r="BO15" s="299"/>
      <c r="BP15" s="299"/>
      <c r="BQ15" s="299"/>
      <c r="BR15" s="299"/>
      <c r="BS15" s="299"/>
      <c r="BT15" s="299"/>
      <c r="BU15" s="299"/>
      <c r="BV15" s="299"/>
    </row>
    <row r="16" spans="1:74" ht="11.15" customHeight="1" x14ac:dyDescent="0.25">
      <c r="A16" s="15"/>
      <c r="B16" s="19" t="s">
        <v>779</v>
      </c>
      <c r="C16" s="210"/>
      <c r="D16" s="210"/>
      <c r="E16" s="210"/>
      <c r="F16" s="210"/>
      <c r="G16" s="210"/>
      <c r="H16" s="210"/>
      <c r="I16" s="210"/>
      <c r="J16" s="210"/>
      <c r="K16" s="210"/>
      <c r="L16" s="210"/>
      <c r="M16" s="210"/>
      <c r="N16" s="210"/>
      <c r="O16" s="210"/>
      <c r="P16" s="210"/>
      <c r="Q16" s="210"/>
      <c r="R16" s="210"/>
      <c r="S16" s="210"/>
      <c r="T16" s="210"/>
      <c r="U16" s="210"/>
      <c r="V16" s="210"/>
      <c r="W16" s="210"/>
      <c r="X16" s="210"/>
      <c r="Y16" s="210"/>
      <c r="Z16" s="210"/>
      <c r="AA16" s="210"/>
      <c r="AB16" s="210"/>
      <c r="AC16" s="210"/>
      <c r="AD16" s="210"/>
      <c r="AE16" s="210"/>
      <c r="AF16" s="210"/>
      <c r="AG16" s="210"/>
      <c r="AH16" s="210"/>
      <c r="AI16" s="210"/>
      <c r="AJ16" s="210"/>
      <c r="AK16" s="210"/>
      <c r="AL16" s="210"/>
      <c r="AM16" s="210"/>
      <c r="AN16" s="210"/>
      <c r="AO16" s="210"/>
      <c r="AP16" s="210"/>
      <c r="AQ16" s="210"/>
      <c r="AR16" s="210"/>
      <c r="AS16" s="210"/>
      <c r="AT16" s="210"/>
      <c r="AU16" s="210"/>
      <c r="AV16" s="210"/>
      <c r="AW16" s="210"/>
      <c r="AX16" s="210"/>
      <c r="AY16" s="299"/>
      <c r="AZ16" s="299"/>
      <c r="BA16" s="299"/>
      <c r="BB16" s="299"/>
      <c r="BC16" s="299"/>
      <c r="BD16" s="299"/>
      <c r="BE16" s="299"/>
      <c r="BF16" s="299"/>
      <c r="BG16" s="299"/>
      <c r="BH16" s="299"/>
      <c r="BI16" s="299"/>
      <c r="BJ16" s="299"/>
      <c r="BK16" s="299"/>
      <c r="BL16" s="299"/>
      <c r="BM16" s="299"/>
      <c r="BN16" s="299"/>
      <c r="BO16" s="299"/>
      <c r="BP16" s="299"/>
      <c r="BQ16" s="299"/>
      <c r="BR16" s="299"/>
      <c r="BS16" s="299"/>
      <c r="BT16" s="299"/>
      <c r="BU16" s="299"/>
      <c r="BV16" s="299"/>
    </row>
    <row r="17" spans="1:74" ht="11.15" customHeight="1" x14ac:dyDescent="0.25">
      <c r="A17" s="15"/>
      <c r="B17" s="19"/>
      <c r="C17" s="210"/>
      <c r="D17" s="210"/>
      <c r="E17" s="210"/>
      <c r="F17" s="210"/>
      <c r="G17" s="210"/>
      <c r="H17" s="210"/>
      <c r="I17" s="210"/>
      <c r="J17" s="210"/>
      <c r="K17" s="210"/>
      <c r="L17" s="210"/>
      <c r="M17" s="210"/>
      <c r="N17" s="210"/>
      <c r="O17" s="210"/>
      <c r="P17" s="210"/>
      <c r="Q17" s="210"/>
      <c r="R17" s="210"/>
      <c r="S17" s="210"/>
      <c r="T17" s="210"/>
      <c r="U17" s="210"/>
      <c r="V17" s="210"/>
      <c r="W17" s="210"/>
      <c r="X17" s="210"/>
      <c r="Y17" s="210"/>
      <c r="Z17" s="210"/>
      <c r="AA17" s="210"/>
      <c r="AB17" s="210"/>
      <c r="AC17" s="210"/>
      <c r="AD17" s="210"/>
      <c r="AE17" s="210"/>
      <c r="AF17" s="210"/>
      <c r="AG17" s="210"/>
      <c r="AH17" s="210"/>
      <c r="AI17" s="210"/>
      <c r="AJ17" s="210"/>
      <c r="AK17" s="210"/>
      <c r="AL17" s="210"/>
      <c r="AM17" s="210"/>
      <c r="AN17" s="210"/>
      <c r="AO17" s="210"/>
      <c r="AP17" s="210"/>
      <c r="AQ17" s="210"/>
      <c r="AR17" s="210"/>
      <c r="AS17" s="210"/>
      <c r="AT17" s="210"/>
      <c r="AU17" s="210"/>
      <c r="AV17" s="210"/>
      <c r="AW17" s="210"/>
      <c r="AX17" s="210"/>
      <c r="AY17" s="299"/>
      <c r="AZ17" s="299"/>
      <c r="BA17" s="299"/>
      <c r="BB17" s="299"/>
      <c r="BC17" s="299"/>
      <c r="BD17" s="299"/>
      <c r="BE17" s="299"/>
      <c r="BF17" s="299"/>
      <c r="BG17" s="299"/>
      <c r="BH17" s="299"/>
      <c r="BI17" s="299"/>
      <c r="BJ17" s="299"/>
      <c r="BK17" s="299"/>
      <c r="BL17" s="299"/>
      <c r="BM17" s="299"/>
      <c r="BN17" s="299"/>
      <c r="BO17" s="299"/>
      <c r="BP17" s="299"/>
      <c r="BQ17" s="299"/>
      <c r="BR17" s="299"/>
      <c r="BS17" s="299"/>
      <c r="BT17" s="299"/>
      <c r="BU17" s="299"/>
      <c r="BV17" s="299"/>
    </row>
    <row r="18" spans="1:74" ht="11.15" customHeight="1" x14ac:dyDescent="0.25">
      <c r="A18" s="15"/>
      <c r="B18" s="24" t="s">
        <v>522</v>
      </c>
      <c r="C18" s="61"/>
      <c r="D18" s="61"/>
      <c r="E18" s="61"/>
      <c r="F18" s="61"/>
      <c r="G18" s="61"/>
      <c r="H18" s="61"/>
      <c r="I18" s="61"/>
      <c r="J18" s="61"/>
      <c r="K18" s="61"/>
      <c r="L18" s="61"/>
      <c r="M18" s="61"/>
      <c r="N18" s="61"/>
      <c r="O18" s="61"/>
      <c r="P18" s="61"/>
      <c r="Q18" s="61"/>
      <c r="R18" s="61"/>
      <c r="S18" s="61"/>
      <c r="T18" s="61"/>
      <c r="U18" s="61"/>
      <c r="V18" s="61"/>
      <c r="W18" s="61"/>
      <c r="X18" s="61"/>
      <c r="Y18" s="61"/>
      <c r="Z18" s="61"/>
      <c r="AA18" s="61"/>
      <c r="AB18" s="61"/>
      <c r="AC18" s="61"/>
      <c r="AD18" s="61"/>
      <c r="AE18" s="61"/>
      <c r="AF18" s="61"/>
      <c r="AG18" s="61"/>
      <c r="AH18" s="61"/>
      <c r="AI18" s="61"/>
      <c r="AJ18" s="61"/>
      <c r="AK18" s="61"/>
      <c r="AL18" s="61"/>
      <c r="AM18" s="61"/>
      <c r="AN18" s="61"/>
      <c r="AO18" s="61"/>
      <c r="AP18" s="61"/>
      <c r="AQ18" s="61"/>
      <c r="AR18" s="61"/>
      <c r="AS18" s="61"/>
      <c r="AT18" s="61"/>
      <c r="AU18" s="61"/>
      <c r="AV18" s="61"/>
      <c r="AW18" s="61"/>
      <c r="AX18" s="61"/>
      <c r="AY18" s="301"/>
      <c r="AZ18" s="301"/>
      <c r="BA18" s="301"/>
      <c r="BB18" s="301"/>
      <c r="BC18" s="301"/>
      <c r="BD18" s="301"/>
      <c r="BE18" s="301"/>
      <c r="BF18" s="301"/>
      <c r="BG18" s="301"/>
      <c r="BH18" s="301"/>
      <c r="BI18" s="301"/>
      <c r="BJ18" s="301"/>
      <c r="BK18" s="301"/>
      <c r="BL18" s="301"/>
      <c r="BM18" s="301"/>
      <c r="BN18" s="301"/>
      <c r="BO18" s="301"/>
      <c r="BP18" s="301"/>
      <c r="BQ18" s="301"/>
      <c r="BR18" s="301"/>
      <c r="BS18" s="301"/>
      <c r="BT18" s="301"/>
      <c r="BU18" s="301"/>
      <c r="BV18" s="301"/>
    </row>
    <row r="19" spans="1:74" ht="11.15" customHeight="1" x14ac:dyDescent="0.25">
      <c r="A19" s="25" t="s">
        <v>504</v>
      </c>
      <c r="B19" s="26" t="s">
        <v>86</v>
      </c>
      <c r="C19" s="209">
        <v>20.614982999999999</v>
      </c>
      <c r="D19" s="209">
        <v>20.283868999999999</v>
      </c>
      <c r="E19" s="209">
        <v>20.176247</v>
      </c>
      <c r="F19" s="209">
        <v>20.332601</v>
      </c>
      <c r="G19" s="209">
        <v>20.387087999999999</v>
      </c>
      <c r="H19" s="209">
        <v>20.653979</v>
      </c>
      <c r="I19" s="209">
        <v>20.734573999999999</v>
      </c>
      <c r="J19" s="209">
        <v>21.157913000000001</v>
      </c>
      <c r="K19" s="209">
        <v>20.248483</v>
      </c>
      <c r="L19" s="209">
        <v>20.713985999999998</v>
      </c>
      <c r="M19" s="209">
        <v>20.736152000000001</v>
      </c>
      <c r="N19" s="209">
        <v>20.442869000000002</v>
      </c>
      <c r="O19" s="209">
        <v>19.933385999999999</v>
      </c>
      <c r="P19" s="209">
        <v>20.132245999999999</v>
      </c>
      <c r="Q19" s="209">
        <v>18.462838000000001</v>
      </c>
      <c r="R19" s="209">
        <v>14.548503</v>
      </c>
      <c r="S19" s="209">
        <v>16.078182999999999</v>
      </c>
      <c r="T19" s="209">
        <v>17.578056</v>
      </c>
      <c r="U19" s="209">
        <v>18.381069</v>
      </c>
      <c r="V19" s="209">
        <v>18.557874000000002</v>
      </c>
      <c r="W19" s="209">
        <v>18.414828</v>
      </c>
      <c r="X19" s="209">
        <v>18.613648000000001</v>
      </c>
      <c r="Y19" s="209">
        <v>18.742515999999998</v>
      </c>
      <c r="Z19" s="209">
        <v>18.801689</v>
      </c>
      <c r="AA19" s="209">
        <v>18.814347999999999</v>
      </c>
      <c r="AB19" s="209">
        <v>17.699107999999999</v>
      </c>
      <c r="AC19" s="209">
        <v>19.132116</v>
      </c>
      <c r="AD19" s="209">
        <v>19.743698999999999</v>
      </c>
      <c r="AE19" s="209">
        <v>20.049742999999999</v>
      </c>
      <c r="AF19" s="209">
        <v>20.585872999999999</v>
      </c>
      <c r="AG19" s="209">
        <v>20.171831000000001</v>
      </c>
      <c r="AH19" s="209">
        <v>20.572572999999998</v>
      </c>
      <c r="AI19" s="209">
        <v>20.138569</v>
      </c>
      <c r="AJ19" s="209">
        <v>20.37715</v>
      </c>
      <c r="AK19" s="209">
        <v>20.572648000000001</v>
      </c>
      <c r="AL19" s="209">
        <v>20.656690000000001</v>
      </c>
      <c r="AM19" s="209">
        <v>19.731010000000001</v>
      </c>
      <c r="AN19" s="209">
        <v>20.435638000000001</v>
      </c>
      <c r="AO19" s="209">
        <v>20.511873999999999</v>
      </c>
      <c r="AP19" s="209">
        <v>19.957374999999999</v>
      </c>
      <c r="AQ19" s="209">
        <v>20.076819</v>
      </c>
      <c r="AR19" s="209">
        <v>20.771961000000001</v>
      </c>
      <c r="AS19" s="209">
        <v>20.345033000000001</v>
      </c>
      <c r="AT19" s="209">
        <v>20.601036000000001</v>
      </c>
      <c r="AU19" s="209">
        <v>20.469950999999998</v>
      </c>
      <c r="AV19" s="209">
        <v>20.414708999999998</v>
      </c>
      <c r="AW19" s="209">
        <v>20.022151050000002</v>
      </c>
      <c r="AX19" s="209">
        <v>19.974284602000001</v>
      </c>
      <c r="AY19" s="298">
        <v>19.730869999999999</v>
      </c>
      <c r="AZ19" s="298">
        <v>20.172599999999999</v>
      </c>
      <c r="BA19" s="298">
        <v>20.456430000000001</v>
      </c>
      <c r="BB19" s="298">
        <v>20.365690000000001</v>
      </c>
      <c r="BC19" s="298">
        <v>20.541679999999999</v>
      </c>
      <c r="BD19" s="298">
        <v>20.684139999999999</v>
      </c>
      <c r="BE19" s="298">
        <v>20.496569999999998</v>
      </c>
      <c r="BF19" s="298">
        <v>20.706689999999998</v>
      </c>
      <c r="BG19" s="298">
        <v>20.343119999999999</v>
      </c>
      <c r="BH19" s="298">
        <v>20.517579999999999</v>
      </c>
      <c r="BI19" s="298">
        <v>20.532710000000002</v>
      </c>
      <c r="BJ19" s="298">
        <v>20.749169999999999</v>
      </c>
      <c r="BK19" s="298">
        <v>20.216380000000001</v>
      </c>
      <c r="BL19" s="298">
        <v>20.366119999999999</v>
      </c>
      <c r="BM19" s="298">
        <v>20.449919999999999</v>
      </c>
      <c r="BN19" s="298">
        <v>20.413460000000001</v>
      </c>
      <c r="BO19" s="298">
        <v>20.532620000000001</v>
      </c>
      <c r="BP19" s="298">
        <v>20.775359999999999</v>
      </c>
      <c r="BQ19" s="298">
        <v>20.830680000000001</v>
      </c>
      <c r="BR19" s="298">
        <v>20.966909999999999</v>
      </c>
      <c r="BS19" s="298">
        <v>20.56082</v>
      </c>
      <c r="BT19" s="298">
        <v>20.703469999999999</v>
      </c>
      <c r="BU19" s="298">
        <v>20.758769999999998</v>
      </c>
      <c r="BV19" s="298">
        <v>20.91807</v>
      </c>
    </row>
    <row r="20" spans="1:74" ht="11.15" customHeight="1" x14ac:dyDescent="0.25">
      <c r="A20" s="25"/>
      <c r="B20" s="27"/>
      <c r="C20" s="209"/>
      <c r="D20" s="209"/>
      <c r="E20" s="209"/>
      <c r="F20" s="209"/>
      <c r="G20" s="209"/>
      <c r="H20" s="209"/>
      <c r="I20" s="209"/>
      <c r="J20" s="209"/>
      <c r="K20" s="209"/>
      <c r="L20" s="209"/>
      <c r="M20" s="209"/>
      <c r="N20" s="209"/>
      <c r="O20" s="209"/>
      <c r="P20" s="209"/>
      <c r="Q20" s="209"/>
      <c r="R20" s="209"/>
      <c r="S20" s="209"/>
      <c r="T20" s="209"/>
      <c r="U20" s="209"/>
      <c r="V20" s="209"/>
      <c r="W20" s="209"/>
      <c r="X20" s="209"/>
      <c r="Y20" s="209"/>
      <c r="Z20" s="209"/>
      <c r="AA20" s="209"/>
      <c r="AB20" s="209"/>
      <c r="AC20" s="209"/>
      <c r="AD20" s="209"/>
      <c r="AE20" s="209"/>
      <c r="AF20" s="209"/>
      <c r="AG20" s="209"/>
      <c r="AH20" s="209"/>
      <c r="AI20" s="209"/>
      <c r="AJ20" s="209"/>
      <c r="AK20" s="209"/>
      <c r="AL20" s="209"/>
      <c r="AM20" s="209"/>
      <c r="AN20" s="209"/>
      <c r="AO20" s="209"/>
      <c r="AP20" s="209"/>
      <c r="AQ20" s="209"/>
      <c r="AR20" s="209"/>
      <c r="AS20" s="209"/>
      <c r="AT20" s="209"/>
      <c r="AU20" s="209"/>
      <c r="AV20" s="209"/>
      <c r="AW20" s="209"/>
      <c r="AX20" s="209"/>
      <c r="AY20" s="298"/>
      <c r="AZ20" s="298"/>
      <c r="BA20" s="298"/>
      <c r="BB20" s="298"/>
      <c r="BC20" s="298"/>
      <c r="BD20" s="298"/>
      <c r="BE20" s="298"/>
      <c r="BF20" s="298"/>
      <c r="BG20" s="298"/>
      <c r="BH20" s="298"/>
      <c r="BI20" s="298"/>
      <c r="BJ20" s="298"/>
      <c r="BK20" s="298"/>
      <c r="BL20" s="298"/>
      <c r="BM20" s="298"/>
      <c r="BN20" s="298"/>
      <c r="BO20" s="298"/>
      <c r="BP20" s="298"/>
      <c r="BQ20" s="298"/>
      <c r="BR20" s="298"/>
      <c r="BS20" s="298"/>
      <c r="BT20" s="298"/>
      <c r="BU20" s="298"/>
      <c r="BV20" s="298"/>
    </row>
    <row r="21" spans="1:74" ht="11.15" customHeight="1" x14ac:dyDescent="0.25">
      <c r="A21" s="15"/>
      <c r="B21" s="24" t="s">
        <v>599</v>
      </c>
      <c r="C21" s="211"/>
      <c r="D21" s="211"/>
      <c r="E21" s="211"/>
      <c r="F21" s="211"/>
      <c r="G21" s="211"/>
      <c r="H21" s="211"/>
      <c r="I21" s="211"/>
      <c r="J21" s="211"/>
      <c r="K21" s="211"/>
      <c r="L21" s="211"/>
      <c r="M21" s="211"/>
      <c r="N21" s="211"/>
      <c r="O21" s="211"/>
      <c r="P21" s="211"/>
      <c r="Q21" s="211"/>
      <c r="R21" s="211"/>
      <c r="S21" s="211"/>
      <c r="T21" s="211"/>
      <c r="U21" s="211"/>
      <c r="V21" s="211"/>
      <c r="W21" s="211"/>
      <c r="X21" s="211"/>
      <c r="Y21" s="211"/>
      <c r="Z21" s="211"/>
      <c r="AA21" s="211"/>
      <c r="AB21" s="211"/>
      <c r="AC21" s="211"/>
      <c r="AD21" s="211"/>
      <c r="AE21" s="211"/>
      <c r="AF21" s="211"/>
      <c r="AG21" s="211"/>
      <c r="AH21" s="211"/>
      <c r="AI21" s="211"/>
      <c r="AJ21" s="211"/>
      <c r="AK21" s="211"/>
      <c r="AL21" s="211"/>
      <c r="AM21" s="211"/>
      <c r="AN21" s="211"/>
      <c r="AO21" s="211"/>
      <c r="AP21" s="211"/>
      <c r="AQ21" s="211"/>
      <c r="AR21" s="211"/>
      <c r="AS21" s="211"/>
      <c r="AT21" s="211"/>
      <c r="AU21" s="211"/>
      <c r="AV21" s="211"/>
      <c r="AW21" s="211"/>
      <c r="AX21" s="211"/>
      <c r="AY21" s="302"/>
      <c r="AZ21" s="302"/>
      <c r="BA21" s="302"/>
      <c r="BB21" s="302"/>
      <c r="BC21" s="302"/>
      <c r="BD21" s="302"/>
      <c r="BE21" s="302"/>
      <c r="BF21" s="302"/>
      <c r="BG21" s="302"/>
      <c r="BH21" s="302"/>
      <c r="BI21" s="302"/>
      <c r="BJ21" s="302"/>
      <c r="BK21" s="302"/>
      <c r="BL21" s="302"/>
      <c r="BM21" s="302"/>
      <c r="BN21" s="302"/>
      <c r="BO21" s="302"/>
      <c r="BP21" s="302"/>
      <c r="BQ21" s="302"/>
      <c r="BR21" s="302"/>
      <c r="BS21" s="302"/>
      <c r="BT21" s="302"/>
      <c r="BU21" s="302"/>
      <c r="BV21" s="302"/>
    </row>
    <row r="22" spans="1:74" ht="11.15" customHeight="1" x14ac:dyDescent="0.25">
      <c r="A22" s="25" t="s">
        <v>536</v>
      </c>
      <c r="B22" s="26" t="s">
        <v>91</v>
      </c>
      <c r="C22" s="209">
        <v>110.46132258</v>
      </c>
      <c r="D22" s="209">
        <v>107.82567856999999</v>
      </c>
      <c r="E22" s="209">
        <v>94.445516128999998</v>
      </c>
      <c r="F22" s="209">
        <v>73.746166666999997</v>
      </c>
      <c r="G22" s="209">
        <v>68.838225805999997</v>
      </c>
      <c r="H22" s="209">
        <v>70.644666666999996</v>
      </c>
      <c r="I22" s="209">
        <v>77.222709676999997</v>
      </c>
      <c r="J22" s="209">
        <v>78.513677419000004</v>
      </c>
      <c r="K22" s="209">
        <v>73.541733332999996</v>
      </c>
      <c r="L22" s="209">
        <v>74.404645161000005</v>
      </c>
      <c r="M22" s="209">
        <v>92.791799999999995</v>
      </c>
      <c r="N22" s="209">
        <v>102.28116129</v>
      </c>
      <c r="O22" s="209">
        <v>107.11458064999999</v>
      </c>
      <c r="P22" s="209">
        <v>105.46613793</v>
      </c>
      <c r="Q22" s="209">
        <v>87.806129032000001</v>
      </c>
      <c r="R22" s="209">
        <v>75.228266667</v>
      </c>
      <c r="S22" s="209">
        <v>66.843903225999995</v>
      </c>
      <c r="T22" s="209">
        <v>70.930466667000005</v>
      </c>
      <c r="U22" s="209">
        <v>79.486741934999998</v>
      </c>
      <c r="V22" s="209">
        <v>77.404354839000007</v>
      </c>
      <c r="W22" s="209">
        <v>71.706000000000003</v>
      </c>
      <c r="X22" s="209">
        <v>74.706193548000002</v>
      </c>
      <c r="Y22" s="209">
        <v>81.398133333000004</v>
      </c>
      <c r="Z22" s="209">
        <v>102.67180645000001</v>
      </c>
      <c r="AA22" s="209">
        <v>107.61526539</v>
      </c>
      <c r="AB22" s="209">
        <v>110.60019246</v>
      </c>
      <c r="AC22" s="209">
        <v>85.130433515999997</v>
      </c>
      <c r="AD22" s="209">
        <v>75.691153400000005</v>
      </c>
      <c r="AE22" s="209">
        <v>68.227676580999997</v>
      </c>
      <c r="AF22" s="209">
        <v>74.685577766999998</v>
      </c>
      <c r="AG22" s="209">
        <v>77.922517386999999</v>
      </c>
      <c r="AH22" s="209">
        <v>78.567705097000001</v>
      </c>
      <c r="AI22" s="209">
        <v>71.188169567000003</v>
      </c>
      <c r="AJ22" s="209">
        <v>72.845403709999999</v>
      </c>
      <c r="AK22" s="209">
        <v>89.338946433000004</v>
      </c>
      <c r="AL22" s="209">
        <v>96.811550741999994</v>
      </c>
      <c r="AM22" s="209">
        <v>115.95150094</v>
      </c>
      <c r="AN22" s="209">
        <v>109.32770017999999</v>
      </c>
      <c r="AO22" s="209">
        <v>89.809345902999993</v>
      </c>
      <c r="AP22" s="209">
        <v>79.041690067000005</v>
      </c>
      <c r="AQ22" s="209">
        <v>72.414253032000005</v>
      </c>
      <c r="AR22" s="209">
        <v>77.497573466999995</v>
      </c>
      <c r="AS22" s="209">
        <v>83.766058677000004</v>
      </c>
      <c r="AT22" s="209">
        <v>82.617545547999995</v>
      </c>
      <c r="AU22" s="209">
        <v>76.926517032999996</v>
      </c>
      <c r="AV22" s="209">
        <v>76.397626838999997</v>
      </c>
      <c r="AW22" s="209">
        <v>91.880172900000005</v>
      </c>
      <c r="AX22" s="209">
        <v>110.0129689</v>
      </c>
      <c r="AY22" s="298">
        <v>110.0282</v>
      </c>
      <c r="AZ22" s="298">
        <v>106.1476</v>
      </c>
      <c r="BA22" s="298">
        <v>90.817250000000001</v>
      </c>
      <c r="BB22" s="298">
        <v>77.028189999999995</v>
      </c>
      <c r="BC22" s="298">
        <v>71.96163</v>
      </c>
      <c r="BD22" s="298">
        <v>75.071849999999998</v>
      </c>
      <c r="BE22" s="298">
        <v>79.600970000000004</v>
      </c>
      <c r="BF22" s="298">
        <v>80.885769999999994</v>
      </c>
      <c r="BG22" s="298">
        <v>75.951800000000006</v>
      </c>
      <c r="BH22" s="298">
        <v>76.031170000000003</v>
      </c>
      <c r="BI22" s="298">
        <v>89.209919999999997</v>
      </c>
      <c r="BJ22" s="298">
        <v>109.0919</v>
      </c>
      <c r="BK22" s="298">
        <v>116.1662</v>
      </c>
      <c r="BL22" s="298">
        <v>105.996</v>
      </c>
      <c r="BM22" s="298">
        <v>89.870840000000001</v>
      </c>
      <c r="BN22" s="298">
        <v>74.539730000000006</v>
      </c>
      <c r="BO22" s="298">
        <v>69.199569999999994</v>
      </c>
      <c r="BP22" s="298">
        <v>72.37303</v>
      </c>
      <c r="BQ22" s="298">
        <v>77.006820000000005</v>
      </c>
      <c r="BR22" s="298">
        <v>78.911140000000003</v>
      </c>
      <c r="BS22" s="298">
        <v>74.189599999999999</v>
      </c>
      <c r="BT22" s="298">
        <v>75.055070000000001</v>
      </c>
      <c r="BU22" s="298">
        <v>87.588489999999993</v>
      </c>
      <c r="BV22" s="298">
        <v>108.82089999999999</v>
      </c>
    </row>
    <row r="23" spans="1:74" ht="11.15" customHeight="1" x14ac:dyDescent="0.25">
      <c r="A23" s="15"/>
      <c r="B23" s="24"/>
      <c r="C23" s="209"/>
      <c r="D23" s="209"/>
      <c r="E23" s="209"/>
      <c r="F23" s="209"/>
      <c r="G23" s="209"/>
      <c r="H23" s="209"/>
      <c r="I23" s="209"/>
      <c r="J23" s="209"/>
      <c r="K23" s="209"/>
      <c r="L23" s="209"/>
      <c r="M23" s="209"/>
      <c r="N23" s="209"/>
      <c r="O23" s="209"/>
      <c r="P23" s="209"/>
      <c r="Q23" s="209"/>
      <c r="R23" s="209"/>
      <c r="S23" s="209"/>
      <c r="T23" s="209"/>
      <c r="U23" s="209"/>
      <c r="V23" s="209"/>
      <c r="W23" s="209"/>
      <c r="X23" s="209"/>
      <c r="Y23" s="209"/>
      <c r="Z23" s="209"/>
      <c r="AA23" s="209"/>
      <c r="AB23" s="209"/>
      <c r="AC23" s="209"/>
      <c r="AD23" s="209"/>
      <c r="AE23" s="209"/>
      <c r="AF23" s="209"/>
      <c r="AG23" s="209"/>
      <c r="AH23" s="209"/>
      <c r="AI23" s="209"/>
      <c r="AJ23" s="209"/>
      <c r="AK23" s="209"/>
      <c r="AL23" s="209"/>
      <c r="AM23" s="209"/>
      <c r="AN23" s="209"/>
      <c r="AO23" s="209"/>
      <c r="AP23" s="209"/>
      <c r="AQ23" s="209"/>
      <c r="AR23" s="209"/>
      <c r="AS23" s="209"/>
      <c r="AT23" s="209"/>
      <c r="AU23" s="209"/>
      <c r="AV23" s="209"/>
      <c r="AW23" s="209"/>
      <c r="AX23" s="209"/>
      <c r="AY23" s="298"/>
      <c r="AZ23" s="298"/>
      <c r="BA23" s="298"/>
      <c r="BB23" s="298"/>
      <c r="BC23" s="298"/>
      <c r="BD23" s="298"/>
      <c r="BE23" s="298"/>
      <c r="BF23" s="298"/>
      <c r="BG23" s="298"/>
      <c r="BH23" s="298"/>
      <c r="BI23" s="298"/>
      <c r="BJ23" s="298"/>
      <c r="BK23" s="298"/>
      <c r="BL23" s="298"/>
      <c r="BM23" s="298"/>
      <c r="BN23" s="298"/>
      <c r="BO23" s="298"/>
      <c r="BP23" s="298"/>
      <c r="BQ23" s="298"/>
      <c r="BR23" s="298"/>
      <c r="BS23" s="298"/>
      <c r="BT23" s="298"/>
      <c r="BU23" s="298"/>
      <c r="BV23" s="298"/>
    </row>
    <row r="24" spans="1:74" ht="11.15" customHeight="1" x14ac:dyDescent="0.25">
      <c r="A24" s="15"/>
      <c r="B24" s="24" t="s">
        <v>103</v>
      </c>
      <c r="C24" s="209"/>
      <c r="D24" s="209"/>
      <c r="E24" s="209"/>
      <c r="F24" s="209"/>
      <c r="G24" s="209"/>
      <c r="H24" s="209"/>
      <c r="I24" s="209"/>
      <c r="J24" s="209"/>
      <c r="K24" s="209"/>
      <c r="L24" s="209"/>
      <c r="M24" s="209"/>
      <c r="N24" s="209"/>
      <c r="O24" s="209"/>
      <c r="P24" s="209"/>
      <c r="Q24" s="209"/>
      <c r="R24" s="209"/>
      <c r="S24" s="209"/>
      <c r="T24" s="209"/>
      <c r="U24" s="209"/>
      <c r="V24" s="209"/>
      <c r="W24" s="209"/>
      <c r="X24" s="209"/>
      <c r="Y24" s="209"/>
      <c r="Z24" s="209"/>
      <c r="AA24" s="209"/>
      <c r="AB24" s="209"/>
      <c r="AC24" s="209"/>
      <c r="AD24" s="209"/>
      <c r="AE24" s="209"/>
      <c r="AF24" s="209"/>
      <c r="AG24" s="209"/>
      <c r="AH24" s="209"/>
      <c r="AI24" s="209"/>
      <c r="AJ24" s="209"/>
      <c r="AK24" s="209"/>
      <c r="AL24" s="209"/>
      <c r="AM24" s="209"/>
      <c r="AN24" s="209"/>
      <c r="AO24" s="209"/>
      <c r="AP24" s="209"/>
      <c r="AQ24" s="209"/>
      <c r="AR24" s="209"/>
      <c r="AS24" s="209"/>
      <c r="AT24" s="209"/>
      <c r="AU24" s="209"/>
      <c r="AV24" s="209"/>
      <c r="AW24" s="209"/>
      <c r="AX24" s="209"/>
      <c r="AY24" s="298"/>
      <c r="AZ24" s="298"/>
      <c r="BA24" s="298"/>
      <c r="BB24" s="298"/>
      <c r="BC24" s="298"/>
      <c r="BD24" s="298"/>
      <c r="BE24" s="298"/>
      <c r="BF24" s="298"/>
      <c r="BG24" s="298"/>
      <c r="BH24" s="298"/>
      <c r="BI24" s="298"/>
      <c r="BJ24" s="298"/>
      <c r="BK24" s="298"/>
      <c r="BL24" s="298"/>
      <c r="BM24" s="298"/>
      <c r="BN24" s="298"/>
      <c r="BO24" s="298"/>
      <c r="BP24" s="298"/>
      <c r="BQ24" s="298"/>
      <c r="BR24" s="298"/>
      <c r="BS24" s="298"/>
      <c r="BT24" s="298"/>
      <c r="BU24" s="298"/>
      <c r="BV24" s="298"/>
    </row>
    <row r="25" spans="1:74" ht="11.15" customHeight="1" x14ac:dyDescent="0.25">
      <c r="A25" s="25" t="s">
        <v>215</v>
      </c>
      <c r="B25" s="26" t="s">
        <v>793</v>
      </c>
      <c r="C25" s="67">
        <v>60.198764064999999</v>
      </c>
      <c r="D25" s="67">
        <v>49.199763760000003</v>
      </c>
      <c r="E25" s="67">
        <v>48.347844962000003</v>
      </c>
      <c r="F25" s="67">
        <v>37.282224120000002</v>
      </c>
      <c r="G25" s="67">
        <v>44.060165955999999</v>
      </c>
      <c r="H25" s="67">
        <v>48.267030300000002</v>
      </c>
      <c r="I25" s="67">
        <v>59.801968033000001</v>
      </c>
      <c r="J25" s="67">
        <v>56.310744251000003</v>
      </c>
      <c r="K25" s="67">
        <v>51.113288310000002</v>
      </c>
      <c r="L25" s="67">
        <v>41.517648131999998</v>
      </c>
      <c r="M25" s="67">
        <v>45.869143289999997</v>
      </c>
      <c r="N25" s="67">
        <v>44.574784772999998</v>
      </c>
      <c r="O25" s="67">
        <v>40.771261193999997</v>
      </c>
      <c r="P25" s="67">
        <v>36.011703142999998</v>
      </c>
      <c r="Q25" s="67">
        <v>32.842827487999998</v>
      </c>
      <c r="R25" s="67">
        <v>26.754132930000001</v>
      </c>
      <c r="S25" s="67">
        <v>29.783501813000001</v>
      </c>
      <c r="T25" s="67">
        <v>39.797904000000003</v>
      </c>
      <c r="U25" s="67">
        <v>52.852355979000002</v>
      </c>
      <c r="V25" s="67">
        <v>53.610339025000002</v>
      </c>
      <c r="W25" s="67">
        <v>41.827720859999999</v>
      </c>
      <c r="X25" s="67">
        <v>37.392535729999999</v>
      </c>
      <c r="Y25" s="67">
        <v>37.873816920000003</v>
      </c>
      <c r="Z25" s="67">
        <v>47.175003052000001</v>
      </c>
      <c r="AA25" s="67">
        <v>49.013210688000001</v>
      </c>
      <c r="AB25" s="67">
        <v>51.521002137000004</v>
      </c>
      <c r="AC25" s="67">
        <v>38.330375928999999</v>
      </c>
      <c r="AD25" s="67">
        <v>33.629765081999999</v>
      </c>
      <c r="AE25" s="67">
        <v>39.285073785999998</v>
      </c>
      <c r="AF25" s="67">
        <v>51.593801786</v>
      </c>
      <c r="AG25" s="67">
        <v>60.026206768000002</v>
      </c>
      <c r="AH25" s="67">
        <v>59.904157652000002</v>
      </c>
      <c r="AI25" s="67">
        <v>47.959142919000001</v>
      </c>
      <c r="AJ25" s="67">
        <v>39.439751215000001</v>
      </c>
      <c r="AK25" s="67">
        <v>36.555785407999998</v>
      </c>
      <c r="AL25" s="67">
        <v>38.365380813999998</v>
      </c>
      <c r="AM25" s="67">
        <v>52.346443004000001</v>
      </c>
      <c r="AN25" s="67">
        <v>43.422190985999997</v>
      </c>
      <c r="AO25" s="67">
        <v>37.940245482000002</v>
      </c>
      <c r="AP25" s="67">
        <v>34.263801143000002</v>
      </c>
      <c r="AQ25" s="67">
        <v>38.496831301999997</v>
      </c>
      <c r="AR25" s="67">
        <v>45.134329245000004</v>
      </c>
      <c r="AS25" s="67">
        <v>52.702615496</v>
      </c>
      <c r="AT25" s="67">
        <v>51.574435977999997</v>
      </c>
      <c r="AU25" s="67">
        <v>40.584477208000003</v>
      </c>
      <c r="AV25" s="67">
        <v>35.050934451000003</v>
      </c>
      <c r="AW25" s="67">
        <v>37.122089099999997</v>
      </c>
      <c r="AX25" s="67">
        <v>45.712127559999999</v>
      </c>
      <c r="AY25" s="300">
        <v>46.135899999999999</v>
      </c>
      <c r="AZ25" s="300">
        <v>36.567230000000002</v>
      </c>
      <c r="BA25" s="300">
        <v>33.654020000000003</v>
      </c>
      <c r="BB25" s="300">
        <v>27.583680000000001</v>
      </c>
      <c r="BC25" s="300">
        <v>31.94924</v>
      </c>
      <c r="BD25" s="300">
        <v>41.410330000000002</v>
      </c>
      <c r="BE25" s="300">
        <v>49.541580000000003</v>
      </c>
      <c r="BF25" s="300">
        <v>49.43656</v>
      </c>
      <c r="BG25" s="300">
        <v>36.854649999999999</v>
      </c>
      <c r="BH25" s="300">
        <v>30.499639999999999</v>
      </c>
      <c r="BI25" s="300">
        <v>34.125430000000001</v>
      </c>
      <c r="BJ25" s="300">
        <v>40.747369999999997</v>
      </c>
      <c r="BK25" s="300">
        <v>44.555900000000001</v>
      </c>
      <c r="BL25" s="300">
        <v>38.22204</v>
      </c>
      <c r="BM25" s="300">
        <v>31.778749999999999</v>
      </c>
      <c r="BN25" s="300">
        <v>26.412269999999999</v>
      </c>
      <c r="BO25" s="300">
        <v>30.122440000000001</v>
      </c>
      <c r="BP25" s="300">
        <v>39.520690000000002</v>
      </c>
      <c r="BQ25" s="300">
        <v>47.569920000000003</v>
      </c>
      <c r="BR25" s="300">
        <v>47.538530000000002</v>
      </c>
      <c r="BS25" s="300">
        <v>35.500140000000002</v>
      </c>
      <c r="BT25" s="300">
        <v>29.800180000000001</v>
      </c>
      <c r="BU25" s="300">
        <v>33.263240000000003</v>
      </c>
      <c r="BV25" s="300">
        <v>40.135840000000002</v>
      </c>
    </row>
    <row r="26" spans="1:74" ht="11.15" customHeight="1" x14ac:dyDescent="0.25">
      <c r="A26" s="15"/>
      <c r="B26" s="24"/>
      <c r="C26" s="211"/>
      <c r="D26" s="211"/>
      <c r="E26" s="211"/>
      <c r="F26" s="211"/>
      <c r="G26" s="211"/>
      <c r="H26" s="211"/>
      <c r="I26" s="211"/>
      <c r="J26" s="211"/>
      <c r="K26" s="211"/>
      <c r="L26" s="211"/>
      <c r="M26" s="211"/>
      <c r="N26" s="211"/>
      <c r="O26" s="211"/>
      <c r="P26" s="211"/>
      <c r="Q26" s="211"/>
      <c r="R26" s="211"/>
      <c r="S26" s="211"/>
      <c r="T26" s="211"/>
      <c r="U26" s="211"/>
      <c r="V26" s="211"/>
      <c r="W26" s="211"/>
      <c r="X26" s="211"/>
      <c r="Y26" s="211"/>
      <c r="Z26" s="211"/>
      <c r="AA26" s="211"/>
      <c r="AB26" s="211"/>
      <c r="AC26" s="211"/>
      <c r="AD26" s="211"/>
      <c r="AE26" s="211"/>
      <c r="AF26" s="211"/>
      <c r="AG26" s="211"/>
      <c r="AH26" s="211"/>
      <c r="AI26" s="211"/>
      <c r="AJ26" s="211"/>
      <c r="AK26" s="211"/>
      <c r="AL26" s="211"/>
      <c r="AM26" s="211"/>
      <c r="AN26" s="211"/>
      <c r="AO26" s="211"/>
      <c r="AP26" s="211"/>
      <c r="AQ26" s="211"/>
      <c r="AR26" s="211"/>
      <c r="AS26" s="211"/>
      <c r="AT26" s="211"/>
      <c r="AU26" s="211"/>
      <c r="AV26" s="211"/>
      <c r="AW26" s="211"/>
      <c r="AX26" s="211"/>
      <c r="AY26" s="302"/>
      <c r="AZ26" s="302"/>
      <c r="BA26" s="302"/>
      <c r="BB26" s="302"/>
      <c r="BC26" s="302"/>
      <c r="BD26" s="302"/>
      <c r="BE26" s="302"/>
      <c r="BF26" s="302"/>
      <c r="BG26" s="302"/>
      <c r="BH26" s="302"/>
      <c r="BI26" s="302"/>
      <c r="BJ26" s="302"/>
      <c r="BK26" s="302"/>
      <c r="BL26" s="302"/>
      <c r="BM26" s="302"/>
      <c r="BN26" s="302"/>
      <c r="BO26" s="302"/>
      <c r="BP26" s="302"/>
      <c r="BQ26" s="302"/>
      <c r="BR26" s="302"/>
      <c r="BS26" s="302"/>
      <c r="BT26" s="302"/>
      <c r="BU26" s="302"/>
      <c r="BV26" s="302"/>
    </row>
    <row r="27" spans="1:74" ht="11.15" customHeight="1" x14ac:dyDescent="0.25">
      <c r="A27" s="15"/>
      <c r="B27" s="28" t="s">
        <v>777</v>
      </c>
      <c r="C27" s="209"/>
      <c r="D27" s="209"/>
      <c r="E27" s="209"/>
      <c r="F27" s="209"/>
      <c r="G27" s="209"/>
      <c r="H27" s="209"/>
      <c r="I27" s="209"/>
      <c r="J27" s="209"/>
      <c r="K27" s="209"/>
      <c r="L27" s="209"/>
      <c r="M27" s="209"/>
      <c r="N27" s="209"/>
      <c r="O27" s="209"/>
      <c r="P27" s="209"/>
      <c r="Q27" s="209"/>
      <c r="R27" s="209"/>
      <c r="S27" s="209"/>
      <c r="T27" s="209"/>
      <c r="U27" s="209"/>
      <c r="V27" s="209"/>
      <c r="W27" s="209"/>
      <c r="X27" s="209"/>
      <c r="Y27" s="209"/>
      <c r="Z27" s="209"/>
      <c r="AA27" s="209"/>
      <c r="AB27" s="209"/>
      <c r="AC27" s="209"/>
      <c r="AD27" s="209"/>
      <c r="AE27" s="209"/>
      <c r="AF27" s="209"/>
      <c r="AG27" s="209"/>
      <c r="AH27" s="209"/>
      <c r="AI27" s="209"/>
      <c r="AJ27" s="209"/>
      <c r="AK27" s="209"/>
      <c r="AL27" s="209"/>
      <c r="AM27" s="209"/>
      <c r="AN27" s="209"/>
      <c r="AO27" s="209"/>
      <c r="AP27" s="209"/>
      <c r="AQ27" s="209"/>
      <c r="AR27" s="209"/>
      <c r="AS27" s="209"/>
      <c r="AT27" s="209"/>
      <c r="AU27" s="209"/>
      <c r="AV27" s="209"/>
      <c r="AW27" s="209"/>
      <c r="AX27" s="209"/>
      <c r="AY27" s="298"/>
      <c r="AZ27" s="298"/>
      <c r="BA27" s="298"/>
      <c r="BB27" s="298"/>
      <c r="BC27" s="298"/>
      <c r="BD27" s="298"/>
      <c r="BE27" s="298"/>
      <c r="BF27" s="298"/>
      <c r="BG27" s="298"/>
      <c r="BH27" s="298"/>
      <c r="BI27" s="298"/>
      <c r="BJ27" s="298"/>
      <c r="BK27" s="298"/>
      <c r="BL27" s="298"/>
      <c r="BM27" s="298"/>
      <c r="BN27" s="298"/>
      <c r="BO27" s="298"/>
      <c r="BP27" s="298"/>
      <c r="BQ27" s="298"/>
      <c r="BR27" s="298"/>
      <c r="BS27" s="298"/>
      <c r="BT27" s="298"/>
      <c r="BU27" s="298"/>
      <c r="BV27" s="298"/>
    </row>
    <row r="28" spans="1:74" ht="11.15" customHeight="1" x14ac:dyDescent="0.25">
      <c r="A28" s="15" t="s">
        <v>597</v>
      </c>
      <c r="B28" s="26" t="s">
        <v>94</v>
      </c>
      <c r="C28" s="209">
        <v>11.00442655</v>
      </c>
      <c r="D28" s="209">
        <v>10.95505157</v>
      </c>
      <c r="E28" s="209">
        <v>10.11528858</v>
      </c>
      <c r="F28" s="209">
        <v>9.4936772699999992</v>
      </c>
      <c r="G28" s="209">
        <v>9.9424801679999995</v>
      </c>
      <c r="H28" s="209">
        <v>11.106312409999999</v>
      </c>
      <c r="I28" s="209">
        <v>12.54491655</v>
      </c>
      <c r="J28" s="209">
        <v>12.432330479999999</v>
      </c>
      <c r="K28" s="209">
        <v>11.749827549999999</v>
      </c>
      <c r="L28" s="209">
        <v>10.32368198</v>
      </c>
      <c r="M28" s="209">
        <v>9.9179917779999993</v>
      </c>
      <c r="N28" s="209">
        <v>10.39962044</v>
      </c>
      <c r="O28" s="209">
        <v>10.588585009999999</v>
      </c>
      <c r="P28" s="209">
        <v>10.56638768</v>
      </c>
      <c r="Q28" s="209">
        <v>9.7339580740000002</v>
      </c>
      <c r="R28" s="209">
        <v>9.1044141369999991</v>
      </c>
      <c r="S28" s="209">
        <v>9.2137766330000002</v>
      </c>
      <c r="T28" s="209">
        <v>11.04517671</v>
      </c>
      <c r="U28" s="209">
        <v>12.631546889999999</v>
      </c>
      <c r="V28" s="209">
        <v>12.28967641</v>
      </c>
      <c r="W28" s="209">
        <v>11.12275842</v>
      </c>
      <c r="X28" s="209">
        <v>9.9312700679999999</v>
      </c>
      <c r="Y28" s="209">
        <v>9.6076051200000006</v>
      </c>
      <c r="Z28" s="209">
        <v>10.56451422</v>
      </c>
      <c r="AA28" s="209">
        <v>10.763558832999999</v>
      </c>
      <c r="AB28" s="209">
        <v>11.055999513</v>
      </c>
      <c r="AC28" s="209">
        <v>9.8711143176</v>
      </c>
      <c r="AD28" s="209">
        <v>9.4356628203999993</v>
      </c>
      <c r="AE28" s="209">
        <v>9.7048688736000006</v>
      </c>
      <c r="AF28" s="209">
        <v>11.663664818000001</v>
      </c>
      <c r="AG28" s="209">
        <v>12.461764840000001</v>
      </c>
      <c r="AH28" s="209">
        <v>12.687702582</v>
      </c>
      <c r="AI28" s="209">
        <v>11.585095943000001</v>
      </c>
      <c r="AJ28" s="209">
        <v>10.107460865</v>
      </c>
      <c r="AK28" s="209">
        <v>9.9517167636000003</v>
      </c>
      <c r="AL28" s="209">
        <v>10.297971339</v>
      </c>
      <c r="AM28" s="209">
        <v>11.275003714</v>
      </c>
      <c r="AN28" s="209">
        <v>11.258039223999999</v>
      </c>
      <c r="AO28" s="209">
        <v>10.166903109</v>
      </c>
      <c r="AP28" s="209">
        <v>9.8118751586999995</v>
      </c>
      <c r="AQ28" s="209">
        <v>10.287901922</v>
      </c>
      <c r="AR28" s="209">
        <v>11.914559688000001</v>
      </c>
      <c r="AS28" s="209">
        <v>12.896456127</v>
      </c>
      <c r="AT28" s="209">
        <v>12.896633896999999</v>
      </c>
      <c r="AU28" s="209">
        <v>11.641244584000001</v>
      </c>
      <c r="AV28" s="209">
        <v>9.8737259514000009</v>
      </c>
      <c r="AW28" s="209">
        <v>10.05767</v>
      </c>
      <c r="AX28" s="209">
        <v>10.860580000000001</v>
      </c>
      <c r="AY28" s="298">
        <v>11.247579999999999</v>
      </c>
      <c r="AZ28" s="298">
        <v>11.11952</v>
      </c>
      <c r="BA28" s="298">
        <v>10.26918</v>
      </c>
      <c r="BB28" s="298">
        <v>9.8316920000000003</v>
      </c>
      <c r="BC28" s="298">
        <v>10.209</v>
      </c>
      <c r="BD28" s="298">
        <v>11.73204</v>
      </c>
      <c r="BE28" s="298">
        <v>12.53383</v>
      </c>
      <c r="BF28" s="298">
        <v>12.62729</v>
      </c>
      <c r="BG28" s="298">
        <v>11.503629999999999</v>
      </c>
      <c r="BH28" s="298">
        <v>9.8813110000000002</v>
      </c>
      <c r="BI28" s="298">
        <v>10.076560000000001</v>
      </c>
      <c r="BJ28" s="298">
        <v>10.92225</v>
      </c>
      <c r="BK28" s="298">
        <v>11.554819999999999</v>
      </c>
      <c r="BL28" s="298">
        <v>11.31578</v>
      </c>
      <c r="BM28" s="298">
        <v>10.3428</v>
      </c>
      <c r="BN28" s="298">
        <v>9.8686500000000006</v>
      </c>
      <c r="BO28" s="298">
        <v>10.246119999999999</v>
      </c>
      <c r="BP28" s="298">
        <v>11.789260000000001</v>
      </c>
      <c r="BQ28" s="298">
        <v>12.615830000000001</v>
      </c>
      <c r="BR28" s="298">
        <v>12.72179</v>
      </c>
      <c r="BS28" s="298">
        <v>11.599309999999999</v>
      </c>
      <c r="BT28" s="298">
        <v>9.9749700000000008</v>
      </c>
      <c r="BU28" s="298">
        <v>10.17643</v>
      </c>
      <c r="BV28" s="298">
        <v>11.03036</v>
      </c>
    </row>
    <row r="29" spans="1:74" ht="11.15" customHeight="1" x14ac:dyDescent="0.25">
      <c r="A29" s="15"/>
      <c r="B29" s="24"/>
      <c r="C29" s="209"/>
      <c r="D29" s="209"/>
      <c r="E29" s="209"/>
      <c r="F29" s="209"/>
      <c r="G29" s="209"/>
      <c r="H29" s="209"/>
      <c r="I29" s="209"/>
      <c r="J29" s="209"/>
      <c r="K29" s="209"/>
      <c r="L29" s="209"/>
      <c r="M29" s="209"/>
      <c r="N29" s="209"/>
      <c r="O29" s="209"/>
      <c r="P29" s="209"/>
      <c r="Q29" s="209"/>
      <c r="R29" s="209"/>
      <c r="S29" s="209"/>
      <c r="T29" s="209"/>
      <c r="U29" s="209"/>
      <c r="V29" s="209"/>
      <c r="W29" s="209"/>
      <c r="X29" s="209"/>
      <c r="Y29" s="209"/>
      <c r="Z29" s="209"/>
      <c r="AA29" s="209"/>
      <c r="AB29" s="209"/>
      <c r="AC29" s="209"/>
      <c r="AD29" s="209"/>
      <c r="AE29" s="209"/>
      <c r="AF29" s="209"/>
      <c r="AG29" s="209"/>
      <c r="AH29" s="209"/>
      <c r="AI29" s="209"/>
      <c r="AJ29" s="209"/>
      <c r="AK29" s="209"/>
      <c r="AL29" s="209"/>
      <c r="AM29" s="209"/>
      <c r="AN29" s="209"/>
      <c r="AO29" s="209"/>
      <c r="AP29" s="209"/>
      <c r="AQ29" s="209"/>
      <c r="AR29" s="209"/>
      <c r="AS29" s="209"/>
      <c r="AT29" s="209"/>
      <c r="AU29" s="209"/>
      <c r="AV29" s="209"/>
      <c r="AW29" s="209"/>
      <c r="AX29" s="209"/>
      <c r="AY29" s="298"/>
      <c r="AZ29" s="298"/>
      <c r="BA29" s="298"/>
      <c r="BB29" s="298"/>
      <c r="BC29" s="298"/>
      <c r="BD29" s="298"/>
      <c r="BE29" s="298"/>
      <c r="BF29" s="298"/>
      <c r="BG29" s="298"/>
      <c r="BH29" s="298"/>
      <c r="BI29" s="298"/>
      <c r="BJ29" s="298"/>
      <c r="BK29" s="298"/>
      <c r="BL29" s="298"/>
      <c r="BM29" s="298"/>
      <c r="BN29" s="298"/>
      <c r="BO29" s="298"/>
      <c r="BP29" s="298"/>
      <c r="BQ29" s="298"/>
      <c r="BR29" s="298"/>
      <c r="BS29" s="298"/>
      <c r="BT29" s="298"/>
      <c r="BU29" s="298"/>
      <c r="BV29" s="298"/>
    </row>
    <row r="30" spans="1:74" ht="11.15" customHeight="1" x14ac:dyDescent="0.25">
      <c r="A30" s="15"/>
      <c r="B30" s="24" t="s">
        <v>224</v>
      </c>
      <c r="C30" s="209"/>
      <c r="D30" s="209"/>
      <c r="E30" s="209"/>
      <c r="F30" s="209"/>
      <c r="G30" s="209"/>
      <c r="H30" s="209"/>
      <c r="I30" s="209"/>
      <c r="J30" s="209"/>
      <c r="K30" s="209"/>
      <c r="L30" s="209"/>
      <c r="M30" s="209"/>
      <c r="N30" s="209"/>
      <c r="O30" s="209"/>
      <c r="P30" s="209"/>
      <c r="Q30" s="209"/>
      <c r="R30" s="209"/>
      <c r="S30" s="209"/>
      <c r="T30" s="209"/>
      <c r="U30" s="209"/>
      <c r="V30" s="209"/>
      <c r="W30" s="209"/>
      <c r="X30" s="209"/>
      <c r="Y30" s="209"/>
      <c r="Z30" s="209"/>
      <c r="AA30" s="209"/>
      <c r="AB30" s="209"/>
      <c r="AC30" s="209"/>
      <c r="AD30" s="209"/>
      <c r="AE30" s="209"/>
      <c r="AF30" s="209"/>
      <c r="AG30" s="209"/>
      <c r="AH30" s="209"/>
      <c r="AI30" s="209"/>
      <c r="AJ30" s="209"/>
      <c r="AK30" s="209"/>
      <c r="AL30" s="209"/>
      <c r="AM30" s="209"/>
      <c r="AN30" s="209"/>
      <c r="AO30" s="209"/>
      <c r="AP30" s="209"/>
      <c r="AQ30" s="209"/>
      <c r="AR30" s="209"/>
      <c r="AS30" s="209"/>
      <c r="AT30" s="209"/>
      <c r="AU30" s="209"/>
      <c r="AV30" s="209"/>
      <c r="AW30" s="209"/>
      <c r="AX30" s="209"/>
      <c r="AY30" s="298"/>
      <c r="AZ30" s="298"/>
      <c r="BA30" s="298"/>
      <c r="BB30" s="298"/>
      <c r="BC30" s="298"/>
      <c r="BD30" s="298"/>
      <c r="BE30" s="298"/>
      <c r="BF30" s="298"/>
      <c r="BG30" s="298"/>
      <c r="BH30" s="298"/>
      <c r="BI30" s="298"/>
      <c r="BJ30" s="298"/>
      <c r="BK30" s="298"/>
      <c r="BL30" s="298"/>
      <c r="BM30" s="298"/>
      <c r="BN30" s="298"/>
      <c r="BO30" s="298"/>
      <c r="BP30" s="298"/>
      <c r="BQ30" s="298"/>
      <c r="BR30" s="298"/>
      <c r="BS30" s="298"/>
      <c r="BT30" s="298"/>
      <c r="BU30" s="298"/>
      <c r="BV30" s="298"/>
    </row>
    <row r="31" spans="1:74" ht="11.15" customHeight="1" x14ac:dyDescent="0.25">
      <c r="A31" s="132" t="s">
        <v>24</v>
      </c>
      <c r="B31" s="29" t="s">
        <v>95</v>
      </c>
      <c r="C31" s="209">
        <v>0.92794013454000002</v>
      </c>
      <c r="D31" s="209">
        <v>0.86916472941</v>
      </c>
      <c r="E31" s="209">
        <v>0.98840199289999997</v>
      </c>
      <c r="F31" s="209">
        <v>1.0232286563999999</v>
      </c>
      <c r="G31" s="209">
        <v>1.0648125782</v>
      </c>
      <c r="H31" s="209">
        <v>0.99715396944000001</v>
      </c>
      <c r="I31" s="209">
        <v>0.98461040982000003</v>
      </c>
      <c r="J31" s="209">
        <v>0.93882765671000001</v>
      </c>
      <c r="K31" s="209">
        <v>0.90061723027999996</v>
      </c>
      <c r="L31" s="209">
        <v>0.93264171685999997</v>
      </c>
      <c r="M31" s="209">
        <v>0.89972517893000004</v>
      </c>
      <c r="N31" s="209">
        <v>0.93456374906999995</v>
      </c>
      <c r="O31" s="209">
        <v>0.96310982934</v>
      </c>
      <c r="P31" s="209">
        <v>0.97165559593999995</v>
      </c>
      <c r="Q31" s="209">
        <v>0.96820020059</v>
      </c>
      <c r="R31" s="209">
        <v>0.92037684162</v>
      </c>
      <c r="S31" s="209">
        <v>1.0275927790999999</v>
      </c>
      <c r="T31" s="209">
        <v>1.0428599784999999</v>
      </c>
      <c r="U31" s="209">
        <v>0.98955367881</v>
      </c>
      <c r="V31" s="209">
        <v>0.94711443929000005</v>
      </c>
      <c r="W31" s="209">
        <v>0.87741260905999996</v>
      </c>
      <c r="X31" s="209">
        <v>0.92216222220999999</v>
      </c>
      <c r="Y31" s="209">
        <v>0.96631616517999996</v>
      </c>
      <c r="Z31" s="209">
        <v>0.97175544426000005</v>
      </c>
      <c r="AA31" s="209">
        <v>0.96757310932999996</v>
      </c>
      <c r="AB31" s="209">
        <v>0.86888848761000004</v>
      </c>
      <c r="AC31" s="209">
        <v>1.0867581960999999</v>
      </c>
      <c r="AD31" s="209">
        <v>1.0463080523999999</v>
      </c>
      <c r="AE31" s="209">
        <v>1.1064622188</v>
      </c>
      <c r="AF31" s="209">
        <v>1.0293116909</v>
      </c>
      <c r="AG31" s="209">
        <v>0.98980786423</v>
      </c>
      <c r="AH31" s="209">
        <v>1.0108368875</v>
      </c>
      <c r="AI31" s="209">
        <v>0.96393961990999999</v>
      </c>
      <c r="AJ31" s="209">
        <v>0.99940554997999997</v>
      </c>
      <c r="AK31" s="209">
        <v>1.0216785407</v>
      </c>
      <c r="AL31" s="209">
        <v>1.0933181653999999</v>
      </c>
      <c r="AM31" s="209">
        <v>1.0962561105999999</v>
      </c>
      <c r="AN31" s="209">
        <v>1.0490259691999999</v>
      </c>
      <c r="AO31" s="209">
        <v>1.1925963723999999</v>
      </c>
      <c r="AP31" s="209">
        <v>1.1672317102</v>
      </c>
      <c r="AQ31" s="209">
        <v>1.2027906513</v>
      </c>
      <c r="AR31" s="209">
        <v>1.1729645477999999</v>
      </c>
      <c r="AS31" s="209">
        <v>1.1126803034999999</v>
      </c>
      <c r="AT31" s="209">
        <v>1.0380452286999999</v>
      </c>
      <c r="AU31" s="209">
        <v>0.96353767211999997</v>
      </c>
      <c r="AV31" s="209">
        <v>1.0249792247</v>
      </c>
      <c r="AW31" s="209">
        <v>1.043301</v>
      </c>
      <c r="AX31" s="209">
        <v>1.0857250000000001</v>
      </c>
      <c r="AY31" s="298">
        <v>1.1333740000000001</v>
      </c>
      <c r="AZ31" s="298">
        <v>1.0962270000000001</v>
      </c>
      <c r="BA31" s="298">
        <v>1.2612479999999999</v>
      </c>
      <c r="BB31" s="298">
        <v>1.2744150000000001</v>
      </c>
      <c r="BC31" s="298">
        <v>1.3267230000000001</v>
      </c>
      <c r="BD31" s="298">
        <v>1.249188</v>
      </c>
      <c r="BE31" s="298">
        <v>1.2043090000000001</v>
      </c>
      <c r="BF31" s="298">
        <v>1.1154850000000001</v>
      </c>
      <c r="BG31" s="298">
        <v>1.069232</v>
      </c>
      <c r="BH31" s="298">
        <v>1.1142209999999999</v>
      </c>
      <c r="BI31" s="298">
        <v>1.1317889999999999</v>
      </c>
      <c r="BJ31" s="298">
        <v>1.1794800000000001</v>
      </c>
      <c r="BK31" s="298">
        <v>1.2102539999999999</v>
      </c>
      <c r="BL31" s="298">
        <v>1.210717</v>
      </c>
      <c r="BM31" s="298">
        <v>1.3584240000000001</v>
      </c>
      <c r="BN31" s="298">
        <v>1.364832</v>
      </c>
      <c r="BO31" s="298">
        <v>1.439001</v>
      </c>
      <c r="BP31" s="298">
        <v>1.374622</v>
      </c>
      <c r="BQ31" s="298">
        <v>1.3329610000000001</v>
      </c>
      <c r="BR31" s="298">
        <v>1.2266349999999999</v>
      </c>
      <c r="BS31" s="298">
        <v>1.1693789999999999</v>
      </c>
      <c r="BT31" s="298">
        <v>1.2078310000000001</v>
      </c>
      <c r="BU31" s="298">
        <v>1.2197800000000001</v>
      </c>
      <c r="BV31" s="298">
        <v>1.2407049999999999</v>
      </c>
    </row>
    <row r="32" spans="1:74" ht="11.15" customHeight="1" x14ac:dyDescent="0.25">
      <c r="A32" s="15"/>
      <c r="B32" s="24"/>
      <c r="C32" s="209"/>
      <c r="D32" s="209"/>
      <c r="E32" s="209"/>
      <c r="F32" s="209"/>
      <c r="G32" s="209"/>
      <c r="H32" s="209"/>
      <c r="I32" s="209"/>
      <c r="J32" s="209"/>
      <c r="K32" s="209"/>
      <c r="L32" s="209"/>
      <c r="M32" s="209"/>
      <c r="N32" s="209"/>
      <c r="O32" s="209"/>
      <c r="P32" s="209"/>
      <c r="Q32" s="209"/>
      <c r="R32" s="209"/>
      <c r="S32" s="209"/>
      <c r="T32" s="209"/>
      <c r="U32" s="209"/>
      <c r="V32" s="209"/>
      <c r="W32" s="209"/>
      <c r="X32" s="209"/>
      <c r="Y32" s="209"/>
      <c r="Z32" s="209"/>
      <c r="AA32" s="209"/>
      <c r="AB32" s="209"/>
      <c r="AC32" s="209"/>
      <c r="AD32" s="209"/>
      <c r="AE32" s="209"/>
      <c r="AF32" s="209"/>
      <c r="AG32" s="209"/>
      <c r="AH32" s="209"/>
      <c r="AI32" s="209"/>
      <c r="AJ32" s="209"/>
      <c r="AK32" s="209"/>
      <c r="AL32" s="209"/>
      <c r="AM32" s="209"/>
      <c r="AN32" s="209"/>
      <c r="AO32" s="209"/>
      <c r="AP32" s="209"/>
      <c r="AQ32" s="209"/>
      <c r="AR32" s="209"/>
      <c r="AS32" s="209"/>
      <c r="AT32" s="209"/>
      <c r="AU32" s="209"/>
      <c r="AV32" s="209"/>
      <c r="AW32" s="209"/>
      <c r="AX32" s="209"/>
      <c r="AY32" s="298"/>
      <c r="AZ32" s="298"/>
      <c r="BA32" s="298"/>
      <c r="BB32" s="298"/>
      <c r="BC32" s="298"/>
      <c r="BD32" s="298"/>
      <c r="BE32" s="298"/>
      <c r="BF32" s="298"/>
      <c r="BG32" s="298"/>
      <c r="BH32" s="298"/>
      <c r="BI32" s="298"/>
      <c r="BJ32" s="298"/>
      <c r="BK32" s="298"/>
      <c r="BL32" s="298"/>
      <c r="BM32" s="298"/>
      <c r="BN32" s="298"/>
      <c r="BO32" s="298"/>
      <c r="BP32" s="298"/>
      <c r="BQ32" s="298"/>
      <c r="BR32" s="298"/>
      <c r="BS32" s="298"/>
      <c r="BT32" s="298"/>
      <c r="BU32" s="298"/>
      <c r="BV32" s="298"/>
    </row>
    <row r="33" spans="1:74" ht="11.15" customHeight="1" x14ac:dyDescent="0.25">
      <c r="A33" s="15"/>
      <c r="B33" s="28" t="s">
        <v>225</v>
      </c>
      <c r="C33" s="211"/>
      <c r="D33" s="211"/>
      <c r="E33" s="211"/>
      <c r="F33" s="211"/>
      <c r="G33" s="211"/>
      <c r="H33" s="211"/>
      <c r="I33" s="211"/>
      <c r="J33" s="211"/>
      <c r="K33" s="211"/>
      <c r="L33" s="211"/>
      <c r="M33" s="211"/>
      <c r="N33" s="211"/>
      <c r="O33" s="211"/>
      <c r="P33" s="211"/>
      <c r="Q33" s="211"/>
      <c r="R33" s="211"/>
      <c r="S33" s="211"/>
      <c r="T33" s="211"/>
      <c r="U33" s="211"/>
      <c r="V33" s="211"/>
      <c r="W33" s="211"/>
      <c r="X33" s="211"/>
      <c r="Y33" s="211"/>
      <c r="Z33" s="211"/>
      <c r="AA33" s="211"/>
      <c r="AB33" s="211"/>
      <c r="AC33" s="211"/>
      <c r="AD33" s="211"/>
      <c r="AE33" s="211"/>
      <c r="AF33" s="211"/>
      <c r="AG33" s="211"/>
      <c r="AH33" s="211"/>
      <c r="AI33" s="211"/>
      <c r="AJ33" s="211"/>
      <c r="AK33" s="211"/>
      <c r="AL33" s="211"/>
      <c r="AM33" s="211"/>
      <c r="AN33" s="211"/>
      <c r="AO33" s="211"/>
      <c r="AP33" s="211"/>
      <c r="AQ33" s="211"/>
      <c r="AR33" s="211"/>
      <c r="AS33" s="211"/>
      <c r="AT33" s="211"/>
      <c r="AU33" s="211"/>
      <c r="AV33" s="211"/>
      <c r="AW33" s="211"/>
      <c r="AX33" s="211"/>
      <c r="AY33" s="302"/>
      <c r="AZ33" s="302"/>
      <c r="BA33" s="302"/>
      <c r="BB33" s="302"/>
      <c r="BC33" s="302"/>
      <c r="BD33" s="302"/>
      <c r="BE33" s="302"/>
      <c r="BF33" s="302"/>
      <c r="BG33" s="302"/>
      <c r="BH33" s="302"/>
      <c r="BI33" s="302"/>
      <c r="BJ33" s="302"/>
      <c r="BK33" s="302"/>
      <c r="BL33" s="302"/>
      <c r="BM33" s="302"/>
      <c r="BN33" s="302"/>
      <c r="BO33" s="302"/>
      <c r="BP33" s="302"/>
      <c r="BQ33" s="302"/>
      <c r="BR33" s="302"/>
      <c r="BS33" s="302"/>
      <c r="BT33" s="302"/>
      <c r="BU33" s="302"/>
      <c r="BV33" s="302"/>
    </row>
    <row r="34" spans="1:74" ht="11.15" customHeight="1" x14ac:dyDescent="0.25">
      <c r="A34" s="25" t="s">
        <v>600</v>
      </c>
      <c r="B34" s="29" t="s">
        <v>95</v>
      </c>
      <c r="C34" s="209">
        <v>9.5478044099999995</v>
      </c>
      <c r="D34" s="209">
        <v>8.3917736289999993</v>
      </c>
      <c r="E34" s="209">
        <v>8.7079456159999999</v>
      </c>
      <c r="F34" s="209">
        <v>7.6763067380000001</v>
      </c>
      <c r="G34" s="209">
        <v>7.9525245169999996</v>
      </c>
      <c r="H34" s="209">
        <v>7.9182708599999998</v>
      </c>
      <c r="I34" s="209">
        <v>8.5632262739999998</v>
      </c>
      <c r="J34" s="209">
        <v>8.5663501800000006</v>
      </c>
      <c r="K34" s="209">
        <v>7.8673445610000003</v>
      </c>
      <c r="L34" s="209">
        <v>7.942221258</v>
      </c>
      <c r="M34" s="209">
        <v>8.3960939010000004</v>
      </c>
      <c r="N34" s="209">
        <v>8.9482386199999997</v>
      </c>
      <c r="O34" s="209">
        <v>8.974958547</v>
      </c>
      <c r="P34" s="209">
        <v>8.3679829570000006</v>
      </c>
      <c r="Q34" s="209">
        <v>7.8849638540000004</v>
      </c>
      <c r="R34" s="209">
        <v>6.5163763159999997</v>
      </c>
      <c r="S34" s="209">
        <v>6.8296524390000002</v>
      </c>
      <c r="T34" s="209">
        <v>7.2763183509999996</v>
      </c>
      <c r="U34" s="209">
        <v>8.0678314550000003</v>
      </c>
      <c r="V34" s="209">
        <v>8.0141998060000006</v>
      </c>
      <c r="W34" s="209">
        <v>7.3011402619999997</v>
      </c>
      <c r="X34" s="209">
        <v>7.4772166410000001</v>
      </c>
      <c r="Y34" s="209">
        <v>7.5828757610000004</v>
      </c>
      <c r="Z34" s="209">
        <v>8.7140529660000006</v>
      </c>
      <c r="AA34" s="209">
        <v>8.9395008960000002</v>
      </c>
      <c r="AB34" s="209">
        <v>8.1486430960000007</v>
      </c>
      <c r="AC34" s="209">
        <v>8.1195240060000007</v>
      </c>
      <c r="AD34" s="209">
        <v>7.5260910579999996</v>
      </c>
      <c r="AE34" s="209">
        <v>7.731343753</v>
      </c>
      <c r="AF34" s="209">
        <v>8.0505366390000006</v>
      </c>
      <c r="AG34" s="209">
        <v>8.4181264850000002</v>
      </c>
      <c r="AH34" s="209">
        <v>8.5288354799999997</v>
      </c>
      <c r="AI34" s="209">
        <v>7.7244239659999998</v>
      </c>
      <c r="AJ34" s="209">
        <v>7.758847748</v>
      </c>
      <c r="AK34" s="209">
        <v>8.1443188160000002</v>
      </c>
      <c r="AL34" s="209">
        <v>8.7535986169999997</v>
      </c>
      <c r="AM34" s="209">
        <v>9.5158072300000001</v>
      </c>
      <c r="AN34" s="209">
        <v>8.464837159</v>
      </c>
      <c r="AO34" s="209">
        <v>8.5504461050000007</v>
      </c>
      <c r="AP34" s="209">
        <v>7.7528027709999998</v>
      </c>
      <c r="AQ34" s="209">
        <v>7.9413859179999999</v>
      </c>
      <c r="AR34" s="209">
        <v>8.1657575869999999</v>
      </c>
      <c r="AS34" s="209">
        <v>8.5984853769999994</v>
      </c>
      <c r="AT34" s="209">
        <v>8.5319439579999994</v>
      </c>
      <c r="AU34" s="209">
        <v>7.8045574880000004</v>
      </c>
      <c r="AV34" s="209">
        <v>7.921729</v>
      </c>
      <c r="AW34" s="209">
        <v>8.2231190000000005</v>
      </c>
      <c r="AX34" s="209">
        <v>9.2231280000000009</v>
      </c>
      <c r="AY34" s="298">
        <v>9.2125050000000002</v>
      </c>
      <c r="AZ34" s="298">
        <v>8.2234219999999993</v>
      </c>
      <c r="BA34" s="298">
        <v>8.520581</v>
      </c>
      <c r="BB34" s="298">
        <v>7.7191429999999999</v>
      </c>
      <c r="BC34" s="298">
        <v>8.0002560000000003</v>
      </c>
      <c r="BD34" s="298">
        <v>8.0834709999999994</v>
      </c>
      <c r="BE34" s="298">
        <v>8.5148860000000006</v>
      </c>
      <c r="BF34" s="298">
        <v>8.507733</v>
      </c>
      <c r="BG34" s="298">
        <v>7.7616490000000002</v>
      </c>
      <c r="BH34" s="298">
        <v>7.8345529999999997</v>
      </c>
      <c r="BI34" s="298">
        <v>8.1709750000000003</v>
      </c>
      <c r="BJ34" s="298">
        <v>9.274635</v>
      </c>
      <c r="BK34" s="298">
        <v>9.5336269999999992</v>
      </c>
      <c r="BL34" s="298">
        <v>8.6317229999999991</v>
      </c>
      <c r="BM34" s="298">
        <v>8.5745210000000007</v>
      </c>
      <c r="BN34" s="298">
        <v>7.7294409999999996</v>
      </c>
      <c r="BO34" s="298">
        <v>7.9935510000000001</v>
      </c>
      <c r="BP34" s="298">
        <v>8.0993480000000009</v>
      </c>
      <c r="BQ34" s="298">
        <v>8.5601350000000007</v>
      </c>
      <c r="BR34" s="298">
        <v>8.5455489999999994</v>
      </c>
      <c r="BS34" s="298">
        <v>7.7884789999999997</v>
      </c>
      <c r="BT34" s="298">
        <v>7.8549189999999998</v>
      </c>
      <c r="BU34" s="298">
        <v>8.2011389999999995</v>
      </c>
      <c r="BV34" s="298">
        <v>9.3028289999999991</v>
      </c>
    </row>
    <row r="35" spans="1:74" ht="11.15" customHeight="1" x14ac:dyDescent="0.25">
      <c r="A35" s="15"/>
      <c r="B35" s="24"/>
      <c r="C35" s="212"/>
      <c r="D35" s="212"/>
      <c r="E35" s="212"/>
      <c r="F35" s="212"/>
      <c r="G35" s="212"/>
      <c r="H35" s="212"/>
      <c r="I35" s="212"/>
      <c r="J35" s="212"/>
      <c r="K35" s="212"/>
      <c r="L35" s="212"/>
      <c r="M35" s="212"/>
      <c r="N35" s="212"/>
      <c r="O35" s="212"/>
      <c r="P35" s="212"/>
      <c r="Q35" s="212"/>
      <c r="R35" s="212"/>
      <c r="S35" s="212"/>
      <c r="T35" s="212"/>
      <c r="U35" s="212"/>
      <c r="V35" s="212"/>
      <c r="W35" s="212"/>
      <c r="X35" s="212"/>
      <c r="Y35" s="212"/>
      <c r="Z35" s="212"/>
      <c r="AA35" s="212"/>
      <c r="AB35" s="212"/>
      <c r="AC35" s="212"/>
      <c r="AD35" s="212"/>
      <c r="AE35" s="212"/>
      <c r="AF35" s="212"/>
      <c r="AG35" s="212"/>
      <c r="AH35" s="212"/>
      <c r="AI35" s="212"/>
      <c r="AJ35" s="212"/>
      <c r="AK35" s="212"/>
      <c r="AL35" s="212"/>
      <c r="AM35" s="212"/>
      <c r="AN35" s="212"/>
      <c r="AO35" s="212"/>
      <c r="AP35" s="212"/>
      <c r="AQ35" s="212"/>
      <c r="AR35" s="212"/>
      <c r="AS35" s="212"/>
      <c r="AT35" s="212"/>
      <c r="AU35" s="212"/>
      <c r="AV35" s="212"/>
      <c r="AW35" s="212"/>
      <c r="AX35" s="212"/>
      <c r="AY35" s="303"/>
      <c r="AZ35" s="303"/>
      <c r="BA35" s="303"/>
      <c r="BB35" s="303"/>
      <c r="BC35" s="303"/>
      <c r="BD35" s="303"/>
      <c r="BE35" s="303"/>
      <c r="BF35" s="303"/>
      <c r="BG35" s="303"/>
      <c r="BH35" s="303"/>
      <c r="BI35" s="303"/>
      <c r="BJ35" s="303"/>
      <c r="BK35" s="303"/>
      <c r="BL35" s="303"/>
      <c r="BM35" s="303"/>
      <c r="BN35" s="303"/>
      <c r="BO35" s="303"/>
      <c r="BP35" s="303"/>
      <c r="BQ35" s="303"/>
      <c r="BR35" s="303"/>
      <c r="BS35" s="303"/>
      <c r="BT35" s="303"/>
      <c r="BU35" s="303"/>
      <c r="BV35" s="303"/>
    </row>
    <row r="36" spans="1:74" ht="11.15" customHeight="1" x14ac:dyDescent="0.25">
      <c r="A36" s="15"/>
      <c r="B36" s="30" t="s">
        <v>124</v>
      </c>
      <c r="C36" s="212"/>
      <c r="D36" s="212"/>
      <c r="E36" s="212"/>
      <c r="F36" s="212"/>
      <c r="G36" s="212"/>
      <c r="H36" s="212"/>
      <c r="I36" s="212"/>
      <c r="J36" s="212"/>
      <c r="K36" s="212"/>
      <c r="L36" s="212"/>
      <c r="M36" s="212"/>
      <c r="N36" s="212"/>
      <c r="O36" s="212"/>
      <c r="P36" s="212"/>
      <c r="Q36" s="212"/>
      <c r="R36" s="212"/>
      <c r="S36" s="212"/>
      <c r="T36" s="212"/>
      <c r="U36" s="212"/>
      <c r="V36" s="212"/>
      <c r="W36" s="212"/>
      <c r="X36" s="212"/>
      <c r="Y36" s="212"/>
      <c r="Z36" s="212"/>
      <c r="AA36" s="212"/>
      <c r="AB36" s="212"/>
      <c r="AC36" s="212"/>
      <c r="AD36" s="212"/>
      <c r="AE36" s="212"/>
      <c r="AF36" s="212"/>
      <c r="AG36" s="212"/>
      <c r="AH36" s="212"/>
      <c r="AI36" s="212"/>
      <c r="AJ36" s="212"/>
      <c r="AK36" s="212"/>
      <c r="AL36" s="212"/>
      <c r="AM36" s="212"/>
      <c r="AN36" s="212"/>
      <c r="AO36" s="212"/>
      <c r="AP36" s="212"/>
      <c r="AQ36" s="212"/>
      <c r="AR36" s="212"/>
      <c r="AS36" s="212"/>
      <c r="AT36" s="212"/>
      <c r="AU36" s="212"/>
      <c r="AV36" s="212"/>
      <c r="AW36" s="212"/>
      <c r="AX36" s="212"/>
      <c r="AY36" s="303"/>
      <c r="AZ36" s="303"/>
      <c r="BA36" s="303"/>
      <c r="BB36" s="303"/>
      <c r="BC36" s="303"/>
      <c r="BD36" s="303"/>
      <c r="BE36" s="303"/>
      <c r="BF36" s="303"/>
      <c r="BG36" s="303"/>
      <c r="BH36" s="303"/>
      <c r="BI36" s="303"/>
      <c r="BJ36" s="303"/>
      <c r="BK36" s="303"/>
      <c r="BL36" s="303"/>
      <c r="BM36" s="303"/>
      <c r="BN36" s="303"/>
      <c r="BO36" s="303"/>
      <c r="BP36" s="303"/>
      <c r="BQ36" s="303"/>
      <c r="BR36" s="303"/>
      <c r="BS36" s="303"/>
      <c r="BT36" s="303"/>
      <c r="BU36" s="303"/>
      <c r="BV36" s="303"/>
    </row>
    <row r="37" spans="1:74" ht="11.15" customHeight="1" x14ac:dyDescent="0.25">
      <c r="A37" s="18"/>
      <c r="B37" s="21"/>
      <c r="C37" s="210"/>
      <c r="D37" s="210"/>
      <c r="E37" s="210"/>
      <c r="F37" s="210"/>
      <c r="G37" s="210"/>
      <c r="H37" s="210"/>
      <c r="I37" s="210"/>
      <c r="J37" s="210"/>
      <c r="K37" s="210"/>
      <c r="L37" s="210"/>
      <c r="M37" s="210"/>
      <c r="N37" s="210"/>
      <c r="O37" s="210"/>
      <c r="P37" s="210"/>
      <c r="Q37" s="210"/>
      <c r="R37" s="210"/>
      <c r="S37" s="210"/>
      <c r="T37" s="210"/>
      <c r="U37" s="210"/>
      <c r="V37" s="210"/>
      <c r="W37" s="210"/>
      <c r="X37" s="210"/>
      <c r="Y37" s="210"/>
      <c r="Z37" s="210"/>
      <c r="AA37" s="210"/>
      <c r="AB37" s="210"/>
      <c r="AC37" s="210"/>
      <c r="AD37" s="210"/>
      <c r="AE37" s="210"/>
      <c r="AF37" s="210"/>
      <c r="AG37" s="210"/>
      <c r="AH37" s="210"/>
      <c r="AI37" s="210"/>
      <c r="AJ37" s="210"/>
      <c r="AK37" s="210"/>
      <c r="AL37" s="210"/>
      <c r="AM37" s="210"/>
      <c r="AN37" s="210"/>
      <c r="AO37" s="210"/>
      <c r="AP37" s="210"/>
      <c r="AQ37" s="210"/>
      <c r="AR37" s="210"/>
      <c r="AS37" s="210"/>
      <c r="AT37" s="210"/>
      <c r="AU37" s="210"/>
      <c r="AV37" s="210"/>
      <c r="AW37" s="210"/>
      <c r="AX37" s="210"/>
      <c r="AY37" s="299"/>
      <c r="AZ37" s="299"/>
      <c r="BA37" s="299"/>
      <c r="BB37" s="299"/>
      <c r="BC37" s="299"/>
      <c r="BD37" s="299"/>
      <c r="BE37" s="299"/>
      <c r="BF37" s="299"/>
      <c r="BG37" s="299"/>
      <c r="BH37" s="299"/>
      <c r="BI37" s="299"/>
      <c r="BJ37" s="299"/>
      <c r="BK37" s="299"/>
      <c r="BL37" s="299"/>
      <c r="BM37" s="299"/>
      <c r="BN37" s="299"/>
      <c r="BO37" s="299"/>
      <c r="BP37" s="299"/>
      <c r="BQ37" s="299"/>
      <c r="BR37" s="299"/>
      <c r="BS37" s="299"/>
      <c r="BT37" s="299"/>
      <c r="BU37" s="299"/>
      <c r="BV37" s="299"/>
    </row>
    <row r="38" spans="1:74" ht="11.15" customHeight="1" x14ac:dyDescent="0.25">
      <c r="A38" s="634"/>
      <c r="B38" s="21" t="s">
        <v>980</v>
      </c>
      <c r="C38" s="210"/>
      <c r="D38" s="210"/>
      <c r="E38" s="210"/>
      <c r="F38" s="210"/>
      <c r="G38" s="210"/>
      <c r="H38" s="210"/>
      <c r="I38" s="210"/>
      <c r="J38" s="210"/>
      <c r="K38" s="210"/>
      <c r="L38" s="210"/>
      <c r="M38" s="210"/>
      <c r="N38" s="210"/>
      <c r="O38" s="210"/>
      <c r="P38" s="210"/>
      <c r="Q38" s="210"/>
      <c r="R38" s="210"/>
      <c r="S38" s="210"/>
      <c r="T38" s="210"/>
      <c r="U38" s="210"/>
      <c r="V38" s="210"/>
      <c r="W38" s="210"/>
      <c r="X38" s="210"/>
      <c r="Y38" s="210"/>
      <c r="Z38" s="210"/>
      <c r="AA38" s="210"/>
      <c r="AB38" s="210"/>
      <c r="AC38" s="210"/>
      <c r="AD38" s="210"/>
      <c r="AE38" s="210"/>
      <c r="AF38" s="210"/>
      <c r="AG38" s="210"/>
      <c r="AH38" s="210"/>
      <c r="AI38" s="210"/>
      <c r="AJ38" s="210"/>
      <c r="AK38" s="210"/>
      <c r="AL38" s="210"/>
      <c r="AM38" s="210"/>
      <c r="AN38" s="210"/>
      <c r="AO38" s="210"/>
      <c r="AP38" s="210"/>
      <c r="AQ38" s="210"/>
      <c r="AR38" s="210"/>
      <c r="AS38" s="210"/>
      <c r="AT38" s="210"/>
      <c r="AU38" s="210"/>
      <c r="AV38" s="210"/>
      <c r="AW38" s="210"/>
      <c r="AX38" s="210"/>
      <c r="AY38" s="299"/>
      <c r="AZ38" s="299"/>
      <c r="BA38" s="299"/>
      <c r="BB38" s="299"/>
      <c r="BC38" s="299"/>
      <c r="BD38" s="299"/>
      <c r="BE38" s="299"/>
      <c r="BF38" s="299"/>
      <c r="BG38" s="299"/>
      <c r="BH38" s="299"/>
      <c r="BI38" s="299"/>
      <c r="BJ38" s="299"/>
      <c r="BK38" s="299"/>
      <c r="BL38" s="299"/>
      <c r="BM38" s="299"/>
      <c r="BN38" s="299"/>
      <c r="BO38" s="299"/>
      <c r="BP38" s="299"/>
      <c r="BQ38" s="299"/>
      <c r="BR38" s="299"/>
      <c r="BS38" s="299"/>
      <c r="BT38" s="299"/>
      <c r="BU38" s="299"/>
      <c r="BV38" s="299"/>
    </row>
    <row r="39" spans="1:74" ht="11.15" customHeight="1" x14ac:dyDescent="0.25">
      <c r="A39" s="634" t="s">
        <v>511</v>
      </c>
      <c r="B39" s="31" t="s">
        <v>99</v>
      </c>
      <c r="C39" s="209">
        <v>51.375999999999998</v>
      </c>
      <c r="D39" s="209">
        <v>54.954000000000001</v>
      </c>
      <c r="E39" s="209">
        <v>58.151000000000003</v>
      </c>
      <c r="F39" s="209">
        <v>63.862000000000002</v>
      </c>
      <c r="G39" s="209">
        <v>60.826999999999998</v>
      </c>
      <c r="H39" s="209">
        <v>54.656999999999996</v>
      </c>
      <c r="I39" s="209">
        <v>57.353999999999999</v>
      </c>
      <c r="J39" s="209">
        <v>54.805</v>
      </c>
      <c r="K39" s="209">
        <v>56.947000000000003</v>
      </c>
      <c r="L39" s="209">
        <v>53.963000000000001</v>
      </c>
      <c r="M39" s="209">
        <v>57.027000000000001</v>
      </c>
      <c r="N39" s="209">
        <v>59.877000000000002</v>
      </c>
      <c r="O39" s="209">
        <v>57.52</v>
      </c>
      <c r="P39" s="209">
        <v>50.54</v>
      </c>
      <c r="Q39" s="209">
        <v>29.21</v>
      </c>
      <c r="R39" s="209">
        <v>16.55</v>
      </c>
      <c r="S39" s="209">
        <v>28.56</v>
      </c>
      <c r="T39" s="209">
        <v>38.31</v>
      </c>
      <c r="U39" s="209">
        <v>40.71</v>
      </c>
      <c r="V39" s="209">
        <v>42.34</v>
      </c>
      <c r="W39" s="209">
        <v>39.630000000000003</v>
      </c>
      <c r="X39" s="209">
        <v>39.4</v>
      </c>
      <c r="Y39" s="209">
        <v>40.94</v>
      </c>
      <c r="Z39" s="209">
        <v>47.02</v>
      </c>
      <c r="AA39" s="209">
        <v>52</v>
      </c>
      <c r="AB39" s="209">
        <v>59.04</v>
      </c>
      <c r="AC39" s="209">
        <v>62.33</v>
      </c>
      <c r="AD39" s="209">
        <v>61.72</v>
      </c>
      <c r="AE39" s="209">
        <v>65.17</v>
      </c>
      <c r="AF39" s="209">
        <v>71.38</v>
      </c>
      <c r="AG39" s="209">
        <v>72.489999999999995</v>
      </c>
      <c r="AH39" s="209">
        <v>67.73</v>
      </c>
      <c r="AI39" s="209">
        <v>71.650000000000006</v>
      </c>
      <c r="AJ39" s="209">
        <v>81.48</v>
      </c>
      <c r="AK39" s="209">
        <v>79.150000000000006</v>
      </c>
      <c r="AL39" s="209">
        <v>71.709999999999994</v>
      </c>
      <c r="AM39" s="209">
        <v>83.22</v>
      </c>
      <c r="AN39" s="209">
        <v>91.64</v>
      </c>
      <c r="AO39" s="209">
        <v>108.5</v>
      </c>
      <c r="AP39" s="209">
        <v>101.78</v>
      </c>
      <c r="AQ39" s="209">
        <v>109.55</v>
      </c>
      <c r="AR39" s="209">
        <v>114.84</v>
      </c>
      <c r="AS39" s="209">
        <v>101.62</v>
      </c>
      <c r="AT39" s="209">
        <v>93.67</v>
      </c>
      <c r="AU39" s="209">
        <v>84.26</v>
      </c>
      <c r="AV39" s="209">
        <v>87.55</v>
      </c>
      <c r="AW39" s="209">
        <v>84.37</v>
      </c>
      <c r="AX39" s="209">
        <v>76.44</v>
      </c>
      <c r="AY39" s="298">
        <v>75</v>
      </c>
      <c r="AZ39" s="298">
        <v>78</v>
      </c>
      <c r="BA39" s="298">
        <v>79</v>
      </c>
      <c r="BB39" s="298">
        <v>79</v>
      </c>
      <c r="BC39" s="298">
        <v>79</v>
      </c>
      <c r="BD39" s="298">
        <v>79</v>
      </c>
      <c r="BE39" s="298">
        <v>78</v>
      </c>
      <c r="BF39" s="298">
        <v>77</v>
      </c>
      <c r="BG39" s="298">
        <v>76</v>
      </c>
      <c r="BH39" s="298">
        <v>76</v>
      </c>
      <c r="BI39" s="298">
        <v>75</v>
      </c>
      <c r="BJ39" s="298">
        <v>75</v>
      </c>
      <c r="BK39" s="298">
        <v>74</v>
      </c>
      <c r="BL39" s="298">
        <v>74</v>
      </c>
      <c r="BM39" s="298">
        <v>74</v>
      </c>
      <c r="BN39" s="298">
        <v>73</v>
      </c>
      <c r="BO39" s="298">
        <v>72</v>
      </c>
      <c r="BP39" s="298">
        <v>72</v>
      </c>
      <c r="BQ39" s="298">
        <v>71</v>
      </c>
      <c r="BR39" s="298">
        <v>71</v>
      </c>
      <c r="BS39" s="298">
        <v>70</v>
      </c>
      <c r="BT39" s="298">
        <v>70</v>
      </c>
      <c r="BU39" s="298">
        <v>69</v>
      </c>
      <c r="BV39" s="298">
        <v>69</v>
      </c>
    </row>
    <row r="40" spans="1:74" ht="11.15" customHeight="1" x14ac:dyDescent="0.25">
      <c r="A40" s="18"/>
      <c r="B40" s="21"/>
      <c r="C40" s="210"/>
      <c r="D40" s="210"/>
      <c r="E40" s="210"/>
      <c r="F40" s="210"/>
      <c r="G40" s="210"/>
      <c r="H40" s="210"/>
      <c r="I40" s="210"/>
      <c r="J40" s="210"/>
      <c r="K40" s="210"/>
      <c r="L40" s="210"/>
      <c r="M40" s="210"/>
      <c r="N40" s="210"/>
      <c r="O40" s="210"/>
      <c r="P40" s="210"/>
      <c r="Q40" s="210"/>
      <c r="R40" s="210"/>
      <c r="S40" s="210"/>
      <c r="T40" s="210"/>
      <c r="U40" s="210"/>
      <c r="V40" s="210"/>
      <c r="W40" s="210"/>
      <c r="X40" s="210"/>
      <c r="Y40" s="210"/>
      <c r="Z40" s="210"/>
      <c r="AA40" s="210"/>
      <c r="AB40" s="210"/>
      <c r="AC40" s="210"/>
      <c r="AD40" s="210"/>
      <c r="AE40" s="210"/>
      <c r="AF40" s="210"/>
      <c r="AG40" s="210"/>
      <c r="AH40" s="210"/>
      <c r="AI40" s="210"/>
      <c r="AJ40" s="210"/>
      <c r="AK40" s="210"/>
      <c r="AL40" s="210"/>
      <c r="AM40" s="210"/>
      <c r="AN40" s="210"/>
      <c r="AO40" s="210"/>
      <c r="AP40" s="210"/>
      <c r="AQ40" s="210"/>
      <c r="AR40" s="210"/>
      <c r="AS40" s="210"/>
      <c r="AT40" s="210"/>
      <c r="AU40" s="210"/>
      <c r="AV40" s="210"/>
      <c r="AW40" s="210"/>
      <c r="AX40" s="210"/>
      <c r="AY40" s="299"/>
      <c r="AZ40" s="299"/>
      <c r="BA40" s="299"/>
      <c r="BB40" s="299"/>
      <c r="BC40" s="299"/>
      <c r="BD40" s="299"/>
      <c r="BE40" s="299"/>
      <c r="BF40" s="299"/>
      <c r="BG40" s="299"/>
      <c r="BH40" s="299"/>
      <c r="BI40" s="299"/>
      <c r="BJ40" s="299"/>
      <c r="BK40" s="299"/>
      <c r="BL40" s="299"/>
      <c r="BM40" s="299"/>
      <c r="BN40" s="299"/>
      <c r="BO40" s="299"/>
      <c r="BP40" s="299"/>
      <c r="BQ40" s="299"/>
      <c r="BR40" s="299"/>
      <c r="BS40" s="299"/>
      <c r="BT40" s="299"/>
      <c r="BU40" s="299"/>
      <c r="BV40" s="299"/>
    </row>
    <row r="41" spans="1:74" ht="11.15" customHeight="1" x14ac:dyDescent="0.25">
      <c r="A41" s="550"/>
      <c r="B41" s="28" t="s">
        <v>805</v>
      </c>
      <c r="C41" s="212"/>
      <c r="D41" s="212"/>
      <c r="E41" s="212"/>
      <c r="F41" s="212"/>
      <c r="G41" s="212"/>
      <c r="H41" s="212"/>
      <c r="I41" s="212"/>
      <c r="J41" s="212"/>
      <c r="K41" s="212"/>
      <c r="L41" s="212"/>
      <c r="M41" s="212"/>
      <c r="N41" s="212"/>
      <c r="O41" s="212"/>
      <c r="P41" s="212"/>
      <c r="Q41" s="212"/>
      <c r="R41" s="212"/>
      <c r="S41" s="212"/>
      <c r="T41" s="212"/>
      <c r="U41" s="212"/>
      <c r="V41" s="212"/>
      <c r="W41" s="212"/>
      <c r="X41" s="212"/>
      <c r="Y41" s="212"/>
      <c r="Z41" s="212"/>
      <c r="AA41" s="212"/>
      <c r="AB41" s="212"/>
      <c r="AC41" s="212"/>
      <c r="AD41" s="212"/>
      <c r="AE41" s="212"/>
      <c r="AF41" s="212"/>
      <c r="AG41" s="212"/>
      <c r="AH41" s="212"/>
      <c r="AI41" s="212"/>
      <c r="AJ41" s="212"/>
      <c r="AK41" s="212"/>
      <c r="AL41" s="212"/>
      <c r="AM41" s="212"/>
      <c r="AN41" s="212"/>
      <c r="AO41" s="212"/>
      <c r="AP41" s="212"/>
      <c r="AQ41" s="212"/>
      <c r="AR41" s="212"/>
      <c r="AS41" s="212"/>
      <c r="AT41" s="212"/>
      <c r="AU41" s="212"/>
      <c r="AV41" s="212"/>
      <c r="AW41" s="212"/>
      <c r="AX41" s="212"/>
      <c r="AY41" s="303"/>
      <c r="AZ41" s="303"/>
      <c r="BA41" s="303"/>
      <c r="BB41" s="303"/>
      <c r="BC41" s="303"/>
      <c r="BD41" s="303"/>
      <c r="BE41" s="303"/>
      <c r="BF41" s="303"/>
      <c r="BG41" s="303"/>
      <c r="BH41" s="303"/>
      <c r="BI41" s="303"/>
      <c r="BJ41" s="303"/>
      <c r="BK41" s="303"/>
      <c r="BL41" s="303"/>
      <c r="BM41" s="303"/>
      <c r="BN41" s="303"/>
      <c r="BO41" s="303"/>
      <c r="BP41" s="303"/>
      <c r="BQ41" s="303"/>
      <c r="BR41" s="303"/>
      <c r="BS41" s="303"/>
      <c r="BT41" s="303"/>
      <c r="BU41" s="303"/>
      <c r="BV41" s="303"/>
    </row>
    <row r="42" spans="1:74" ht="11.15" customHeight="1" x14ac:dyDescent="0.25">
      <c r="A42" s="551" t="s">
        <v>130</v>
      </c>
      <c r="B42" s="29" t="s">
        <v>100</v>
      </c>
      <c r="C42" s="209">
        <v>3.109</v>
      </c>
      <c r="D42" s="209">
        <v>2.6909999999999998</v>
      </c>
      <c r="E42" s="209">
        <v>2.948</v>
      </c>
      <c r="F42" s="209">
        <v>2.6469999999999998</v>
      </c>
      <c r="G42" s="209">
        <v>2.6379999999999999</v>
      </c>
      <c r="H42" s="209">
        <v>2.399</v>
      </c>
      <c r="I42" s="209">
        <v>2.3660000000000001</v>
      </c>
      <c r="J42" s="209">
        <v>2.2210000000000001</v>
      </c>
      <c r="K42" s="209">
        <v>2.5590000000000002</v>
      </c>
      <c r="L42" s="209">
        <v>2.331</v>
      </c>
      <c r="M42" s="209">
        <v>2.653</v>
      </c>
      <c r="N42" s="209">
        <v>2.2189999999999999</v>
      </c>
      <c r="O42" s="209">
        <v>2.02</v>
      </c>
      <c r="P42" s="209">
        <v>1.91</v>
      </c>
      <c r="Q42" s="209">
        <v>1.79</v>
      </c>
      <c r="R42" s="209">
        <v>1.74</v>
      </c>
      <c r="S42" s="209">
        <v>1.748</v>
      </c>
      <c r="T42" s="209">
        <v>1.631</v>
      </c>
      <c r="U42" s="209">
        <v>1.7669999999999999</v>
      </c>
      <c r="V42" s="209">
        <v>2.2999999999999998</v>
      </c>
      <c r="W42" s="209">
        <v>1.9219999999999999</v>
      </c>
      <c r="X42" s="209">
        <v>2.39</v>
      </c>
      <c r="Y42" s="209">
        <v>2.61</v>
      </c>
      <c r="Z42" s="209">
        <v>2.59</v>
      </c>
      <c r="AA42" s="209">
        <v>2.71</v>
      </c>
      <c r="AB42" s="209">
        <v>5.35</v>
      </c>
      <c r="AC42" s="209">
        <v>2.62</v>
      </c>
      <c r="AD42" s="209">
        <v>2.6629999999999998</v>
      </c>
      <c r="AE42" s="209">
        <v>2.91</v>
      </c>
      <c r="AF42" s="209">
        <v>3.26</v>
      </c>
      <c r="AG42" s="209">
        <v>3.84</v>
      </c>
      <c r="AH42" s="209">
        <v>4.07</v>
      </c>
      <c r="AI42" s="209">
        <v>5.16</v>
      </c>
      <c r="AJ42" s="209">
        <v>5.51</v>
      </c>
      <c r="AK42" s="209">
        <v>5.05</v>
      </c>
      <c r="AL42" s="209">
        <v>3.76</v>
      </c>
      <c r="AM42" s="209">
        <v>4.38</v>
      </c>
      <c r="AN42" s="209">
        <v>4.6900000000000004</v>
      </c>
      <c r="AO42" s="209">
        <v>4.9000000000000004</v>
      </c>
      <c r="AP42" s="209">
        <v>6.59</v>
      </c>
      <c r="AQ42" s="209">
        <v>8.14</v>
      </c>
      <c r="AR42" s="209">
        <v>7.7</v>
      </c>
      <c r="AS42" s="209">
        <v>7.2839999999999998</v>
      </c>
      <c r="AT42" s="209">
        <v>8.8000000000000007</v>
      </c>
      <c r="AU42" s="209">
        <v>7.88</v>
      </c>
      <c r="AV42" s="209">
        <v>5.66</v>
      </c>
      <c r="AW42" s="209">
        <v>5.45</v>
      </c>
      <c r="AX42" s="209">
        <v>5.53</v>
      </c>
      <c r="AY42" s="298">
        <v>4.9400000000000004</v>
      </c>
      <c r="AZ42" s="298">
        <v>5.16</v>
      </c>
      <c r="BA42" s="298">
        <v>4.88</v>
      </c>
      <c r="BB42" s="298">
        <v>4.67</v>
      </c>
      <c r="BC42" s="298">
        <v>4.7300000000000004</v>
      </c>
      <c r="BD42" s="298">
        <v>4.84</v>
      </c>
      <c r="BE42" s="298">
        <v>4.88</v>
      </c>
      <c r="BF42" s="298">
        <v>4.92</v>
      </c>
      <c r="BG42" s="298">
        <v>4.75</v>
      </c>
      <c r="BH42" s="298">
        <v>4.78</v>
      </c>
      <c r="BI42" s="298">
        <v>4.95</v>
      </c>
      <c r="BJ42" s="298">
        <v>5.25</v>
      </c>
      <c r="BK42" s="298">
        <v>5.6</v>
      </c>
      <c r="BL42" s="298">
        <v>5.4</v>
      </c>
      <c r="BM42" s="298">
        <v>5</v>
      </c>
      <c r="BN42" s="298">
        <v>4.47</v>
      </c>
      <c r="BO42" s="298">
        <v>4.4000000000000004</v>
      </c>
      <c r="BP42" s="298">
        <v>4.5</v>
      </c>
      <c r="BQ42" s="298">
        <v>4.53</v>
      </c>
      <c r="BR42" s="298">
        <v>4.54</v>
      </c>
      <c r="BS42" s="298">
        <v>4.55</v>
      </c>
      <c r="BT42" s="298">
        <v>4.6100000000000003</v>
      </c>
      <c r="BU42" s="298">
        <v>4.7916720000000002</v>
      </c>
      <c r="BV42" s="298">
        <v>5.1716530000000001</v>
      </c>
    </row>
    <row r="43" spans="1:74" ht="11.15" customHeight="1" x14ac:dyDescent="0.25">
      <c r="A43" s="15"/>
      <c r="B43" s="24"/>
      <c r="C43" s="211"/>
      <c r="D43" s="211"/>
      <c r="E43" s="211"/>
      <c r="F43" s="211"/>
      <c r="G43" s="211"/>
      <c r="H43" s="211"/>
      <c r="I43" s="211"/>
      <c r="J43" s="211"/>
      <c r="K43" s="211"/>
      <c r="L43" s="211"/>
      <c r="M43" s="211"/>
      <c r="N43" s="211"/>
      <c r="O43" s="211"/>
      <c r="P43" s="211"/>
      <c r="Q43" s="211"/>
      <c r="R43" s="211"/>
      <c r="S43" s="211"/>
      <c r="T43" s="211"/>
      <c r="U43" s="211"/>
      <c r="V43" s="211"/>
      <c r="W43" s="211"/>
      <c r="X43" s="211"/>
      <c r="Y43" s="211"/>
      <c r="Z43" s="211"/>
      <c r="AA43" s="211"/>
      <c r="AB43" s="211"/>
      <c r="AC43" s="211"/>
      <c r="AD43" s="211"/>
      <c r="AE43" s="211"/>
      <c r="AF43" s="211"/>
      <c r="AG43" s="211"/>
      <c r="AH43" s="211"/>
      <c r="AI43" s="211"/>
      <c r="AJ43" s="211"/>
      <c r="AK43" s="211"/>
      <c r="AL43" s="211"/>
      <c r="AM43" s="211"/>
      <c r="AN43" s="211"/>
      <c r="AO43" s="211"/>
      <c r="AP43" s="211"/>
      <c r="AQ43" s="211"/>
      <c r="AR43" s="211"/>
      <c r="AS43" s="211"/>
      <c r="AT43" s="211"/>
      <c r="AU43" s="211"/>
      <c r="AV43" s="211"/>
      <c r="AW43" s="211"/>
      <c r="AX43" s="211"/>
      <c r="AY43" s="302"/>
      <c r="AZ43" s="302"/>
      <c r="BA43" s="302"/>
      <c r="BB43" s="302"/>
      <c r="BC43" s="302"/>
      <c r="BD43" s="302"/>
      <c r="BE43" s="302"/>
      <c r="BF43" s="302"/>
      <c r="BG43" s="302"/>
      <c r="BH43" s="302"/>
      <c r="BI43" s="302"/>
      <c r="BJ43" s="302"/>
      <c r="BK43" s="302"/>
      <c r="BL43" s="302"/>
      <c r="BM43" s="302"/>
      <c r="BN43" s="302"/>
      <c r="BO43" s="302"/>
      <c r="BP43" s="302"/>
      <c r="BQ43" s="302"/>
      <c r="BR43" s="302"/>
      <c r="BS43" s="302"/>
      <c r="BT43" s="302"/>
      <c r="BU43" s="302"/>
      <c r="BV43" s="302"/>
    </row>
    <row r="44" spans="1:74" ht="11.15" customHeight="1" x14ac:dyDescent="0.25">
      <c r="A44" s="32"/>
      <c r="B44" s="28" t="s">
        <v>780</v>
      </c>
      <c r="C44" s="211"/>
      <c r="D44" s="211"/>
      <c r="E44" s="211"/>
      <c r="F44" s="211"/>
      <c r="G44" s="211"/>
      <c r="H44" s="211"/>
      <c r="I44" s="211"/>
      <c r="J44" s="211"/>
      <c r="K44" s="211"/>
      <c r="L44" s="211"/>
      <c r="M44" s="211"/>
      <c r="N44" s="211"/>
      <c r="O44" s="211"/>
      <c r="P44" s="211"/>
      <c r="Q44" s="211"/>
      <c r="R44" s="211"/>
      <c r="S44" s="211"/>
      <c r="T44" s="211"/>
      <c r="U44" s="211"/>
      <c r="V44" s="211"/>
      <c r="W44" s="211"/>
      <c r="X44" s="211"/>
      <c r="Y44" s="211"/>
      <c r="Z44" s="211"/>
      <c r="AA44" s="211"/>
      <c r="AB44" s="211"/>
      <c r="AC44" s="211"/>
      <c r="AD44" s="211"/>
      <c r="AE44" s="211"/>
      <c r="AF44" s="211"/>
      <c r="AG44" s="211"/>
      <c r="AH44" s="211"/>
      <c r="AI44" s="211"/>
      <c r="AJ44" s="211"/>
      <c r="AK44" s="211"/>
      <c r="AL44" s="211"/>
      <c r="AM44" s="211"/>
      <c r="AN44" s="211"/>
      <c r="AO44" s="211"/>
      <c r="AP44" s="211"/>
      <c r="AQ44" s="211"/>
      <c r="AR44" s="211"/>
      <c r="AS44" s="211"/>
      <c r="AT44" s="211"/>
      <c r="AU44" s="211"/>
      <c r="AV44" s="211"/>
      <c r="AW44" s="211"/>
      <c r="AX44" s="211"/>
      <c r="AY44" s="302"/>
      <c r="AZ44" s="302"/>
      <c r="BA44" s="302"/>
      <c r="BB44" s="302"/>
      <c r="BC44" s="302"/>
      <c r="BD44" s="302"/>
      <c r="BE44" s="302"/>
      <c r="BF44" s="302"/>
      <c r="BG44" s="302"/>
      <c r="BH44" s="302"/>
      <c r="BI44" s="302"/>
      <c r="BJ44" s="302"/>
      <c r="BK44" s="302"/>
      <c r="BL44" s="302"/>
      <c r="BM44" s="302"/>
      <c r="BN44" s="302"/>
      <c r="BO44" s="302"/>
      <c r="BP44" s="302"/>
      <c r="BQ44" s="302"/>
      <c r="BR44" s="302"/>
      <c r="BS44" s="302"/>
      <c r="BT44" s="302"/>
      <c r="BU44" s="302"/>
      <c r="BV44" s="302"/>
    </row>
    <row r="45" spans="1:74" ht="11.15" customHeight="1" x14ac:dyDescent="0.25">
      <c r="A45" s="25" t="s">
        <v>516</v>
      </c>
      <c r="B45" s="29" t="s">
        <v>100</v>
      </c>
      <c r="C45" s="209">
        <v>2.1</v>
      </c>
      <c r="D45" s="209">
        <v>2.0699999999999998</v>
      </c>
      <c r="E45" s="209">
        <v>2.08</v>
      </c>
      <c r="F45" s="209">
        <v>2.0699999999999998</v>
      </c>
      <c r="G45" s="209">
        <v>2.0499999999999998</v>
      </c>
      <c r="H45" s="209">
        <v>2.0299999999999998</v>
      </c>
      <c r="I45" s="209">
        <v>2.02</v>
      </c>
      <c r="J45" s="209">
        <v>2</v>
      </c>
      <c r="K45" s="209">
        <v>1.96</v>
      </c>
      <c r="L45" s="209">
        <v>1.96</v>
      </c>
      <c r="M45" s="209">
        <v>1.96</v>
      </c>
      <c r="N45" s="209">
        <v>1.91</v>
      </c>
      <c r="O45" s="209">
        <v>1.94</v>
      </c>
      <c r="P45" s="209">
        <v>1.9</v>
      </c>
      <c r="Q45" s="209">
        <v>1.93</v>
      </c>
      <c r="R45" s="209">
        <v>1.92</v>
      </c>
      <c r="S45" s="209">
        <v>1.89</v>
      </c>
      <c r="T45" s="209">
        <v>1.9</v>
      </c>
      <c r="U45" s="209">
        <v>1.91</v>
      </c>
      <c r="V45" s="209">
        <v>1.94</v>
      </c>
      <c r="W45" s="209">
        <v>1.94</v>
      </c>
      <c r="X45" s="209">
        <v>1.91</v>
      </c>
      <c r="Y45" s="209">
        <v>1.91</v>
      </c>
      <c r="Z45" s="209">
        <v>1.92</v>
      </c>
      <c r="AA45" s="209">
        <v>1.900244391</v>
      </c>
      <c r="AB45" s="209">
        <v>1.9264746450000001</v>
      </c>
      <c r="AC45" s="209">
        <v>1.8933890610999999</v>
      </c>
      <c r="AD45" s="209">
        <v>1.8952867679000001</v>
      </c>
      <c r="AE45" s="209">
        <v>1.8931590879</v>
      </c>
      <c r="AF45" s="209">
        <v>1.9520864114000001</v>
      </c>
      <c r="AG45" s="209">
        <v>2.0075853393999998</v>
      </c>
      <c r="AH45" s="209">
        <v>2.0562945125000001</v>
      </c>
      <c r="AI45" s="209">
        <v>2.0089539445</v>
      </c>
      <c r="AJ45" s="209">
        <v>2.0282239165</v>
      </c>
      <c r="AK45" s="209">
        <v>2.0367977776999999</v>
      </c>
      <c r="AL45" s="209">
        <v>2.0715367644999998</v>
      </c>
      <c r="AM45" s="209">
        <v>2.2040772357999998</v>
      </c>
      <c r="AN45" s="209">
        <v>2.1775997321</v>
      </c>
      <c r="AO45" s="209">
        <v>2.1580235082999999</v>
      </c>
      <c r="AP45" s="209">
        <v>2.1878287367000002</v>
      </c>
      <c r="AQ45" s="209">
        <v>2.2391026357000001</v>
      </c>
      <c r="AR45" s="209">
        <v>2.3219783986999998</v>
      </c>
      <c r="AS45" s="209">
        <v>2.4771036951999998</v>
      </c>
      <c r="AT45" s="209">
        <v>2.5146102110999999</v>
      </c>
      <c r="AU45" s="209">
        <v>2.5169094899000002</v>
      </c>
      <c r="AV45" s="209">
        <v>2.4737549573000002</v>
      </c>
      <c r="AW45" s="209">
        <v>2.471365</v>
      </c>
      <c r="AX45" s="209">
        <v>2.471692</v>
      </c>
      <c r="AY45" s="298">
        <v>2.4884650000000001</v>
      </c>
      <c r="AZ45" s="298">
        <v>2.4802209999999998</v>
      </c>
      <c r="BA45" s="298">
        <v>2.4822000000000002</v>
      </c>
      <c r="BB45" s="298">
        <v>2.4863879999999998</v>
      </c>
      <c r="BC45" s="298">
        <v>2.4855429999999998</v>
      </c>
      <c r="BD45" s="298">
        <v>2.474332</v>
      </c>
      <c r="BE45" s="298">
        <v>2.481846</v>
      </c>
      <c r="BF45" s="298">
        <v>2.490224</v>
      </c>
      <c r="BG45" s="298">
        <v>2.4717389999999999</v>
      </c>
      <c r="BH45" s="298">
        <v>2.447063</v>
      </c>
      <c r="BI45" s="298">
        <v>2.4478800000000001</v>
      </c>
      <c r="BJ45" s="298">
        <v>2.4507439999999998</v>
      </c>
      <c r="BK45" s="298">
        <v>2.4707859999999999</v>
      </c>
      <c r="BL45" s="298">
        <v>2.4677859999999998</v>
      </c>
      <c r="BM45" s="298">
        <v>2.4754659999999999</v>
      </c>
      <c r="BN45" s="298">
        <v>2.4822359999999999</v>
      </c>
      <c r="BO45" s="298">
        <v>2.4834830000000001</v>
      </c>
      <c r="BP45" s="298">
        <v>2.4735849999999999</v>
      </c>
      <c r="BQ45" s="298">
        <v>2.4819529999999999</v>
      </c>
      <c r="BR45" s="298">
        <v>2.4910619999999999</v>
      </c>
      <c r="BS45" s="298">
        <v>2.473506</v>
      </c>
      <c r="BT45" s="298">
        <v>2.4500440000000001</v>
      </c>
      <c r="BU45" s="298">
        <v>2.4520240000000002</v>
      </c>
      <c r="BV45" s="298">
        <v>2.4559069999999998</v>
      </c>
    </row>
    <row r="46" spans="1:74" ht="11.15" customHeight="1" x14ac:dyDescent="0.25">
      <c r="A46" s="25"/>
      <c r="B46" s="33"/>
      <c r="C46" s="210"/>
      <c r="D46" s="210"/>
      <c r="E46" s="210"/>
      <c r="F46" s="210"/>
      <c r="G46" s="210"/>
      <c r="H46" s="210"/>
      <c r="I46" s="210"/>
      <c r="J46" s="210"/>
      <c r="K46" s="210"/>
      <c r="L46" s="210"/>
      <c r="M46" s="210"/>
      <c r="N46" s="210"/>
      <c r="O46" s="210"/>
      <c r="P46" s="210"/>
      <c r="Q46" s="210"/>
      <c r="R46" s="210"/>
      <c r="S46" s="210"/>
      <c r="T46" s="210"/>
      <c r="U46" s="210"/>
      <c r="V46" s="210"/>
      <c r="W46" s="210"/>
      <c r="X46" s="210"/>
      <c r="Y46" s="210"/>
      <c r="Z46" s="210"/>
      <c r="AA46" s="210"/>
      <c r="AB46" s="210"/>
      <c r="AC46" s="210"/>
      <c r="AD46" s="210"/>
      <c r="AE46" s="210"/>
      <c r="AF46" s="210"/>
      <c r="AG46" s="210"/>
      <c r="AH46" s="210"/>
      <c r="AI46" s="210"/>
      <c r="AJ46" s="210"/>
      <c r="AK46" s="210"/>
      <c r="AL46" s="210"/>
      <c r="AM46" s="210"/>
      <c r="AN46" s="210"/>
      <c r="AO46" s="210"/>
      <c r="AP46" s="210"/>
      <c r="AQ46" s="210"/>
      <c r="AR46" s="210"/>
      <c r="AS46" s="210"/>
      <c r="AT46" s="210"/>
      <c r="AU46" s="210"/>
      <c r="AV46" s="210"/>
      <c r="AW46" s="210"/>
      <c r="AX46" s="210"/>
      <c r="AY46" s="299"/>
      <c r="AZ46" s="299"/>
      <c r="BA46" s="299"/>
      <c r="BB46" s="299"/>
      <c r="BC46" s="299"/>
      <c r="BD46" s="299"/>
      <c r="BE46" s="299"/>
      <c r="BF46" s="299"/>
      <c r="BG46" s="299"/>
      <c r="BH46" s="299"/>
      <c r="BI46" s="299"/>
      <c r="BJ46" s="299"/>
      <c r="BK46" s="299"/>
      <c r="BL46" s="299"/>
      <c r="BM46" s="299"/>
      <c r="BN46" s="299"/>
      <c r="BO46" s="299"/>
      <c r="BP46" s="299"/>
      <c r="BQ46" s="299"/>
      <c r="BR46" s="299"/>
      <c r="BS46" s="299"/>
      <c r="BT46" s="299"/>
      <c r="BU46" s="299"/>
      <c r="BV46" s="299"/>
    </row>
    <row r="47" spans="1:74" ht="11.15" customHeight="1" x14ac:dyDescent="0.25">
      <c r="A47" s="18"/>
      <c r="B47" s="19" t="s">
        <v>781</v>
      </c>
      <c r="C47" s="210"/>
      <c r="D47" s="210"/>
      <c r="E47" s="210"/>
      <c r="F47" s="210"/>
      <c r="G47" s="210"/>
      <c r="H47" s="210"/>
      <c r="I47" s="210"/>
      <c r="J47" s="210"/>
      <c r="K47" s="210"/>
      <c r="L47" s="210"/>
      <c r="M47" s="210"/>
      <c r="N47" s="210"/>
      <c r="O47" s="210"/>
      <c r="P47" s="210"/>
      <c r="Q47" s="210"/>
      <c r="R47" s="210"/>
      <c r="S47" s="210"/>
      <c r="T47" s="210"/>
      <c r="U47" s="210"/>
      <c r="V47" s="210"/>
      <c r="W47" s="210"/>
      <c r="X47" s="210"/>
      <c r="Y47" s="210"/>
      <c r="Z47" s="210"/>
      <c r="AA47" s="210"/>
      <c r="AB47" s="210"/>
      <c r="AC47" s="210"/>
      <c r="AD47" s="210"/>
      <c r="AE47" s="210"/>
      <c r="AF47" s="210"/>
      <c r="AG47" s="210"/>
      <c r="AH47" s="210"/>
      <c r="AI47" s="210"/>
      <c r="AJ47" s="210"/>
      <c r="AK47" s="210"/>
      <c r="AL47" s="210"/>
      <c r="AM47" s="210"/>
      <c r="AN47" s="210"/>
      <c r="AO47" s="210"/>
      <c r="AP47" s="210"/>
      <c r="AQ47" s="210"/>
      <c r="AR47" s="210"/>
      <c r="AS47" s="210"/>
      <c r="AT47" s="210"/>
      <c r="AU47" s="210"/>
      <c r="AV47" s="210"/>
      <c r="AW47" s="210"/>
      <c r="AX47" s="210"/>
      <c r="AY47" s="299"/>
      <c r="AZ47" s="299"/>
      <c r="BA47" s="299"/>
      <c r="BB47" s="299"/>
      <c r="BC47" s="299"/>
      <c r="BD47" s="299"/>
      <c r="BE47" s="299"/>
      <c r="BF47" s="299"/>
      <c r="BG47" s="299"/>
      <c r="BH47" s="299"/>
      <c r="BI47" s="299"/>
      <c r="BJ47" s="299"/>
      <c r="BK47" s="299"/>
      <c r="BL47" s="299"/>
      <c r="BM47" s="299"/>
      <c r="BN47" s="299"/>
      <c r="BO47" s="299"/>
      <c r="BP47" s="299"/>
      <c r="BQ47" s="299"/>
      <c r="BR47" s="299"/>
      <c r="BS47" s="299"/>
      <c r="BT47" s="299"/>
      <c r="BU47" s="299"/>
      <c r="BV47" s="299"/>
    </row>
    <row r="48" spans="1:74" ht="11.15" customHeight="1" x14ac:dyDescent="0.25">
      <c r="A48" s="18"/>
      <c r="B48" s="21"/>
      <c r="C48" s="210"/>
      <c r="D48" s="210"/>
      <c r="E48" s="210"/>
      <c r="F48" s="210"/>
      <c r="G48" s="210"/>
      <c r="H48" s="210"/>
      <c r="I48" s="210"/>
      <c r="J48" s="210"/>
      <c r="K48" s="210"/>
      <c r="L48" s="210"/>
      <c r="M48" s="210"/>
      <c r="N48" s="210"/>
      <c r="O48" s="210"/>
      <c r="P48" s="210"/>
      <c r="Q48" s="210"/>
      <c r="R48" s="210"/>
      <c r="S48" s="210"/>
      <c r="T48" s="210"/>
      <c r="U48" s="210"/>
      <c r="V48" s="210"/>
      <c r="W48" s="210"/>
      <c r="X48" s="210"/>
      <c r="Y48" s="210"/>
      <c r="Z48" s="210"/>
      <c r="AA48" s="210"/>
      <c r="AB48" s="210"/>
      <c r="AC48" s="210"/>
      <c r="AD48" s="210"/>
      <c r="AE48" s="210"/>
      <c r="AF48" s="210"/>
      <c r="AG48" s="210"/>
      <c r="AH48" s="210"/>
      <c r="AI48" s="210"/>
      <c r="AJ48" s="210"/>
      <c r="AK48" s="210"/>
      <c r="AL48" s="210"/>
      <c r="AM48" s="210"/>
      <c r="AN48" s="210"/>
      <c r="AO48" s="210"/>
      <c r="AP48" s="210"/>
      <c r="AQ48" s="210"/>
      <c r="AR48" s="210"/>
      <c r="AS48" s="210"/>
      <c r="AT48" s="210"/>
      <c r="AU48" s="210"/>
      <c r="AV48" s="210"/>
      <c r="AW48" s="210"/>
      <c r="AX48" s="210"/>
      <c r="AY48" s="299"/>
      <c r="AZ48" s="299"/>
      <c r="BA48" s="299"/>
      <c r="BB48" s="299"/>
      <c r="BC48" s="299"/>
      <c r="BD48" s="299"/>
      <c r="BE48" s="299"/>
      <c r="BF48" s="299"/>
      <c r="BG48" s="299"/>
      <c r="BH48" s="299"/>
      <c r="BI48" s="299"/>
      <c r="BJ48" s="299"/>
      <c r="BK48" s="299"/>
      <c r="BL48" s="299"/>
      <c r="BM48" s="299"/>
      <c r="BN48" s="299"/>
      <c r="BO48" s="299"/>
      <c r="BP48" s="299"/>
      <c r="BQ48" s="299"/>
      <c r="BR48" s="299"/>
      <c r="BS48" s="299"/>
      <c r="BT48" s="299"/>
      <c r="BU48" s="299"/>
      <c r="BV48" s="299"/>
    </row>
    <row r="49" spans="1:74" ht="11.15" customHeight="1" x14ac:dyDescent="0.25">
      <c r="A49" s="34"/>
      <c r="B49" s="35" t="s">
        <v>546</v>
      </c>
      <c r="C49" s="210"/>
      <c r="D49" s="210"/>
      <c r="E49" s="210"/>
      <c r="F49" s="210"/>
      <c r="G49" s="210"/>
      <c r="H49" s="210"/>
      <c r="I49" s="210"/>
      <c r="J49" s="210"/>
      <c r="K49" s="210"/>
      <c r="L49" s="210"/>
      <c r="M49" s="210"/>
      <c r="N49" s="210"/>
      <c r="O49" s="210"/>
      <c r="P49" s="210"/>
      <c r="Q49" s="210"/>
      <c r="R49" s="210"/>
      <c r="S49" s="210"/>
      <c r="T49" s="210"/>
      <c r="U49" s="210"/>
      <c r="V49" s="210"/>
      <c r="W49" s="210"/>
      <c r="X49" s="210"/>
      <c r="Y49" s="210"/>
      <c r="Z49" s="210"/>
      <c r="AA49" s="210"/>
      <c r="AB49" s="210"/>
      <c r="AC49" s="210"/>
      <c r="AD49" s="210"/>
      <c r="AE49" s="210"/>
      <c r="AF49" s="210"/>
      <c r="AG49" s="210"/>
      <c r="AH49" s="210"/>
      <c r="AI49" s="210"/>
      <c r="AJ49" s="210"/>
      <c r="AK49" s="210"/>
      <c r="AL49" s="210"/>
      <c r="AM49" s="210"/>
      <c r="AN49" s="210"/>
      <c r="AO49" s="210"/>
      <c r="AP49" s="210"/>
      <c r="AQ49" s="210"/>
      <c r="AR49" s="210"/>
      <c r="AS49" s="210"/>
      <c r="AT49" s="210"/>
      <c r="AU49" s="210"/>
      <c r="AV49" s="210"/>
      <c r="AW49" s="210"/>
      <c r="AX49" s="210"/>
      <c r="AY49" s="299"/>
      <c r="AZ49" s="299"/>
      <c r="BA49" s="299"/>
      <c r="BB49" s="299"/>
      <c r="BC49" s="299"/>
      <c r="BD49" s="299"/>
      <c r="BE49" s="299"/>
      <c r="BF49" s="299"/>
      <c r="BG49" s="299"/>
      <c r="BH49" s="299"/>
      <c r="BI49" s="299"/>
      <c r="BJ49" s="299"/>
      <c r="BK49" s="299"/>
      <c r="BL49" s="299"/>
      <c r="BM49" s="299"/>
      <c r="BN49" s="299"/>
      <c r="BO49" s="299"/>
      <c r="BP49" s="299"/>
      <c r="BQ49" s="299"/>
      <c r="BR49" s="299"/>
      <c r="BS49" s="299"/>
      <c r="BT49" s="299"/>
      <c r="BU49" s="299"/>
      <c r="BV49" s="299"/>
    </row>
    <row r="50" spans="1:74" ht="11.15" customHeight="1" x14ac:dyDescent="0.25">
      <c r="A50" s="36" t="s">
        <v>547</v>
      </c>
      <c r="B50" s="37" t="s">
        <v>1087</v>
      </c>
      <c r="C50" s="231">
        <v>18835.411</v>
      </c>
      <c r="D50" s="231">
        <v>18835.411</v>
      </c>
      <c r="E50" s="231">
        <v>18835.411</v>
      </c>
      <c r="F50" s="231">
        <v>18962.174999999999</v>
      </c>
      <c r="G50" s="231">
        <v>18962.174999999999</v>
      </c>
      <c r="H50" s="231">
        <v>18962.174999999999</v>
      </c>
      <c r="I50" s="231">
        <v>19130.932000000001</v>
      </c>
      <c r="J50" s="231">
        <v>19130.932000000001</v>
      </c>
      <c r="K50" s="231">
        <v>19130.932000000001</v>
      </c>
      <c r="L50" s="231">
        <v>19215.690999999999</v>
      </c>
      <c r="M50" s="231">
        <v>19215.690999999999</v>
      </c>
      <c r="N50" s="231">
        <v>19215.690999999999</v>
      </c>
      <c r="O50" s="231">
        <v>18989.877</v>
      </c>
      <c r="P50" s="231">
        <v>18989.877</v>
      </c>
      <c r="Q50" s="231">
        <v>18989.877</v>
      </c>
      <c r="R50" s="231">
        <v>17378.712</v>
      </c>
      <c r="S50" s="231">
        <v>17378.712</v>
      </c>
      <c r="T50" s="231">
        <v>17378.712</v>
      </c>
      <c r="U50" s="231">
        <v>18743.72</v>
      </c>
      <c r="V50" s="231">
        <v>18743.72</v>
      </c>
      <c r="W50" s="231">
        <v>18743.72</v>
      </c>
      <c r="X50" s="231">
        <v>18924.261999999999</v>
      </c>
      <c r="Y50" s="231">
        <v>18924.261999999999</v>
      </c>
      <c r="Z50" s="231">
        <v>18924.261999999999</v>
      </c>
      <c r="AA50" s="231">
        <v>19216.223999999998</v>
      </c>
      <c r="AB50" s="231">
        <v>19216.223999999998</v>
      </c>
      <c r="AC50" s="231">
        <v>19216.223999999998</v>
      </c>
      <c r="AD50" s="231">
        <v>19544.248</v>
      </c>
      <c r="AE50" s="231">
        <v>19544.248</v>
      </c>
      <c r="AF50" s="231">
        <v>19544.248</v>
      </c>
      <c r="AG50" s="231">
        <v>19672.594000000001</v>
      </c>
      <c r="AH50" s="231">
        <v>19672.594000000001</v>
      </c>
      <c r="AI50" s="231">
        <v>19672.594000000001</v>
      </c>
      <c r="AJ50" s="231">
        <v>20006.181</v>
      </c>
      <c r="AK50" s="231">
        <v>20006.181</v>
      </c>
      <c r="AL50" s="231">
        <v>20006.181</v>
      </c>
      <c r="AM50" s="231">
        <v>19924.088</v>
      </c>
      <c r="AN50" s="231">
        <v>19924.088</v>
      </c>
      <c r="AO50" s="231">
        <v>19924.088</v>
      </c>
      <c r="AP50" s="231">
        <v>19895.271000000001</v>
      </c>
      <c r="AQ50" s="231">
        <v>19895.271000000001</v>
      </c>
      <c r="AR50" s="231">
        <v>19895.271000000001</v>
      </c>
      <c r="AS50" s="231">
        <v>20039.405999999999</v>
      </c>
      <c r="AT50" s="231">
        <v>20039.405999999999</v>
      </c>
      <c r="AU50" s="231">
        <v>20039.405999999999</v>
      </c>
      <c r="AV50" s="231">
        <v>20082.936667000002</v>
      </c>
      <c r="AW50" s="231">
        <v>20089.441999999999</v>
      </c>
      <c r="AX50" s="231">
        <v>20086.791333000001</v>
      </c>
      <c r="AY50" s="304">
        <v>20062.28</v>
      </c>
      <c r="AZ50" s="304">
        <v>20050.849999999999</v>
      </c>
      <c r="BA50" s="304">
        <v>20039.78</v>
      </c>
      <c r="BB50" s="304">
        <v>20013.14</v>
      </c>
      <c r="BC50" s="304">
        <v>20014.79</v>
      </c>
      <c r="BD50" s="304">
        <v>20028.77</v>
      </c>
      <c r="BE50" s="304">
        <v>20066.91</v>
      </c>
      <c r="BF50" s="304">
        <v>20096.72</v>
      </c>
      <c r="BG50" s="304">
        <v>20130.009999999998</v>
      </c>
      <c r="BH50" s="304">
        <v>20173.05</v>
      </c>
      <c r="BI50" s="304">
        <v>20208.599999999999</v>
      </c>
      <c r="BJ50" s="304">
        <v>20242.93</v>
      </c>
      <c r="BK50" s="304">
        <v>20273.23</v>
      </c>
      <c r="BL50" s="304">
        <v>20307.23</v>
      </c>
      <c r="BM50" s="304">
        <v>20342.13</v>
      </c>
      <c r="BN50" s="304">
        <v>20378.88</v>
      </c>
      <c r="BO50" s="304">
        <v>20414.84</v>
      </c>
      <c r="BP50" s="304">
        <v>20450.98</v>
      </c>
      <c r="BQ50" s="304">
        <v>20485.63</v>
      </c>
      <c r="BR50" s="304">
        <v>20523.34</v>
      </c>
      <c r="BS50" s="304">
        <v>20562.46</v>
      </c>
      <c r="BT50" s="304">
        <v>20607.22</v>
      </c>
      <c r="BU50" s="304">
        <v>20645.96</v>
      </c>
      <c r="BV50" s="304">
        <v>20682.919999999998</v>
      </c>
    </row>
    <row r="51" spans="1:74" ht="11.15" customHeight="1" x14ac:dyDescent="0.25">
      <c r="A51" s="36" t="s">
        <v>25</v>
      </c>
      <c r="B51" s="38" t="s">
        <v>9</v>
      </c>
      <c r="C51" s="67">
        <v>2.1602281093000002</v>
      </c>
      <c r="D51" s="67">
        <v>2.1602281093000002</v>
      </c>
      <c r="E51" s="67">
        <v>2.1602281093000002</v>
      </c>
      <c r="F51" s="67">
        <v>2.1355406156000001</v>
      </c>
      <c r="G51" s="67">
        <v>2.1355406156000001</v>
      </c>
      <c r="H51" s="67">
        <v>2.1355406156000001</v>
      </c>
      <c r="I51" s="67">
        <v>2.3058278645999999</v>
      </c>
      <c r="J51" s="67">
        <v>2.3058278645999999</v>
      </c>
      <c r="K51" s="67">
        <v>2.3058278645999999</v>
      </c>
      <c r="L51" s="67">
        <v>2.5726308483000002</v>
      </c>
      <c r="M51" s="67">
        <v>2.5726308483000002</v>
      </c>
      <c r="N51" s="67">
        <v>2.5726308483000002</v>
      </c>
      <c r="O51" s="67">
        <v>0.82008298092999998</v>
      </c>
      <c r="P51" s="67">
        <v>0.82008298092999998</v>
      </c>
      <c r="Q51" s="67">
        <v>0.82008298092999998</v>
      </c>
      <c r="R51" s="67">
        <v>-8.3506401560000008</v>
      </c>
      <c r="S51" s="67">
        <v>-8.3506401560000008</v>
      </c>
      <c r="T51" s="67">
        <v>-8.3506401560000008</v>
      </c>
      <c r="U51" s="67">
        <v>-2.0240101213999999</v>
      </c>
      <c r="V51" s="67">
        <v>-2.0240101213999999</v>
      </c>
      <c r="W51" s="67">
        <v>-2.0240101213999999</v>
      </c>
      <c r="X51" s="67">
        <v>-1.5166199332000001</v>
      </c>
      <c r="Y51" s="67">
        <v>-1.5166199332000001</v>
      </c>
      <c r="Z51" s="67">
        <v>-1.5166199332000001</v>
      </c>
      <c r="AA51" s="67">
        <v>1.1919350503999999</v>
      </c>
      <c r="AB51" s="67">
        <v>1.1919350503999999</v>
      </c>
      <c r="AC51" s="67">
        <v>1.1919350503999999</v>
      </c>
      <c r="AD51" s="67">
        <v>12.460854405999999</v>
      </c>
      <c r="AE51" s="67">
        <v>12.460854405999999</v>
      </c>
      <c r="AF51" s="67">
        <v>12.460854405999999</v>
      </c>
      <c r="AG51" s="67">
        <v>4.9556544804999998</v>
      </c>
      <c r="AH51" s="67">
        <v>4.9556544804999998</v>
      </c>
      <c r="AI51" s="67">
        <v>4.9556544804999998</v>
      </c>
      <c r="AJ51" s="67">
        <v>5.7171000908999998</v>
      </c>
      <c r="AK51" s="67">
        <v>5.7171000908999998</v>
      </c>
      <c r="AL51" s="67">
        <v>5.7171000908999998</v>
      </c>
      <c r="AM51" s="67">
        <v>3.6836789579000002</v>
      </c>
      <c r="AN51" s="67">
        <v>3.6836789579000002</v>
      </c>
      <c r="AO51" s="67">
        <v>3.6836789579000002</v>
      </c>
      <c r="AP51" s="67">
        <v>1.796042498</v>
      </c>
      <c r="AQ51" s="67">
        <v>1.796042498</v>
      </c>
      <c r="AR51" s="67">
        <v>1.796042498</v>
      </c>
      <c r="AS51" s="67">
        <v>1.8645837961</v>
      </c>
      <c r="AT51" s="67">
        <v>1.8645837961</v>
      </c>
      <c r="AU51" s="67">
        <v>1.8645837961</v>
      </c>
      <c r="AV51" s="67">
        <v>0.38365976328000001</v>
      </c>
      <c r="AW51" s="67">
        <v>0.41617638069000001</v>
      </c>
      <c r="AX51" s="67">
        <v>0.40292714203000002</v>
      </c>
      <c r="AY51" s="300">
        <v>0.6935945</v>
      </c>
      <c r="AZ51" s="300">
        <v>0.6362044</v>
      </c>
      <c r="BA51" s="300">
        <v>0.58068260000000005</v>
      </c>
      <c r="BB51" s="300">
        <v>0.59243800000000002</v>
      </c>
      <c r="BC51" s="300">
        <v>0.60072590000000003</v>
      </c>
      <c r="BD51" s="300">
        <v>0.67103290000000004</v>
      </c>
      <c r="BE51" s="300">
        <v>0.13725879999999999</v>
      </c>
      <c r="BF51" s="300">
        <v>0.2860046</v>
      </c>
      <c r="BG51" s="300">
        <v>0.45212180000000002</v>
      </c>
      <c r="BH51" s="300">
        <v>0.44868200000000003</v>
      </c>
      <c r="BI51" s="300">
        <v>0.59311899999999995</v>
      </c>
      <c r="BJ51" s="300">
        <v>0.77731269999999997</v>
      </c>
      <c r="BK51" s="300">
        <v>1.0514589999999999</v>
      </c>
      <c r="BL51" s="300">
        <v>1.278683</v>
      </c>
      <c r="BM51" s="300">
        <v>1.508732</v>
      </c>
      <c r="BN51" s="300">
        <v>1.827518</v>
      </c>
      <c r="BO51" s="300">
        <v>1.998802</v>
      </c>
      <c r="BP51" s="300">
        <v>2.1079690000000002</v>
      </c>
      <c r="BQ51" s="300">
        <v>2.0866229999999999</v>
      </c>
      <c r="BR51" s="300">
        <v>2.122843</v>
      </c>
      <c r="BS51" s="300">
        <v>2.148272</v>
      </c>
      <c r="BT51" s="300">
        <v>2.152269</v>
      </c>
      <c r="BU51" s="300">
        <v>2.1642619999999999</v>
      </c>
      <c r="BV51" s="300">
        <v>2.1735730000000002</v>
      </c>
    </row>
    <row r="52" spans="1:74" ht="11.15" customHeight="1" x14ac:dyDescent="0.25">
      <c r="A52" s="18"/>
      <c r="B52" s="21"/>
      <c r="C52" s="210"/>
      <c r="D52" s="210"/>
      <c r="E52" s="210"/>
      <c r="F52" s="210"/>
      <c r="G52" s="210"/>
      <c r="H52" s="210"/>
      <c r="I52" s="210"/>
      <c r="J52" s="210"/>
      <c r="K52" s="210"/>
      <c r="L52" s="210"/>
      <c r="M52" s="210"/>
      <c r="N52" s="210"/>
      <c r="O52" s="210"/>
      <c r="P52" s="210"/>
      <c r="Q52" s="210"/>
      <c r="R52" s="210"/>
      <c r="S52" s="210"/>
      <c r="T52" s="210"/>
      <c r="U52" s="210"/>
      <c r="V52" s="210"/>
      <c r="W52" s="210"/>
      <c r="X52" s="210"/>
      <c r="Y52" s="210"/>
      <c r="Z52" s="210"/>
      <c r="AA52" s="210"/>
      <c r="AB52" s="210"/>
      <c r="AC52" s="210"/>
      <c r="AD52" s="210"/>
      <c r="AE52" s="210"/>
      <c r="AF52" s="210"/>
      <c r="AG52" s="210"/>
      <c r="AH52" s="210"/>
      <c r="AI52" s="210"/>
      <c r="AJ52" s="210"/>
      <c r="AK52" s="210"/>
      <c r="AL52" s="210"/>
      <c r="AM52" s="210"/>
      <c r="AN52" s="210"/>
      <c r="AO52" s="210"/>
      <c r="AP52" s="210"/>
      <c r="AQ52" s="210"/>
      <c r="AR52" s="210"/>
      <c r="AS52" s="210"/>
      <c r="AT52" s="210"/>
      <c r="AU52" s="210"/>
      <c r="AV52" s="210"/>
      <c r="AW52" s="210"/>
      <c r="AX52" s="210"/>
      <c r="AY52" s="299"/>
      <c r="AZ52" s="299"/>
      <c r="BA52" s="299"/>
      <c r="BB52" s="299"/>
      <c r="BC52" s="299"/>
      <c r="BD52" s="299"/>
      <c r="BE52" s="299"/>
      <c r="BF52" s="299"/>
      <c r="BG52" s="299"/>
      <c r="BH52" s="299"/>
      <c r="BI52" s="299"/>
      <c r="BJ52" s="299"/>
      <c r="BK52" s="299"/>
      <c r="BL52" s="299"/>
      <c r="BM52" s="299"/>
      <c r="BN52" s="299"/>
      <c r="BO52" s="299"/>
      <c r="BP52" s="299"/>
      <c r="BQ52" s="299"/>
      <c r="BR52" s="299"/>
      <c r="BS52" s="299"/>
      <c r="BT52" s="299"/>
      <c r="BU52" s="299"/>
      <c r="BV52" s="299"/>
    </row>
    <row r="53" spans="1:74" ht="11.15" customHeight="1" x14ac:dyDescent="0.25">
      <c r="A53" s="34"/>
      <c r="B53" s="35" t="s">
        <v>548</v>
      </c>
      <c r="C53" s="212"/>
      <c r="D53" s="212"/>
      <c r="E53" s="212"/>
      <c r="F53" s="212"/>
      <c r="G53" s="212"/>
      <c r="H53" s="212"/>
      <c r="I53" s="212"/>
      <c r="J53" s="212"/>
      <c r="K53" s="212"/>
      <c r="L53" s="212"/>
      <c r="M53" s="212"/>
      <c r="N53" s="212"/>
      <c r="O53" s="212"/>
      <c r="P53" s="212"/>
      <c r="Q53" s="212"/>
      <c r="R53" s="212"/>
      <c r="S53" s="212"/>
      <c r="T53" s="212"/>
      <c r="U53" s="212"/>
      <c r="V53" s="212"/>
      <c r="W53" s="212"/>
      <c r="X53" s="212"/>
      <c r="Y53" s="212"/>
      <c r="Z53" s="212"/>
      <c r="AA53" s="212"/>
      <c r="AB53" s="212"/>
      <c r="AC53" s="212"/>
      <c r="AD53" s="212"/>
      <c r="AE53" s="212"/>
      <c r="AF53" s="212"/>
      <c r="AG53" s="212"/>
      <c r="AH53" s="212"/>
      <c r="AI53" s="212"/>
      <c r="AJ53" s="212"/>
      <c r="AK53" s="212"/>
      <c r="AL53" s="212"/>
      <c r="AM53" s="212"/>
      <c r="AN53" s="212"/>
      <c r="AO53" s="212"/>
      <c r="AP53" s="212"/>
      <c r="AQ53" s="212"/>
      <c r="AR53" s="212"/>
      <c r="AS53" s="212"/>
      <c r="AT53" s="212"/>
      <c r="AU53" s="212"/>
      <c r="AV53" s="212"/>
      <c r="AW53" s="212"/>
      <c r="AX53" s="212"/>
      <c r="AY53" s="303"/>
      <c r="AZ53" s="303"/>
      <c r="BA53" s="303"/>
      <c r="BB53" s="303"/>
      <c r="BC53" s="303"/>
      <c r="BD53" s="303"/>
      <c r="BE53" s="303"/>
      <c r="BF53" s="303"/>
      <c r="BG53" s="303"/>
      <c r="BH53" s="303"/>
      <c r="BI53" s="303"/>
      <c r="BJ53" s="303"/>
      <c r="BK53" s="303"/>
      <c r="BL53" s="303"/>
      <c r="BM53" s="303"/>
      <c r="BN53" s="303"/>
      <c r="BO53" s="303"/>
      <c r="BP53" s="303"/>
      <c r="BQ53" s="303"/>
      <c r="BR53" s="303"/>
      <c r="BS53" s="303"/>
      <c r="BT53" s="303"/>
      <c r="BU53" s="303"/>
      <c r="BV53" s="303"/>
    </row>
    <row r="54" spans="1:74" ht="11.15" customHeight="1" x14ac:dyDescent="0.25">
      <c r="A54" s="36" t="s">
        <v>549</v>
      </c>
      <c r="B54" s="37" t="s">
        <v>1072</v>
      </c>
      <c r="C54" s="67">
        <v>111.56</v>
      </c>
      <c r="D54" s="67">
        <v>111.56</v>
      </c>
      <c r="E54" s="67">
        <v>111.56</v>
      </c>
      <c r="F54" s="67">
        <v>112.184</v>
      </c>
      <c r="G54" s="67">
        <v>112.184</v>
      </c>
      <c r="H54" s="67">
        <v>112.184</v>
      </c>
      <c r="I54" s="67">
        <v>112.55800000000001</v>
      </c>
      <c r="J54" s="67">
        <v>112.55800000000001</v>
      </c>
      <c r="K54" s="67">
        <v>112.55800000000001</v>
      </c>
      <c r="L54" s="67">
        <v>112.91</v>
      </c>
      <c r="M54" s="67">
        <v>112.91</v>
      </c>
      <c r="N54" s="67">
        <v>112.91</v>
      </c>
      <c r="O54" s="67">
        <v>113.42700000000001</v>
      </c>
      <c r="P54" s="67">
        <v>113.42700000000001</v>
      </c>
      <c r="Q54" s="67">
        <v>113.42700000000001</v>
      </c>
      <c r="R54" s="67">
        <v>113.053</v>
      </c>
      <c r="S54" s="67">
        <v>113.053</v>
      </c>
      <c r="T54" s="67">
        <v>113.053</v>
      </c>
      <c r="U54" s="67">
        <v>114.032</v>
      </c>
      <c r="V54" s="67">
        <v>114.032</v>
      </c>
      <c r="W54" s="67">
        <v>114.032</v>
      </c>
      <c r="X54" s="67">
        <v>114.744</v>
      </c>
      <c r="Y54" s="67">
        <v>114.744</v>
      </c>
      <c r="Z54" s="67">
        <v>114.744</v>
      </c>
      <c r="AA54" s="67">
        <v>116.199</v>
      </c>
      <c r="AB54" s="67">
        <v>116.199</v>
      </c>
      <c r="AC54" s="67">
        <v>116.199</v>
      </c>
      <c r="AD54" s="67">
        <v>117.974</v>
      </c>
      <c r="AE54" s="67">
        <v>117.974</v>
      </c>
      <c r="AF54" s="67">
        <v>117.974</v>
      </c>
      <c r="AG54" s="67">
        <v>119.76300000000001</v>
      </c>
      <c r="AH54" s="67">
        <v>119.76300000000001</v>
      </c>
      <c r="AI54" s="67">
        <v>119.76300000000001</v>
      </c>
      <c r="AJ54" s="67">
        <v>121.758</v>
      </c>
      <c r="AK54" s="67">
        <v>121.758</v>
      </c>
      <c r="AL54" s="67">
        <v>121.758</v>
      </c>
      <c r="AM54" s="67">
        <v>124.209</v>
      </c>
      <c r="AN54" s="67">
        <v>124.209</v>
      </c>
      <c r="AO54" s="67">
        <v>124.209</v>
      </c>
      <c r="AP54" s="67">
        <v>126.914</v>
      </c>
      <c r="AQ54" s="67">
        <v>126.914</v>
      </c>
      <c r="AR54" s="67">
        <v>126.914</v>
      </c>
      <c r="AS54" s="67">
        <v>128.24799999999999</v>
      </c>
      <c r="AT54" s="67">
        <v>128.24799999999999</v>
      </c>
      <c r="AU54" s="67">
        <v>128.24799999999999</v>
      </c>
      <c r="AV54" s="67">
        <v>129.02027407</v>
      </c>
      <c r="AW54" s="67">
        <v>129.36965185</v>
      </c>
      <c r="AX54" s="67">
        <v>129.69697407000001</v>
      </c>
      <c r="AY54" s="300">
        <v>129.96360000000001</v>
      </c>
      <c r="AZ54" s="300">
        <v>130.2758</v>
      </c>
      <c r="BA54" s="300">
        <v>130.5949</v>
      </c>
      <c r="BB54" s="300">
        <v>130.9512</v>
      </c>
      <c r="BC54" s="300">
        <v>131.26150000000001</v>
      </c>
      <c r="BD54" s="300">
        <v>131.55619999999999</v>
      </c>
      <c r="BE54" s="300">
        <v>131.81120000000001</v>
      </c>
      <c r="BF54" s="300">
        <v>132.0925</v>
      </c>
      <c r="BG54" s="300">
        <v>132.37610000000001</v>
      </c>
      <c r="BH54" s="300">
        <v>132.68430000000001</v>
      </c>
      <c r="BI54" s="300">
        <v>132.95570000000001</v>
      </c>
      <c r="BJ54" s="300">
        <v>133.21270000000001</v>
      </c>
      <c r="BK54" s="300">
        <v>133.45330000000001</v>
      </c>
      <c r="BL54" s="300">
        <v>133.68289999999999</v>
      </c>
      <c r="BM54" s="300">
        <v>133.89959999999999</v>
      </c>
      <c r="BN54" s="300">
        <v>134.08600000000001</v>
      </c>
      <c r="BO54" s="300">
        <v>134.28989999999999</v>
      </c>
      <c r="BP54" s="300">
        <v>134.4941</v>
      </c>
      <c r="BQ54" s="300">
        <v>134.684</v>
      </c>
      <c r="BR54" s="300">
        <v>134.89920000000001</v>
      </c>
      <c r="BS54" s="300">
        <v>135.12530000000001</v>
      </c>
      <c r="BT54" s="300">
        <v>135.3819</v>
      </c>
      <c r="BU54" s="300">
        <v>135.61519999999999</v>
      </c>
      <c r="BV54" s="300">
        <v>135.8449</v>
      </c>
    </row>
    <row r="55" spans="1:74" ht="11.15" customHeight="1" x14ac:dyDescent="0.25">
      <c r="A55" s="36" t="s">
        <v>26</v>
      </c>
      <c r="B55" s="38" t="s">
        <v>9</v>
      </c>
      <c r="C55" s="67">
        <v>2.0070406436999999</v>
      </c>
      <c r="D55" s="67">
        <v>2.0070406436999999</v>
      </c>
      <c r="E55" s="67">
        <v>2.0070406436999999</v>
      </c>
      <c r="F55" s="67">
        <v>1.8225384839000001</v>
      </c>
      <c r="G55" s="67">
        <v>1.8225384839000001</v>
      </c>
      <c r="H55" s="67">
        <v>1.8225384839000001</v>
      </c>
      <c r="I55" s="67">
        <v>1.6967835201000001</v>
      </c>
      <c r="J55" s="67">
        <v>1.6967835201000001</v>
      </c>
      <c r="K55" s="67">
        <v>1.6967835201000001</v>
      </c>
      <c r="L55" s="67">
        <v>1.5788763438</v>
      </c>
      <c r="M55" s="67">
        <v>1.5788763438</v>
      </c>
      <c r="N55" s="67">
        <v>1.5788763438</v>
      </c>
      <c r="O55" s="67">
        <v>1.6735389028000001</v>
      </c>
      <c r="P55" s="67">
        <v>1.6735389028000001</v>
      </c>
      <c r="Q55" s="67">
        <v>1.6735389028000001</v>
      </c>
      <c r="R55" s="67">
        <v>0.77462026669999995</v>
      </c>
      <c r="S55" s="67">
        <v>0.77462026669999995</v>
      </c>
      <c r="T55" s="67">
        <v>0.77462026669999995</v>
      </c>
      <c r="U55" s="67">
        <v>1.309547078</v>
      </c>
      <c r="V55" s="67">
        <v>1.309547078</v>
      </c>
      <c r="W55" s="67">
        <v>1.309547078</v>
      </c>
      <c r="X55" s="67">
        <v>1.6243025418000001</v>
      </c>
      <c r="Y55" s="67">
        <v>1.6243025418000001</v>
      </c>
      <c r="Z55" s="67">
        <v>1.6243025418000001</v>
      </c>
      <c r="AA55" s="67">
        <v>2.4438625724</v>
      </c>
      <c r="AB55" s="67">
        <v>2.4438625724</v>
      </c>
      <c r="AC55" s="67">
        <v>2.4438625724</v>
      </c>
      <c r="AD55" s="67">
        <v>4.3528256658000002</v>
      </c>
      <c r="AE55" s="67">
        <v>4.3528256658000002</v>
      </c>
      <c r="AF55" s="67">
        <v>4.3528256658000002</v>
      </c>
      <c r="AG55" s="67">
        <v>5.0257822365999996</v>
      </c>
      <c r="AH55" s="67">
        <v>5.0257822365999996</v>
      </c>
      <c r="AI55" s="67">
        <v>5.0257822365999996</v>
      </c>
      <c r="AJ55" s="67">
        <v>6.1127379208999999</v>
      </c>
      <c r="AK55" s="67">
        <v>6.1127379208999999</v>
      </c>
      <c r="AL55" s="67">
        <v>6.1127379208999999</v>
      </c>
      <c r="AM55" s="67">
        <v>6.8933467585999999</v>
      </c>
      <c r="AN55" s="67">
        <v>6.8933467585999999</v>
      </c>
      <c r="AO55" s="67">
        <v>6.8933467585999999</v>
      </c>
      <c r="AP55" s="67">
        <v>7.5779409021999999</v>
      </c>
      <c r="AQ55" s="67">
        <v>7.5779409021999999</v>
      </c>
      <c r="AR55" s="67">
        <v>7.5779409021999999</v>
      </c>
      <c r="AS55" s="67">
        <v>7.0848258644</v>
      </c>
      <c r="AT55" s="67">
        <v>7.0848258644</v>
      </c>
      <c r="AU55" s="67">
        <v>7.0848258644</v>
      </c>
      <c r="AV55" s="67">
        <v>5.9645149181999999</v>
      </c>
      <c r="AW55" s="67">
        <v>6.2514593307000004</v>
      </c>
      <c r="AX55" s="67">
        <v>6.5202894874000004</v>
      </c>
      <c r="AY55" s="300">
        <v>4.6329890000000002</v>
      </c>
      <c r="AZ55" s="300">
        <v>4.8843389999999998</v>
      </c>
      <c r="BA55" s="300">
        <v>5.1412719999999998</v>
      </c>
      <c r="BB55" s="300">
        <v>3.1810139999999998</v>
      </c>
      <c r="BC55" s="300">
        <v>3.4255710000000001</v>
      </c>
      <c r="BD55" s="300">
        <v>3.6577670000000002</v>
      </c>
      <c r="BE55" s="300">
        <v>2.7784040000000001</v>
      </c>
      <c r="BF55" s="300">
        <v>2.9977360000000002</v>
      </c>
      <c r="BG55" s="300">
        <v>3.2188530000000002</v>
      </c>
      <c r="BH55" s="300">
        <v>2.8398669999999999</v>
      </c>
      <c r="BI55" s="300">
        <v>2.7719480000000001</v>
      </c>
      <c r="BJ55" s="300">
        <v>2.7107320000000001</v>
      </c>
      <c r="BK55" s="300">
        <v>2.685117</v>
      </c>
      <c r="BL55" s="300">
        <v>2.6153119999999999</v>
      </c>
      <c r="BM55" s="300">
        <v>2.5305019999999998</v>
      </c>
      <c r="BN55" s="300">
        <v>2.3939010000000001</v>
      </c>
      <c r="BO55" s="300">
        <v>2.3071640000000002</v>
      </c>
      <c r="BP55" s="300">
        <v>2.2331449999999999</v>
      </c>
      <c r="BQ55" s="300">
        <v>2.1794099999999998</v>
      </c>
      <c r="BR55" s="300">
        <v>2.1247370000000001</v>
      </c>
      <c r="BS55" s="300">
        <v>2.0767899999999999</v>
      </c>
      <c r="BT55" s="300">
        <v>2.033077</v>
      </c>
      <c r="BU55" s="300">
        <v>2.0003039999999999</v>
      </c>
      <c r="BV55" s="300">
        <v>1.975943</v>
      </c>
    </row>
    <row r="56" spans="1:74" ht="11.15" customHeight="1" x14ac:dyDescent="0.25">
      <c r="A56" s="15"/>
      <c r="B56" s="24"/>
      <c r="C56" s="213"/>
      <c r="D56" s="213"/>
      <c r="E56" s="213"/>
      <c r="F56" s="213"/>
      <c r="G56" s="213"/>
      <c r="H56" s="213"/>
      <c r="I56" s="213"/>
      <c r="J56" s="213"/>
      <c r="K56" s="213"/>
      <c r="L56" s="213"/>
      <c r="M56" s="213"/>
      <c r="N56" s="213"/>
      <c r="O56" s="213"/>
      <c r="P56" s="213"/>
      <c r="Q56" s="213"/>
      <c r="R56" s="213"/>
      <c r="S56" s="213"/>
      <c r="T56" s="213"/>
      <c r="U56" s="213"/>
      <c r="V56" s="213"/>
      <c r="W56" s="213"/>
      <c r="X56" s="213"/>
      <c r="Y56" s="213"/>
      <c r="Z56" s="213"/>
      <c r="AA56" s="213"/>
      <c r="AB56" s="213"/>
      <c r="AC56" s="213"/>
      <c r="AD56" s="213"/>
      <c r="AE56" s="213"/>
      <c r="AF56" s="213"/>
      <c r="AG56" s="213"/>
      <c r="AH56" s="213"/>
      <c r="AI56" s="213"/>
      <c r="AJ56" s="213"/>
      <c r="AK56" s="213"/>
      <c r="AL56" s="213"/>
      <c r="AM56" s="213"/>
      <c r="AN56" s="213"/>
      <c r="AO56" s="213"/>
      <c r="AP56" s="213"/>
      <c r="AQ56" s="213"/>
      <c r="AR56" s="213"/>
      <c r="AS56" s="213"/>
      <c r="AT56" s="213"/>
      <c r="AU56" s="213"/>
      <c r="AV56" s="213"/>
      <c r="AW56" s="213"/>
      <c r="AX56" s="213"/>
      <c r="AY56" s="305"/>
      <c r="AZ56" s="305"/>
      <c r="BA56" s="305"/>
      <c r="BB56" s="305"/>
      <c r="BC56" s="305"/>
      <c r="BD56" s="305"/>
      <c r="BE56" s="305"/>
      <c r="BF56" s="305"/>
      <c r="BG56" s="305"/>
      <c r="BH56" s="305"/>
      <c r="BI56" s="305"/>
      <c r="BJ56" s="305"/>
      <c r="BK56" s="305"/>
      <c r="BL56" s="305"/>
      <c r="BM56" s="305"/>
      <c r="BN56" s="305"/>
      <c r="BO56" s="305"/>
      <c r="BP56" s="305"/>
      <c r="BQ56" s="305"/>
      <c r="BR56" s="305"/>
      <c r="BS56" s="305"/>
      <c r="BT56" s="305"/>
      <c r="BU56" s="305"/>
      <c r="BV56" s="305"/>
    </row>
    <row r="57" spans="1:74" ht="11.15" customHeight="1" x14ac:dyDescent="0.25">
      <c r="A57" s="34"/>
      <c r="B57" s="35" t="s">
        <v>550</v>
      </c>
      <c r="C57" s="212"/>
      <c r="D57" s="212"/>
      <c r="E57" s="212"/>
      <c r="F57" s="212"/>
      <c r="G57" s="212"/>
      <c r="H57" s="212"/>
      <c r="I57" s="212"/>
      <c r="J57" s="212"/>
      <c r="K57" s="212"/>
      <c r="L57" s="212"/>
      <c r="M57" s="212"/>
      <c r="N57" s="212"/>
      <c r="O57" s="212"/>
      <c r="P57" s="212"/>
      <c r="Q57" s="212"/>
      <c r="R57" s="212"/>
      <c r="S57" s="212"/>
      <c r="T57" s="212"/>
      <c r="U57" s="212"/>
      <c r="V57" s="212"/>
      <c r="W57" s="212"/>
      <c r="X57" s="212"/>
      <c r="Y57" s="212"/>
      <c r="Z57" s="212"/>
      <c r="AA57" s="212"/>
      <c r="AB57" s="212"/>
      <c r="AC57" s="212"/>
      <c r="AD57" s="212"/>
      <c r="AE57" s="212"/>
      <c r="AF57" s="212"/>
      <c r="AG57" s="212"/>
      <c r="AH57" s="212"/>
      <c r="AI57" s="212"/>
      <c r="AJ57" s="212"/>
      <c r="AK57" s="212"/>
      <c r="AL57" s="212"/>
      <c r="AM57" s="212"/>
      <c r="AN57" s="212"/>
      <c r="AO57" s="212"/>
      <c r="AP57" s="212"/>
      <c r="AQ57" s="212"/>
      <c r="AR57" s="212"/>
      <c r="AS57" s="212"/>
      <c r="AT57" s="212"/>
      <c r="AU57" s="212"/>
      <c r="AV57" s="212"/>
      <c r="AW57" s="212"/>
      <c r="AX57" s="212"/>
      <c r="AY57" s="303"/>
      <c r="AZ57" s="303"/>
      <c r="BA57" s="303"/>
      <c r="BB57" s="303"/>
      <c r="BC57" s="303"/>
      <c r="BD57" s="303"/>
      <c r="BE57" s="303"/>
      <c r="BF57" s="303"/>
      <c r="BG57" s="303"/>
      <c r="BH57" s="303"/>
      <c r="BI57" s="303"/>
      <c r="BJ57" s="303"/>
      <c r="BK57" s="303"/>
      <c r="BL57" s="303"/>
      <c r="BM57" s="303"/>
      <c r="BN57" s="303"/>
      <c r="BO57" s="303"/>
      <c r="BP57" s="303"/>
      <c r="BQ57" s="303"/>
      <c r="BR57" s="303"/>
      <c r="BS57" s="303"/>
      <c r="BT57" s="303"/>
      <c r="BU57" s="303"/>
      <c r="BV57" s="303"/>
    </row>
    <row r="58" spans="1:74" ht="11.15" customHeight="1" x14ac:dyDescent="0.25">
      <c r="A58" s="36" t="s">
        <v>551</v>
      </c>
      <c r="B58" s="37" t="s">
        <v>1087</v>
      </c>
      <c r="C58" s="231">
        <v>14791.2</v>
      </c>
      <c r="D58" s="231">
        <v>14835.3</v>
      </c>
      <c r="E58" s="231">
        <v>14843.9</v>
      </c>
      <c r="F58" s="231">
        <v>14811.8</v>
      </c>
      <c r="G58" s="231">
        <v>14814.7</v>
      </c>
      <c r="H58" s="231">
        <v>14841.3</v>
      </c>
      <c r="I58" s="231">
        <v>14871.8</v>
      </c>
      <c r="J58" s="231">
        <v>14960.3</v>
      </c>
      <c r="K58" s="231">
        <v>15000.7</v>
      </c>
      <c r="L58" s="231">
        <v>15022.4</v>
      </c>
      <c r="M58" s="231">
        <v>15084.2</v>
      </c>
      <c r="N58" s="231">
        <v>15018.1</v>
      </c>
      <c r="O58" s="231">
        <v>15149.7</v>
      </c>
      <c r="P58" s="231">
        <v>15232.8</v>
      </c>
      <c r="Q58" s="231">
        <v>15008.5</v>
      </c>
      <c r="R58" s="231">
        <v>17246.2</v>
      </c>
      <c r="S58" s="231">
        <v>16423.400000000001</v>
      </c>
      <c r="T58" s="231">
        <v>16272.5</v>
      </c>
      <c r="U58" s="231">
        <v>16372.2</v>
      </c>
      <c r="V58" s="231">
        <v>15739.2</v>
      </c>
      <c r="W58" s="231">
        <v>15799.7</v>
      </c>
      <c r="X58" s="231">
        <v>15729.1</v>
      </c>
      <c r="Y58" s="231">
        <v>15522.5</v>
      </c>
      <c r="Z58" s="231">
        <v>15536.5</v>
      </c>
      <c r="AA58" s="231">
        <v>17099.2</v>
      </c>
      <c r="AB58" s="231">
        <v>15662.7</v>
      </c>
      <c r="AC58" s="231">
        <v>19213.900000000001</v>
      </c>
      <c r="AD58" s="231">
        <v>16264.7</v>
      </c>
      <c r="AE58" s="231">
        <v>15790.4</v>
      </c>
      <c r="AF58" s="231">
        <v>15708.6</v>
      </c>
      <c r="AG58" s="231">
        <v>15821.9</v>
      </c>
      <c r="AH58" s="231">
        <v>15802.4</v>
      </c>
      <c r="AI58" s="231">
        <v>15580.2</v>
      </c>
      <c r="AJ58" s="231">
        <v>15584.9</v>
      </c>
      <c r="AK58" s="231">
        <v>15543.5</v>
      </c>
      <c r="AL58" s="231">
        <v>15483.6</v>
      </c>
      <c r="AM58" s="231">
        <v>15137.7</v>
      </c>
      <c r="AN58" s="231">
        <v>15125.6</v>
      </c>
      <c r="AO58" s="231">
        <v>15064.1</v>
      </c>
      <c r="AP58" s="231">
        <v>15055.2</v>
      </c>
      <c r="AQ58" s="231">
        <v>15036.4</v>
      </c>
      <c r="AR58" s="231">
        <v>14973.1</v>
      </c>
      <c r="AS58" s="231">
        <v>15050.5</v>
      </c>
      <c r="AT58" s="231">
        <v>15060.5</v>
      </c>
      <c r="AU58" s="231">
        <v>15056.9</v>
      </c>
      <c r="AV58" s="231">
        <v>15113.3</v>
      </c>
      <c r="AW58" s="231">
        <v>15189.88</v>
      </c>
      <c r="AX58" s="231">
        <v>15255.491667</v>
      </c>
      <c r="AY58" s="304">
        <v>15369.19</v>
      </c>
      <c r="AZ58" s="304">
        <v>15426.06</v>
      </c>
      <c r="BA58" s="304">
        <v>15464.25</v>
      </c>
      <c r="BB58" s="304">
        <v>15446.08</v>
      </c>
      <c r="BC58" s="304">
        <v>15475.19</v>
      </c>
      <c r="BD58" s="304">
        <v>15513.9</v>
      </c>
      <c r="BE58" s="304">
        <v>15574.81</v>
      </c>
      <c r="BF58" s="304">
        <v>15623.26</v>
      </c>
      <c r="BG58" s="304">
        <v>15671.87</v>
      </c>
      <c r="BH58" s="304">
        <v>15716.84</v>
      </c>
      <c r="BI58" s="304">
        <v>15768.58</v>
      </c>
      <c r="BJ58" s="304">
        <v>15823.29</v>
      </c>
      <c r="BK58" s="304">
        <v>15887.51</v>
      </c>
      <c r="BL58" s="304">
        <v>15943.3</v>
      </c>
      <c r="BM58" s="304">
        <v>15997.18</v>
      </c>
      <c r="BN58" s="304">
        <v>16051.29</v>
      </c>
      <c r="BO58" s="304">
        <v>16099.75</v>
      </c>
      <c r="BP58" s="304">
        <v>16144.71</v>
      </c>
      <c r="BQ58" s="304">
        <v>16183.82</v>
      </c>
      <c r="BR58" s="304">
        <v>16223.51</v>
      </c>
      <c r="BS58" s="304">
        <v>16261.44</v>
      </c>
      <c r="BT58" s="304">
        <v>16291.76</v>
      </c>
      <c r="BU58" s="304">
        <v>16330.57</v>
      </c>
      <c r="BV58" s="304">
        <v>16372.02</v>
      </c>
    </row>
    <row r="59" spans="1:74" ht="11.15" customHeight="1" x14ac:dyDescent="0.25">
      <c r="A59" s="36" t="s">
        <v>27</v>
      </c>
      <c r="B59" s="38" t="s">
        <v>9</v>
      </c>
      <c r="C59" s="67">
        <v>4.3551880569000003</v>
      </c>
      <c r="D59" s="67">
        <v>4.4857167005000003</v>
      </c>
      <c r="E59" s="67">
        <v>4.2255004529000004</v>
      </c>
      <c r="F59" s="67">
        <v>3.7538789148</v>
      </c>
      <c r="G59" s="67">
        <v>3.4495520470000001</v>
      </c>
      <c r="H59" s="67">
        <v>3.2445443099000002</v>
      </c>
      <c r="I59" s="67">
        <v>2.9903047091000001</v>
      </c>
      <c r="J59" s="67">
        <v>3.2100724388000001</v>
      </c>
      <c r="K59" s="67">
        <v>3.4845056430999999</v>
      </c>
      <c r="L59" s="67">
        <v>3.3021138479999999</v>
      </c>
      <c r="M59" s="67">
        <v>3.3964643868</v>
      </c>
      <c r="N59" s="67">
        <v>1.65704345</v>
      </c>
      <c r="O59" s="67">
        <v>2.4237384391000001</v>
      </c>
      <c r="P59" s="67">
        <v>2.6794200319999999</v>
      </c>
      <c r="Q59" s="67">
        <v>1.1088730051</v>
      </c>
      <c r="R59" s="67">
        <v>16.435544632999999</v>
      </c>
      <c r="S59" s="67">
        <v>10.858809156</v>
      </c>
      <c r="T59" s="67">
        <v>9.6433600829999992</v>
      </c>
      <c r="U59" s="67">
        <v>10.088893072999999</v>
      </c>
      <c r="V59" s="67">
        <v>5.2064463948000004</v>
      </c>
      <c r="W59" s="67">
        <v>5.3264181004999998</v>
      </c>
      <c r="X59" s="67">
        <v>4.7043082329999999</v>
      </c>
      <c r="Y59" s="67">
        <v>2.9056893969000002</v>
      </c>
      <c r="Z59" s="67">
        <v>3.451834786</v>
      </c>
      <c r="AA59" s="67">
        <v>12.868241615000001</v>
      </c>
      <c r="AB59" s="67">
        <v>2.8221994643000001</v>
      </c>
      <c r="AC59" s="67">
        <v>28.020121930999998</v>
      </c>
      <c r="AD59" s="67">
        <v>-5.6911087660000002</v>
      </c>
      <c r="AE59" s="67">
        <v>-3.8542567312</v>
      </c>
      <c r="AF59" s="67">
        <v>-3.4653556613999998</v>
      </c>
      <c r="AG59" s="67">
        <v>-3.3611854240999999</v>
      </c>
      <c r="AH59" s="67">
        <v>0.40154518653999999</v>
      </c>
      <c r="AI59" s="67">
        <v>-1.3892668848</v>
      </c>
      <c r="AJ59" s="67">
        <v>-0.91677209758</v>
      </c>
      <c r="AK59" s="67">
        <v>0.13528748591</v>
      </c>
      <c r="AL59" s="67">
        <v>-0.34048852701999999</v>
      </c>
      <c r="AM59" s="67">
        <v>-11.471296903000001</v>
      </c>
      <c r="AN59" s="67">
        <v>-3.429166108</v>
      </c>
      <c r="AO59" s="67">
        <v>-21.597905683</v>
      </c>
      <c r="AP59" s="67">
        <v>-7.4363498866000004</v>
      </c>
      <c r="AQ59" s="67">
        <v>-4.7750531969000001</v>
      </c>
      <c r="AR59" s="67">
        <v>-4.6821486319999996</v>
      </c>
      <c r="AS59" s="67">
        <v>-4.8755206391000003</v>
      </c>
      <c r="AT59" s="67">
        <v>-4.6948564775000001</v>
      </c>
      <c r="AU59" s="67">
        <v>-3.3587502086000001</v>
      </c>
      <c r="AV59" s="67">
        <v>-3.0260059415999998</v>
      </c>
      <c r="AW59" s="67">
        <v>-2.2750345803999998</v>
      </c>
      <c r="AX59" s="67">
        <v>-1.4732254342</v>
      </c>
      <c r="AY59" s="300">
        <v>1.5291999999999999</v>
      </c>
      <c r="AZ59" s="300">
        <v>1.986413</v>
      </c>
      <c r="BA59" s="300">
        <v>2.6563310000000002</v>
      </c>
      <c r="BB59" s="300">
        <v>2.5962960000000002</v>
      </c>
      <c r="BC59" s="300">
        <v>2.9182060000000001</v>
      </c>
      <c r="BD59" s="300">
        <v>3.6118389999999998</v>
      </c>
      <c r="BE59" s="300">
        <v>3.4836480000000001</v>
      </c>
      <c r="BF59" s="300">
        <v>3.7366760000000001</v>
      </c>
      <c r="BG59" s="300">
        <v>4.0842830000000001</v>
      </c>
      <c r="BH59" s="300">
        <v>3.9934599999999998</v>
      </c>
      <c r="BI59" s="300">
        <v>3.8097599999999998</v>
      </c>
      <c r="BJ59" s="300">
        <v>3.7219509999999998</v>
      </c>
      <c r="BK59" s="300">
        <v>3.3724820000000002</v>
      </c>
      <c r="BL59" s="300">
        <v>3.3530329999999999</v>
      </c>
      <c r="BM59" s="300">
        <v>3.4461819999999999</v>
      </c>
      <c r="BN59" s="300">
        <v>3.9182070000000002</v>
      </c>
      <c r="BO59" s="300">
        <v>4.0358669999999996</v>
      </c>
      <c r="BP59" s="300">
        <v>4.0660470000000002</v>
      </c>
      <c r="BQ59" s="300">
        <v>3.9102299999999999</v>
      </c>
      <c r="BR59" s="300">
        <v>3.8419970000000001</v>
      </c>
      <c r="BS59" s="300">
        <v>3.7619899999999999</v>
      </c>
      <c r="BT59" s="300">
        <v>3.6579510000000002</v>
      </c>
      <c r="BU59" s="300">
        <v>3.5640149999999999</v>
      </c>
      <c r="BV59" s="300">
        <v>3.4678689999999999</v>
      </c>
    </row>
    <row r="60" spans="1:74" ht="11.15" customHeight="1" x14ac:dyDescent="0.25">
      <c r="A60" s="25"/>
      <c r="B60" s="33"/>
      <c r="C60" s="210"/>
      <c r="D60" s="210"/>
      <c r="E60" s="210"/>
      <c r="F60" s="210"/>
      <c r="G60" s="210"/>
      <c r="H60" s="210"/>
      <c r="I60" s="210"/>
      <c r="J60" s="210"/>
      <c r="K60" s="210"/>
      <c r="L60" s="210"/>
      <c r="M60" s="210"/>
      <c r="N60" s="210"/>
      <c r="O60" s="210"/>
      <c r="P60" s="210"/>
      <c r="Q60" s="210"/>
      <c r="R60" s="210"/>
      <c r="S60" s="210"/>
      <c r="T60" s="210"/>
      <c r="U60" s="210"/>
      <c r="V60" s="210"/>
      <c r="W60" s="210"/>
      <c r="X60" s="210"/>
      <c r="Y60" s="210"/>
      <c r="Z60" s="210"/>
      <c r="AA60" s="210"/>
      <c r="AB60" s="210"/>
      <c r="AC60" s="210"/>
      <c r="AD60" s="210"/>
      <c r="AE60" s="210"/>
      <c r="AF60" s="210"/>
      <c r="AG60" s="210"/>
      <c r="AH60" s="210"/>
      <c r="AI60" s="210"/>
      <c r="AJ60" s="210"/>
      <c r="AK60" s="210"/>
      <c r="AL60" s="210"/>
      <c r="AM60" s="210"/>
      <c r="AN60" s="210"/>
      <c r="AO60" s="210"/>
      <c r="AP60" s="210"/>
      <c r="AQ60" s="210"/>
      <c r="AR60" s="210"/>
      <c r="AS60" s="210"/>
      <c r="AT60" s="210"/>
      <c r="AU60" s="210"/>
      <c r="AV60" s="210"/>
      <c r="AW60" s="210"/>
      <c r="AX60" s="210"/>
      <c r="AY60" s="299"/>
      <c r="AZ60" s="299"/>
      <c r="BA60" s="299"/>
      <c r="BB60" s="299"/>
      <c r="BC60" s="299"/>
      <c r="BD60" s="299"/>
      <c r="BE60" s="299"/>
      <c r="BF60" s="299"/>
      <c r="BG60" s="299"/>
      <c r="BH60" s="299"/>
      <c r="BI60" s="299"/>
      <c r="BJ60" s="299"/>
      <c r="BK60" s="299"/>
      <c r="BL60" s="299"/>
      <c r="BM60" s="299"/>
      <c r="BN60" s="299"/>
      <c r="BO60" s="299"/>
      <c r="BP60" s="299"/>
      <c r="BQ60" s="299"/>
      <c r="BR60" s="299"/>
      <c r="BS60" s="299"/>
      <c r="BT60" s="299"/>
      <c r="BU60" s="299"/>
      <c r="BV60" s="299"/>
    </row>
    <row r="61" spans="1:74" ht="11.15" customHeight="1" x14ac:dyDescent="0.25">
      <c r="A61" s="34"/>
      <c r="B61" s="35" t="s">
        <v>782</v>
      </c>
      <c r="C61" s="210"/>
      <c r="D61" s="210"/>
      <c r="E61" s="210"/>
      <c r="F61" s="210"/>
      <c r="G61" s="210"/>
      <c r="H61" s="210"/>
      <c r="I61" s="210"/>
      <c r="J61" s="210"/>
      <c r="K61" s="210"/>
      <c r="L61" s="210"/>
      <c r="M61" s="210"/>
      <c r="N61" s="210"/>
      <c r="O61" s="210"/>
      <c r="P61" s="210"/>
      <c r="Q61" s="210"/>
      <c r="R61" s="210"/>
      <c r="S61" s="210"/>
      <c r="T61" s="210"/>
      <c r="U61" s="210"/>
      <c r="V61" s="210"/>
      <c r="W61" s="210"/>
      <c r="X61" s="210"/>
      <c r="Y61" s="210"/>
      <c r="Z61" s="210"/>
      <c r="AA61" s="210"/>
      <c r="AB61" s="210"/>
      <c r="AC61" s="210"/>
      <c r="AD61" s="210"/>
      <c r="AE61" s="210"/>
      <c r="AF61" s="210"/>
      <c r="AG61" s="210"/>
      <c r="AH61" s="210"/>
      <c r="AI61" s="210"/>
      <c r="AJ61" s="210"/>
      <c r="AK61" s="210"/>
      <c r="AL61" s="210"/>
      <c r="AM61" s="210"/>
      <c r="AN61" s="210"/>
      <c r="AO61" s="210"/>
      <c r="AP61" s="210"/>
      <c r="AQ61" s="210"/>
      <c r="AR61" s="210"/>
      <c r="AS61" s="210"/>
      <c r="AT61" s="210"/>
      <c r="AU61" s="210"/>
      <c r="AV61" s="210"/>
      <c r="AW61" s="210"/>
      <c r="AX61" s="210"/>
      <c r="AY61" s="299"/>
      <c r="AZ61" s="299"/>
      <c r="BA61" s="299"/>
      <c r="BB61" s="299"/>
      <c r="BC61" s="299"/>
      <c r="BD61" s="299"/>
      <c r="BE61" s="299"/>
      <c r="BF61" s="299"/>
      <c r="BG61" s="299"/>
      <c r="BH61" s="299"/>
      <c r="BI61" s="299"/>
      <c r="BJ61" s="299"/>
      <c r="BK61" s="299"/>
      <c r="BL61" s="299"/>
      <c r="BM61" s="299"/>
      <c r="BN61" s="299"/>
      <c r="BO61" s="299"/>
      <c r="BP61" s="299"/>
      <c r="BQ61" s="299"/>
      <c r="BR61" s="299"/>
      <c r="BS61" s="299"/>
      <c r="BT61" s="299"/>
      <c r="BU61" s="299"/>
      <c r="BV61" s="299"/>
    </row>
    <row r="62" spans="1:74" ht="11.15" customHeight="1" x14ac:dyDescent="0.25">
      <c r="A62" s="36" t="s">
        <v>552</v>
      </c>
      <c r="B62" s="39" t="s">
        <v>1366</v>
      </c>
      <c r="C62" s="67">
        <v>100.6521</v>
      </c>
      <c r="D62" s="67">
        <v>100.2042</v>
      </c>
      <c r="E62" s="67">
        <v>100.1091</v>
      </c>
      <c r="F62" s="67">
        <v>99.486599999999996</v>
      </c>
      <c r="G62" s="67">
        <v>99.550899999999999</v>
      </c>
      <c r="H62" s="67">
        <v>99.851699999999994</v>
      </c>
      <c r="I62" s="67">
        <v>99.239900000000006</v>
      </c>
      <c r="J62" s="67">
        <v>99.912700000000001</v>
      </c>
      <c r="K62" s="67">
        <v>99.182000000000002</v>
      </c>
      <c r="L62" s="67">
        <v>98.440700000000007</v>
      </c>
      <c r="M62" s="67">
        <v>99.114999999999995</v>
      </c>
      <c r="N62" s="67">
        <v>98.980800000000002</v>
      </c>
      <c r="O62" s="67">
        <v>98.870999999999995</v>
      </c>
      <c r="P62" s="67">
        <v>99.191400000000002</v>
      </c>
      <c r="Q62" s="67">
        <v>94.962400000000002</v>
      </c>
      <c r="R62" s="67">
        <v>80.395200000000003</v>
      </c>
      <c r="S62" s="67">
        <v>83.931100000000001</v>
      </c>
      <c r="T62" s="67">
        <v>90.209900000000005</v>
      </c>
      <c r="U62" s="67">
        <v>93.500399999999999</v>
      </c>
      <c r="V62" s="67">
        <v>94.836399999999998</v>
      </c>
      <c r="W62" s="67">
        <v>94.836600000000004</v>
      </c>
      <c r="X62" s="67">
        <v>95.814700000000002</v>
      </c>
      <c r="Y62" s="67">
        <v>96.358000000000004</v>
      </c>
      <c r="Z62" s="67">
        <v>96.746099999999998</v>
      </c>
      <c r="AA62" s="67">
        <v>98.323599999999999</v>
      </c>
      <c r="AB62" s="67">
        <v>94.746499999999997</v>
      </c>
      <c r="AC62" s="67">
        <v>97.722999999999999</v>
      </c>
      <c r="AD62" s="67">
        <v>97.670699999999997</v>
      </c>
      <c r="AE62" s="67">
        <v>98.610299999999995</v>
      </c>
      <c r="AF62" s="67">
        <v>98.577399999999997</v>
      </c>
      <c r="AG62" s="67">
        <v>99.677599999999998</v>
      </c>
      <c r="AH62" s="67">
        <v>99.352699999999999</v>
      </c>
      <c r="AI62" s="67">
        <v>98.578400000000002</v>
      </c>
      <c r="AJ62" s="67">
        <v>100.25109999999999</v>
      </c>
      <c r="AK62" s="67">
        <v>100.8291</v>
      </c>
      <c r="AL62" s="67">
        <v>100.7976</v>
      </c>
      <c r="AM62" s="67">
        <v>100.4851</v>
      </c>
      <c r="AN62" s="67">
        <v>101.71729999999999</v>
      </c>
      <c r="AO62" s="67">
        <v>102.43389999999999</v>
      </c>
      <c r="AP62" s="67">
        <v>102.90309999999999</v>
      </c>
      <c r="AQ62" s="67">
        <v>102.47629999999999</v>
      </c>
      <c r="AR62" s="67">
        <v>101.8695</v>
      </c>
      <c r="AS62" s="67">
        <v>102.4057</v>
      </c>
      <c r="AT62" s="67">
        <v>102.5104</v>
      </c>
      <c r="AU62" s="67">
        <v>102.76</v>
      </c>
      <c r="AV62" s="67">
        <v>102.9171</v>
      </c>
      <c r="AW62" s="67">
        <v>102.58292593</v>
      </c>
      <c r="AX62" s="67">
        <v>102.61807037</v>
      </c>
      <c r="AY62" s="300">
        <v>102.77630000000001</v>
      </c>
      <c r="AZ62" s="300">
        <v>102.7544</v>
      </c>
      <c r="BA62" s="300">
        <v>102.6627</v>
      </c>
      <c r="BB62" s="300">
        <v>102.3509</v>
      </c>
      <c r="BC62" s="300">
        <v>102.2321</v>
      </c>
      <c r="BD62" s="300">
        <v>102.1562</v>
      </c>
      <c r="BE62" s="300">
        <v>102.06789999999999</v>
      </c>
      <c r="BF62" s="300">
        <v>102.1189</v>
      </c>
      <c r="BG62" s="300">
        <v>102.2542</v>
      </c>
      <c r="BH62" s="300">
        <v>102.58759999999999</v>
      </c>
      <c r="BI62" s="300">
        <v>102.80589999999999</v>
      </c>
      <c r="BJ62" s="300">
        <v>103.02290000000001</v>
      </c>
      <c r="BK62" s="300">
        <v>103.22239999999999</v>
      </c>
      <c r="BL62" s="300">
        <v>103.4492</v>
      </c>
      <c r="BM62" s="300">
        <v>103.687</v>
      </c>
      <c r="BN62" s="300">
        <v>103.9376</v>
      </c>
      <c r="BO62" s="300">
        <v>104.1961</v>
      </c>
      <c r="BP62" s="300">
        <v>104.46420000000001</v>
      </c>
      <c r="BQ62" s="300">
        <v>104.723</v>
      </c>
      <c r="BR62" s="300">
        <v>105.0248</v>
      </c>
      <c r="BS62" s="300">
        <v>105.3506</v>
      </c>
      <c r="BT62" s="300">
        <v>105.7957</v>
      </c>
      <c r="BU62" s="300">
        <v>106.09780000000001</v>
      </c>
      <c r="BV62" s="300">
        <v>106.3523</v>
      </c>
    </row>
    <row r="63" spans="1:74" ht="11.15" customHeight="1" x14ac:dyDescent="0.25">
      <c r="A63" s="36" t="s">
        <v>28</v>
      </c>
      <c r="B63" s="38" t="s">
        <v>9</v>
      </c>
      <c r="C63" s="67">
        <v>0.56229786800000003</v>
      </c>
      <c r="D63" s="67">
        <v>-0.90036453686999995</v>
      </c>
      <c r="E63" s="67">
        <v>-1.0828516377999999</v>
      </c>
      <c r="F63" s="67">
        <v>-2.4096775554000001</v>
      </c>
      <c r="G63" s="67">
        <v>-1.5041871472999999</v>
      </c>
      <c r="H63" s="67">
        <v>-1.8501207561999999</v>
      </c>
      <c r="I63" s="67">
        <v>-2.5486250838000002</v>
      </c>
      <c r="J63" s="67">
        <v>-2.1899232204999999</v>
      </c>
      <c r="K63" s="67">
        <v>-2.8689226971999999</v>
      </c>
      <c r="L63" s="67">
        <v>-3.2131929587000001</v>
      </c>
      <c r="M63" s="67">
        <v>-2.1359955685999998</v>
      </c>
      <c r="N63" s="67">
        <v>-2.4286186043</v>
      </c>
      <c r="O63" s="67">
        <v>-1.7695606947</v>
      </c>
      <c r="P63" s="67">
        <v>-1.0107360769</v>
      </c>
      <c r="Q63" s="67">
        <v>-5.1410910695999998</v>
      </c>
      <c r="R63" s="67">
        <v>-19.189921054999999</v>
      </c>
      <c r="S63" s="67">
        <v>-15.69026498</v>
      </c>
      <c r="T63" s="67">
        <v>-9.656120026</v>
      </c>
      <c r="U63" s="67">
        <v>-5.7834600801000002</v>
      </c>
      <c r="V63" s="67">
        <v>-5.0807354820999997</v>
      </c>
      <c r="W63" s="67">
        <v>-4.3812385312000002</v>
      </c>
      <c r="X63" s="67">
        <v>-2.6675958216</v>
      </c>
      <c r="Y63" s="67">
        <v>-2.7816173131999999</v>
      </c>
      <c r="Z63" s="67">
        <v>-2.2577105863</v>
      </c>
      <c r="AA63" s="67">
        <v>-0.55365071658999998</v>
      </c>
      <c r="AB63" s="67">
        <v>-4.4811344532000001</v>
      </c>
      <c r="AC63" s="67">
        <v>2.9070453147999999</v>
      </c>
      <c r="AD63" s="67">
        <v>21.488223177999998</v>
      </c>
      <c r="AE63" s="67">
        <v>17.489583717999999</v>
      </c>
      <c r="AF63" s="67">
        <v>9.2755894862999995</v>
      </c>
      <c r="AG63" s="67">
        <v>6.6066027524999997</v>
      </c>
      <c r="AH63" s="67">
        <v>4.7622010114000002</v>
      </c>
      <c r="AI63" s="67">
        <v>3.9455231418999999</v>
      </c>
      <c r="AJ63" s="67">
        <v>4.6301872260000003</v>
      </c>
      <c r="AK63" s="67">
        <v>4.6400921562999997</v>
      </c>
      <c r="AL63" s="67">
        <v>4.1877657083999997</v>
      </c>
      <c r="AM63" s="67">
        <v>2.1983531929</v>
      </c>
      <c r="AN63" s="67">
        <v>7.3573166290999996</v>
      </c>
      <c r="AO63" s="67">
        <v>4.820666578</v>
      </c>
      <c r="AP63" s="67">
        <v>5.3571849080999998</v>
      </c>
      <c r="AQ63" s="67">
        <v>3.9204829515999999</v>
      </c>
      <c r="AR63" s="67">
        <v>3.3396092816</v>
      </c>
      <c r="AS63" s="67">
        <v>2.7369238425</v>
      </c>
      <c r="AT63" s="67">
        <v>3.1782729609000002</v>
      </c>
      <c r="AU63" s="67">
        <v>4.2419028914999997</v>
      </c>
      <c r="AV63" s="67">
        <v>2.6593224413000001</v>
      </c>
      <c r="AW63" s="67">
        <v>1.7394045229999999</v>
      </c>
      <c r="AX63" s="67">
        <v>1.8060651943999999</v>
      </c>
      <c r="AY63" s="300">
        <v>2.2800989999999999</v>
      </c>
      <c r="AZ63" s="300">
        <v>1.0195719999999999</v>
      </c>
      <c r="BA63" s="300">
        <v>0.22332379999999999</v>
      </c>
      <c r="BB63" s="300">
        <v>-0.53663570000000005</v>
      </c>
      <c r="BC63" s="300">
        <v>-0.23827010000000001</v>
      </c>
      <c r="BD63" s="300">
        <v>0.28142400000000001</v>
      </c>
      <c r="BE63" s="300">
        <v>-0.32991150000000002</v>
      </c>
      <c r="BF63" s="300">
        <v>-0.38188359999999999</v>
      </c>
      <c r="BG63" s="300">
        <v>-0.49219679999999999</v>
      </c>
      <c r="BH63" s="300">
        <v>-0.3201174</v>
      </c>
      <c r="BI63" s="300">
        <v>0.2173707</v>
      </c>
      <c r="BJ63" s="300">
        <v>0.39454460000000002</v>
      </c>
      <c r="BK63" s="300">
        <v>0.4341217</v>
      </c>
      <c r="BL63" s="300">
        <v>0.67622599999999999</v>
      </c>
      <c r="BM63" s="300">
        <v>0.99780590000000002</v>
      </c>
      <c r="BN63" s="300">
        <v>1.5502659999999999</v>
      </c>
      <c r="BO63" s="300">
        <v>1.9210640000000001</v>
      </c>
      <c r="BP63" s="300">
        <v>2.2593290000000001</v>
      </c>
      <c r="BQ63" s="300">
        <v>2.6013809999999999</v>
      </c>
      <c r="BR63" s="300">
        <v>2.8455889999999999</v>
      </c>
      <c r="BS63" s="300">
        <v>3.0280809999999998</v>
      </c>
      <c r="BT63" s="300">
        <v>3.1270889999999998</v>
      </c>
      <c r="BU63" s="300">
        <v>3.2020059999999999</v>
      </c>
      <c r="BV63" s="300">
        <v>3.2316500000000001</v>
      </c>
    </row>
    <row r="64" spans="1:74" ht="11.15" customHeight="1" x14ac:dyDescent="0.25">
      <c r="A64" s="25"/>
      <c r="B64" s="28"/>
      <c r="C64" s="210"/>
      <c r="D64" s="210"/>
      <c r="E64" s="210"/>
      <c r="F64" s="210"/>
      <c r="G64" s="210"/>
      <c r="H64" s="210"/>
      <c r="I64" s="210"/>
      <c r="J64" s="210"/>
      <c r="K64" s="210"/>
      <c r="L64" s="210"/>
      <c r="M64" s="210"/>
      <c r="N64" s="210"/>
      <c r="O64" s="210"/>
      <c r="P64" s="210"/>
      <c r="Q64" s="210"/>
      <c r="R64" s="210"/>
      <c r="S64" s="210"/>
      <c r="T64" s="210"/>
      <c r="U64" s="210"/>
      <c r="V64" s="210"/>
      <c r="W64" s="210"/>
      <c r="X64" s="210"/>
      <c r="Y64" s="210"/>
      <c r="Z64" s="210"/>
      <c r="AA64" s="210"/>
      <c r="AB64" s="210"/>
      <c r="AC64" s="210"/>
      <c r="AD64" s="210"/>
      <c r="AE64" s="210"/>
      <c r="AF64" s="210"/>
      <c r="AG64" s="210"/>
      <c r="AH64" s="210"/>
      <c r="AI64" s="210"/>
      <c r="AJ64" s="210"/>
      <c r="AK64" s="210"/>
      <c r="AL64" s="210"/>
      <c r="AM64" s="210"/>
      <c r="AN64" s="210"/>
      <c r="AO64" s="210"/>
      <c r="AP64" s="210"/>
      <c r="AQ64" s="210"/>
      <c r="AR64" s="210"/>
      <c r="AS64" s="210"/>
      <c r="AT64" s="210"/>
      <c r="AU64" s="210"/>
      <c r="AV64" s="210"/>
      <c r="AW64" s="210"/>
      <c r="AX64" s="210"/>
      <c r="AY64" s="299"/>
      <c r="AZ64" s="299"/>
      <c r="BA64" s="299"/>
      <c r="BB64" s="299"/>
      <c r="BC64" s="299"/>
      <c r="BD64" s="299"/>
      <c r="BE64" s="299"/>
      <c r="BF64" s="299"/>
      <c r="BG64" s="299"/>
      <c r="BH64" s="299"/>
      <c r="BI64" s="299"/>
      <c r="BJ64" s="299"/>
      <c r="BK64" s="299"/>
      <c r="BL64" s="299"/>
      <c r="BM64" s="299"/>
      <c r="BN64" s="299"/>
      <c r="BO64" s="299"/>
      <c r="BP64" s="299"/>
      <c r="BQ64" s="299"/>
      <c r="BR64" s="299"/>
      <c r="BS64" s="299"/>
      <c r="BT64" s="299"/>
      <c r="BU64" s="299"/>
      <c r="BV64" s="299"/>
    </row>
    <row r="65" spans="1:74" ht="11.15" customHeight="1" x14ac:dyDescent="0.25">
      <c r="A65" s="18"/>
      <c r="B65" s="19" t="s">
        <v>783</v>
      </c>
      <c r="C65" s="210"/>
      <c r="D65" s="210"/>
      <c r="E65" s="210"/>
      <c r="F65" s="210"/>
      <c r="G65" s="210"/>
      <c r="H65" s="210"/>
      <c r="I65" s="210"/>
      <c r="J65" s="210"/>
      <c r="K65" s="210"/>
      <c r="L65" s="210"/>
      <c r="M65" s="210"/>
      <c r="N65" s="210"/>
      <c r="O65" s="210"/>
      <c r="P65" s="210"/>
      <c r="Q65" s="210"/>
      <c r="R65" s="210"/>
      <c r="S65" s="210"/>
      <c r="T65" s="210"/>
      <c r="U65" s="210"/>
      <c r="V65" s="210"/>
      <c r="W65" s="210"/>
      <c r="X65" s="210"/>
      <c r="Y65" s="210"/>
      <c r="Z65" s="210"/>
      <c r="AA65" s="210"/>
      <c r="AB65" s="210"/>
      <c r="AC65" s="210"/>
      <c r="AD65" s="210"/>
      <c r="AE65" s="210"/>
      <c r="AF65" s="210"/>
      <c r="AG65" s="210"/>
      <c r="AH65" s="210"/>
      <c r="AI65" s="210"/>
      <c r="AJ65" s="210"/>
      <c r="AK65" s="210"/>
      <c r="AL65" s="210"/>
      <c r="AM65" s="210"/>
      <c r="AN65" s="210"/>
      <c r="AO65" s="210"/>
      <c r="AP65" s="210"/>
      <c r="AQ65" s="210"/>
      <c r="AR65" s="210"/>
      <c r="AS65" s="210"/>
      <c r="AT65" s="210"/>
      <c r="AU65" s="210"/>
      <c r="AV65" s="210"/>
      <c r="AW65" s="210"/>
      <c r="AX65" s="210"/>
      <c r="AY65" s="299"/>
      <c r="AZ65" s="299"/>
      <c r="BA65" s="299"/>
      <c r="BB65" s="299"/>
      <c r="BC65" s="299"/>
      <c r="BD65" s="299"/>
      <c r="BE65" s="299"/>
      <c r="BF65" s="299"/>
      <c r="BG65" s="299"/>
      <c r="BH65" s="299"/>
      <c r="BI65" s="299"/>
      <c r="BJ65" s="299"/>
      <c r="BK65" s="299"/>
      <c r="BL65" s="299"/>
      <c r="BM65" s="299"/>
      <c r="BN65" s="299"/>
      <c r="BO65" s="299"/>
      <c r="BP65" s="299"/>
      <c r="BQ65" s="299"/>
      <c r="BR65" s="299"/>
      <c r="BS65" s="299"/>
      <c r="BT65" s="299"/>
      <c r="BU65" s="299"/>
      <c r="BV65" s="299"/>
    </row>
    <row r="66" spans="1:74" ht="11.15" customHeight="1" x14ac:dyDescent="0.25">
      <c r="A66" s="18"/>
      <c r="B66" s="21"/>
      <c r="C66" s="210"/>
      <c r="D66" s="210"/>
      <c r="E66" s="210"/>
      <c r="F66" s="210"/>
      <c r="G66" s="210"/>
      <c r="H66" s="210"/>
      <c r="I66" s="210"/>
      <c r="J66" s="210"/>
      <c r="K66" s="210"/>
      <c r="L66" s="210"/>
      <c r="M66" s="210"/>
      <c r="N66" s="210"/>
      <c r="O66" s="210"/>
      <c r="P66" s="210"/>
      <c r="Q66" s="210"/>
      <c r="R66" s="210"/>
      <c r="S66" s="210"/>
      <c r="T66" s="210"/>
      <c r="U66" s="210"/>
      <c r="V66" s="210"/>
      <c r="W66" s="210"/>
      <c r="X66" s="210"/>
      <c r="Y66" s="210"/>
      <c r="Z66" s="210"/>
      <c r="AA66" s="210"/>
      <c r="AB66" s="210"/>
      <c r="AC66" s="210"/>
      <c r="AD66" s="210"/>
      <c r="AE66" s="210"/>
      <c r="AF66" s="210"/>
      <c r="AG66" s="210"/>
      <c r="AH66" s="210"/>
      <c r="AI66" s="210"/>
      <c r="AJ66" s="210"/>
      <c r="AK66" s="210"/>
      <c r="AL66" s="210"/>
      <c r="AM66" s="210"/>
      <c r="AN66" s="210"/>
      <c r="AO66" s="210"/>
      <c r="AP66" s="210"/>
      <c r="AQ66" s="210"/>
      <c r="AR66" s="210"/>
      <c r="AS66" s="210"/>
      <c r="AT66" s="210"/>
      <c r="AU66" s="210"/>
      <c r="AV66" s="210"/>
      <c r="AW66" s="210"/>
      <c r="AX66" s="210"/>
      <c r="AY66" s="299"/>
      <c r="AZ66" s="299"/>
      <c r="BA66" s="299"/>
      <c r="BB66" s="299"/>
      <c r="BC66" s="299"/>
      <c r="BD66" s="299"/>
      <c r="BE66" s="299"/>
      <c r="BF66" s="299"/>
      <c r="BG66" s="299"/>
      <c r="BH66" s="299"/>
      <c r="BI66" s="299"/>
      <c r="BJ66" s="299"/>
      <c r="BK66" s="299"/>
      <c r="BL66" s="299"/>
      <c r="BM66" s="299"/>
      <c r="BN66" s="299"/>
      <c r="BO66" s="299"/>
      <c r="BP66" s="299"/>
      <c r="BQ66" s="299"/>
      <c r="BR66" s="299"/>
      <c r="BS66" s="299"/>
      <c r="BT66" s="299"/>
      <c r="BU66" s="299"/>
      <c r="BV66" s="299"/>
    </row>
    <row r="67" spans="1:74" ht="11.15" customHeight="1" x14ac:dyDescent="0.25">
      <c r="A67" s="36" t="s">
        <v>553</v>
      </c>
      <c r="B67" s="40" t="s">
        <v>784</v>
      </c>
      <c r="C67" s="231">
        <v>861.54190299000004</v>
      </c>
      <c r="D67" s="231">
        <v>721.53463144</v>
      </c>
      <c r="E67" s="231">
        <v>634.07224597000004</v>
      </c>
      <c r="F67" s="231">
        <v>289.04415945</v>
      </c>
      <c r="G67" s="231">
        <v>159.04834342000001</v>
      </c>
      <c r="H67" s="231">
        <v>34.301378491000001</v>
      </c>
      <c r="I67" s="231">
        <v>5.2700498714000004</v>
      </c>
      <c r="J67" s="231">
        <v>10.280453423999999</v>
      </c>
      <c r="K67" s="231">
        <v>41.395192815999998</v>
      </c>
      <c r="L67" s="231">
        <v>254.92159674999999</v>
      </c>
      <c r="M67" s="231">
        <v>591.28723169</v>
      </c>
      <c r="N67" s="231">
        <v>717.69573480999998</v>
      </c>
      <c r="O67" s="231">
        <v>741.17917009999996</v>
      </c>
      <c r="P67" s="231">
        <v>653.66307537</v>
      </c>
      <c r="Q67" s="231">
        <v>485.48387496999999</v>
      </c>
      <c r="R67" s="231">
        <v>360.13487255000001</v>
      </c>
      <c r="S67" s="231">
        <v>157.07898471999999</v>
      </c>
      <c r="T67" s="231">
        <v>25.653312364000001</v>
      </c>
      <c r="U67" s="231">
        <v>4.6702581791000002</v>
      </c>
      <c r="V67" s="231">
        <v>7.2766599880999996</v>
      </c>
      <c r="W67" s="231">
        <v>58.489006668999998</v>
      </c>
      <c r="X67" s="231">
        <v>248.36577109000001</v>
      </c>
      <c r="Y67" s="231">
        <v>422.91322337999998</v>
      </c>
      <c r="Z67" s="231">
        <v>751.60085171000003</v>
      </c>
      <c r="AA67" s="231">
        <v>804.58555750999994</v>
      </c>
      <c r="AB67" s="231">
        <v>794.06499643999996</v>
      </c>
      <c r="AC67" s="231">
        <v>508.25890820000001</v>
      </c>
      <c r="AD67" s="231">
        <v>308.70452981</v>
      </c>
      <c r="AE67" s="231">
        <v>151.12113916999999</v>
      </c>
      <c r="AF67" s="231">
        <v>12.527790338000001</v>
      </c>
      <c r="AG67" s="231">
        <v>4.5664337038999996</v>
      </c>
      <c r="AH67" s="231">
        <v>5.9809221239000001</v>
      </c>
      <c r="AI67" s="231">
        <v>40.144764049000003</v>
      </c>
      <c r="AJ67" s="231">
        <v>180.39840409999999</v>
      </c>
      <c r="AK67" s="231">
        <v>509.43335796000002</v>
      </c>
      <c r="AL67" s="231">
        <v>616.38865395000005</v>
      </c>
      <c r="AM67" s="231">
        <v>912.93932080000002</v>
      </c>
      <c r="AN67" s="231">
        <v>709.83326038999996</v>
      </c>
      <c r="AO67" s="231">
        <v>524.60810128000003</v>
      </c>
      <c r="AP67" s="231">
        <v>342.33490088000002</v>
      </c>
      <c r="AQ67" s="231">
        <v>123.31022141</v>
      </c>
      <c r="AR67" s="231">
        <v>26.156468626999999</v>
      </c>
      <c r="AS67" s="231">
        <v>3.6690766275</v>
      </c>
      <c r="AT67" s="231">
        <v>5.8851741447999997</v>
      </c>
      <c r="AU67" s="231">
        <v>44.603680429000001</v>
      </c>
      <c r="AV67" s="231">
        <v>256.85310583</v>
      </c>
      <c r="AW67" s="231">
        <v>512.62826510000002</v>
      </c>
      <c r="AX67" s="231">
        <v>785.05574847000003</v>
      </c>
      <c r="AY67" s="304">
        <v>788.75790139000003</v>
      </c>
      <c r="AZ67" s="304">
        <v>689.44294026</v>
      </c>
      <c r="BA67" s="304">
        <v>561.74138252</v>
      </c>
      <c r="BB67" s="304">
        <v>315.92915578999998</v>
      </c>
      <c r="BC67" s="304">
        <v>142.28698693999999</v>
      </c>
      <c r="BD67" s="304">
        <v>31.300781342000001</v>
      </c>
      <c r="BE67" s="304">
        <v>6.4668432678999999</v>
      </c>
      <c r="BF67" s="304">
        <v>10.457682696999999</v>
      </c>
      <c r="BG67" s="304">
        <v>58.063622353</v>
      </c>
      <c r="BH67" s="304">
        <v>252.25177246999999</v>
      </c>
      <c r="BI67" s="304">
        <v>506.27514822000001</v>
      </c>
      <c r="BJ67" s="304">
        <v>795.38040925999996</v>
      </c>
      <c r="BK67" s="304">
        <v>871.84170176999999</v>
      </c>
      <c r="BL67" s="304">
        <v>702.53718327000001</v>
      </c>
      <c r="BM67" s="304">
        <v>574.91775812000003</v>
      </c>
      <c r="BN67" s="304">
        <v>315.44542917000001</v>
      </c>
      <c r="BO67" s="304">
        <v>142.06989483000001</v>
      </c>
      <c r="BP67" s="304">
        <v>31.294050372000001</v>
      </c>
      <c r="BQ67" s="304">
        <v>6.472280005</v>
      </c>
      <c r="BR67" s="304">
        <v>10.453111333000001</v>
      </c>
      <c r="BS67" s="304">
        <v>58.002390159000001</v>
      </c>
      <c r="BT67" s="304">
        <v>251.91115335000001</v>
      </c>
      <c r="BU67" s="304">
        <v>505.74334464999998</v>
      </c>
      <c r="BV67" s="304">
        <v>794.62968542999999</v>
      </c>
    </row>
    <row r="68" spans="1:74" ht="11.15" customHeight="1" x14ac:dyDescent="0.25">
      <c r="A68" s="18"/>
      <c r="B68" s="21"/>
      <c r="C68" s="210"/>
      <c r="D68" s="210"/>
      <c r="E68" s="210"/>
      <c r="F68" s="210"/>
      <c r="G68" s="210"/>
      <c r="H68" s="210"/>
      <c r="I68" s="210"/>
      <c r="J68" s="210"/>
      <c r="K68" s="210"/>
      <c r="L68" s="210"/>
      <c r="M68" s="210"/>
      <c r="N68" s="210"/>
      <c r="O68" s="210"/>
      <c r="P68" s="210"/>
      <c r="Q68" s="210"/>
      <c r="R68" s="210"/>
      <c r="S68" s="210"/>
      <c r="T68" s="210"/>
      <c r="U68" s="210"/>
      <c r="V68" s="210"/>
      <c r="W68" s="210"/>
      <c r="X68" s="210"/>
      <c r="Y68" s="210"/>
      <c r="Z68" s="210"/>
      <c r="AA68" s="210"/>
      <c r="AB68" s="210"/>
      <c r="AC68" s="210"/>
      <c r="AD68" s="210"/>
      <c r="AE68" s="210"/>
      <c r="AF68" s="210"/>
      <c r="AG68" s="210"/>
      <c r="AH68" s="210"/>
      <c r="AI68" s="210"/>
      <c r="AJ68" s="210"/>
      <c r="AK68" s="210"/>
      <c r="AL68" s="210"/>
      <c r="AM68" s="210"/>
      <c r="AN68" s="210"/>
      <c r="AO68" s="210"/>
      <c r="AP68" s="210"/>
      <c r="AQ68" s="210"/>
      <c r="AR68" s="210"/>
      <c r="AS68" s="210"/>
      <c r="AT68" s="210"/>
      <c r="AU68" s="210"/>
      <c r="AV68" s="210"/>
      <c r="AW68" s="210"/>
      <c r="AX68" s="210"/>
      <c r="AY68" s="299"/>
      <c r="AZ68" s="299"/>
      <c r="BA68" s="299"/>
      <c r="BB68" s="299"/>
      <c r="BC68" s="299"/>
      <c r="BD68" s="299"/>
      <c r="BE68" s="299"/>
      <c r="BF68" s="299"/>
      <c r="BG68" s="299"/>
      <c r="BH68" s="299"/>
      <c r="BI68" s="299"/>
      <c r="BJ68" s="299"/>
      <c r="BK68" s="299"/>
      <c r="BL68" s="299"/>
      <c r="BM68" s="299"/>
      <c r="BN68" s="299"/>
      <c r="BO68" s="299"/>
      <c r="BP68" s="299"/>
      <c r="BQ68" s="299"/>
      <c r="BR68" s="299"/>
      <c r="BS68" s="299"/>
      <c r="BT68" s="299"/>
      <c r="BU68" s="299"/>
      <c r="BV68" s="299"/>
    </row>
    <row r="69" spans="1:74" ht="11.15" customHeight="1" x14ac:dyDescent="0.25">
      <c r="A69" s="36" t="s">
        <v>560</v>
      </c>
      <c r="B69" s="41" t="s">
        <v>3</v>
      </c>
      <c r="C69" s="260">
        <v>8.9648960169999992</v>
      </c>
      <c r="D69" s="260">
        <v>17.942291274999999</v>
      </c>
      <c r="E69" s="260">
        <v>18.235214188</v>
      </c>
      <c r="F69" s="260">
        <v>41.573089688000003</v>
      </c>
      <c r="G69" s="260">
        <v>128.57937989999999</v>
      </c>
      <c r="H69" s="260">
        <v>226.00017907</v>
      </c>
      <c r="I69" s="260">
        <v>372.39535433999998</v>
      </c>
      <c r="J69" s="260">
        <v>334.98275599999999</v>
      </c>
      <c r="K69" s="260">
        <v>241.57435902</v>
      </c>
      <c r="L69" s="260">
        <v>74.600894866999994</v>
      </c>
      <c r="M69" s="260">
        <v>15.969872076</v>
      </c>
      <c r="N69" s="260">
        <v>13.696916129</v>
      </c>
      <c r="O69" s="260">
        <v>15.125548509</v>
      </c>
      <c r="P69" s="260">
        <v>12.422784968</v>
      </c>
      <c r="Q69" s="260">
        <v>42.474304433</v>
      </c>
      <c r="R69" s="260">
        <v>42.348203243</v>
      </c>
      <c r="S69" s="260">
        <v>105.08847614</v>
      </c>
      <c r="T69" s="260">
        <v>246.08550362</v>
      </c>
      <c r="U69" s="260">
        <v>396.99967135000003</v>
      </c>
      <c r="V69" s="260">
        <v>355.92241761999998</v>
      </c>
      <c r="W69" s="260">
        <v>180.26824857</v>
      </c>
      <c r="X69" s="260">
        <v>82.051316579000002</v>
      </c>
      <c r="Y69" s="260">
        <v>31.796671811</v>
      </c>
      <c r="Z69" s="260">
        <v>6.9446333574999999</v>
      </c>
      <c r="AA69" s="260">
        <v>9.7769839117000004</v>
      </c>
      <c r="AB69" s="260">
        <v>12.011929844999999</v>
      </c>
      <c r="AC69" s="260">
        <v>28.011170792000001</v>
      </c>
      <c r="AD69" s="260">
        <v>36.110984817999999</v>
      </c>
      <c r="AE69" s="260">
        <v>100.16394635</v>
      </c>
      <c r="AF69" s="260">
        <v>273.87992336000002</v>
      </c>
      <c r="AG69" s="260">
        <v>345.91373084000003</v>
      </c>
      <c r="AH69" s="260">
        <v>356.59536002999999</v>
      </c>
      <c r="AI69" s="260">
        <v>199.51660190999999</v>
      </c>
      <c r="AJ69" s="260">
        <v>83.645775099000005</v>
      </c>
      <c r="AK69" s="260">
        <v>18.022795587000001</v>
      </c>
      <c r="AL69" s="260">
        <v>25.477699522999998</v>
      </c>
      <c r="AM69" s="260">
        <v>8.5030303995000001</v>
      </c>
      <c r="AN69" s="260">
        <v>11.079225672</v>
      </c>
      <c r="AO69" s="260">
        <v>26.680875816</v>
      </c>
      <c r="AP69" s="260">
        <v>48.405851128000002</v>
      </c>
      <c r="AQ69" s="260">
        <v>146.72602875000001</v>
      </c>
      <c r="AR69" s="260">
        <v>270.37201385999998</v>
      </c>
      <c r="AS69" s="260">
        <v>392.33605728999999</v>
      </c>
      <c r="AT69" s="260">
        <v>357.74898194000002</v>
      </c>
      <c r="AU69" s="260">
        <v>199.52752272000001</v>
      </c>
      <c r="AV69" s="260">
        <v>55.474790630999998</v>
      </c>
      <c r="AW69" s="260">
        <v>22.895346823000001</v>
      </c>
      <c r="AX69" s="260">
        <v>12.501512826000001</v>
      </c>
      <c r="AY69" s="306">
        <v>13.608490629</v>
      </c>
      <c r="AZ69" s="306">
        <v>12.068917893</v>
      </c>
      <c r="BA69" s="306">
        <v>23.614384431000001</v>
      </c>
      <c r="BB69" s="306">
        <v>41.887206855000002</v>
      </c>
      <c r="BC69" s="306">
        <v>122.27534149</v>
      </c>
      <c r="BD69" s="306">
        <v>239.98158672</v>
      </c>
      <c r="BE69" s="306">
        <v>349.13344998999997</v>
      </c>
      <c r="BF69" s="306">
        <v>325.79974563000002</v>
      </c>
      <c r="BG69" s="306">
        <v>176.37838525000001</v>
      </c>
      <c r="BH69" s="306">
        <v>63.107997185999999</v>
      </c>
      <c r="BI69" s="306">
        <v>19.923228715</v>
      </c>
      <c r="BJ69" s="306">
        <v>9.8303497573000005</v>
      </c>
      <c r="BK69" s="306">
        <v>9.7373276902000008</v>
      </c>
      <c r="BL69" s="306">
        <v>10.476061953</v>
      </c>
      <c r="BM69" s="306">
        <v>20.748282641999999</v>
      </c>
      <c r="BN69" s="306">
        <v>42.083000165000001</v>
      </c>
      <c r="BO69" s="306">
        <v>122.65385612</v>
      </c>
      <c r="BP69" s="306">
        <v>240.43167276</v>
      </c>
      <c r="BQ69" s="306">
        <v>349.53672297999998</v>
      </c>
      <c r="BR69" s="306">
        <v>326.21622781999997</v>
      </c>
      <c r="BS69" s="306">
        <v>176.79310752999999</v>
      </c>
      <c r="BT69" s="306">
        <v>63.359675477000003</v>
      </c>
      <c r="BU69" s="306">
        <v>20.017425861</v>
      </c>
      <c r="BV69" s="306">
        <v>9.8730252115999999</v>
      </c>
    </row>
    <row r="70" spans="1:74" s="388" customFormat="1" ht="12" customHeight="1" x14ac:dyDescent="0.25">
      <c r="A70" s="387"/>
      <c r="B70" s="747" t="s">
        <v>802</v>
      </c>
      <c r="C70" s="748"/>
      <c r="D70" s="748"/>
      <c r="E70" s="748"/>
      <c r="F70" s="748"/>
      <c r="G70" s="748"/>
      <c r="H70" s="748"/>
      <c r="I70" s="748"/>
      <c r="J70" s="748"/>
      <c r="K70" s="748"/>
      <c r="L70" s="748"/>
      <c r="M70" s="748"/>
      <c r="N70" s="748"/>
      <c r="O70" s="748"/>
      <c r="P70" s="748"/>
      <c r="Q70" s="749"/>
      <c r="AY70" s="447"/>
      <c r="AZ70" s="447"/>
      <c r="BA70" s="447"/>
      <c r="BB70" s="447"/>
      <c r="BC70" s="447"/>
      <c r="BD70" s="541"/>
      <c r="BE70" s="541"/>
      <c r="BF70" s="541"/>
      <c r="BG70" s="447"/>
      <c r="BH70" s="447"/>
      <c r="BI70" s="447"/>
      <c r="BJ70" s="447"/>
    </row>
    <row r="71" spans="1:74" s="388" customFormat="1" ht="12" customHeight="1" x14ac:dyDescent="0.25">
      <c r="A71" s="387"/>
      <c r="B71" s="747" t="s">
        <v>803</v>
      </c>
      <c r="C71" s="750"/>
      <c r="D71" s="750"/>
      <c r="E71" s="750"/>
      <c r="F71" s="750"/>
      <c r="G71" s="750"/>
      <c r="H71" s="750"/>
      <c r="I71" s="750"/>
      <c r="J71" s="750"/>
      <c r="K71" s="750"/>
      <c r="L71" s="750"/>
      <c r="M71" s="750"/>
      <c r="N71" s="750"/>
      <c r="O71" s="750"/>
      <c r="P71" s="750"/>
      <c r="Q71" s="749"/>
      <c r="AY71" s="447"/>
      <c r="AZ71" s="447"/>
      <c r="BA71" s="447"/>
      <c r="BB71" s="447"/>
      <c r="BC71" s="447"/>
      <c r="BD71" s="541"/>
      <c r="BE71" s="541"/>
      <c r="BF71" s="541"/>
      <c r="BG71" s="447"/>
      <c r="BH71" s="447"/>
      <c r="BI71" s="447"/>
      <c r="BJ71" s="447"/>
    </row>
    <row r="72" spans="1:74" s="388" customFormat="1" ht="12" customHeight="1" x14ac:dyDescent="0.25">
      <c r="A72" s="387"/>
      <c r="B72" s="747" t="s">
        <v>804</v>
      </c>
      <c r="C72" s="750"/>
      <c r="D72" s="750"/>
      <c r="E72" s="750"/>
      <c r="F72" s="750"/>
      <c r="G72" s="750"/>
      <c r="H72" s="750"/>
      <c r="I72" s="750"/>
      <c r="J72" s="750"/>
      <c r="K72" s="750"/>
      <c r="L72" s="750"/>
      <c r="M72" s="750"/>
      <c r="N72" s="750"/>
      <c r="O72" s="750"/>
      <c r="P72" s="750"/>
      <c r="Q72" s="749"/>
      <c r="AY72" s="447"/>
      <c r="AZ72" s="447"/>
      <c r="BA72" s="447"/>
      <c r="BB72" s="447"/>
      <c r="BC72" s="447"/>
      <c r="BD72" s="541"/>
      <c r="BE72" s="541"/>
      <c r="BF72" s="541"/>
      <c r="BG72" s="447"/>
      <c r="BH72" s="447"/>
      <c r="BI72" s="447"/>
      <c r="BJ72" s="447"/>
    </row>
    <row r="73" spans="1:74" s="388" customFormat="1" ht="12" customHeight="1" x14ac:dyDescent="0.25">
      <c r="A73" s="387"/>
      <c r="B73" s="747" t="s">
        <v>815</v>
      </c>
      <c r="C73" s="749"/>
      <c r="D73" s="749"/>
      <c r="E73" s="749"/>
      <c r="F73" s="749"/>
      <c r="G73" s="749"/>
      <c r="H73" s="749"/>
      <c r="I73" s="749"/>
      <c r="J73" s="749"/>
      <c r="K73" s="749"/>
      <c r="L73" s="749"/>
      <c r="M73" s="749"/>
      <c r="N73" s="749"/>
      <c r="O73" s="749"/>
      <c r="P73" s="749"/>
      <c r="Q73" s="749"/>
      <c r="AY73" s="447"/>
      <c r="AZ73" s="447"/>
      <c r="BA73" s="447"/>
      <c r="BB73" s="447"/>
      <c r="BC73" s="447"/>
      <c r="BD73" s="541"/>
      <c r="BE73" s="541"/>
      <c r="BF73" s="541"/>
      <c r="BG73" s="447"/>
      <c r="BH73" s="447"/>
      <c r="BI73" s="447"/>
      <c r="BJ73" s="447"/>
    </row>
    <row r="74" spans="1:74" s="388" customFormat="1" ht="12" customHeight="1" x14ac:dyDescent="0.25">
      <c r="A74" s="387"/>
      <c r="B74" s="747" t="s">
        <v>818</v>
      </c>
      <c r="C74" s="750"/>
      <c r="D74" s="750"/>
      <c r="E74" s="750"/>
      <c r="F74" s="750"/>
      <c r="G74" s="750"/>
      <c r="H74" s="750"/>
      <c r="I74" s="750"/>
      <c r="J74" s="750"/>
      <c r="K74" s="750"/>
      <c r="L74" s="750"/>
      <c r="M74" s="750"/>
      <c r="N74" s="750"/>
      <c r="O74" s="750"/>
      <c r="P74" s="750"/>
      <c r="Q74" s="749"/>
      <c r="AY74" s="447"/>
      <c r="AZ74" s="447"/>
      <c r="BA74" s="447"/>
      <c r="BB74" s="447"/>
      <c r="BC74" s="447"/>
      <c r="BD74" s="541"/>
      <c r="BE74" s="541"/>
      <c r="BF74" s="541"/>
      <c r="BG74" s="447"/>
      <c r="BH74" s="447"/>
      <c r="BI74" s="447"/>
      <c r="BJ74" s="447"/>
    </row>
    <row r="75" spans="1:74" s="388" customFormat="1" ht="12" customHeight="1" x14ac:dyDescent="0.25">
      <c r="A75" s="387"/>
      <c r="B75" s="753" t="s">
        <v>819</v>
      </c>
      <c r="C75" s="749"/>
      <c r="D75" s="749"/>
      <c r="E75" s="749"/>
      <c r="F75" s="749"/>
      <c r="G75" s="749"/>
      <c r="H75" s="749"/>
      <c r="I75" s="749"/>
      <c r="J75" s="749"/>
      <c r="K75" s="749"/>
      <c r="L75" s="749"/>
      <c r="M75" s="749"/>
      <c r="N75" s="749"/>
      <c r="O75" s="749"/>
      <c r="P75" s="749"/>
      <c r="Q75" s="749"/>
      <c r="AY75" s="447"/>
      <c r="AZ75" s="447"/>
      <c r="BA75" s="447"/>
      <c r="BB75" s="447"/>
      <c r="BC75" s="447"/>
      <c r="BD75" s="541"/>
      <c r="BE75" s="541"/>
      <c r="BF75" s="541"/>
      <c r="BG75" s="447"/>
      <c r="BH75" s="447"/>
      <c r="BI75" s="447"/>
      <c r="BJ75" s="447"/>
    </row>
    <row r="76" spans="1:74" s="388" customFormat="1" ht="12" customHeight="1" x14ac:dyDescent="0.25">
      <c r="A76" s="387"/>
      <c r="B76" s="754" t="s">
        <v>820</v>
      </c>
      <c r="C76" s="755"/>
      <c r="D76" s="755"/>
      <c r="E76" s="755"/>
      <c r="F76" s="755"/>
      <c r="G76" s="755"/>
      <c r="H76" s="755"/>
      <c r="I76" s="755"/>
      <c r="J76" s="755"/>
      <c r="K76" s="755"/>
      <c r="L76" s="755"/>
      <c r="M76" s="755"/>
      <c r="N76" s="755"/>
      <c r="O76" s="755"/>
      <c r="P76" s="755"/>
      <c r="Q76" s="752"/>
      <c r="AY76" s="447"/>
      <c r="AZ76" s="447"/>
      <c r="BA76" s="447"/>
      <c r="BB76" s="447"/>
      <c r="BC76" s="447"/>
      <c r="BD76" s="541"/>
      <c r="BE76" s="541"/>
      <c r="BF76" s="541"/>
      <c r="BG76" s="447"/>
      <c r="BH76" s="447"/>
      <c r="BI76" s="447"/>
      <c r="BJ76" s="447"/>
    </row>
    <row r="77" spans="1:74" s="388" customFormat="1" ht="12" customHeight="1" x14ac:dyDescent="0.25">
      <c r="A77" s="387"/>
      <c r="B77" s="745" t="s">
        <v>801</v>
      </c>
      <c r="C77" s="737"/>
      <c r="D77" s="737"/>
      <c r="E77" s="737"/>
      <c r="F77" s="737"/>
      <c r="G77" s="737"/>
      <c r="H77" s="737"/>
      <c r="I77" s="737"/>
      <c r="J77" s="737"/>
      <c r="K77" s="737"/>
      <c r="L77" s="737"/>
      <c r="M77" s="737"/>
      <c r="N77" s="737"/>
      <c r="O77" s="737"/>
      <c r="P77" s="737"/>
      <c r="Q77" s="737"/>
      <c r="AY77" s="447"/>
      <c r="AZ77" s="447"/>
      <c r="BA77" s="447"/>
      <c r="BB77" s="447"/>
      <c r="BC77" s="447"/>
      <c r="BD77" s="541"/>
      <c r="BE77" s="541"/>
      <c r="BF77" s="541"/>
      <c r="BG77" s="447"/>
      <c r="BH77" s="447"/>
      <c r="BI77" s="447"/>
      <c r="BJ77" s="447"/>
    </row>
    <row r="78" spans="1:74" s="388" customFormat="1" ht="12" customHeight="1" x14ac:dyDescent="0.25">
      <c r="A78" s="387"/>
      <c r="B78" s="761" t="str">
        <f>"Notes: "&amp;"EIA completed modeling and analysis for this report on " &amp;Dates!D2&amp;"."</f>
        <v>Notes: EIA completed modeling and analysis for this report on Thursday January 5, 2023.</v>
      </c>
      <c r="C78" s="762"/>
      <c r="D78" s="762"/>
      <c r="E78" s="762"/>
      <c r="F78" s="762"/>
      <c r="G78" s="762"/>
      <c r="H78" s="762"/>
      <c r="I78" s="762"/>
      <c r="J78" s="762"/>
      <c r="K78" s="762"/>
      <c r="L78" s="762"/>
      <c r="M78" s="762"/>
      <c r="N78" s="762"/>
      <c r="O78" s="762"/>
      <c r="P78" s="762"/>
      <c r="Q78" s="762"/>
      <c r="AY78" s="447"/>
      <c r="AZ78" s="447"/>
      <c r="BA78" s="447"/>
      <c r="BB78" s="447"/>
      <c r="BC78" s="447"/>
      <c r="BD78" s="541"/>
      <c r="BE78" s="541"/>
      <c r="BF78" s="541"/>
      <c r="BG78" s="447"/>
      <c r="BH78" s="447"/>
      <c r="BI78" s="447"/>
      <c r="BJ78" s="447"/>
    </row>
    <row r="79" spans="1:74" s="388" customFormat="1" ht="12" customHeight="1" x14ac:dyDescent="0.25">
      <c r="A79" s="387"/>
      <c r="B79" s="763" t="s">
        <v>346</v>
      </c>
      <c r="C79" s="762"/>
      <c r="D79" s="762"/>
      <c r="E79" s="762"/>
      <c r="F79" s="762"/>
      <c r="G79" s="762"/>
      <c r="H79" s="762"/>
      <c r="I79" s="762"/>
      <c r="J79" s="762"/>
      <c r="K79" s="762"/>
      <c r="L79" s="762"/>
      <c r="M79" s="762"/>
      <c r="N79" s="762"/>
      <c r="O79" s="762"/>
      <c r="P79" s="762"/>
      <c r="Q79" s="762"/>
      <c r="AY79" s="447"/>
      <c r="AZ79" s="447"/>
      <c r="BA79" s="447"/>
      <c r="BB79" s="447"/>
      <c r="BC79" s="447"/>
      <c r="BD79" s="541"/>
      <c r="BE79" s="541"/>
      <c r="BF79" s="541"/>
      <c r="BG79" s="447"/>
      <c r="BH79" s="447"/>
      <c r="BI79" s="447"/>
      <c r="BJ79" s="447"/>
    </row>
    <row r="80" spans="1:74" s="388" customFormat="1" ht="12" customHeight="1" x14ac:dyDescent="0.25">
      <c r="A80" s="387"/>
      <c r="B80" s="746" t="s">
        <v>126</v>
      </c>
      <c r="C80" s="737"/>
      <c r="D80" s="737"/>
      <c r="E80" s="737"/>
      <c r="F80" s="737"/>
      <c r="G80" s="737"/>
      <c r="H80" s="737"/>
      <c r="I80" s="737"/>
      <c r="J80" s="737"/>
      <c r="K80" s="737"/>
      <c r="L80" s="737"/>
      <c r="M80" s="737"/>
      <c r="N80" s="737"/>
      <c r="O80" s="737"/>
      <c r="P80" s="737"/>
      <c r="Q80" s="737"/>
      <c r="AY80" s="447"/>
      <c r="AZ80" s="447"/>
      <c r="BA80" s="447"/>
      <c r="BB80" s="447"/>
      <c r="BC80" s="447"/>
      <c r="BD80" s="541"/>
      <c r="BE80" s="541"/>
      <c r="BF80" s="541"/>
      <c r="BG80" s="447"/>
      <c r="BH80" s="447"/>
      <c r="BI80" s="447"/>
      <c r="BJ80" s="447"/>
    </row>
    <row r="81" spans="1:74" s="388" customFormat="1" ht="12" customHeight="1" x14ac:dyDescent="0.25">
      <c r="A81" s="387"/>
      <c r="B81" s="756" t="s">
        <v>821</v>
      </c>
      <c r="C81" s="755"/>
      <c r="D81" s="755"/>
      <c r="E81" s="755"/>
      <c r="F81" s="755"/>
      <c r="G81" s="755"/>
      <c r="H81" s="755"/>
      <c r="I81" s="755"/>
      <c r="J81" s="755"/>
      <c r="K81" s="755"/>
      <c r="L81" s="755"/>
      <c r="M81" s="755"/>
      <c r="N81" s="755"/>
      <c r="O81" s="755"/>
      <c r="P81" s="755"/>
      <c r="Q81" s="752"/>
      <c r="AY81" s="447"/>
      <c r="AZ81" s="447"/>
      <c r="BA81" s="447"/>
      <c r="BB81" s="447"/>
      <c r="BC81" s="447"/>
      <c r="BD81" s="541"/>
      <c r="BE81" s="541"/>
      <c r="BF81" s="541"/>
      <c r="BG81" s="447"/>
      <c r="BH81" s="447"/>
      <c r="BI81" s="447"/>
      <c r="BJ81" s="447"/>
    </row>
    <row r="82" spans="1:74" s="388" customFormat="1" ht="12" customHeight="1" x14ac:dyDescent="0.25">
      <c r="A82" s="387"/>
      <c r="B82" s="757" t="s">
        <v>822</v>
      </c>
      <c r="C82" s="752"/>
      <c r="D82" s="752"/>
      <c r="E82" s="752"/>
      <c r="F82" s="752"/>
      <c r="G82" s="752"/>
      <c r="H82" s="752"/>
      <c r="I82" s="752"/>
      <c r="J82" s="752"/>
      <c r="K82" s="752"/>
      <c r="L82" s="752"/>
      <c r="M82" s="752"/>
      <c r="N82" s="752"/>
      <c r="O82" s="752"/>
      <c r="P82" s="752"/>
      <c r="Q82" s="752"/>
      <c r="AY82" s="447"/>
      <c r="AZ82" s="447"/>
      <c r="BA82" s="447"/>
      <c r="BB82" s="447"/>
      <c r="BC82" s="447"/>
      <c r="BD82" s="541"/>
      <c r="BE82" s="541"/>
      <c r="BF82" s="541"/>
      <c r="BG82" s="447"/>
      <c r="BH82" s="447"/>
      <c r="BI82" s="447"/>
      <c r="BJ82" s="447"/>
    </row>
    <row r="83" spans="1:74" s="388" customFormat="1" ht="12" customHeight="1" x14ac:dyDescent="0.25">
      <c r="A83" s="387"/>
      <c r="B83" s="757" t="s">
        <v>823</v>
      </c>
      <c r="C83" s="752"/>
      <c r="D83" s="752"/>
      <c r="E83" s="752"/>
      <c r="F83" s="752"/>
      <c r="G83" s="752"/>
      <c r="H83" s="752"/>
      <c r="I83" s="752"/>
      <c r="J83" s="752"/>
      <c r="K83" s="752"/>
      <c r="L83" s="752"/>
      <c r="M83" s="752"/>
      <c r="N83" s="752"/>
      <c r="O83" s="752"/>
      <c r="P83" s="752"/>
      <c r="Q83" s="752"/>
      <c r="AY83" s="447"/>
      <c r="AZ83" s="447"/>
      <c r="BA83" s="447"/>
      <c r="BB83" s="447"/>
      <c r="BC83" s="447"/>
      <c r="BD83" s="541"/>
      <c r="BE83" s="541"/>
      <c r="BF83" s="541"/>
      <c r="BG83" s="447"/>
      <c r="BH83" s="447"/>
      <c r="BI83" s="447"/>
      <c r="BJ83" s="447"/>
    </row>
    <row r="84" spans="1:74" s="388" customFormat="1" ht="12" customHeight="1" x14ac:dyDescent="0.25">
      <c r="A84" s="387"/>
      <c r="B84" s="758" t="s">
        <v>824</v>
      </c>
      <c r="C84" s="759"/>
      <c r="D84" s="759"/>
      <c r="E84" s="759"/>
      <c r="F84" s="759"/>
      <c r="G84" s="759"/>
      <c r="H84" s="759"/>
      <c r="I84" s="759"/>
      <c r="J84" s="759"/>
      <c r="K84" s="759"/>
      <c r="L84" s="759"/>
      <c r="M84" s="759"/>
      <c r="N84" s="759"/>
      <c r="O84" s="759"/>
      <c r="P84" s="759"/>
      <c r="Q84" s="752"/>
      <c r="AY84" s="447"/>
      <c r="AZ84" s="447"/>
      <c r="BA84" s="447"/>
      <c r="BB84" s="447"/>
      <c r="BC84" s="447"/>
      <c r="BD84" s="541"/>
      <c r="BE84" s="541"/>
      <c r="BF84" s="541"/>
      <c r="BG84" s="447"/>
      <c r="BH84" s="447"/>
      <c r="BI84" s="447"/>
      <c r="BJ84" s="447"/>
    </row>
    <row r="85" spans="1:74" s="389" customFormat="1" ht="12" customHeight="1" x14ac:dyDescent="0.25">
      <c r="A85" s="387"/>
      <c r="B85" s="760" t="s">
        <v>1390</v>
      </c>
      <c r="C85" s="752"/>
      <c r="D85" s="752"/>
      <c r="E85" s="752"/>
      <c r="F85" s="752"/>
      <c r="G85" s="752"/>
      <c r="H85" s="752"/>
      <c r="I85" s="752"/>
      <c r="J85" s="752"/>
      <c r="K85" s="752"/>
      <c r="L85" s="752"/>
      <c r="M85" s="752"/>
      <c r="N85" s="752"/>
      <c r="O85" s="752"/>
      <c r="P85" s="752"/>
      <c r="Q85" s="752"/>
      <c r="AY85" s="448"/>
      <c r="AZ85" s="448"/>
      <c r="BA85" s="448"/>
      <c r="BB85" s="448"/>
      <c r="BC85" s="448"/>
      <c r="BD85" s="664"/>
      <c r="BE85" s="664"/>
      <c r="BF85" s="664"/>
      <c r="BG85" s="448"/>
      <c r="BH85" s="448"/>
      <c r="BI85" s="448"/>
      <c r="BJ85" s="448"/>
    </row>
    <row r="86" spans="1:74" s="389" customFormat="1" ht="12" customHeight="1" x14ac:dyDescent="0.25">
      <c r="A86" s="387"/>
      <c r="B86" s="751" t="s">
        <v>1348</v>
      </c>
      <c r="C86" s="752"/>
      <c r="D86" s="752"/>
      <c r="E86" s="752"/>
      <c r="F86" s="752"/>
      <c r="G86" s="752"/>
      <c r="H86" s="752"/>
      <c r="I86" s="752"/>
      <c r="J86" s="752"/>
      <c r="K86" s="752"/>
      <c r="L86" s="752"/>
      <c r="M86" s="752"/>
      <c r="N86" s="752"/>
      <c r="O86" s="752"/>
      <c r="P86" s="752"/>
      <c r="Q86" s="752"/>
      <c r="AY86" s="448"/>
      <c r="AZ86" s="448"/>
      <c r="BA86" s="448"/>
      <c r="BB86" s="448"/>
      <c r="BC86" s="448"/>
      <c r="BD86" s="664"/>
      <c r="BE86" s="664"/>
      <c r="BF86" s="664"/>
      <c r="BG86" s="448"/>
      <c r="BH86" s="448"/>
      <c r="BI86" s="448"/>
      <c r="BJ86" s="448"/>
    </row>
    <row r="87" spans="1:74" x14ac:dyDescent="0.25">
      <c r="A87" s="387"/>
      <c r="BK87" s="307"/>
      <c r="BL87" s="307"/>
      <c r="BM87" s="307"/>
      <c r="BN87" s="307"/>
      <c r="BO87" s="307"/>
      <c r="BP87" s="307"/>
      <c r="BQ87" s="307"/>
      <c r="BR87" s="307"/>
      <c r="BS87" s="307"/>
      <c r="BT87" s="307"/>
      <c r="BU87" s="307"/>
      <c r="BV87" s="307"/>
    </row>
    <row r="88" spans="1:74" x14ac:dyDescent="0.25">
      <c r="BK88" s="307"/>
      <c r="BL88" s="307"/>
      <c r="BM88" s="307"/>
      <c r="BN88" s="307"/>
      <c r="BO88" s="307"/>
      <c r="BP88" s="307"/>
      <c r="BQ88" s="307"/>
      <c r="BR88" s="307"/>
      <c r="BS88" s="307"/>
      <c r="BT88" s="307"/>
      <c r="BU88" s="307"/>
      <c r="BV88" s="307"/>
    </row>
    <row r="89" spans="1:74" x14ac:dyDescent="0.25">
      <c r="B89" s="708"/>
      <c r="BK89" s="307"/>
      <c r="BL89" s="307"/>
      <c r="BM89" s="307"/>
      <c r="BN89" s="307"/>
      <c r="BO89" s="307"/>
      <c r="BP89" s="307"/>
      <c r="BQ89" s="307"/>
      <c r="BR89" s="307"/>
      <c r="BS89" s="307"/>
      <c r="BT89" s="307"/>
      <c r="BU89" s="307"/>
      <c r="BV89" s="307"/>
    </row>
    <row r="90" spans="1:74" x14ac:dyDescent="0.25">
      <c r="BK90" s="307"/>
      <c r="BL90" s="307"/>
      <c r="BM90" s="307"/>
      <c r="BN90" s="307"/>
      <c r="BO90" s="307"/>
      <c r="BP90" s="307"/>
      <c r="BQ90" s="307"/>
      <c r="BR90" s="307"/>
      <c r="BS90" s="307"/>
      <c r="BT90" s="307"/>
      <c r="BU90" s="307"/>
      <c r="BV90" s="307"/>
    </row>
    <row r="91" spans="1:74" x14ac:dyDescent="0.25">
      <c r="BK91" s="307"/>
      <c r="BL91" s="307"/>
      <c r="BM91" s="307"/>
      <c r="BN91" s="307"/>
      <c r="BO91" s="307"/>
      <c r="BP91" s="307"/>
      <c r="BQ91" s="307"/>
      <c r="BR91" s="307"/>
      <c r="BS91" s="307"/>
      <c r="BT91" s="307"/>
      <c r="BU91" s="307"/>
      <c r="BV91" s="307"/>
    </row>
    <row r="92" spans="1:74" x14ac:dyDescent="0.25">
      <c r="BK92" s="307"/>
      <c r="BL92" s="307"/>
      <c r="BM92" s="307"/>
      <c r="BN92" s="307"/>
      <c r="BO92" s="307"/>
      <c r="BP92" s="307"/>
      <c r="BQ92" s="307"/>
      <c r="BR92" s="307"/>
      <c r="BS92" s="307"/>
      <c r="BT92" s="307"/>
      <c r="BU92" s="307"/>
      <c r="BV92" s="307"/>
    </row>
    <row r="93" spans="1:74" x14ac:dyDescent="0.25">
      <c r="BK93" s="307"/>
      <c r="BL93" s="307"/>
      <c r="BM93" s="307"/>
      <c r="BN93" s="307"/>
      <c r="BO93" s="307"/>
      <c r="BP93" s="307"/>
      <c r="BQ93" s="307"/>
      <c r="BR93" s="307"/>
      <c r="BS93" s="307"/>
      <c r="BT93" s="307"/>
      <c r="BU93" s="307"/>
      <c r="BV93" s="307"/>
    </row>
    <row r="94" spans="1:74" x14ac:dyDescent="0.25">
      <c r="BK94" s="307"/>
      <c r="BL94" s="307"/>
      <c r="BM94" s="307"/>
      <c r="BN94" s="307"/>
      <c r="BO94" s="307"/>
      <c r="BP94" s="307"/>
      <c r="BQ94" s="307"/>
      <c r="BR94" s="307"/>
      <c r="BS94" s="307"/>
      <c r="BT94" s="307"/>
      <c r="BU94" s="307"/>
      <c r="BV94" s="307"/>
    </row>
    <row r="95" spans="1:74" x14ac:dyDescent="0.25">
      <c r="BK95" s="307"/>
      <c r="BL95" s="307"/>
      <c r="BM95" s="307"/>
      <c r="BN95" s="307"/>
      <c r="BO95" s="307"/>
      <c r="BP95" s="307"/>
      <c r="BQ95" s="307"/>
      <c r="BR95" s="307"/>
      <c r="BS95" s="307"/>
      <c r="BT95" s="307"/>
      <c r="BU95" s="307"/>
      <c r="BV95" s="307"/>
    </row>
    <row r="96" spans="1:74" x14ac:dyDescent="0.25">
      <c r="BK96" s="307"/>
      <c r="BL96" s="307"/>
      <c r="BM96" s="307"/>
      <c r="BN96" s="307"/>
      <c r="BO96" s="307"/>
      <c r="BP96" s="307"/>
      <c r="BQ96" s="307"/>
      <c r="BR96" s="307"/>
      <c r="BS96" s="307"/>
      <c r="BT96" s="307"/>
      <c r="BU96" s="307"/>
      <c r="BV96" s="307"/>
    </row>
    <row r="97" spans="63:74" x14ac:dyDescent="0.25">
      <c r="BK97" s="307"/>
      <c r="BL97" s="307"/>
      <c r="BM97" s="307"/>
      <c r="BN97" s="307"/>
      <c r="BO97" s="307"/>
      <c r="BP97" s="307"/>
      <c r="BQ97" s="307"/>
      <c r="BR97" s="307"/>
      <c r="BS97" s="307"/>
      <c r="BT97" s="307"/>
      <c r="BU97" s="307"/>
      <c r="BV97" s="307"/>
    </row>
    <row r="98" spans="63:74" x14ac:dyDescent="0.25">
      <c r="BK98" s="307"/>
      <c r="BL98" s="307"/>
      <c r="BM98" s="307"/>
      <c r="BN98" s="307"/>
      <c r="BO98" s="307"/>
      <c r="BP98" s="307"/>
      <c r="BQ98" s="307"/>
      <c r="BR98" s="307"/>
      <c r="BS98" s="307"/>
      <c r="BT98" s="307"/>
      <c r="BU98" s="307"/>
      <c r="BV98" s="307"/>
    </row>
    <row r="99" spans="63:74" x14ac:dyDescent="0.25">
      <c r="BK99" s="307"/>
      <c r="BL99" s="307"/>
      <c r="BM99" s="307"/>
      <c r="BN99" s="307"/>
      <c r="BO99" s="307"/>
      <c r="BP99" s="307"/>
      <c r="BQ99" s="307"/>
      <c r="BR99" s="307"/>
      <c r="BS99" s="307"/>
      <c r="BT99" s="307"/>
      <c r="BU99" s="307"/>
      <c r="BV99" s="307"/>
    </row>
    <row r="100" spans="63:74" x14ac:dyDescent="0.25">
      <c r="BK100" s="307"/>
      <c r="BL100" s="307"/>
      <c r="BM100" s="307"/>
      <c r="BN100" s="307"/>
      <c r="BO100" s="307"/>
      <c r="BP100" s="307"/>
      <c r="BQ100" s="307"/>
      <c r="BR100" s="307"/>
      <c r="BS100" s="307"/>
      <c r="BT100" s="307"/>
      <c r="BU100" s="307"/>
      <c r="BV100" s="307"/>
    </row>
    <row r="101" spans="63:74" x14ac:dyDescent="0.25">
      <c r="BK101" s="307"/>
      <c r="BL101" s="307"/>
      <c r="BM101" s="307"/>
      <c r="BN101" s="307"/>
      <c r="BO101" s="307"/>
      <c r="BP101" s="307"/>
      <c r="BQ101" s="307"/>
      <c r="BR101" s="307"/>
      <c r="BS101" s="307"/>
      <c r="BT101" s="307"/>
      <c r="BU101" s="307"/>
      <c r="BV101" s="307"/>
    </row>
    <row r="102" spans="63:74" x14ac:dyDescent="0.25">
      <c r="BK102" s="307"/>
      <c r="BL102" s="307"/>
      <c r="BM102" s="307"/>
      <c r="BN102" s="307"/>
      <c r="BO102" s="307"/>
      <c r="BP102" s="307"/>
      <c r="BQ102" s="307"/>
      <c r="BR102" s="307"/>
      <c r="BS102" s="307"/>
      <c r="BT102" s="307"/>
      <c r="BU102" s="307"/>
      <c r="BV102" s="307"/>
    </row>
    <row r="103" spans="63:74" x14ac:dyDescent="0.25">
      <c r="BK103" s="307"/>
      <c r="BL103" s="307"/>
      <c r="BM103" s="307"/>
      <c r="BN103" s="307"/>
      <c r="BO103" s="307"/>
      <c r="BP103" s="307"/>
      <c r="BQ103" s="307"/>
      <c r="BR103" s="307"/>
      <c r="BS103" s="307"/>
      <c r="BT103" s="307"/>
      <c r="BU103" s="307"/>
      <c r="BV103" s="307"/>
    </row>
    <row r="104" spans="63:74" x14ac:dyDescent="0.25">
      <c r="BK104" s="307"/>
      <c r="BL104" s="307"/>
      <c r="BM104" s="307"/>
      <c r="BN104" s="307"/>
      <c r="BO104" s="307"/>
      <c r="BP104" s="307"/>
      <c r="BQ104" s="307"/>
      <c r="BR104" s="307"/>
      <c r="BS104" s="307"/>
      <c r="BT104" s="307"/>
      <c r="BU104" s="307"/>
      <c r="BV104" s="307"/>
    </row>
    <row r="105" spans="63:74" x14ac:dyDescent="0.25">
      <c r="BK105" s="307"/>
      <c r="BL105" s="307"/>
      <c r="BM105" s="307"/>
      <c r="BN105" s="307"/>
      <c r="BO105" s="307"/>
      <c r="BP105" s="307"/>
      <c r="BQ105" s="307"/>
      <c r="BR105" s="307"/>
      <c r="BS105" s="307"/>
      <c r="BT105" s="307"/>
      <c r="BU105" s="307"/>
      <c r="BV105" s="307"/>
    </row>
    <row r="106" spans="63:74" x14ac:dyDescent="0.25">
      <c r="BK106" s="307"/>
      <c r="BL106" s="307"/>
      <c r="BM106" s="307"/>
      <c r="BN106" s="307"/>
      <c r="BO106" s="307"/>
      <c r="BP106" s="307"/>
      <c r="BQ106" s="307"/>
      <c r="BR106" s="307"/>
      <c r="BS106" s="307"/>
      <c r="BT106" s="307"/>
      <c r="BU106" s="307"/>
      <c r="BV106" s="307"/>
    </row>
    <row r="107" spans="63:74" x14ac:dyDescent="0.25">
      <c r="BK107" s="307"/>
      <c r="BL107" s="307"/>
      <c r="BM107" s="307"/>
      <c r="BN107" s="307"/>
      <c r="BO107" s="307"/>
      <c r="BP107" s="307"/>
      <c r="BQ107" s="307"/>
      <c r="BR107" s="307"/>
      <c r="BS107" s="307"/>
      <c r="BT107" s="307"/>
      <c r="BU107" s="307"/>
      <c r="BV107" s="307"/>
    </row>
    <row r="108" spans="63:74" x14ac:dyDescent="0.25">
      <c r="BK108" s="307"/>
      <c r="BL108" s="307"/>
      <c r="BM108" s="307"/>
      <c r="BN108" s="307"/>
      <c r="BO108" s="307"/>
      <c r="BP108" s="307"/>
      <c r="BQ108" s="307"/>
      <c r="BR108" s="307"/>
      <c r="BS108" s="307"/>
      <c r="BT108" s="307"/>
      <c r="BU108" s="307"/>
      <c r="BV108" s="307"/>
    </row>
    <row r="109" spans="63:74" x14ac:dyDescent="0.25">
      <c r="BK109" s="307"/>
      <c r="BL109" s="307"/>
      <c r="BM109" s="307"/>
      <c r="BN109" s="307"/>
      <c r="BO109" s="307"/>
      <c r="BP109" s="307"/>
      <c r="BQ109" s="307"/>
      <c r="BR109" s="307"/>
      <c r="BS109" s="307"/>
      <c r="BT109" s="307"/>
      <c r="BU109" s="307"/>
      <c r="BV109" s="307"/>
    </row>
    <row r="110" spans="63:74" x14ac:dyDescent="0.25">
      <c r="BK110" s="307"/>
      <c r="BL110" s="307"/>
      <c r="BM110" s="307"/>
      <c r="BN110" s="307"/>
      <c r="BO110" s="307"/>
      <c r="BP110" s="307"/>
      <c r="BQ110" s="307"/>
      <c r="BR110" s="307"/>
      <c r="BS110" s="307"/>
      <c r="BT110" s="307"/>
      <c r="BU110" s="307"/>
      <c r="BV110" s="307"/>
    </row>
    <row r="111" spans="63:74" x14ac:dyDescent="0.25">
      <c r="BK111" s="307"/>
      <c r="BL111" s="307"/>
      <c r="BM111" s="307"/>
      <c r="BN111" s="307"/>
      <c r="BO111" s="307"/>
      <c r="BP111" s="307"/>
      <c r="BQ111" s="307"/>
      <c r="BR111" s="307"/>
      <c r="BS111" s="307"/>
      <c r="BT111" s="307"/>
      <c r="BU111" s="307"/>
      <c r="BV111" s="307"/>
    </row>
    <row r="112" spans="63:74" x14ac:dyDescent="0.25">
      <c r="BK112" s="307"/>
      <c r="BL112" s="307"/>
      <c r="BM112" s="307"/>
      <c r="BN112" s="307"/>
      <c r="BO112" s="307"/>
      <c r="BP112" s="307"/>
      <c r="BQ112" s="307"/>
      <c r="BR112" s="307"/>
      <c r="BS112" s="307"/>
      <c r="BT112" s="307"/>
      <c r="BU112" s="307"/>
      <c r="BV112" s="307"/>
    </row>
    <row r="113" spans="63:74" x14ac:dyDescent="0.25">
      <c r="BK113" s="307"/>
      <c r="BL113" s="307"/>
      <c r="BM113" s="307"/>
      <c r="BN113" s="307"/>
      <c r="BO113" s="307"/>
      <c r="BP113" s="307"/>
      <c r="BQ113" s="307"/>
      <c r="BR113" s="307"/>
      <c r="BS113" s="307"/>
      <c r="BT113" s="307"/>
      <c r="BU113" s="307"/>
      <c r="BV113" s="307"/>
    </row>
    <row r="114" spans="63:74" x14ac:dyDescent="0.25">
      <c r="BK114" s="307"/>
      <c r="BL114" s="307"/>
      <c r="BM114" s="307"/>
      <c r="BN114" s="307"/>
      <c r="BO114" s="307"/>
      <c r="BP114" s="307"/>
      <c r="BQ114" s="307"/>
      <c r="BR114" s="307"/>
      <c r="BS114" s="307"/>
      <c r="BT114" s="307"/>
      <c r="BU114" s="307"/>
      <c r="BV114" s="307"/>
    </row>
    <row r="115" spans="63:74" x14ac:dyDescent="0.25">
      <c r="BK115" s="307"/>
      <c r="BL115" s="307"/>
      <c r="BM115" s="307"/>
      <c r="BN115" s="307"/>
      <c r="BO115" s="307"/>
      <c r="BP115" s="307"/>
      <c r="BQ115" s="307"/>
      <c r="BR115" s="307"/>
      <c r="BS115" s="307"/>
      <c r="BT115" s="307"/>
      <c r="BU115" s="307"/>
      <c r="BV115" s="307"/>
    </row>
    <row r="116" spans="63:74" x14ac:dyDescent="0.25">
      <c r="BK116" s="307"/>
      <c r="BL116" s="307"/>
      <c r="BM116" s="307"/>
      <c r="BN116" s="307"/>
      <c r="BO116" s="307"/>
      <c r="BP116" s="307"/>
      <c r="BQ116" s="307"/>
      <c r="BR116" s="307"/>
      <c r="BS116" s="307"/>
      <c r="BT116" s="307"/>
      <c r="BU116" s="307"/>
      <c r="BV116" s="307"/>
    </row>
    <row r="117" spans="63:74" x14ac:dyDescent="0.25">
      <c r="BK117" s="307"/>
      <c r="BL117" s="307"/>
      <c r="BM117" s="307"/>
      <c r="BN117" s="307"/>
      <c r="BO117" s="307"/>
      <c r="BP117" s="307"/>
      <c r="BQ117" s="307"/>
      <c r="BR117" s="307"/>
      <c r="BS117" s="307"/>
      <c r="BT117" s="307"/>
      <c r="BU117" s="307"/>
      <c r="BV117" s="307"/>
    </row>
    <row r="118" spans="63:74" x14ac:dyDescent="0.25">
      <c r="BK118" s="307"/>
      <c r="BL118" s="307"/>
      <c r="BM118" s="307"/>
      <c r="BN118" s="307"/>
      <c r="BO118" s="307"/>
      <c r="BP118" s="307"/>
      <c r="BQ118" s="307"/>
      <c r="BR118" s="307"/>
      <c r="BS118" s="307"/>
      <c r="BT118" s="307"/>
      <c r="BU118" s="307"/>
      <c r="BV118" s="307"/>
    </row>
    <row r="119" spans="63:74" x14ac:dyDescent="0.25">
      <c r="BK119" s="307"/>
      <c r="BL119" s="307"/>
      <c r="BM119" s="307"/>
      <c r="BN119" s="307"/>
      <c r="BO119" s="307"/>
      <c r="BP119" s="307"/>
      <c r="BQ119" s="307"/>
      <c r="BR119" s="307"/>
      <c r="BS119" s="307"/>
      <c r="BT119" s="307"/>
      <c r="BU119" s="307"/>
      <c r="BV119" s="307"/>
    </row>
    <row r="120" spans="63:74" x14ac:dyDescent="0.25">
      <c r="BK120" s="307"/>
      <c r="BL120" s="307"/>
      <c r="BM120" s="307"/>
      <c r="BN120" s="307"/>
      <c r="BO120" s="307"/>
      <c r="BP120" s="307"/>
      <c r="BQ120" s="307"/>
      <c r="BR120" s="307"/>
      <c r="BS120" s="307"/>
      <c r="BT120" s="307"/>
      <c r="BU120" s="307"/>
      <c r="BV120" s="307"/>
    </row>
    <row r="121" spans="63:74" x14ac:dyDescent="0.25">
      <c r="BK121" s="307"/>
      <c r="BL121" s="307"/>
      <c r="BM121" s="307"/>
      <c r="BN121" s="307"/>
      <c r="BO121" s="307"/>
      <c r="BP121" s="307"/>
      <c r="BQ121" s="307"/>
      <c r="BR121" s="307"/>
      <c r="BS121" s="307"/>
      <c r="BT121" s="307"/>
      <c r="BU121" s="307"/>
      <c r="BV121" s="307"/>
    </row>
    <row r="122" spans="63:74" x14ac:dyDescent="0.25">
      <c r="BK122" s="307"/>
      <c r="BL122" s="307"/>
      <c r="BM122" s="307"/>
      <c r="BN122" s="307"/>
      <c r="BO122" s="307"/>
      <c r="BP122" s="307"/>
      <c r="BQ122" s="307"/>
      <c r="BR122" s="307"/>
      <c r="BS122" s="307"/>
      <c r="BT122" s="307"/>
      <c r="BU122" s="307"/>
      <c r="BV122" s="307"/>
    </row>
    <row r="123" spans="63:74" x14ac:dyDescent="0.25">
      <c r="BK123" s="307"/>
      <c r="BL123" s="307"/>
      <c r="BM123" s="307"/>
      <c r="BN123" s="307"/>
      <c r="BO123" s="307"/>
      <c r="BP123" s="307"/>
      <c r="BQ123" s="307"/>
      <c r="BR123" s="307"/>
      <c r="BS123" s="307"/>
      <c r="BT123" s="307"/>
      <c r="BU123" s="307"/>
      <c r="BV123" s="307"/>
    </row>
    <row r="124" spans="63:74" x14ac:dyDescent="0.25">
      <c r="BK124" s="307"/>
      <c r="BL124" s="307"/>
      <c r="BM124" s="307"/>
      <c r="BN124" s="307"/>
      <c r="BO124" s="307"/>
      <c r="BP124" s="307"/>
      <c r="BQ124" s="307"/>
      <c r="BR124" s="307"/>
      <c r="BS124" s="307"/>
      <c r="BT124" s="307"/>
      <c r="BU124" s="307"/>
      <c r="BV124" s="307"/>
    </row>
    <row r="125" spans="63:74" x14ac:dyDescent="0.25">
      <c r="BK125" s="307"/>
      <c r="BL125" s="307"/>
      <c r="BM125" s="307"/>
      <c r="BN125" s="307"/>
      <c r="BO125" s="307"/>
      <c r="BP125" s="307"/>
      <c r="BQ125" s="307"/>
      <c r="BR125" s="307"/>
      <c r="BS125" s="307"/>
      <c r="BT125" s="307"/>
      <c r="BU125" s="307"/>
      <c r="BV125" s="307"/>
    </row>
    <row r="126" spans="63:74" x14ac:dyDescent="0.25">
      <c r="BK126" s="307"/>
      <c r="BL126" s="307"/>
      <c r="BM126" s="307"/>
      <c r="BN126" s="307"/>
      <c r="BO126" s="307"/>
      <c r="BP126" s="307"/>
      <c r="BQ126" s="307"/>
      <c r="BR126" s="307"/>
      <c r="BS126" s="307"/>
      <c r="BT126" s="307"/>
      <c r="BU126" s="307"/>
      <c r="BV126" s="307"/>
    </row>
    <row r="127" spans="63:74" x14ac:dyDescent="0.25">
      <c r="BK127" s="307"/>
      <c r="BL127" s="307"/>
      <c r="BM127" s="307"/>
      <c r="BN127" s="307"/>
      <c r="BO127" s="307"/>
      <c r="BP127" s="307"/>
      <c r="BQ127" s="307"/>
      <c r="BR127" s="307"/>
      <c r="BS127" s="307"/>
      <c r="BT127" s="307"/>
      <c r="BU127" s="307"/>
      <c r="BV127" s="307"/>
    </row>
    <row r="128" spans="63:74" x14ac:dyDescent="0.25">
      <c r="BK128" s="307"/>
      <c r="BL128" s="307"/>
      <c r="BM128" s="307"/>
      <c r="BN128" s="307"/>
      <c r="BO128" s="307"/>
      <c r="BP128" s="307"/>
      <c r="BQ128" s="307"/>
      <c r="BR128" s="307"/>
      <c r="BS128" s="307"/>
      <c r="BT128" s="307"/>
      <c r="BU128" s="307"/>
      <c r="BV128" s="307"/>
    </row>
    <row r="129" spans="63:74" x14ac:dyDescent="0.25">
      <c r="BK129" s="307"/>
      <c r="BL129" s="307"/>
      <c r="BM129" s="307"/>
      <c r="BN129" s="307"/>
      <c r="BO129" s="307"/>
      <c r="BP129" s="307"/>
      <c r="BQ129" s="307"/>
      <c r="BR129" s="307"/>
      <c r="BS129" s="307"/>
      <c r="BT129" s="307"/>
      <c r="BU129" s="307"/>
      <c r="BV129" s="307"/>
    </row>
    <row r="130" spans="63:74" x14ac:dyDescent="0.25">
      <c r="BK130" s="307"/>
      <c r="BL130" s="307"/>
      <c r="BM130" s="307"/>
      <c r="BN130" s="307"/>
      <c r="BO130" s="307"/>
      <c r="BP130" s="307"/>
      <c r="BQ130" s="307"/>
      <c r="BR130" s="307"/>
      <c r="BS130" s="307"/>
      <c r="BT130" s="307"/>
      <c r="BU130" s="307"/>
      <c r="BV130" s="307"/>
    </row>
    <row r="131" spans="63:74" x14ac:dyDescent="0.25">
      <c r="BK131" s="307"/>
      <c r="BL131" s="307"/>
      <c r="BM131" s="307"/>
      <c r="BN131" s="307"/>
      <c r="BO131" s="307"/>
      <c r="BP131" s="307"/>
      <c r="BQ131" s="307"/>
      <c r="BR131" s="307"/>
      <c r="BS131" s="307"/>
      <c r="BT131" s="307"/>
      <c r="BU131" s="307"/>
      <c r="BV131" s="307"/>
    </row>
    <row r="132" spans="63:74" x14ac:dyDescent="0.25">
      <c r="BK132" s="307"/>
      <c r="BL132" s="307"/>
      <c r="BM132" s="307"/>
      <c r="BN132" s="307"/>
      <c r="BO132" s="307"/>
      <c r="BP132" s="307"/>
      <c r="BQ132" s="307"/>
      <c r="BR132" s="307"/>
      <c r="BS132" s="307"/>
      <c r="BT132" s="307"/>
      <c r="BU132" s="307"/>
      <c r="BV132" s="307"/>
    </row>
    <row r="133" spans="63:74" x14ac:dyDescent="0.25">
      <c r="BK133" s="307"/>
      <c r="BL133" s="307"/>
      <c r="BM133" s="307"/>
      <c r="BN133" s="307"/>
      <c r="BO133" s="307"/>
      <c r="BP133" s="307"/>
      <c r="BQ133" s="307"/>
      <c r="BR133" s="307"/>
      <c r="BS133" s="307"/>
      <c r="BT133" s="307"/>
      <c r="BU133" s="307"/>
      <c r="BV133" s="307"/>
    </row>
    <row r="134" spans="63:74" x14ac:dyDescent="0.25">
      <c r="BK134" s="307"/>
      <c r="BL134" s="307"/>
      <c r="BM134" s="307"/>
      <c r="BN134" s="307"/>
      <c r="BO134" s="307"/>
      <c r="BP134" s="307"/>
      <c r="BQ134" s="307"/>
      <c r="BR134" s="307"/>
      <c r="BS134" s="307"/>
      <c r="BT134" s="307"/>
      <c r="BU134" s="307"/>
      <c r="BV134" s="307"/>
    </row>
    <row r="135" spans="63:74" x14ac:dyDescent="0.25">
      <c r="BK135" s="307"/>
      <c r="BL135" s="307"/>
      <c r="BM135" s="307"/>
      <c r="BN135" s="307"/>
      <c r="BO135" s="307"/>
      <c r="BP135" s="307"/>
      <c r="BQ135" s="307"/>
      <c r="BR135" s="307"/>
      <c r="BS135" s="307"/>
      <c r="BT135" s="307"/>
      <c r="BU135" s="307"/>
      <c r="BV135" s="307"/>
    </row>
    <row r="136" spans="63:74" x14ac:dyDescent="0.25">
      <c r="BK136" s="307"/>
      <c r="BL136" s="307"/>
      <c r="BM136" s="307"/>
      <c r="BN136" s="307"/>
      <c r="BO136" s="307"/>
      <c r="BP136" s="307"/>
      <c r="BQ136" s="307"/>
      <c r="BR136" s="307"/>
      <c r="BS136" s="307"/>
      <c r="BT136" s="307"/>
      <c r="BU136" s="307"/>
      <c r="BV136" s="307"/>
    </row>
    <row r="137" spans="63:74" x14ac:dyDescent="0.25">
      <c r="BK137" s="307"/>
      <c r="BL137" s="307"/>
      <c r="BM137" s="307"/>
      <c r="BN137" s="307"/>
      <c r="BO137" s="307"/>
      <c r="BP137" s="307"/>
      <c r="BQ137" s="307"/>
      <c r="BR137" s="307"/>
      <c r="BS137" s="307"/>
      <c r="BT137" s="307"/>
      <c r="BU137" s="307"/>
      <c r="BV137" s="307"/>
    </row>
    <row r="138" spans="63:74" x14ac:dyDescent="0.25">
      <c r="BK138" s="307"/>
      <c r="BL138" s="307"/>
      <c r="BM138" s="307"/>
      <c r="BN138" s="307"/>
      <c r="BO138" s="307"/>
      <c r="BP138" s="307"/>
      <c r="BQ138" s="307"/>
      <c r="BR138" s="307"/>
      <c r="BS138" s="307"/>
      <c r="BT138" s="307"/>
      <c r="BU138" s="307"/>
      <c r="BV138" s="307"/>
    </row>
    <row r="139" spans="63:74" x14ac:dyDescent="0.25">
      <c r="BK139" s="307"/>
      <c r="BL139" s="307"/>
      <c r="BM139" s="307"/>
      <c r="BN139" s="307"/>
      <c r="BO139" s="307"/>
      <c r="BP139" s="307"/>
      <c r="BQ139" s="307"/>
      <c r="BR139" s="307"/>
      <c r="BS139" s="307"/>
      <c r="BT139" s="307"/>
      <c r="BU139" s="307"/>
      <c r="BV139" s="307"/>
    </row>
    <row r="140" spans="63:74" x14ac:dyDescent="0.25">
      <c r="BK140" s="307"/>
      <c r="BL140" s="307"/>
      <c r="BM140" s="307"/>
      <c r="BN140" s="307"/>
      <c r="BO140" s="307"/>
      <c r="BP140" s="307"/>
      <c r="BQ140" s="307"/>
      <c r="BR140" s="307"/>
      <c r="BS140" s="307"/>
      <c r="BT140" s="307"/>
      <c r="BU140" s="307"/>
      <c r="BV140" s="307"/>
    </row>
    <row r="141" spans="63:74" x14ac:dyDescent="0.25">
      <c r="BK141" s="307"/>
      <c r="BL141" s="307"/>
      <c r="BM141" s="307"/>
      <c r="BN141" s="307"/>
      <c r="BO141" s="307"/>
      <c r="BP141" s="307"/>
      <c r="BQ141" s="307"/>
      <c r="BR141" s="307"/>
      <c r="BS141" s="307"/>
      <c r="BT141" s="307"/>
      <c r="BU141" s="307"/>
      <c r="BV141" s="307"/>
    </row>
    <row r="142" spans="63:74" x14ac:dyDescent="0.25">
      <c r="BK142" s="307"/>
      <c r="BL142" s="307"/>
      <c r="BM142" s="307"/>
      <c r="BN142" s="307"/>
      <c r="BO142" s="307"/>
      <c r="BP142" s="307"/>
      <c r="BQ142" s="307"/>
      <c r="BR142" s="307"/>
      <c r="BS142" s="307"/>
      <c r="BT142" s="307"/>
      <c r="BU142" s="307"/>
      <c r="BV142" s="307"/>
    </row>
    <row r="143" spans="63:74" x14ac:dyDescent="0.25">
      <c r="BK143" s="307"/>
      <c r="BL143" s="307"/>
      <c r="BM143" s="307"/>
      <c r="BN143" s="307"/>
      <c r="BO143" s="307"/>
      <c r="BP143" s="307"/>
      <c r="BQ143" s="307"/>
      <c r="BR143" s="307"/>
      <c r="BS143" s="307"/>
      <c r="BT143" s="307"/>
      <c r="BU143" s="307"/>
      <c r="BV143" s="307"/>
    </row>
    <row r="144" spans="63:74" x14ac:dyDescent="0.25">
      <c r="BK144" s="307"/>
      <c r="BL144" s="307"/>
      <c r="BM144" s="307"/>
      <c r="BN144" s="307"/>
      <c r="BO144" s="307"/>
      <c r="BP144" s="307"/>
      <c r="BQ144" s="307"/>
      <c r="BR144" s="307"/>
      <c r="BS144" s="307"/>
      <c r="BT144" s="307"/>
      <c r="BU144" s="307"/>
      <c r="BV144" s="307"/>
    </row>
  </sheetData>
  <mergeCells count="25">
    <mergeCell ref="B86:Q86"/>
    <mergeCell ref="B72:Q72"/>
    <mergeCell ref="B73:Q73"/>
    <mergeCell ref="B74:Q74"/>
    <mergeCell ref="B75:Q75"/>
    <mergeCell ref="B76:Q76"/>
    <mergeCell ref="B81:Q81"/>
    <mergeCell ref="B82:Q82"/>
    <mergeCell ref="B83:Q83"/>
    <mergeCell ref="B84:Q84"/>
    <mergeCell ref="B85:Q85"/>
    <mergeCell ref="B78:Q78"/>
    <mergeCell ref="B79:Q79"/>
    <mergeCell ref="AY3:BJ3"/>
    <mergeCell ref="BK3:BV3"/>
    <mergeCell ref="B77:Q77"/>
    <mergeCell ref="B80:Q80"/>
    <mergeCell ref="B70:Q70"/>
    <mergeCell ref="AM3:AX3"/>
    <mergeCell ref="B71:Q71"/>
    <mergeCell ref="A1:A2"/>
    <mergeCell ref="B1:AL1"/>
    <mergeCell ref="C3:N3"/>
    <mergeCell ref="O3:Z3"/>
    <mergeCell ref="AA3:AL3"/>
  </mergeCells>
  <hyperlinks>
    <hyperlink ref="A1:A2" location="Contents!A1" display="Table of Contents"/>
  </hyperlinks>
  <pageMargins left="0.25" right="0.25" top="0.25" bottom="0.25" header="0.54" footer="0.5"/>
  <pageSetup scale="20"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2"/>
  <sheetViews>
    <sheetView showGridLines="0" zoomScaleNormal="100" workbookViewId="0">
      <pane xSplit="2" ySplit="4" topLeftCell="AU5" activePane="bottomRight" state="frozen"/>
      <selection activeCell="BF63" sqref="BF63"/>
      <selection pane="topRight" activeCell="BF63" sqref="BF63"/>
      <selection pane="bottomLeft" activeCell="BF63" sqref="BF63"/>
      <selection pane="bottomRight" activeCell="BB23" sqref="BB23"/>
    </sheetView>
  </sheetViews>
  <sheetFormatPr defaultColWidth="9.54296875" defaultRowHeight="10.5" x14ac:dyDescent="0.25"/>
  <cols>
    <col min="1" max="1" width="8.54296875" style="13" customWidth="1"/>
    <col min="2" max="2" width="40.1796875" style="13" customWidth="1"/>
    <col min="3" max="3" width="8.54296875" style="13" bestFit="1" customWidth="1"/>
    <col min="4" max="50" width="6.54296875" style="13" customWidth="1"/>
    <col min="51" max="55" width="6.54296875" style="372" customWidth="1"/>
    <col min="56" max="58" width="6.54296875" style="578" customWidth="1"/>
    <col min="59" max="62" width="6.54296875" style="372" customWidth="1"/>
    <col min="63" max="74" width="6.54296875" style="13" customWidth="1"/>
    <col min="75" max="16384" width="9.54296875" style="13"/>
  </cols>
  <sheetData>
    <row r="1" spans="1:74" ht="13.4" customHeight="1" x14ac:dyDescent="0.3">
      <c r="A1" s="734" t="s">
        <v>785</v>
      </c>
      <c r="B1" s="766" t="s">
        <v>972</v>
      </c>
      <c r="C1" s="737"/>
      <c r="D1" s="737"/>
      <c r="E1" s="737"/>
      <c r="F1" s="737"/>
      <c r="G1" s="737"/>
      <c r="H1" s="737"/>
      <c r="I1" s="737"/>
      <c r="J1" s="737"/>
      <c r="K1" s="737"/>
      <c r="L1" s="737"/>
      <c r="M1" s="737"/>
      <c r="N1" s="737"/>
      <c r="O1" s="737"/>
      <c r="P1" s="737"/>
      <c r="Q1" s="737"/>
      <c r="R1" s="737"/>
      <c r="S1" s="737"/>
      <c r="T1" s="737"/>
      <c r="U1" s="737"/>
      <c r="V1" s="737"/>
      <c r="W1" s="737"/>
      <c r="X1" s="737"/>
      <c r="Y1" s="737"/>
      <c r="Z1" s="737"/>
      <c r="AA1" s="737"/>
      <c r="AB1" s="737"/>
      <c r="AC1" s="737"/>
      <c r="AD1" s="737"/>
      <c r="AE1" s="737"/>
      <c r="AF1" s="737"/>
      <c r="AG1" s="737"/>
      <c r="AH1" s="737"/>
      <c r="AI1" s="737"/>
      <c r="AJ1" s="737"/>
      <c r="AK1" s="737"/>
      <c r="AL1" s="737"/>
      <c r="AM1" s="253"/>
    </row>
    <row r="2" spans="1:74" ht="12.5" x14ac:dyDescent="0.25">
      <c r="A2" s="735"/>
      <c r="B2" s="485" t="str">
        <f>"U.S. Energy Information Administration  |  Short-Term Energy Outlook  - "&amp;Dates!D1</f>
        <v>U.S. Energy Information Administration  |  Short-Term Energy Outlook  - January 2023</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53"/>
    </row>
    <row r="3" spans="1:74" s="12" customFormat="1" ht="13" x14ac:dyDescent="0.3">
      <c r="A3" s="730" t="s">
        <v>1397</v>
      </c>
      <c r="B3" s="14"/>
      <c r="C3" s="738">
        <f>Dates!D3</f>
        <v>2019</v>
      </c>
      <c r="D3" s="739"/>
      <c r="E3" s="739"/>
      <c r="F3" s="739"/>
      <c r="G3" s="739"/>
      <c r="H3" s="739"/>
      <c r="I3" s="739"/>
      <c r="J3" s="739"/>
      <c r="K3" s="739"/>
      <c r="L3" s="739"/>
      <c r="M3" s="739"/>
      <c r="N3" s="740"/>
      <c r="O3" s="738">
        <f>C3+1</f>
        <v>2020</v>
      </c>
      <c r="P3" s="741"/>
      <c r="Q3" s="741"/>
      <c r="R3" s="741"/>
      <c r="S3" s="741"/>
      <c r="T3" s="741"/>
      <c r="U3" s="741"/>
      <c r="V3" s="741"/>
      <c r="W3" s="741"/>
      <c r="X3" s="739"/>
      <c r="Y3" s="739"/>
      <c r="Z3" s="740"/>
      <c r="AA3" s="742">
        <f>O3+1</f>
        <v>2021</v>
      </c>
      <c r="AB3" s="739"/>
      <c r="AC3" s="739"/>
      <c r="AD3" s="739"/>
      <c r="AE3" s="739"/>
      <c r="AF3" s="739"/>
      <c r="AG3" s="739"/>
      <c r="AH3" s="739"/>
      <c r="AI3" s="739"/>
      <c r="AJ3" s="739"/>
      <c r="AK3" s="739"/>
      <c r="AL3" s="740"/>
      <c r="AM3" s="742">
        <f>AA3+1</f>
        <v>2022</v>
      </c>
      <c r="AN3" s="739"/>
      <c r="AO3" s="739"/>
      <c r="AP3" s="739"/>
      <c r="AQ3" s="739"/>
      <c r="AR3" s="739"/>
      <c r="AS3" s="739"/>
      <c r="AT3" s="739"/>
      <c r="AU3" s="739"/>
      <c r="AV3" s="739"/>
      <c r="AW3" s="739"/>
      <c r="AX3" s="740"/>
      <c r="AY3" s="742">
        <f>AM3+1</f>
        <v>2023</v>
      </c>
      <c r="AZ3" s="743"/>
      <c r="BA3" s="743"/>
      <c r="BB3" s="743"/>
      <c r="BC3" s="743"/>
      <c r="BD3" s="743"/>
      <c r="BE3" s="743"/>
      <c r="BF3" s="743"/>
      <c r="BG3" s="743"/>
      <c r="BH3" s="743"/>
      <c r="BI3" s="743"/>
      <c r="BJ3" s="744"/>
      <c r="BK3" s="742">
        <f>AY3+1</f>
        <v>2024</v>
      </c>
      <c r="BL3" s="739"/>
      <c r="BM3" s="739"/>
      <c r="BN3" s="739"/>
      <c r="BO3" s="739"/>
      <c r="BP3" s="739"/>
      <c r="BQ3" s="739"/>
      <c r="BR3" s="739"/>
      <c r="BS3" s="739"/>
      <c r="BT3" s="739"/>
      <c r="BU3" s="739"/>
      <c r="BV3" s="740"/>
    </row>
    <row r="4" spans="1:74" s="12" customFormat="1" x14ac:dyDescent="0.25">
      <c r="A4" s="731" t="str">
        <f>Dates!$D$2</f>
        <v>Thursday January 5, 2023</v>
      </c>
      <c r="B4" s="16"/>
      <c r="C4" s="17" t="s">
        <v>463</v>
      </c>
      <c r="D4" s="17" t="s">
        <v>464</v>
      </c>
      <c r="E4" s="17" t="s">
        <v>465</v>
      </c>
      <c r="F4" s="17" t="s">
        <v>466</v>
      </c>
      <c r="G4" s="17" t="s">
        <v>467</v>
      </c>
      <c r="H4" s="17" t="s">
        <v>468</v>
      </c>
      <c r="I4" s="17" t="s">
        <v>469</v>
      </c>
      <c r="J4" s="17" t="s">
        <v>470</v>
      </c>
      <c r="K4" s="17" t="s">
        <v>471</v>
      </c>
      <c r="L4" s="17" t="s">
        <v>472</v>
      </c>
      <c r="M4" s="17" t="s">
        <v>473</v>
      </c>
      <c r="N4" s="17" t="s">
        <v>474</v>
      </c>
      <c r="O4" s="17" t="s">
        <v>463</v>
      </c>
      <c r="P4" s="17" t="s">
        <v>464</v>
      </c>
      <c r="Q4" s="17" t="s">
        <v>465</v>
      </c>
      <c r="R4" s="17" t="s">
        <v>466</v>
      </c>
      <c r="S4" s="17" t="s">
        <v>467</v>
      </c>
      <c r="T4" s="17" t="s">
        <v>468</v>
      </c>
      <c r="U4" s="17" t="s">
        <v>469</v>
      </c>
      <c r="V4" s="17" t="s">
        <v>470</v>
      </c>
      <c r="W4" s="17" t="s">
        <v>471</v>
      </c>
      <c r="X4" s="17" t="s">
        <v>472</v>
      </c>
      <c r="Y4" s="17" t="s">
        <v>473</v>
      </c>
      <c r="Z4" s="17" t="s">
        <v>474</v>
      </c>
      <c r="AA4" s="17" t="s">
        <v>463</v>
      </c>
      <c r="AB4" s="17" t="s">
        <v>464</v>
      </c>
      <c r="AC4" s="17" t="s">
        <v>465</v>
      </c>
      <c r="AD4" s="17" t="s">
        <v>466</v>
      </c>
      <c r="AE4" s="17" t="s">
        <v>467</v>
      </c>
      <c r="AF4" s="17" t="s">
        <v>468</v>
      </c>
      <c r="AG4" s="17" t="s">
        <v>469</v>
      </c>
      <c r="AH4" s="17" t="s">
        <v>470</v>
      </c>
      <c r="AI4" s="17" t="s">
        <v>471</v>
      </c>
      <c r="AJ4" s="17" t="s">
        <v>472</v>
      </c>
      <c r="AK4" s="17" t="s">
        <v>473</v>
      </c>
      <c r="AL4" s="17" t="s">
        <v>474</v>
      </c>
      <c r="AM4" s="17" t="s">
        <v>463</v>
      </c>
      <c r="AN4" s="17" t="s">
        <v>464</v>
      </c>
      <c r="AO4" s="17" t="s">
        <v>465</v>
      </c>
      <c r="AP4" s="17" t="s">
        <v>466</v>
      </c>
      <c r="AQ4" s="17" t="s">
        <v>467</v>
      </c>
      <c r="AR4" s="17" t="s">
        <v>468</v>
      </c>
      <c r="AS4" s="17" t="s">
        <v>469</v>
      </c>
      <c r="AT4" s="17" t="s">
        <v>470</v>
      </c>
      <c r="AU4" s="17" t="s">
        <v>471</v>
      </c>
      <c r="AV4" s="17" t="s">
        <v>472</v>
      </c>
      <c r="AW4" s="17" t="s">
        <v>473</v>
      </c>
      <c r="AX4" s="17" t="s">
        <v>474</v>
      </c>
      <c r="AY4" s="17" t="s">
        <v>463</v>
      </c>
      <c r="AZ4" s="17" t="s">
        <v>464</v>
      </c>
      <c r="BA4" s="17" t="s">
        <v>465</v>
      </c>
      <c r="BB4" s="17" t="s">
        <v>466</v>
      </c>
      <c r="BC4" s="17" t="s">
        <v>467</v>
      </c>
      <c r="BD4" s="17" t="s">
        <v>468</v>
      </c>
      <c r="BE4" s="17" t="s">
        <v>469</v>
      </c>
      <c r="BF4" s="17" t="s">
        <v>470</v>
      </c>
      <c r="BG4" s="17" t="s">
        <v>471</v>
      </c>
      <c r="BH4" s="17" t="s">
        <v>472</v>
      </c>
      <c r="BI4" s="17" t="s">
        <v>473</v>
      </c>
      <c r="BJ4" s="17" t="s">
        <v>474</v>
      </c>
      <c r="BK4" s="17" t="s">
        <v>463</v>
      </c>
      <c r="BL4" s="17" t="s">
        <v>464</v>
      </c>
      <c r="BM4" s="17" t="s">
        <v>465</v>
      </c>
      <c r="BN4" s="17" t="s">
        <v>466</v>
      </c>
      <c r="BO4" s="17" t="s">
        <v>467</v>
      </c>
      <c r="BP4" s="17" t="s">
        <v>468</v>
      </c>
      <c r="BQ4" s="17" t="s">
        <v>469</v>
      </c>
      <c r="BR4" s="17" t="s">
        <v>470</v>
      </c>
      <c r="BS4" s="17" t="s">
        <v>471</v>
      </c>
      <c r="BT4" s="17" t="s">
        <v>472</v>
      </c>
      <c r="BU4" s="17" t="s">
        <v>473</v>
      </c>
      <c r="BV4" s="17" t="s">
        <v>474</v>
      </c>
    </row>
    <row r="5" spans="1:74" ht="11.15" customHeight="1" x14ac:dyDescent="0.25">
      <c r="A5" s="48"/>
      <c r="B5" s="49" t="s">
        <v>104</v>
      </c>
      <c r="C5" s="50"/>
      <c r="D5" s="50"/>
      <c r="E5" s="50"/>
      <c r="F5" s="50"/>
      <c r="G5" s="50"/>
      <c r="H5" s="50"/>
      <c r="I5" s="50"/>
      <c r="J5" s="50"/>
      <c r="K5" s="50"/>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c r="AU5" s="50"/>
      <c r="AV5" s="50"/>
      <c r="AW5" s="50"/>
      <c r="AX5" s="50"/>
      <c r="AY5" s="50"/>
      <c r="AZ5" s="50"/>
      <c r="BA5" s="50"/>
      <c r="BB5" s="50"/>
      <c r="BC5" s="50"/>
      <c r="BD5" s="579"/>
      <c r="BE5" s="579"/>
      <c r="BF5" s="579"/>
      <c r="BG5" s="579"/>
      <c r="BH5" s="579"/>
      <c r="BI5" s="579"/>
      <c r="BJ5" s="50"/>
      <c r="BK5" s="50"/>
      <c r="BL5" s="50"/>
      <c r="BM5" s="50"/>
      <c r="BN5" s="50"/>
      <c r="BO5" s="50"/>
      <c r="BP5" s="50"/>
      <c r="BQ5" s="50"/>
      <c r="BR5" s="50"/>
      <c r="BS5" s="50"/>
      <c r="BT5" s="50"/>
      <c r="BU5" s="50"/>
      <c r="BV5" s="50"/>
    </row>
    <row r="6" spans="1:74" ht="11.15" customHeight="1" x14ac:dyDescent="0.25">
      <c r="A6" s="51" t="s">
        <v>511</v>
      </c>
      <c r="B6" s="149" t="s">
        <v>461</v>
      </c>
      <c r="C6" s="209">
        <v>51.375999999999998</v>
      </c>
      <c r="D6" s="209">
        <v>54.954000000000001</v>
      </c>
      <c r="E6" s="209">
        <v>58.151000000000003</v>
      </c>
      <c r="F6" s="209">
        <v>63.862000000000002</v>
      </c>
      <c r="G6" s="209">
        <v>60.826999999999998</v>
      </c>
      <c r="H6" s="209">
        <v>54.656999999999996</v>
      </c>
      <c r="I6" s="209">
        <v>57.353999999999999</v>
      </c>
      <c r="J6" s="209">
        <v>54.805</v>
      </c>
      <c r="K6" s="209">
        <v>56.947000000000003</v>
      </c>
      <c r="L6" s="209">
        <v>53.963000000000001</v>
      </c>
      <c r="M6" s="209">
        <v>57.027000000000001</v>
      </c>
      <c r="N6" s="209">
        <v>59.877000000000002</v>
      </c>
      <c r="O6" s="209">
        <v>57.52</v>
      </c>
      <c r="P6" s="209">
        <v>50.54</v>
      </c>
      <c r="Q6" s="209">
        <v>29.21</v>
      </c>
      <c r="R6" s="209">
        <v>16.55</v>
      </c>
      <c r="S6" s="209">
        <v>28.56</v>
      </c>
      <c r="T6" s="209">
        <v>38.31</v>
      </c>
      <c r="U6" s="209">
        <v>40.71</v>
      </c>
      <c r="V6" s="209">
        <v>42.34</v>
      </c>
      <c r="W6" s="209">
        <v>39.630000000000003</v>
      </c>
      <c r="X6" s="209">
        <v>39.4</v>
      </c>
      <c r="Y6" s="209">
        <v>40.94</v>
      </c>
      <c r="Z6" s="209">
        <v>47.02</v>
      </c>
      <c r="AA6" s="209">
        <v>52</v>
      </c>
      <c r="AB6" s="209">
        <v>59.04</v>
      </c>
      <c r="AC6" s="209">
        <v>62.33</v>
      </c>
      <c r="AD6" s="209">
        <v>61.72</v>
      </c>
      <c r="AE6" s="209">
        <v>65.17</v>
      </c>
      <c r="AF6" s="209">
        <v>71.38</v>
      </c>
      <c r="AG6" s="209">
        <v>72.489999999999995</v>
      </c>
      <c r="AH6" s="209">
        <v>67.73</v>
      </c>
      <c r="AI6" s="209">
        <v>71.650000000000006</v>
      </c>
      <c r="AJ6" s="209">
        <v>81.48</v>
      </c>
      <c r="AK6" s="209">
        <v>79.150000000000006</v>
      </c>
      <c r="AL6" s="209">
        <v>71.709999999999994</v>
      </c>
      <c r="AM6" s="209">
        <v>83.22</v>
      </c>
      <c r="AN6" s="209">
        <v>91.64</v>
      </c>
      <c r="AO6" s="209">
        <v>108.5</v>
      </c>
      <c r="AP6" s="209">
        <v>101.78</v>
      </c>
      <c r="AQ6" s="209">
        <v>109.55</v>
      </c>
      <c r="AR6" s="209">
        <v>114.84</v>
      </c>
      <c r="AS6" s="209">
        <v>101.62</v>
      </c>
      <c r="AT6" s="209">
        <v>93.67</v>
      </c>
      <c r="AU6" s="209">
        <v>84.26</v>
      </c>
      <c r="AV6" s="209">
        <v>87.55</v>
      </c>
      <c r="AW6" s="209">
        <v>84.37</v>
      </c>
      <c r="AX6" s="209">
        <v>76.44</v>
      </c>
      <c r="AY6" s="298">
        <v>75</v>
      </c>
      <c r="AZ6" s="298">
        <v>78</v>
      </c>
      <c r="BA6" s="298">
        <v>79</v>
      </c>
      <c r="BB6" s="298">
        <v>79</v>
      </c>
      <c r="BC6" s="298">
        <v>79</v>
      </c>
      <c r="BD6" s="298">
        <v>79</v>
      </c>
      <c r="BE6" s="298">
        <v>78</v>
      </c>
      <c r="BF6" s="298">
        <v>77</v>
      </c>
      <c r="BG6" s="298">
        <v>76</v>
      </c>
      <c r="BH6" s="298">
        <v>76</v>
      </c>
      <c r="BI6" s="298">
        <v>75</v>
      </c>
      <c r="BJ6" s="298">
        <v>75</v>
      </c>
      <c r="BK6" s="298">
        <v>74</v>
      </c>
      <c r="BL6" s="298">
        <v>74</v>
      </c>
      <c r="BM6" s="298">
        <v>74</v>
      </c>
      <c r="BN6" s="298">
        <v>73</v>
      </c>
      <c r="BO6" s="298">
        <v>72</v>
      </c>
      <c r="BP6" s="298">
        <v>72</v>
      </c>
      <c r="BQ6" s="298">
        <v>71</v>
      </c>
      <c r="BR6" s="298">
        <v>71</v>
      </c>
      <c r="BS6" s="298">
        <v>70</v>
      </c>
      <c r="BT6" s="298">
        <v>70</v>
      </c>
      <c r="BU6" s="298">
        <v>69</v>
      </c>
      <c r="BV6" s="298">
        <v>69</v>
      </c>
    </row>
    <row r="7" spans="1:74" ht="11.15" customHeight="1" x14ac:dyDescent="0.25">
      <c r="A7" s="51" t="s">
        <v>93</v>
      </c>
      <c r="B7" s="149" t="s">
        <v>92</v>
      </c>
      <c r="C7" s="209">
        <v>59.41</v>
      </c>
      <c r="D7" s="209">
        <v>63.960999999999999</v>
      </c>
      <c r="E7" s="209">
        <v>66.138999999999996</v>
      </c>
      <c r="F7" s="209">
        <v>71.233000000000004</v>
      </c>
      <c r="G7" s="209">
        <v>71.317999999999998</v>
      </c>
      <c r="H7" s="209">
        <v>64.221000000000004</v>
      </c>
      <c r="I7" s="209">
        <v>63.918999999999997</v>
      </c>
      <c r="J7" s="209">
        <v>59.042000000000002</v>
      </c>
      <c r="K7" s="209">
        <v>62.826999999999998</v>
      </c>
      <c r="L7" s="209">
        <v>59.713000000000001</v>
      </c>
      <c r="M7" s="209">
        <v>63.212000000000003</v>
      </c>
      <c r="N7" s="209">
        <v>67.31</v>
      </c>
      <c r="O7" s="209">
        <v>63.65</v>
      </c>
      <c r="P7" s="209">
        <v>55.66</v>
      </c>
      <c r="Q7" s="209">
        <v>32.01</v>
      </c>
      <c r="R7" s="209">
        <v>18.38</v>
      </c>
      <c r="S7" s="209">
        <v>29.38</v>
      </c>
      <c r="T7" s="209">
        <v>40.270000000000003</v>
      </c>
      <c r="U7" s="209">
        <v>43.24</v>
      </c>
      <c r="V7" s="209">
        <v>44.74</v>
      </c>
      <c r="W7" s="209">
        <v>40.909999999999997</v>
      </c>
      <c r="X7" s="209">
        <v>40.19</v>
      </c>
      <c r="Y7" s="209">
        <v>42.69</v>
      </c>
      <c r="Z7" s="209">
        <v>49.99</v>
      </c>
      <c r="AA7" s="209">
        <v>54.77</v>
      </c>
      <c r="AB7" s="209">
        <v>62.28</v>
      </c>
      <c r="AC7" s="209">
        <v>65.41</v>
      </c>
      <c r="AD7" s="209">
        <v>64.81</v>
      </c>
      <c r="AE7" s="209">
        <v>68.53</v>
      </c>
      <c r="AF7" s="209">
        <v>73.16</v>
      </c>
      <c r="AG7" s="209">
        <v>75.17</v>
      </c>
      <c r="AH7" s="209">
        <v>70.75</v>
      </c>
      <c r="AI7" s="209">
        <v>74.489999999999995</v>
      </c>
      <c r="AJ7" s="209">
        <v>83.54</v>
      </c>
      <c r="AK7" s="209">
        <v>81.05</v>
      </c>
      <c r="AL7" s="209">
        <v>74.17</v>
      </c>
      <c r="AM7" s="209">
        <v>86.51</v>
      </c>
      <c r="AN7" s="209">
        <v>97.13</v>
      </c>
      <c r="AO7" s="209">
        <v>117.25</v>
      </c>
      <c r="AP7" s="209">
        <v>104.58</v>
      </c>
      <c r="AQ7" s="209">
        <v>113.38</v>
      </c>
      <c r="AR7" s="209">
        <v>122.71</v>
      </c>
      <c r="AS7" s="209">
        <v>111.93</v>
      </c>
      <c r="AT7" s="209">
        <v>100.45</v>
      </c>
      <c r="AU7" s="209">
        <v>89.76</v>
      </c>
      <c r="AV7" s="209">
        <v>93.33</v>
      </c>
      <c r="AW7" s="209">
        <v>91.42</v>
      </c>
      <c r="AX7" s="209">
        <v>80.92</v>
      </c>
      <c r="AY7" s="298">
        <v>80</v>
      </c>
      <c r="AZ7" s="298">
        <v>84</v>
      </c>
      <c r="BA7" s="298">
        <v>85</v>
      </c>
      <c r="BB7" s="298">
        <v>85</v>
      </c>
      <c r="BC7" s="298">
        <v>85</v>
      </c>
      <c r="BD7" s="298">
        <v>85</v>
      </c>
      <c r="BE7" s="298">
        <v>84</v>
      </c>
      <c r="BF7" s="298">
        <v>83</v>
      </c>
      <c r="BG7" s="298">
        <v>82</v>
      </c>
      <c r="BH7" s="298">
        <v>82</v>
      </c>
      <c r="BI7" s="298">
        <v>81</v>
      </c>
      <c r="BJ7" s="298">
        <v>81</v>
      </c>
      <c r="BK7" s="298">
        <v>80</v>
      </c>
      <c r="BL7" s="298">
        <v>80</v>
      </c>
      <c r="BM7" s="298">
        <v>80</v>
      </c>
      <c r="BN7" s="298">
        <v>79</v>
      </c>
      <c r="BO7" s="298">
        <v>78</v>
      </c>
      <c r="BP7" s="298">
        <v>78</v>
      </c>
      <c r="BQ7" s="298">
        <v>77</v>
      </c>
      <c r="BR7" s="298">
        <v>77</v>
      </c>
      <c r="BS7" s="298">
        <v>76</v>
      </c>
      <c r="BT7" s="298">
        <v>76</v>
      </c>
      <c r="BU7" s="298">
        <v>75</v>
      </c>
      <c r="BV7" s="298">
        <v>75</v>
      </c>
    </row>
    <row r="8" spans="1:74" ht="11.15" customHeight="1" x14ac:dyDescent="0.25">
      <c r="A8" s="51" t="s">
        <v>510</v>
      </c>
      <c r="B8" s="575" t="s">
        <v>974</v>
      </c>
      <c r="C8" s="209">
        <v>49.71</v>
      </c>
      <c r="D8" s="209">
        <v>56.66</v>
      </c>
      <c r="E8" s="209">
        <v>61.14</v>
      </c>
      <c r="F8" s="209">
        <v>65.42</v>
      </c>
      <c r="G8" s="209">
        <v>65.03</v>
      </c>
      <c r="H8" s="209">
        <v>58.16</v>
      </c>
      <c r="I8" s="209">
        <v>59.18</v>
      </c>
      <c r="J8" s="209">
        <v>55.41</v>
      </c>
      <c r="K8" s="209">
        <v>57.31</v>
      </c>
      <c r="L8" s="209">
        <v>54.44</v>
      </c>
      <c r="M8" s="209">
        <v>55.27</v>
      </c>
      <c r="N8" s="209">
        <v>56.85</v>
      </c>
      <c r="O8" s="209">
        <v>53.87</v>
      </c>
      <c r="P8" s="209">
        <v>47.39</v>
      </c>
      <c r="Q8" s="209">
        <v>28.5</v>
      </c>
      <c r="R8" s="209">
        <v>16.739999999999998</v>
      </c>
      <c r="S8" s="209">
        <v>22.56</v>
      </c>
      <c r="T8" s="209">
        <v>36.14</v>
      </c>
      <c r="U8" s="209">
        <v>39.33</v>
      </c>
      <c r="V8" s="209">
        <v>41.72</v>
      </c>
      <c r="W8" s="209">
        <v>38.729999999999997</v>
      </c>
      <c r="X8" s="209">
        <v>37.81</v>
      </c>
      <c r="Y8" s="209">
        <v>39.15</v>
      </c>
      <c r="Z8" s="209">
        <v>45.34</v>
      </c>
      <c r="AA8" s="209">
        <v>49.6</v>
      </c>
      <c r="AB8" s="209">
        <v>55.71</v>
      </c>
      <c r="AC8" s="209">
        <v>59.84</v>
      </c>
      <c r="AD8" s="209">
        <v>60.88</v>
      </c>
      <c r="AE8" s="209">
        <v>63.81</v>
      </c>
      <c r="AF8" s="209">
        <v>68.86</v>
      </c>
      <c r="AG8" s="209">
        <v>69.91</v>
      </c>
      <c r="AH8" s="209">
        <v>65.72</v>
      </c>
      <c r="AI8" s="209">
        <v>69.27</v>
      </c>
      <c r="AJ8" s="209">
        <v>75.94</v>
      </c>
      <c r="AK8" s="209">
        <v>76.61</v>
      </c>
      <c r="AL8" s="209">
        <v>68.22</v>
      </c>
      <c r="AM8" s="209">
        <v>76.930000000000007</v>
      </c>
      <c r="AN8" s="209">
        <v>87.48</v>
      </c>
      <c r="AO8" s="209">
        <v>104.48</v>
      </c>
      <c r="AP8" s="209">
        <v>102.62</v>
      </c>
      <c r="AQ8" s="209">
        <v>106.79</v>
      </c>
      <c r="AR8" s="209">
        <v>112.13</v>
      </c>
      <c r="AS8" s="209">
        <v>99.67</v>
      </c>
      <c r="AT8" s="209">
        <v>92.21</v>
      </c>
      <c r="AU8" s="209">
        <v>83.23</v>
      </c>
      <c r="AV8" s="209">
        <v>82.14</v>
      </c>
      <c r="AW8" s="209">
        <v>81.62</v>
      </c>
      <c r="AX8" s="209">
        <v>73.69</v>
      </c>
      <c r="AY8" s="298">
        <v>72.25</v>
      </c>
      <c r="AZ8" s="298">
        <v>75.25</v>
      </c>
      <c r="BA8" s="298">
        <v>76.25</v>
      </c>
      <c r="BB8" s="298">
        <v>76.25</v>
      </c>
      <c r="BC8" s="298">
        <v>76.25</v>
      </c>
      <c r="BD8" s="298">
        <v>76.25</v>
      </c>
      <c r="BE8" s="298">
        <v>75.25</v>
      </c>
      <c r="BF8" s="298">
        <v>74.25</v>
      </c>
      <c r="BG8" s="298">
        <v>73.25</v>
      </c>
      <c r="BH8" s="298">
        <v>73.25</v>
      </c>
      <c r="BI8" s="298">
        <v>72.25</v>
      </c>
      <c r="BJ8" s="298">
        <v>72.25</v>
      </c>
      <c r="BK8" s="298">
        <v>71.25</v>
      </c>
      <c r="BL8" s="298">
        <v>71.25</v>
      </c>
      <c r="BM8" s="298">
        <v>71.25</v>
      </c>
      <c r="BN8" s="298">
        <v>70.25</v>
      </c>
      <c r="BO8" s="298">
        <v>69.25</v>
      </c>
      <c r="BP8" s="298">
        <v>69.25</v>
      </c>
      <c r="BQ8" s="298">
        <v>68.25</v>
      </c>
      <c r="BR8" s="298">
        <v>68.25</v>
      </c>
      <c r="BS8" s="298">
        <v>67.25</v>
      </c>
      <c r="BT8" s="298">
        <v>67.25</v>
      </c>
      <c r="BU8" s="298">
        <v>66.25</v>
      </c>
      <c r="BV8" s="298">
        <v>66.25</v>
      </c>
    </row>
    <row r="9" spans="1:74" ht="11.15" customHeight="1" x14ac:dyDescent="0.25">
      <c r="A9" s="51" t="s">
        <v>773</v>
      </c>
      <c r="B9" s="575" t="s">
        <v>973</v>
      </c>
      <c r="C9" s="209">
        <v>52.29</v>
      </c>
      <c r="D9" s="209">
        <v>57.62</v>
      </c>
      <c r="E9" s="209">
        <v>61.64</v>
      </c>
      <c r="F9" s="209">
        <v>66.510000000000005</v>
      </c>
      <c r="G9" s="209">
        <v>65.11</v>
      </c>
      <c r="H9" s="209">
        <v>59.16</v>
      </c>
      <c r="I9" s="209">
        <v>60.53</v>
      </c>
      <c r="J9" s="209">
        <v>56.9</v>
      </c>
      <c r="K9" s="209">
        <v>58.6</v>
      </c>
      <c r="L9" s="209">
        <v>55.85</v>
      </c>
      <c r="M9" s="209">
        <v>57.88</v>
      </c>
      <c r="N9" s="209">
        <v>60.27</v>
      </c>
      <c r="O9" s="209">
        <v>57.92</v>
      </c>
      <c r="P9" s="209">
        <v>51.37</v>
      </c>
      <c r="Q9" s="209">
        <v>32.549999999999997</v>
      </c>
      <c r="R9" s="209">
        <v>19.32</v>
      </c>
      <c r="S9" s="209">
        <v>23.55</v>
      </c>
      <c r="T9" s="209">
        <v>36.799999999999997</v>
      </c>
      <c r="U9" s="209">
        <v>40.08</v>
      </c>
      <c r="V9" s="209">
        <v>42.42</v>
      </c>
      <c r="W9" s="209">
        <v>39.81</v>
      </c>
      <c r="X9" s="209">
        <v>39.21</v>
      </c>
      <c r="Y9" s="209">
        <v>40.68</v>
      </c>
      <c r="Z9" s="209">
        <v>46.2</v>
      </c>
      <c r="AA9" s="209">
        <v>51.39</v>
      </c>
      <c r="AB9" s="209">
        <v>58.41</v>
      </c>
      <c r="AC9" s="209">
        <v>61.97</v>
      </c>
      <c r="AD9" s="209">
        <v>62.4</v>
      </c>
      <c r="AE9" s="209">
        <v>65.150000000000006</v>
      </c>
      <c r="AF9" s="209">
        <v>70.55</v>
      </c>
      <c r="AG9" s="209">
        <v>71.98</v>
      </c>
      <c r="AH9" s="209">
        <v>67.89</v>
      </c>
      <c r="AI9" s="209">
        <v>71.099999999999994</v>
      </c>
      <c r="AJ9" s="209">
        <v>78.83</v>
      </c>
      <c r="AK9" s="209">
        <v>78.47</v>
      </c>
      <c r="AL9" s="209">
        <v>71.98</v>
      </c>
      <c r="AM9" s="209">
        <v>80.19</v>
      </c>
      <c r="AN9" s="209">
        <v>90.12</v>
      </c>
      <c r="AO9" s="209">
        <v>106.96</v>
      </c>
      <c r="AP9" s="209">
        <v>105.12</v>
      </c>
      <c r="AQ9" s="209">
        <v>109.76</v>
      </c>
      <c r="AR9" s="209">
        <v>114.45</v>
      </c>
      <c r="AS9" s="209">
        <v>102.82</v>
      </c>
      <c r="AT9" s="209">
        <v>95.8</v>
      </c>
      <c r="AU9" s="209">
        <v>86.59</v>
      </c>
      <c r="AV9" s="209">
        <v>86.42</v>
      </c>
      <c r="AW9" s="209">
        <v>83.87</v>
      </c>
      <c r="AX9" s="209">
        <v>75.94</v>
      </c>
      <c r="AY9" s="298">
        <v>74.5</v>
      </c>
      <c r="AZ9" s="298">
        <v>77.5</v>
      </c>
      <c r="BA9" s="298">
        <v>78.5</v>
      </c>
      <c r="BB9" s="298">
        <v>78.5</v>
      </c>
      <c r="BC9" s="298">
        <v>78.5</v>
      </c>
      <c r="BD9" s="298">
        <v>78.5</v>
      </c>
      <c r="BE9" s="298">
        <v>77.5</v>
      </c>
      <c r="BF9" s="298">
        <v>76.5</v>
      </c>
      <c r="BG9" s="298">
        <v>75.5</v>
      </c>
      <c r="BH9" s="298">
        <v>75.5</v>
      </c>
      <c r="BI9" s="298">
        <v>74.5</v>
      </c>
      <c r="BJ9" s="298">
        <v>74.5</v>
      </c>
      <c r="BK9" s="298">
        <v>73.5</v>
      </c>
      <c r="BL9" s="298">
        <v>73.5</v>
      </c>
      <c r="BM9" s="298">
        <v>73.5</v>
      </c>
      <c r="BN9" s="298">
        <v>72.5</v>
      </c>
      <c r="BO9" s="298">
        <v>71.5</v>
      </c>
      <c r="BP9" s="298">
        <v>71.5</v>
      </c>
      <c r="BQ9" s="298">
        <v>70.5</v>
      </c>
      <c r="BR9" s="298">
        <v>70.5</v>
      </c>
      <c r="BS9" s="298">
        <v>69.5</v>
      </c>
      <c r="BT9" s="298">
        <v>69.5</v>
      </c>
      <c r="BU9" s="298">
        <v>68.5</v>
      </c>
      <c r="BV9" s="298">
        <v>68.5</v>
      </c>
    </row>
    <row r="10" spans="1:74" ht="11.15" customHeight="1" x14ac:dyDescent="0.25">
      <c r="A10" s="48"/>
      <c r="B10" s="49" t="s">
        <v>975</v>
      </c>
      <c r="C10" s="214"/>
      <c r="D10" s="214"/>
      <c r="E10" s="214"/>
      <c r="F10" s="214"/>
      <c r="G10" s="214"/>
      <c r="H10" s="214"/>
      <c r="I10" s="214"/>
      <c r="J10" s="214"/>
      <c r="K10" s="214"/>
      <c r="L10" s="214"/>
      <c r="M10" s="214"/>
      <c r="N10" s="214"/>
      <c r="O10" s="214"/>
      <c r="P10" s="214"/>
      <c r="Q10" s="214"/>
      <c r="R10" s="214"/>
      <c r="S10" s="214"/>
      <c r="T10" s="214"/>
      <c r="U10" s="214"/>
      <c r="V10" s="214"/>
      <c r="W10" s="214"/>
      <c r="X10" s="214"/>
      <c r="Y10" s="214"/>
      <c r="Z10" s="214"/>
      <c r="AA10" s="214"/>
      <c r="AB10" s="214"/>
      <c r="AC10" s="214"/>
      <c r="AD10" s="214"/>
      <c r="AE10" s="214"/>
      <c r="AF10" s="214"/>
      <c r="AG10" s="214"/>
      <c r="AH10" s="214"/>
      <c r="AI10" s="214"/>
      <c r="AJ10" s="214"/>
      <c r="AK10" s="214"/>
      <c r="AL10" s="214"/>
      <c r="AM10" s="214"/>
      <c r="AN10" s="214"/>
      <c r="AO10" s="214"/>
      <c r="AP10" s="214"/>
      <c r="AQ10" s="214"/>
      <c r="AR10" s="214"/>
      <c r="AS10" s="214"/>
      <c r="AT10" s="214"/>
      <c r="AU10" s="214"/>
      <c r="AV10" s="214"/>
      <c r="AW10" s="214"/>
      <c r="AX10" s="214"/>
      <c r="AY10" s="370"/>
      <c r="AZ10" s="370"/>
      <c r="BA10" s="370"/>
      <c r="BB10" s="732"/>
      <c r="BC10" s="732"/>
      <c r="BD10" s="732"/>
      <c r="BE10" s="732"/>
      <c r="BF10" s="732"/>
      <c r="BG10" s="732"/>
      <c r="BH10" s="732"/>
      <c r="BI10" s="732"/>
      <c r="BJ10" s="370"/>
      <c r="BK10" s="370"/>
      <c r="BL10" s="370"/>
      <c r="BM10" s="370"/>
      <c r="BN10" s="370"/>
      <c r="BO10" s="370"/>
      <c r="BP10" s="370"/>
      <c r="BQ10" s="370"/>
      <c r="BR10" s="370"/>
      <c r="BS10" s="370"/>
      <c r="BT10" s="370"/>
      <c r="BU10" s="370"/>
      <c r="BV10" s="370"/>
    </row>
    <row r="11" spans="1:74" ht="11.15" customHeight="1" x14ac:dyDescent="0.25">
      <c r="A11" s="48"/>
      <c r="B11" s="49" t="s">
        <v>538</v>
      </c>
      <c r="C11" s="214"/>
      <c r="D11" s="214"/>
      <c r="E11" s="214"/>
      <c r="F11" s="214"/>
      <c r="G11" s="214"/>
      <c r="H11" s="214"/>
      <c r="I11" s="214"/>
      <c r="J11" s="214"/>
      <c r="K11" s="214"/>
      <c r="L11" s="214"/>
      <c r="M11" s="214"/>
      <c r="N11" s="214"/>
      <c r="O11" s="214"/>
      <c r="P11" s="214"/>
      <c r="Q11" s="214"/>
      <c r="R11" s="214"/>
      <c r="S11" s="214"/>
      <c r="T11" s="214"/>
      <c r="U11" s="214"/>
      <c r="V11" s="214"/>
      <c r="W11" s="214"/>
      <c r="X11" s="214"/>
      <c r="Y11" s="214"/>
      <c r="Z11" s="214"/>
      <c r="AA11" s="214"/>
      <c r="AB11" s="214"/>
      <c r="AC11" s="214"/>
      <c r="AD11" s="214"/>
      <c r="AE11" s="214"/>
      <c r="AF11" s="214"/>
      <c r="AG11" s="214"/>
      <c r="AH11" s="214"/>
      <c r="AI11" s="214"/>
      <c r="AJ11" s="214"/>
      <c r="AK11" s="214"/>
      <c r="AL11" s="214"/>
      <c r="AM11" s="214"/>
      <c r="AN11" s="214"/>
      <c r="AO11" s="214"/>
      <c r="AP11" s="214"/>
      <c r="AQ11" s="214"/>
      <c r="AR11" s="214"/>
      <c r="AS11" s="214"/>
      <c r="AT11" s="214"/>
      <c r="AU11" s="214"/>
      <c r="AV11" s="214"/>
      <c r="AW11" s="214"/>
      <c r="AX11" s="214"/>
      <c r="AY11" s="370"/>
      <c r="AZ11" s="370"/>
      <c r="BA11" s="370"/>
      <c r="BB11" s="370"/>
      <c r="BC11" s="370"/>
      <c r="BD11" s="370"/>
      <c r="BE11" s="370"/>
      <c r="BF11" s="370"/>
      <c r="BG11" s="370"/>
      <c r="BH11" s="370"/>
      <c r="BI11" s="370"/>
      <c r="BJ11" s="370"/>
      <c r="BK11" s="370"/>
      <c r="BL11" s="370"/>
      <c r="BM11" s="370"/>
      <c r="BN11" s="370"/>
      <c r="BO11" s="370"/>
      <c r="BP11" s="370"/>
      <c r="BQ11" s="370"/>
      <c r="BR11" s="370"/>
      <c r="BS11" s="370"/>
      <c r="BT11" s="370"/>
      <c r="BU11" s="370"/>
      <c r="BV11" s="370"/>
    </row>
    <row r="12" spans="1:74" ht="11.15" customHeight="1" x14ac:dyDescent="0.25">
      <c r="A12" s="51" t="s">
        <v>758</v>
      </c>
      <c r="B12" s="149" t="s">
        <v>539</v>
      </c>
      <c r="C12" s="231">
        <v>148.30000000000001</v>
      </c>
      <c r="D12" s="231">
        <v>162.4</v>
      </c>
      <c r="E12" s="231">
        <v>188.1</v>
      </c>
      <c r="F12" s="231">
        <v>213.8</v>
      </c>
      <c r="G12" s="231">
        <v>211</v>
      </c>
      <c r="H12" s="231">
        <v>190.9</v>
      </c>
      <c r="I12" s="231">
        <v>198.4</v>
      </c>
      <c r="J12" s="231">
        <v>182</v>
      </c>
      <c r="K12" s="231">
        <v>185.4</v>
      </c>
      <c r="L12" s="231">
        <v>187.1</v>
      </c>
      <c r="M12" s="231">
        <v>181.9</v>
      </c>
      <c r="N12" s="231">
        <v>175.7</v>
      </c>
      <c r="O12" s="231">
        <v>174.3</v>
      </c>
      <c r="P12" s="231">
        <v>166.9</v>
      </c>
      <c r="Q12" s="231">
        <v>112.7</v>
      </c>
      <c r="R12" s="231">
        <v>64.5</v>
      </c>
      <c r="S12" s="231">
        <v>104.9</v>
      </c>
      <c r="T12" s="231">
        <v>131.1</v>
      </c>
      <c r="U12" s="231">
        <v>138</v>
      </c>
      <c r="V12" s="231">
        <v>138.9</v>
      </c>
      <c r="W12" s="231">
        <v>135.4</v>
      </c>
      <c r="X12" s="231">
        <v>131.19999999999999</v>
      </c>
      <c r="Y12" s="231">
        <v>128.69999999999999</v>
      </c>
      <c r="Z12" s="231">
        <v>139.4</v>
      </c>
      <c r="AA12" s="231">
        <v>157.5</v>
      </c>
      <c r="AB12" s="231">
        <v>178.4</v>
      </c>
      <c r="AC12" s="231">
        <v>201.1</v>
      </c>
      <c r="AD12" s="231">
        <v>205.5</v>
      </c>
      <c r="AE12" s="231">
        <v>218.1</v>
      </c>
      <c r="AF12" s="231">
        <v>225.2</v>
      </c>
      <c r="AG12" s="231">
        <v>233.7</v>
      </c>
      <c r="AH12" s="231">
        <v>230.2</v>
      </c>
      <c r="AI12" s="231">
        <v>231</v>
      </c>
      <c r="AJ12" s="231">
        <v>249.4</v>
      </c>
      <c r="AK12" s="231">
        <v>248.4</v>
      </c>
      <c r="AL12" s="231">
        <v>230.4</v>
      </c>
      <c r="AM12" s="231">
        <v>242.3</v>
      </c>
      <c r="AN12" s="231">
        <v>263.89999999999998</v>
      </c>
      <c r="AO12" s="231">
        <v>323.2</v>
      </c>
      <c r="AP12" s="231">
        <v>325.95240000000001</v>
      </c>
      <c r="AQ12" s="231">
        <v>386.60239999999999</v>
      </c>
      <c r="AR12" s="231">
        <v>412.33839999999998</v>
      </c>
      <c r="AS12" s="231">
        <v>337.64400000000001</v>
      </c>
      <c r="AT12" s="231">
        <v>305.18360000000001</v>
      </c>
      <c r="AU12" s="231">
        <v>290.3245</v>
      </c>
      <c r="AV12" s="231">
        <v>300.13810000000001</v>
      </c>
      <c r="AW12" s="231">
        <v>270.36649999999997</v>
      </c>
      <c r="AX12" s="231">
        <v>229.2724</v>
      </c>
      <c r="AY12" s="304">
        <v>249.39830000000001</v>
      </c>
      <c r="AZ12" s="304">
        <v>242.5377</v>
      </c>
      <c r="BA12" s="304">
        <v>245.73840000000001</v>
      </c>
      <c r="BB12" s="304">
        <v>248.505</v>
      </c>
      <c r="BC12" s="304">
        <v>252.55609999999999</v>
      </c>
      <c r="BD12" s="304">
        <v>256.52190000000002</v>
      </c>
      <c r="BE12" s="304">
        <v>253.4461</v>
      </c>
      <c r="BF12" s="304">
        <v>254.74180000000001</v>
      </c>
      <c r="BG12" s="304">
        <v>244.81950000000001</v>
      </c>
      <c r="BH12" s="304">
        <v>237.30520000000001</v>
      </c>
      <c r="BI12" s="304">
        <v>233.20670000000001</v>
      </c>
      <c r="BJ12" s="304">
        <v>234.25700000000001</v>
      </c>
      <c r="BK12" s="304">
        <v>230.20140000000001</v>
      </c>
      <c r="BL12" s="304">
        <v>228.05699999999999</v>
      </c>
      <c r="BM12" s="304">
        <v>234.56970000000001</v>
      </c>
      <c r="BN12" s="304">
        <v>237.5052</v>
      </c>
      <c r="BO12" s="304">
        <v>238.30950000000001</v>
      </c>
      <c r="BP12" s="304">
        <v>236.15280000000001</v>
      </c>
      <c r="BQ12" s="304">
        <v>230.21010000000001</v>
      </c>
      <c r="BR12" s="304">
        <v>230.56290000000001</v>
      </c>
      <c r="BS12" s="304">
        <v>220.95359999999999</v>
      </c>
      <c r="BT12" s="304">
        <v>214.25739999999999</v>
      </c>
      <c r="BU12" s="304">
        <v>210.0949</v>
      </c>
      <c r="BV12" s="304">
        <v>205.07830000000001</v>
      </c>
    </row>
    <row r="13" spans="1:74" ht="11.15" customHeight="1" x14ac:dyDescent="0.25">
      <c r="A13" s="48" t="s">
        <v>774</v>
      </c>
      <c r="B13" s="149" t="s">
        <v>544</v>
      </c>
      <c r="C13" s="231">
        <v>178.9</v>
      </c>
      <c r="D13" s="231">
        <v>195</v>
      </c>
      <c r="E13" s="231">
        <v>202</v>
      </c>
      <c r="F13" s="231">
        <v>210</v>
      </c>
      <c r="G13" s="231">
        <v>210.6</v>
      </c>
      <c r="H13" s="231">
        <v>187.4</v>
      </c>
      <c r="I13" s="231">
        <v>193.8</v>
      </c>
      <c r="J13" s="231">
        <v>186.5</v>
      </c>
      <c r="K13" s="231">
        <v>195.5</v>
      </c>
      <c r="L13" s="231">
        <v>198.4</v>
      </c>
      <c r="M13" s="231">
        <v>197.4</v>
      </c>
      <c r="N13" s="231">
        <v>194.3</v>
      </c>
      <c r="O13" s="231">
        <v>185.8</v>
      </c>
      <c r="P13" s="231">
        <v>167.1</v>
      </c>
      <c r="Q13" s="231">
        <v>127.8</v>
      </c>
      <c r="R13" s="231">
        <v>90.8</v>
      </c>
      <c r="S13" s="231">
        <v>87.8</v>
      </c>
      <c r="T13" s="231">
        <v>113.5</v>
      </c>
      <c r="U13" s="231">
        <v>125.4</v>
      </c>
      <c r="V13" s="231">
        <v>127.5</v>
      </c>
      <c r="W13" s="231">
        <v>119.5</v>
      </c>
      <c r="X13" s="231">
        <v>121.5</v>
      </c>
      <c r="Y13" s="231">
        <v>131.5</v>
      </c>
      <c r="Z13" s="231">
        <v>147.5</v>
      </c>
      <c r="AA13" s="231">
        <v>158</v>
      </c>
      <c r="AB13" s="231">
        <v>180.6</v>
      </c>
      <c r="AC13" s="231">
        <v>195.6</v>
      </c>
      <c r="AD13" s="231">
        <v>191.1</v>
      </c>
      <c r="AE13" s="231">
        <v>207.2</v>
      </c>
      <c r="AF13" s="231">
        <v>214.7</v>
      </c>
      <c r="AG13" s="231">
        <v>218.2</v>
      </c>
      <c r="AH13" s="231">
        <v>214.6</v>
      </c>
      <c r="AI13" s="231">
        <v>224</v>
      </c>
      <c r="AJ13" s="231">
        <v>250.4</v>
      </c>
      <c r="AK13" s="231">
        <v>245.4</v>
      </c>
      <c r="AL13" s="231">
        <v>227.3</v>
      </c>
      <c r="AM13" s="231">
        <v>255</v>
      </c>
      <c r="AN13" s="231">
        <v>283</v>
      </c>
      <c r="AO13" s="231">
        <v>358.2</v>
      </c>
      <c r="AP13" s="231">
        <v>395.83909999999997</v>
      </c>
      <c r="AQ13" s="231">
        <v>422.7389</v>
      </c>
      <c r="AR13" s="231">
        <v>435.12619999999998</v>
      </c>
      <c r="AS13" s="231">
        <v>369.05720000000002</v>
      </c>
      <c r="AT13" s="231">
        <v>356.41860000000003</v>
      </c>
      <c r="AU13" s="231">
        <v>344.82909999999998</v>
      </c>
      <c r="AV13" s="231">
        <v>413.39479999999998</v>
      </c>
      <c r="AW13" s="231">
        <v>362.16789999999997</v>
      </c>
      <c r="AX13" s="231">
        <v>303.40120000000002</v>
      </c>
      <c r="AY13" s="304">
        <v>315.95580000000001</v>
      </c>
      <c r="AZ13" s="304">
        <v>321.81760000000003</v>
      </c>
      <c r="BA13" s="304">
        <v>322.22480000000002</v>
      </c>
      <c r="BB13" s="304">
        <v>318.0711</v>
      </c>
      <c r="BC13" s="304">
        <v>303.28879999999998</v>
      </c>
      <c r="BD13" s="304">
        <v>292.2174</v>
      </c>
      <c r="BE13" s="304">
        <v>286.88479999999998</v>
      </c>
      <c r="BF13" s="304">
        <v>270.8159</v>
      </c>
      <c r="BG13" s="304">
        <v>273.77699999999999</v>
      </c>
      <c r="BH13" s="304">
        <v>277.75049999999999</v>
      </c>
      <c r="BI13" s="304">
        <v>276.32389999999998</v>
      </c>
      <c r="BJ13" s="304">
        <v>272.26159999999999</v>
      </c>
      <c r="BK13" s="304">
        <v>264.4896</v>
      </c>
      <c r="BL13" s="304">
        <v>255.5625</v>
      </c>
      <c r="BM13" s="304">
        <v>246.28</v>
      </c>
      <c r="BN13" s="304">
        <v>238.8826</v>
      </c>
      <c r="BO13" s="304">
        <v>239.82140000000001</v>
      </c>
      <c r="BP13" s="304">
        <v>232.71889999999999</v>
      </c>
      <c r="BQ13" s="304">
        <v>234.96010000000001</v>
      </c>
      <c r="BR13" s="304">
        <v>238.34010000000001</v>
      </c>
      <c r="BS13" s="304">
        <v>235.0333</v>
      </c>
      <c r="BT13" s="304">
        <v>247.60550000000001</v>
      </c>
      <c r="BU13" s="304">
        <v>247.65190000000001</v>
      </c>
      <c r="BV13" s="304">
        <v>246.2972</v>
      </c>
    </row>
    <row r="14" spans="1:74" ht="11.15" customHeight="1" x14ac:dyDescent="0.25">
      <c r="A14" s="51" t="s">
        <v>514</v>
      </c>
      <c r="B14" s="575" t="s">
        <v>1338</v>
      </c>
      <c r="C14" s="231">
        <v>181.3</v>
      </c>
      <c r="D14" s="231">
        <v>190.7</v>
      </c>
      <c r="E14" s="231">
        <v>195.8</v>
      </c>
      <c r="F14" s="231">
        <v>199.3</v>
      </c>
      <c r="G14" s="231">
        <v>198.9</v>
      </c>
      <c r="H14" s="231">
        <v>182.4</v>
      </c>
      <c r="I14" s="231">
        <v>184.7</v>
      </c>
      <c r="J14" s="231">
        <v>179.5</v>
      </c>
      <c r="K14" s="231">
        <v>190.1</v>
      </c>
      <c r="L14" s="231">
        <v>192.6</v>
      </c>
      <c r="M14" s="231">
        <v>188.4</v>
      </c>
      <c r="N14" s="231">
        <v>191.9</v>
      </c>
      <c r="O14" s="231">
        <v>186.3</v>
      </c>
      <c r="P14" s="231">
        <v>162.69999999999999</v>
      </c>
      <c r="Q14" s="231">
        <v>123.8</v>
      </c>
      <c r="R14" s="231">
        <v>87.2</v>
      </c>
      <c r="S14" s="231">
        <v>79.5</v>
      </c>
      <c r="T14" s="231">
        <v>100.2</v>
      </c>
      <c r="U14" s="231">
        <v>115.2</v>
      </c>
      <c r="V14" s="231">
        <v>117.9</v>
      </c>
      <c r="W14" s="231">
        <v>109.1</v>
      </c>
      <c r="X14" s="231">
        <v>108.9</v>
      </c>
      <c r="Y14" s="231">
        <v>115.6</v>
      </c>
      <c r="Z14" s="231">
        <v>134.1</v>
      </c>
      <c r="AA14" s="231">
        <v>148.1</v>
      </c>
      <c r="AB14" s="231">
        <v>166.7</v>
      </c>
      <c r="AC14" s="231">
        <v>172.6</v>
      </c>
      <c r="AD14" s="231">
        <v>170</v>
      </c>
      <c r="AE14" s="231">
        <v>180.6</v>
      </c>
      <c r="AF14" s="231">
        <v>192.7</v>
      </c>
      <c r="AG14" s="231">
        <v>193.1</v>
      </c>
      <c r="AH14" s="231">
        <v>188.5</v>
      </c>
      <c r="AI14" s="231">
        <v>204.1</v>
      </c>
      <c r="AJ14" s="231">
        <v>235.6</v>
      </c>
      <c r="AK14" s="231">
        <v>226.7</v>
      </c>
      <c r="AL14" s="231">
        <v>211.1</v>
      </c>
      <c r="AM14" s="231">
        <v>243.8</v>
      </c>
      <c r="AN14" s="231">
        <v>274.2</v>
      </c>
      <c r="AO14" s="231">
        <v>347.9</v>
      </c>
      <c r="AP14" s="231">
        <v>387.03989999999999</v>
      </c>
      <c r="AQ14" s="231">
        <v>449.24669999999998</v>
      </c>
      <c r="AR14" s="231">
        <v>418.27140000000003</v>
      </c>
      <c r="AS14" s="231">
        <v>359.4588</v>
      </c>
      <c r="AT14" s="231">
        <v>341.01369999999997</v>
      </c>
      <c r="AU14" s="231">
        <v>333.71800000000002</v>
      </c>
      <c r="AV14" s="231">
        <v>420.7697</v>
      </c>
      <c r="AW14" s="231">
        <v>382.43150000000003</v>
      </c>
      <c r="AX14" s="231">
        <v>294.13060000000002</v>
      </c>
      <c r="AY14" s="304">
        <v>301.11489999999998</v>
      </c>
      <c r="AZ14" s="304">
        <v>313.17110000000002</v>
      </c>
      <c r="BA14" s="304">
        <v>313.17079999999999</v>
      </c>
      <c r="BB14" s="304">
        <v>310.74549999999999</v>
      </c>
      <c r="BC14" s="304">
        <v>296.70159999999998</v>
      </c>
      <c r="BD14" s="304">
        <v>282.0745</v>
      </c>
      <c r="BE14" s="304">
        <v>272.90620000000001</v>
      </c>
      <c r="BF14" s="304">
        <v>264.62270000000001</v>
      </c>
      <c r="BG14" s="304">
        <v>266.12130000000002</v>
      </c>
      <c r="BH14" s="304">
        <v>270.90969999999999</v>
      </c>
      <c r="BI14" s="304">
        <v>269.3424</v>
      </c>
      <c r="BJ14" s="304">
        <v>266.89679999999998</v>
      </c>
      <c r="BK14" s="304">
        <v>262.03089999999997</v>
      </c>
      <c r="BL14" s="304">
        <v>250.61340000000001</v>
      </c>
      <c r="BM14" s="304">
        <v>242.28729999999999</v>
      </c>
      <c r="BN14" s="304">
        <v>231.84899999999999</v>
      </c>
      <c r="BO14" s="304">
        <v>235.35759999999999</v>
      </c>
      <c r="BP14" s="304">
        <v>223.3081</v>
      </c>
      <c r="BQ14" s="304">
        <v>224.40549999999999</v>
      </c>
      <c r="BR14" s="304">
        <v>227.10249999999999</v>
      </c>
      <c r="BS14" s="304">
        <v>224.74010000000001</v>
      </c>
      <c r="BT14" s="304">
        <v>234.8886</v>
      </c>
      <c r="BU14" s="304">
        <v>236.38810000000001</v>
      </c>
      <c r="BV14" s="304">
        <v>242.30889999999999</v>
      </c>
    </row>
    <row r="15" spans="1:74" ht="11.15" customHeight="1" x14ac:dyDescent="0.25">
      <c r="A15" s="48"/>
      <c r="B15" s="49" t="s">
        <v>10</v>
      </c>
      <c r="C15" s="214"/>
      <c r="D15" s="214"/>
      <c r="E15" s="214"/>
      <c r="F15" s="214"/>
      <c r="G15" s="214"/>
      <c r="H15" s="214"/>
      <c r="I15" s="214"/>
      <c r="J15" s="214"/>
      <c r="K15" s="214"/>
      <c r="L15" s="214"/>
      <c r="M15" s="214"/>
      <c r="N15" s="214"/>
      <c r="O15" s="214"/>
      <c r="P15" s="214"/>
      <c r="Q15" s="214"/>
      <c r="R15" s="214"/>
      <c r="S15" s="214"/>
      <c r="T15" s="214"/>
      <c r="U15" s="214"/>
      <c r="V15" s="214"/>
      <c r="W15" s="214"/>
      <c r="X15" s="214"/>
      <c r="Y15" s="214"/>
      <c r="Z15" s="214"/>
      <c r="AA15" s="214"/>
      <c r="AB15" s="214"/>
      <c r="AC15" s="214"/>
      <c r="AD15" s="214"/>
      <c r="AE15" s="214"/>
      <c r="AF15" s="214"/>
      <c r="AG15" s="214"/>
      <c r="AH15" s="214"/>
      <c r="AI15" s="214"/>
      <c r="AJ15" s="214"/>
      <c r="AK15" s="214"/>
      <c r="AL15" s="214"/>
      <c r="AM15" s="214"/>
      <c r="AN15" s="214"/>
      <c r="AO15" s="214"/>
      <c r="AP15" s="214"/>
      <c r="AQ15" s="214"/>
      <c r="AR15" s="214"/>
      <c r="AS15" s="214"/>
      <c r="AT15" s="214"/>
      <c r="AU15" s="214"/>
      <c r="AV15" s="214"/>
      <c r="AW15" s="214"/>
      <c r="AX15" s="214"/>
      <c r="AY15" s="370"/>
      <c r="AZ15" s="370"/>
      <c r="BA15" s="370"/>
      <c r="BB15" s="370"/>
      <c r="BC15" s="370"/>
      <c r="BD15" s="370"/>
      <c r="BE15" s="370"/>
      <c r="BF15" s="370"/>
      <c r="BG15" s="370"/>
      <c r="BH15" s="370"/>
      <c r="BI15" s="370"/>
      <c r="BJ15" s="370"/>
      <c r="BK15" s="370"/>
      <c r="BL15" s="370"/>
      <c r="BM15" s="370"/>
      <c r="BN15" s="370"/>
      <c r="BO15" s="370"/>
      <c r="BP15" s="370"/>
      <c r="BQ15" s="370"/>
      <c r="BR15" s="370"/>
      <c r="BS15" s="370"/>
      <c r="BT15" s="370"/>
      <c r="BU15" s="370"/>
      <c r="BV15" s="370"/>
    </row>
    <row r="16" spans="1:74" ht="11.15" customHeight="1" x14ac:dyDescent="0.25">
      <c r="A16" s="51" t="s">
        <v>775</v>
      </c>
      <c r="B16" s="149" t="s">
        <v>379</v>
      </c>
      <c r="C16" s="231">
        <v>182.7</v>
      </c>
      <c r="D16" s="231">
        <v>195.6</v>
      </c>
      <c r="E16" s="231">
        <v>200.5</v>
      </c>
      <c r="F16" s="231">
        <v>206.3</v>
      </c>
      <c r="G16" s="231">
        <v>214.1</v>
      </c>
      <c r="H16" s="231">
        <v>190.7</v>
      </c>
      <c r="I16" s="231">
        <v>197.3</v>
      </c>
      <c r="J16" s="231">
        <v>190.1</v>
      </c>
      <c r="K16" s="231">
        <v>193.7</v>
      </c>
      <c r="L16" s="231">
        <v>196.5</v>
      </c>
      <c r="M16" s="231">
        <v>197.9</v>
      </c>
      <c r="N16" s="231">
        <v>197.9</v>
      </c>
      <c r="O16" s="231">
        <v>195.8</v>
      </c>
      <c r="P16" s="231">
        <v>166.7</v>
      </c>
      <c r="Q16" s="231">
        <v>125.7</v>
      </c>
      <c r="R16" s="231">
        <v>74</v>
      </c>
      <c r="S16" s="231">
        <v>72.8</v>
      </c>
      <c r="T16" s="231">
        <v>104.6</v>
      </c>
      <c r="U16" s="231">
        <v>117.5</v>
      </c>
      <c r="V16" s="231">
        <v>118.8</v>
      </c>
      <c r="W16" s="231">
        <v>111</v>
      </c>
      <c r="X16" s="231">
        <v>113.4</v>
      </c>
      <c r="Y16" s="231">
        <v>121.6</v>
      </c>
      <c r="Z16" s="231">
        <v>139.5</v>
      </c>
      <c r="AA16" s="231">
        <v>148.5</v>
      </c>
      <c r="AB16" s="231">
        <v>164.2</v>
      </c>
      <c r="AC16" s="231">
        <v>176.3</v>
      </c>
      <c r="AD16" s="231">
        <v>172.4</v>
      </c>
      <c r="AE16" s="231">
        <v>182.2</v>
      </c>
      <c r="AF16" s="231">
        <v>190.6</v>
      </c>
      <c r="AG16" s="231">
        <v>198.1</v>
      </c>
      <c r="AH16" s="231">
        <v>196.5</v>
      </c>
      <c r="AI16" s="231">
        <v>203.2</v>
      </c>
      <c r="AJ16" s="231">
        <v>230.3</v>
      </c>
      <c r="AK16" s="231">
        <v>230.9</v>
      </c>
      <c r="AL16" s="231">
        <v>216.8</v>
      </c>
      <c r="AM16" s="231">
        <v>245.1</v>
      </c>
      <c r="AN16" s="231">
        <v>265.3</v>
      </c>
      <c r="AO16" s="231">
        <v>332.6</v>
      </c>
      <c r="AP16" s="231">
        <v>393.85989999999998</v>
      </c>
      <c r="AQ16" s="231">
        <v>394.96339999999998</v>
      </c>
      <c r="AR16" s="231">
        <v>410.81970000000001</v>
      </c>
      <c r="AS16" s="231">
        <v>351.78469999999999</v>
      </c>
      <c r="AT16" s="231">
        <v>337.1114</v>
      </c>
      <c r="AU16" s="231">
        <v>331.07139999999998</v>
      </c>
      <c r="AV16" s="231">
        <v>378.7894</v>
      </c>
      <c r="AW16" s="231">
        <v>322.18279999999999</v>
      </c>
      <c r="AX16" s="231">
        <v>293.45080000000002</v>
      </c>
      <c r="AY16" s="304">
        <v>311.93369999999999</v>
      </c>
      <c r="AZ16" s="304">
        <v>312.25310000000002</v>
      </c>
      <c r="BA16" s="304">
        <v>320.97969999999998</v>
      </c>
      <c r="BB16" s="304">
        <v>308.02949999999998</v>
      </c>
      <c r="BC16" s="304">
        <v>298.01650000000001</v>
      </c>
      <c r="BD16" s="304">
        <v>280.65899999999999</v>
      </c>
      <c r="BE16" s="304">
        <v>274.01429999999999</v>
      </c>
      <c r="BF16" s="304">
        <v>261.28750000000002</v>
      </c>
      <c r="BG16" s="304">
        <v>267.48880000000003</v>
      </c>
      <c r="BH16" s="304">
        <v>268.30360000000002</v>
      </c>
      <c r="BI16" s="304">
        <v>263.49900000000002</v>
      </c>
      <c r="BJ16" s="304">
        <v>253.87520000000001</v>
      </c>
      <c r="BK16" s="304">
        <v>245.0266</v>
      </c>
      <c r="BL16" s="304">
        <v>240.3383</v>
      </c>
      <c r="BM16" s="304">
        <v>240.85560000000001</v>
      </c>
      <c r="BN16" s="304">
        <v>233.2937</v>
      </c>
      <c r="BO16" s="304">
        <v>232.7141</v>
      </c>
      <c r="BP16" s="304">
        <v>221.5256</v>
      </c>
      <c r="BQ16" s="304">
        <v>225.11940000000001</v>
      </c>
      <c r="BR16" s="304">
        <v>227.66220000000001</v>
      </c>
      <c r="BS16" s="304">
        <v>226.55969999999999</v>
      </c>
      <c r="BT16" s="304">
        <v>236.57589999999999</v>
      </c>
      <c r="BU16" s="304">
        <v>238.51660000000001</v>
      </c>
      <c r="BV16" s="304">
        <v>241.24799999999999</v>
      </c>
    </row>
    <row r="17" spans="1:74" ht="11.15" customHeight="1" x14ac:dyDescent="0.25">
      <c r="A17" s="51" t="s">
        <v>515</v>
      </c>
      <c r="B17" s="149" t="s">
        <v>106</v>
      </c>
      <c r="C17" s="231">
        <v>142.5</v>
      </c>
      <c r="D17" s="231">
        <v>156.80000000000001</v>
      </c>
      <c r="E17" s="231">
        <v>163.9</v>
      </c>
      <c r="F17" s="231">
        <v>168.5</v>
      </c>
      <c r="G17" s="231">
        <v>163.5</v>
      </c>
      <c r="H17" s="231">
        <v>160.1</v>
      </c>
      <c r="I17" s="231">
        <v>162.5</v>
      </c>
      <c r="J17" s="231">
        <v>146.6</v>
      </c>
      <c r="K17" s="231">
        <v>156</v>
      </c>
      <c r="L17" s="231">
        <v>154.30000000000001</v>
      </c>
      <c r="M17" s="231">
        <v>159.4</v>
      </c>
      <c r="N17" s="231">
        <v>174.5</v>
      </c>
      <c r="O17" s="231">
        <v>193.9</v>
      </c>
      <c r="P17" s="231">
        <v>173.5</v>
      </c>
      <c r="Q17" s="231">
        <v>137.1</v>
      </c>
      <c r="R17" s="231">
        <v>97.6</v>
      </c>
      <c r="S17" s="231">
        <v>81.7</v>
      </c>
      <c r="T17" s="231">
        <v>94.9</v>
      </c>
      <c r="U17" s="231">
        <v>107.1</v>
      </c>
      <c r="V17" s="231">
        <v>122.4</v>
      </c>
      <c r="W17" s="231">
        <v>120</v>
      </c>
      <c r="X17" s="231">
        <v>115.1</v>
      </c>
      <c r="Y17" s="231">
        <v>114.5</v>
      </c>
      <c r="Z17" s="231">
        <v>129</v>
      </c>
      <c r="AA17" s="231">
        <v>146.19999999999999</v>
      </c>
      <c r="AB17" s="231">
        <v>161.69999999999999</v>
      </c>
      <c r="AC17" s="231">
        <v>176.6</v>
      </c>
      <c r="AD17" s="231">
        <v>175.6</v>
      </c>
      <c r="AE17" s="231">
        <v>176</v>
      </c>
      <c r="AF17" s="231">
        <v>186.7</v>
      </c>
      <c r="AG17" s="231">
        <v>196.9</v>
      </c>
      <c r="AH17" s="231">
        <v>190.1</v>
      </c>
      <c r="AI17" s="231">
        <v>195</v>
      </c>
      <c r="AJ17" s="231">
        <v>209.1</v>
      </c>
      <c r="AK17" s="231">
        <v>214.1</v>
      </c>
      <c r="AL17" s="231">
        <v>209</v>
      </c>
      <c r="AM17" s="231">
        <v>216</v>
      </c>
      <c r="AN17" s="231">
        <v>243.2</v>
      </c>
      <c r="AO17" s="231">
        <v>286.7</v>
      </c>
      <c r="AP17" s="231">
        <v>255.4897</v>
      </c>
      <c r="AQ17" s="231">
        <v>255.93369999999999</v>
      </c>
      <c r="AR17" s="231">
        <v>263.69869999999997</v>
      </c>
      <c r="AS17" s="231">
        <v>244.7115</v>
      </c>
      <c r="AT17" s="231">
        <v>233.0856</v>
      </c>
      <c r="AU17" s="231">
        <v>211.99459999999999</v>
      </c>
      <c r="AV17" s="231">
        <v>206.9494</v>
      </c>
      <c r="AW17" s="231">
        <v>203.72819999999999</v>
      </c>
      <c r="AX17" s="231">
        <v>190.5488</v>
      </c>
      <c r="AY17" s="304">
        <v>193.39930000000001</v>
      </c>
      <c r="AZ17" s="304">
        <v>199.68170000000001</v>
      </c>
      <c r="BA17" s="304">
        <v>200.1182</v>
      </c>
      <c r="BB17" s="304">
        <v>198.52889999999999</v>
      </c>
      <c r="BC17" s="304">
        <v>200.49029999999999</v>
      </c>
      <c r="BD17" s="304">
        <v>201.7336</v>
      </c>
      <c r="BE17" s="304">
        <v>198.5351</v>
      </c>
      <c r="BF17" s="304">
        <v>200.1491</v>
      </c>
      <c r="BG17" s="304">
        <v>196.59289999999999</v>
      </c>
      <c r="BH17" s="304">
        <v>193.6618</v>
      </c>
      <c r="BI17" s="304">
        <v>194.69980000000001</v>
      </c>
      <c r="BJ17" s="304">
        <v>194.6421</v>
      </c>
      <c r="BK17" s="304">
        <v>193.77189999999999</v>
      </c>
      <c r="BL17" s="304">
        <v>194.03870000000001</v>
      </c>
      <c r="BM17" s="304">
        <v>190.62219999999999</v>
      </c>
      <c r="BN17" s="304">
        <v>186.0462</v>
      </c>
      <c r="BO17" s="304">
        <v>185.4092</v>
      </c>
      <c r="BP17" s="304">
        <v>185.63589999999999</v>
      </c>
      <c r="BQ17" s="304">
        <v>182.0727</v>
      </c>
      <c r="BR17" s="304">
        <v>184.9983</v>
      </c>
      <c r="BS17" s="304">
        <v>181.9967</v>
      </c>
      <c r="BT17" s="304">
        <v>179.2646</v>
      </c>
      <c r="BU17" s="304">
        <v>180.3741</v>
      </c>
      <c r="BV17" s="304">
        <v>180.34180000000001</v>
      </c>
    </row>
    <row r="18" spans="1:74" ht="11.15" customHeight="1" x14ac:dyDescent="0.25">
      <c r="A18" s="51"/>
      <c r="B18" s="52" t="s">
        <v>226</v>
      </c>
      <c r="C18" s="210"/>
      <c r="D18" s="210"/>
      <c r="E18" s="210"/>
      <c r="F18" s="210"/>
      <c r="G18" s="210"/>
      <c r="H18" s="210"/>
      <c r="I18" s="210"/>
      <c r="J18" s="210"/>
      <c r="K18" s="210"/>
      <c r="L18" s="210"/>
      <c r="M18" s="210"/>
      <c r="N18" s="210"/>
      <c r="O18" s="210"/>
      <c r="P18" s="210"/>
      <c r="Q18" s="210"/>
      <c r="R18" s="210"/>
      <c r="S18" s="210"/>
      <c r="T18" s="210"/>
      <c r="U18" s="210"/>
      <c r="V18" s="210"/>
      <c r="W18" s="210"/>
      <c r="X18" s="210"/>
      <c r="Y18" s="210"/>
      <c r="Z18" s="210"/>
      <c r="AA18" s="210"/>
      <c r="AB18" s="210"/>
      <c r="AC18" s="210"/>
      <c r="AD18" s="210"/>
      <c r="AE18" s="210"/>
      <c r="AF18" s="210"/>
      <c r="AG18" s="210"/>
      <c r="AH18" s="210"/>
      <c r="AI18" s="210"/>
      <c r="AJ18" s="210"/>
      <c r="AK18" s="210"/>
      <c r="AL18" s="210"/>
      <c r="AM18" s="210"/>
      <c r="AN18" s="210"/>
      <c r="AO18" s="210"/>
      <c r="AP18" s="210"/>
      <c r="AQ18" s="210"/>
      <c r="AR18" s="210"/>
      <c r="AS18" s="210"/>
      <c r="AT18" s="210"/>
      <c r="AU18" s="210"/>
      <c r="AV18" s="210"/>
      <c r="AW18" s="210"/>
      <c r="AX18" s="210"/>
      <c r="AY18" s="299"/>
      <c r="AZ18" s="299"/>
      <c r="BA18" s="299"/>
      <c r="BB18" s="299"/>
      <c r="BC18" s="299"/>
      <c r="BD18" s="299"/>
      <c r="BE18" s="299"/>
      <c r="BF18" s="299"/>
      <c r="BG18" s="299"/>
      <c r="BH18" s="299"/>
      <c r="BI18" s="299"/>
      <c r="BJ18" s="299"/>
      <c r="BK18" s="299"/>
      <c r="BL18" s="299"/>
      <c r="BM18" s="299"/>
      <c r="BN18" s="299"/>
      <c r="BO18" s="299"/>
      <c r="BP18" s="299"/>
      <c r="BQ18" s="299"/>
      <c r="BR18" s="299"/>
      <c r="BS18" s="299"/>
      <c r="BT18" s="299"/>
      <c r="BU18" s="299"/>
      <c r="BV18" s="299"/>
    </row>
    <row r="19" spans="1:74" ht="11.15" customHeight="1" x14ac:dyDescent="0.25">
      <c r="A19" s="51" t="s">
        <v>489</v>
      </c>
      <c r="B19" s="149" t="s">
        <v>227</v>
      </c>
      <c r="C19" s="231">
        <v>224.77500000000001</v>
      </c>
      <c r="D19" s="231">
        <v>230.92500000000001</v>
      </c>
      <c r="E19" s="231">
        <v>251.6</v>
      </c>
      <c r="F19" s="231">
        <v>279.83999999999997</v>
      </c>
      <c r="G19" s="231">
        <v>285.92500000000001</v>
      </c>
      <c r="H19" s="231">
        <v>271.57499999999999</v>
      </c>
      <c r="I19" s="231">
        <v>274</v>
      </c>
      <c r="J19" s="231">
        <v>262.10000000000002</v>
      </c>
      <c r="K19" s="231">
        <v>259.22000000000003</v>
      </c>
      <c r="L19" s="231">
        <v>262.7</v>
      </c>
      <c r="M19" s="231">
        <v>259.77499999999998</v>
      </c>
      <c r="N19" s="231">
        <v>255.5</v>
      </c>
      <c r="O19" s="231">
        <v>254.77500000000001</v>
      </c>
      <c r="P19" s="231">
        <v>244.2</v>
      </c>
      <c r="Q19" s="231">
        <v>223.42</v>
      </c>
      <c r="R19" s="231">
        <v>184.05</v>
      </c>
      <c r="S19" s="231">
        <v>186.95</v>
      </c>
      <c r="T19" s="231">
        <v>208.22</v>
      </c>
      <c r="U19" s="231">
        <v>218.32499999999999</v>
      </c>
      <c r="V19" s="231">
        <v>218.24</v>
      </c>
      <c r="W19" s="231">
        <v>218.27500000000001</v>
      </c>
      <c r="X19" s="231">
        <v>215.8</v>
      </c>
      <c r="Y19" s="231">
        <v>210.82</v>
      </c>
      <c r="Z19" s="231">
        <v>219.52500000000001</v>
      </c>
      <c r="AA19" s="231">
        <v>233.42500000000001</v>
      </c>
      <c r="AB19" s="231">
        <v>250.1</v>
      </c>
      <c r="AC19" s="231">
        <v>281.04000000000002</v>
      </c>
      <c r="AD19" s="231">
        <v>285.82499999999999</v>
      </c>
      <c r="AE19" s="231">
        <v>298.52</v>
      </c>
      <c r="AF19" s="231">
        <v>306.375</v>
      </c>
      <c r="AG19" s="231">
        <v>313.60000000000002</v>
      </c>
      <c r="AH19" s="231">
        <v>315.77999999999997</v>
      </c>
      <c r="AI19" s="231">
        <v>317.5</v>
      </c>
      <c r="AJ19" s="231">
        <v>329.05</v>
      </c>
      <c r="AK19" s="231">
        <v>339.48</v>
      </c>
      <c r="AL19" s="231">
        <v>330.65</v>
      </c>
      <c r="AM19" s="231">
        <v>331.46</v>
      </c>
      <c r="AN19" s="231">
        <v>351.72500000000002</v>
      </c>
      <c r="AO19" s="231">
        <v>422.17500000000001</v>
      </c>
      <c r="AP19" s="231">
        <v>410.85</v>
      </c>
      <c r="AQ19" s="231">
        <v>444.36</v>
      </c>
      <c r="AR19" s="231">
        <v>492.9</v>
      </c>
      <c r="AS19" s="231">
        <v>455.92500000000001</v>
      </c>
      <c r="AT19" s="231">
        <v>397.5</v>
      </c>
      <c r="AU19" s="231">
        <v>370.02499999999998</v>
      </c>
      <c r="AV19" s="231">
        <v>381.52</v>
      </c>
      <c r="AW19" s="231">
        <v>368.5</v>
      </c>
      <c r="AX19" s="231">
        <v>321</v>
      </c>
      <c r="AY19" s="304">
        <v>327.55009999999999</v>
      </c>
      <c r="AZ19" s="304">
        <v>321.8793</v>
      </c>
      <c r="BA19" s="304">
        <v>334.6</v>
      </c>
      <c r="BB19" s="304">
        <v>337.67489999999998</v>
      </c>
      <c r="BC19" s="304">
        <v>339.64260000000002</v>
      </c>
      <c r="BD19" s="304">
        <v>343.89729999999997</v>
      </c>
      <c r="BE19" s="304">
        <v>340.38630000000001</v>
      </c>
      <c r="BF19" s="304">
        <v>339.77789999999999</v>
      </c>
      <c r="BG19" s="304">
        <v>330.63929999999999</v>
      </c>
      <c r="BH19" s="304">
        <v>320.61739999999998</v>
      </c>
      <c r="BI19" s="304">
        <v>322.47829999999999</v>
      </c>
      <c r="BJ19" s="304">
        <v>321.37130000000002</v>
      </c>
      <c r="BK19" s="304">
        <v>313.84320000000002</v>
      </c>
      <c r="BL19" s="304">
        <v>309.7627</v>
      </c>
      <c r="BM19" s="304">
        <v>316.92110000000002</v>
      </c>
      <c r="BN19" s="304">
        <v>321.21559999999999</v>
      </c>
      <c r="BO19" s="304">
        <v>322.55160000000001</v>
      </c>
      <c r="BP19" s="304">
        <v>320.16449999999998</v>
      </c>
      <c r="BQ19" s="304">
        <v>313.37079999999997</v>
      </c>
      <c r="BR19" s="304">
        <v>312.43579999999997</v>
      </c>
      <c r="BS19" s="304">
        <v>304.86270000000002</v>
      </c>
      <c r="BT19" s="304">
        <v>295.36419999999998</v>
      </c>
      <c r="BU19" s="304">
        <v>292.87869999999998</v>
      </c>
      <c r="BV19" s="304">
        <v>288.35270000000003</v>
      </c>
    </row>
    <row r="20" spans="1:74" ht="11.15" customHeight="1" x14ac:dyDescent="0.25">
      <c r="A20" s="51" t="s">
        <v>512</v>
      </c>
      <c r="B20" s="149" t="s">
        <v>228</v>
      </c>
      <c r="C20" s="231">
        <v>233.75</v>
      </c>
      <c r="D20" s="231">
        <v>239.32499999999999</v>
      </c>
      <c r="E20" s="231">
        <v>259.42500000000001</v>
      </c>
      <c r="F20" s="231">
        <v>288.12</v>
      </c>
      <c r="G20" s="231">
        <v>294.625</v>
      </c>
      <c r="H20" s="231">
        <v>280.35000000000002</v>
      </c>
      <c r="I20" s="231">
        <v>282.32</v>
      </c>
      <c r="J20" s="231">
        <v>270.67500000000001</v>
      </c>
      <c r="K20" s="231">
        <v>268.14</v>
      </c>
      <c r="L20" s="231">
        <v>272.39999999999998</v>
      </c>
      <c r="M20" s="231">
        <v>269.32499999999999</v>
      </c>
      <c r="N20" s="231">
        <v>264.5</v>
      </c>
      <c r="O20" s="231">
        <v>263.55</v>
      </c>
      <c r="P20" s="231">
        <v>253.25</v>
      </c>
      <c r="Q20" s="231">
        <v>232.9</v>
      </c>
      <c r="R20" s="231">
        <v>193.82499999999999</v>
      </c>
      <c r="S20" s="231">
        <v>196.05</v>
      </c>
      <c r="T20" s="231">
        <v>216.96</v>
      </c>
      <c r="U20" s="231">
        <v>227.2</v>
      </c>
      <c r="V20" s="231">
        <v>227.22</v>
      </c>
      <c r="W20" s="231">
        <v>227.35</v>
      </c>
      <c r="X20" s="231">
        <v>224.82499999999999</v>
      </c>
      <c r="Y20" s="231">
        <v>219.98</v>
      </c>
      <c r="Z20" s="231">
        <v>228.35</v>
      </c>
      <c r="AA20" s="231">
        <v>242.02500000000001</v>
      </c>
      <c r="AB20" s="231">
        <v>258.7</v>
      </c>
      <c r="AC20" s="231">
        <v>289.76</v>
      </c>
      <c r="AD20" s="231">
        <v>294.77499999999998</v>
      </c>
      <c r="AE20" s="231">
        <v>307.62</v>
      </c>
      <c r="AF20" s="231">
        <v>315.67500000000001</v>
      </c>
      <c r="AG20" s="231">
        <v>323.05</v>
      </c>
      <c r="AH20" s="231">
        <v>325.54000000000002</v>
      </c>
      <c r="AI20" s="231">
        <v>327.14999999999998</v>
      </c>
      <c r="AJ20" s="231">
        <v>338.42500000000001</v>
      </c>
      <c r="AK20" s="231">
        <v>349.1</v>
      </c>
      <c r="AL20" s="231">
        <v>340.6</v>
      </c>
      <c r="AM20" s="231">
        <v>341.28</v>
      </c>
      <c r="AN20" s="231">
        <v>361.1</v>
      </c>
      <c r="AO20" s="231">
        <v>432.17500000000001</v>
      </c>
      <c r="AP20" s="231">
        <v>421.27499999999998</v>
      </c>
      <c r="AQ20" s="231">
        <v>454.5</v>
      </c>
      <c r="AR20" s="231">
        <v>503.22500000000002</v>
      </c>
      <c r="AS20" s="231">
        <v>466.8</v>
      </c>
      <c r="AT20" s="231">
        <v>408.74</v>
      </c>
      <c r="AU20" s="231">
        <v>381.67500000000001</v>
      </c>
      <c r="AV20" s="231">
        <v>393.54</v>
      </c>
      <c r="AW20" s="231">
        <v>379.92500000000001</v>
      </c>
      <c r="AX20" s="231">
        <v>332.35</v>
      </c>
      <c r="AY20" s="304">
        <v>339.57569999999998</v>
      </c>
      <c r="AZ20" s="304">
        <v>334.45890000000003</v>
      </c>
      <c r="BA20" s="304">
        <v>347.3091</v>
      </c>
      <c r="BB20" s="304">
        <v>350.66359999999997</v>
      </c>
      <c r="BC20" s="304">
        <v>352.84530000000001</v>
      </c>
      <c r="BD20" s="304">
        <v>357.09890000000001</v>
      </c>
      <c r="BE20" s="304">
        <v>353.86559999999997</v>
      </c>
      <c r="BF20" s="304">
        <v>353.37240000000003</v>
      </c>
      <c r="BG20" s="304">
        <v>344.38010000000003</v>
      </c>
      <c r="BH20" s="304">
        <v>334.59449999999998</v>
      </c>
      <c r="BI20" s="304">
        <v>336.62520000000001</v>
      </c>
      <c r="BJ20" s="304">
        <v>335.68770000000001</v>
      </c>
      <c r="BK20" s="304">
        <v>328.05709999999999</v>
      </c>
      <c r="BL20" s="304">
        <v>324.01859999999999</v>
      </c>
      <c r="BM20" s="304">
        <v>330.98680000000002</v>
      </c>
      <c r="BN20" s="304">
        <v>335.34910000000002</v>
      </c>
      <c r="BO20" s="304">
        <v>336.76240000000001</v>
      </c>
      <c r="BP20" s="304">
        <v>334.30259999999998</v>
      </c>
      <c r="BQ20" s="304">
        <v>327.74880000000002</v>
      </c>
      <c r="BR20" s="304">
        <v>326.90499999999997</v>
      </c>
      <c r="BS20" s="304">
        <v>319.45830000000001</v>
      </c>
      <c r="BT20" s="304">
        <v>310.18189999999998</v>
      </c>
      <c r="BU20" s="304">
        <v>307.86829999999998</v>
      </c>
      <c r="BV20" s="304">
        <v>303.52229999999997</v>
      </c>
    </row>
    <row r="21" spans="1:74" ht="11.15" customHeight="1" x14ac:dyDescent="0.25">
      <c r="A21" s="51" t="s">
        <v>513</v>
      </c>
      <c r="B21" s="149" t="s">
        <v>796</v>
      </c>
      <c r="C21" s="231">
        <v>297.97500000000002</v>
      </c>
      <c r="D21" s="231">
        <v>299.64999999999998</v>
      </c>
      <c r="E21" s="231">
        <v>307.625</v>
      </c>
      <c r="F21" s="231">
        <v>312.10000000000002</v>
      </c>
      <c r="G21" s="231">
        <v>316.125</v>
      </c>
      <c r="H21" s="231">
        <v>308.85000000000002</v>
      </c>
      <c r="I21" s="231">
        <v>304.52</v>
      </c>
      <c r="J21" s="231">
        <v>300.5</v>
      </c>
      <c r="K21" s="231">
        <v>301.62</v>
      </c>
      <c r="L21" s="231">
        <v>305.3</v>
      </c>
      <c r="M21" s="231">
        <v>306.875</v>
      </c>
      <c r="N21" s="231">
        <v>305.5</v>
      </c>
      <c r="O21" s="231">
        <v>304.75</v>
      </c>
      <c r="P21" s="231">
        <v>290.95</v>
      </c>
      <c r="Q21" s="231">
        <v>272.86</v>
      </c>
      <c r="R21" s="231">
        <v>249.3</v>
      </c>
      <c r="S21" s="231">
        <v>239.22499999999999</v>
      </c>
      <c r="T21" s="231">
        <v>240.8</v>
      </c>
      <c r="U21" s="231">
        <v>243.375</v>
      </c>
      <c r="V21" s="231">
        <v>242.92</v>
      </c>
      <c r="W21" s="231">
        <v>241.375</v>
      </c>
      <c r="X21" s="231">
        <v>238.875</v>
      </c>
      <c r="Y21" s="231">
        <v>243.2</v>
      </c>
      <c r="Z21" s="231">
        <v>258.47500000000002</v>
      </c>
      <c r="AA21" s="231">
        <v>268.05</v>
      </c>
      <c r="AB21" s="231">
        <v>284.7</v>
      </c>
      <c r="AC21" s="231">
        <v>315.22000000000003</v>
      </c>
      <c r="AD21" s="231">
        <v>313.02499999999998</v>
      </c>
      <c r="AE21" s="231">
        <v>321.7</v>
      </c>
      <c r="AF21" s="231">
        <v>328.67500000000001</v>
      </c>
      <c r="AG21" s="231">
        <v>333.875</v>
      </c>
      <c r="AH21" s="231">
        <v>335</v>
      </c>
      <c r="AI21" s="231">
        <v>338.4</v>
      </c>
      <c r="AJ21" s="231">
        <v>361.17500000000001</v>
      </c>
      <c r="AK21" s="231">
        <v>372.7</v>
      </c>
      <c r="AL21" s="231">
        <v>364.1</v>
      </c>
      <c r="AM21" s="231">
        <v>372.42</v>
      </c>
      <c r="AN21" s="231">
        <v>403.22500000000002</v>
      </c>
      <c r="AO21" s="231">
        <v>510.45</v>
      </c>
      <c r="AP21" s="231">
        <v>511.95</v>
      </c>
      <c r="AQ21" s="231">
        <v>557.1</v>
      </c>
      <c r="AR21" s="231">
        <v>575.35</v>
      </c>
      <c r="AS21" s="231">
        <v>548.57500000000005</v>
      </c>
      <c r="AT21" s="231">
        <v>501.32</v>
      </c>
      <c r="AU21" s="231">
        <v>499.25</v>
      </c>
      <c r="AV21" s="231">
        <v>521.14</v>
      </c>
      <c r="AW21" s="231">
        <v>525.5</v>
      </c>
      <c r="AX21" s="231">
        <v>471.35</v>
      </c>
      <c r="AY21" s="304">
        <v>455.92840000000001</v>
      </c>
      <c r="AZ21" s="304">
        <v>458.59109999999998</v>
      </c>
      <c r="BA21" s="304">
        <v>461.7919</v>
      </c>
      <c r="BB21" s="304">
        <v>452.33460000000002</v>
      </c>
      <c r="BC21" s="304">
        <v>440.42520000000002</v>
      </c>
      <c r="BD21" s="304">
        <v>423.27339999999998</v>
      </c>
      <c r="BE21" s="304">
        <v>405.86529999999999</v>
      </c>
      <c r="BF21" s="304">
        <v>395.2679</v>
      </c>
      <c r="BG21" s="304">
        <v>391.14890000000003</v>
      </c>
      <c r="BH21" s="304">
        <v>393.71960000000001</v>
      </c>
      <c r="BI21" s="304">
        <v>396.1592</v>
      </c>
      <c r="BJ21" s="304">
        <v>398.12180000000001</v>
      </c>
      <c r="BK21" s="304">
        <v>392.01440000000002</v>
      </c>
      <c r="BL21" s="304">
        <v>384.03730000000002</v>
      </c>
      <c r="BM21" s="304">
        <v>378.44529999999997</v>
      </c>
      <c r="BN21" s="304">
        <v>368.4941</v>
      </c>
      <c r="BO21" s="304">
        <v>366.82409999999999</v>
      </c>
      <c r="BP21" s="304">
        <v>360.88040000000001</v>
      </c>
      <c r="BQ21" s="304">
        <v>358.55220000000003</v>
      </c>
      <c r="BR21" s="304">
        <v>359.95510000000002</v>
      </c>
      <c r="BS21" s="304">
        <v>359.37450000000001</v>
      </c>
      <c r="BT21" s="304">
        <v>364.55549999999999</v>
      </c>
      <c r="BU21" s="304">
        <v>369.38400000000001</v>
      </c>
      <c r="BV21" s="304">
        <v>372.23700000000002</v>
      </c>
    </row>
    <row r="22" spans="1:74" ht="11.15" customHeight="1" x14ac:dyDescent="0.25">
      <c r="A22" s="51" t="s">
        <v>475</v>
      </c>
      <c r="B22" s="149" t="s">
        <v>540</v>
      </c>
      <c r="C22" s="231">
        <v>293.39999999999998</v>
      </c>
      <c r="D22" s="231">
        <v>303</v>
      </c>
      <c r="E22" s="231">
        <v>305</v>
      </c>
      <c r="F22" s="231">
        <v>310.3</v>
      </c>
      <c r="G22" s="231">
        <v>303</v>
      </c>
      <c r="H22" s="231">
        <v>294.60000000000002</v>
      </c>
      <c r="I22" s="231">
        <v>293.2</v>
      </c>
      <c r="J22" s="231">
        <v>287</v>
      </c>
      <c r="K22" s="231">
        <v>289.39999999999998</v>
      </c>
      <c r="L22" s="231">
        <v>300.8</v>
      </c>
      <c r="M22" s="231">
        <v>298.39999999999998</v>
      </c>
      <c r="N22" s="231">
        <v>303.5</v>
      </c>
      <c r="O22" s="231">
        <v>305.2</v>
      </c>
      <c r="P22" s="231">
        <v>281.2</v>
      </c>
      <c r="Q22" s="231">
        <v>240.5</v>
      </c>
      <c r="R22" s="231">
        <v>204.4</v>
      </c>
      <c r="S22" s="231">
        <v>190.5</v>
      </c>
      <c r="T22" s="231">
        <v>205.7</v>
      </c>
      <c r="U22" s="231">
        <v>213.4</v>
      </c>
      <c r="V22" s="231">
        <v>216.1</v>
      </c>
      <c r="W22" s="231">
        <v>212.3</v>
      </c>
      <c r="X22" s="231">
        <v>213.9</v>
      </c>
      <c r="Y22" s="231">
        <v>220.8</v>
      </c>
      <c r="Z22" s="231">
        <v>241.9</v>
      </c>
      <c r="AA22" s="231">
        <v>254.9</v>
      </c>
      <c r="AB22" s="231">
        <v>279</v>
      </c>
      <c r="AC22" s="231">
        <v>287.3</v>
      </c>
      <c r="AD22" s="231">
        <v>278.5</v>
      </c>
      <c r="AE22" s="231">
        <v>282.5</v>
      </c>
      <c r="AF22" s="231">
        <v>295.2</v>
      </c>
      <c r="AG22" s="231">
        <v>298</v>
      </c>
      <c r="AH22" s="231">
        <v>293.2</v>
      </c>
      <c r="AI22" s="231">
        <v>299.89999999999998</v>
      </c>
      <c r="AJ22" s="231">
        <v>342.2</v>
      </c>
      <c r="AK22" s="231">
        <v>351.2</v>
      </c>
      <c r="AL22" s="231">
        <v>344.3</v>
      </c>
      <c r="AM22" s="231">
        <v>377.6</v>
      </c>
      <c r="AN22" s="231">
        <v>405.8</v>
      </c>
      <c r="AO22" s="231">
        <v>492.8</v>
      </c>
      <c r="AP22" s="231">
        <v>514.29999999999995</v>
      </c>
      <c r="AQ22" s="231">
        <v>597.29999999999995</v>
      </c>
      <c r="AR22" s="231">
        <v>586.29999999999995</v>
      </c>
      <c r="AS22" s="231">
        <v>525.6</v>
      </c>
      <c r="AT22" s="231">
        <v>495.3</v>
      </c>
      <c r="AU22" s="231">
        <v>481.5</v>
      </c>
      <c r="AV22" s="231">
        <v>578.6</v>
      </c>
      <c r="AW22" s="231">
        <v>524</v>
      </c>
      <c r="AX22" s="231">
        <v>450.97770000000003</v>
      </c>
      <c r="AY22" s="304">
        <v>448.66140000000001</v>
      </c>
      <c r="AZ22" s="304">
        <v>449.97329999999999</v>
      </c>
      <c r="BA22" s="304">
        <v>442.5865</v>
      </c>
      <c r="BB22" s="304">
        <v>431.983</v>
      </c>
      <c r="BC22" s="304">
        <v>415.0104</v>
      </c>
      <c r="BD22" s="304">
        <v>398.5539</v>
      </c>
      <c r="BE22" s="304">
        <v>384.63319999999999</v>
      </c>
      <c r="BF22" s="304">
        <v>376.0822</v>
      </c>
      <c r="BG22" s="304">
        <v>371.85090000000002</v>
      </c>
      <c r="BH22" s="304">
        <v>388.28339999999997</v>
      </c>
      <c r="BI22" s="304">
        <v>391.0582</v>
      </c>
      <c r="BJ22" s="304">
        <v>388.3809</v>
      </c>
      <c r="BK22" s="304">
        <v>385.14749999999998</v>
      </c>
      <c r="BL22" s="304">
        <v>376.30810000000002</v>
      </c>
      <c r="BM22" s="304">
        <v>365.2756</v>
      </c>
      <c r="BN22" s="304">
        <v>350.09930000000003</v>
      </c>
      <c r="BO22" s="304">
        <v>349.02820000000003</v>
      </c>
      <c r="BP22" s="304">
        <v>337.47859999999997</v>
      </c>
      <c r="BQ22" s="304">
        <v>333.88549999999998</v>
      </c>
      <c r="BR22" s="304">
        <v>333.18920000000003</v>
      </c>
      <c r="BS22" s="304">
        <v>330.69119999999998</v>
      </c>
      <c r="BT22" s="304">
        <v>356.9572</v>
      </c>
      <c r="BU22" s="304">
        <v>366.66050000000001</v>
      </c>
      <c r="BV22" s="304">
        <v>366.14830000000001</v>
      </c>
    </row>
    <row r="23" spans="1:74" ht="11.15" customHeight="1" x14ac:dyDescent="0.25">
      <c r="A23" s="48"/>
      <c r="B23" s="53" t="s">
        <v>129</v>
      </c>
      <c r="C23" s="215"/>
      <c r="D23" s="215"/>
      <c r="E23" s="215"/>
      <c r="F23" s="215"/>
      <c r="G23" s="215"/>
      <c r="H23" s="215"/>
      <c r="I23" s="215"/>
      <c r="J23" s="215"/>
      <c r="K23" s="215"/>
      <c r="L23" s="215"/>
      <c r="M23" s="215"/>
      <c r="N23" s="215"/>
      <c r="O23" s="215"/>
      <c r="P23" s="215"/>
      <c r="Q23" s="215"/>
      <c r="R23" s="215"/>
      <c r="S23" s="215"/>
      <c r="T23" s="215"/>
      <c r="U23" s="215"/>
      <c r="V23" s="215"/>
      <c r="W23" s="215"/>
      <c r="X23" s="215"/>
      <c r="Y23" s="215"/>
      <c r="Z23" s="215"/>
      <c r="AA23" s="215"/>
      <c r="AB23" s="215"/>
      <c r="AC23" s="215"/>
      <c r="AD23" s="215"/>
      <c r="AE23" s="215"/>
      <c r="AF23" s="215"/>
      <c r="AG23" s="215"/>
      <c r="AH23" s="215"/>
      <c r="AI23" s="215"/>
      <c r="AJ23" s="215"/>
      <c r="AK23" s="215"/>
      <c r="AL23" s="215"/>
      <c r="AM23" s="215"/>
      <c r="AN23" s="215"/>
      <c r="AO23" s="215"/>
      <c r="AP23" s="215"/>
      <c r="AQ23" s="215"/>
      <c r="AR23" s="215"/>
      <c r="AS23" s="215"/>
      <c r="AT23" s="215"/>
      <c r="AU23" s="215"/>
      <c r="AV23" s="215"/>
      <c r="AW23" s="215"/>
      <c r="AX23" s="215"/>
      <c r="AY23" s="371"/>
      <c r="AZ23" s="371"/>
      <c r="BA23" s="371"/>
      <c r="BB23" s="371"/>
      <c r="BC23" s="371"/>
      <c r="BD23" s="371"/>
      <c r="BE23" s="371"/>
      <c r="BF23" s="371"/>
      <c r="BG23" s="371"/>
      <c r="BH23" s="371"/>
      <c r="BI23" s="371"/>
      <c r="BJ23" s="371"/>
      <c r="BK23" s="700"/>
      <c r="BL23" s="371"/>
      <c r="BM23" s="371"/>
      <c r="BN23" s="371"/>
      <c r="BO23" s="371"/>
      <c r="BP23" s="371"/>
      <c r="BQ23" s="371"/>
      <c r="BR23" s="371"/>
      <c r="BS23" s="371"/>
      <c r="BT23" s="371"/>
      <c r="BU23" s="371"/>
      <c r="BV23" s="371"/>
    </row>
    <row r="24" spans="1:74" ht="11.15" customHeight="1" x14ac:dyDescent="0.25">
      <c r="A24" s="51" t="s">
        <v>724</v>
      </c>
      <c r="B24" s="149" t="s">
        <v>128</v>
      </c>
      <c r="C24" s="209">
        <v>3.2333599999999998</v>
      </c>
      <c r="D24" s="209">
        <v>2.7986399999999998</v>
      </c>
      <c r="E24" s="209">
        <v>3.0659200000000002</v>
      </c>
      <c r="F24" s="209">
        <v>2.7528800000000002</v>
      </c>
      <c r="G24" s="209">
        <v>2.7435200000000002</v>
      </c>
      <c r="H24" s="209">
        <v>2.4949599999999998</v>
      </c>
      <c r="I24" s="209">
        <v>2.4606400000000002</v>
      </c>
      <c r="J24" s="209">
        <v>2.3098399999999999</v>
      </c>
      <c r="K24" s="209">
        <v>2.6613600000000002</v>
      </c>
      <c r="L24" s="209">
        <v>2.4242400000000002</v>
      </c>
      <c r="M24" s="209">
        <v>2.7591199999999998</v>
      </c>
      <c r="N24" s="209">
        <v>2.30776</v>
      </c>
      <c r="O24" s="209">
        <v>2.0987800000000001</v>
      </c>
      <c r="P24" s="209">
        <v>1.9844900000000001</v>
      </c>
      <c r="Q24" s="209">
        <v>1.85981</v>
      </c>
      <c r="R24" s="209">
        <v>1.80786</v>
      </c>
      <c r="S24" s="209">
        <v>1.8161719999999999</v>
      </c>
      <c r="T24" s="209">
        <v>1.694609</v>
      </c>
      <c r="U24" s="209">
        <v>1.8359129999999999</v>
      </c>
      <c r="V24" s="209">
        <v>2.3896999999999999</v>
      </c>
      <c r="W24" s="209">
        <v>1.996958</v>
      </c>
      <c r="X24" s="209">
        <v>2.4832100000000001</v>
      </c>
      <c r="Y24" s="209">
        <v>2.7117900000000001</v>
      </c>
      <c r="Z24" s="209">
        <v>2.6910099999999999</v>
      </c>
      <c r="AA24" s="209">
        <v>2.81569</v>
      </c>
      <c r="AB24" s="209">
        <v>5.5586500000000001</v>
      </c>
      <c r="AC24" s="209">
        <v>2.7221799999999998</v>
      </c>
      <c r="AD24" s="209">
        <v>2.7668569999999999</v>
      </c>
      <c r="AE24" s="209">
        <v>3.0234899999999998</v>
      </c>
      <c r="AF24" s="209">
        <v>3.38714</v>
      </c>
      <c r="AG24" s="209">
        <v>3.98976</v>
      </c>
      <c r="AH24" s="209">
        <v>4.2287299999999997</v>
      </c>
      <c r="AI24" s="209">
        <v>5.3612399999999996</v>
      </c>
      <c r="AJ24" s="209">
        <v>5.7248900000000003</v>
      </c>
      <c r="AK24" s="209">
        <v>5.24695</v>
      </c>
      <c r="AL24" s="209">
        <v>3.9066399999999999</v>
      </c>
      <c r="AM24" s="209">
        <v>4.5508199999999999</v>
      </c>
      <c r="AN24" s="209">
        <v>4.8729100000000001</v>
      </c>
      <c r="AO24" s="209">
        <v>5.0911</v>
      </c>
      <c r="AP24" s="209">
        <v>6.84701</v>
      </c>
      <c r="AQ24" s="209">
        <v>8.4574599999999993</v>
      </c>
      <c r="AR24" s="209">
        <v>8.0002999999999993</v>
      </c>
      <c r="AS24" s="209">
        <v>7.5680759999999996</v>
      </c>
      <c r="AT24" s="209">
        <v>9.1432000000000002</v>
      </c>
      <c r="AU24" s="209">
        <v>8.1873199999999997</v>
      </c>
      <c r="AV24" s="209">
        <v>5.8807400000000003</v>
      </c>
      <c r="AW24" s="209">
        <v>5.6625500000000004</v>
      </c>
      <c r="AX24" s="209">
        <v>5.7456699999999996</v>
      </c>
      <c r="AY24" s="298">
        <v>5.1326599999999996</v>
      </c>
      <c r="AZ24" s="298">
        <v>5.3612399999999996</v>
      </c>
      <c r="BA24" s="298">
        <v>5.0703199999999997</v>
      </c>
      <c r="BB24" s="298">
        <v>4.8521299999999998</v>
      </c>
      <c r="BC24" s="298">
        <v>4.9144699999999997</v>
      </c>
      <c r="BD24" s="298">
        <v>5.0287600000000001</v>
      </c>
      <c r="BE24" s="298">
        <v>5.0703199999999997</v>
      </c>
      <c r="BF24" s="298">
        <v>5.1118800000000002</v>
      </c>
      <c r="BG24" s="298">
        <v>4.9352499999999999</v>
      </c>
      <c r="BH24" s="298">
        <v>4.9664200000000003</v>
      </c>
      <c r="BI24" s="298">
        <v>5.1430499999999997</v>
      </c>
      <c r="BJ24" s="298">
        <v>5.4547499999999998</v>
      </c>
      <c r="BK24" s="298">
        <v>5.8183999999999996</v>
      </c>
      <c r="BL24" s="298">
        <v>5.6105999999999998</v>
      </c>
      <c r="BM24" s="298">
        <v>5.1950000000000003</v>
      </c>
      <c r="BN24" s="298">
        <v>4.6443300000000001</v>
      </c>
      <c r="BO24" s="298">
        <v>4.5716000000000001</v>
      </c>
      <c r="BP24" s="298">
        <v>4.6755000000000004</v>
      </c>
      <c r="BQ24" s="298">
        <v>4.7066699999999999</v>
      </c>
      <c r="BR24" s="298">
        <v>4.71706</v>
      </c>
      <c r="BS24" s="298">
        <v>4.7274500000000002</v>
      </c>
      <c r="BT24" s="298">
        <v>4.78979</v>
      </c>
      <c r="BU24" s="298">
        <v>4.978548</v>
      </c>
      <c r="BV24" s="298">
        <v>5.373348</v>
      </c>
    </row>
    <row r="25" spans="1:74" ht="11.15" customHeight="1" x14ac:dyDescent="0.25">
      <c r="A25" s="51" t="s">
        <v>130</v>
      </c>
      <c r="B25" s="149" t="s">
        <v>123</v>
      </c>
      <c r="C25" s="209">
        <v>3.109</v>
      </c>
      <c r="D25" s="209">
        <v>2.6909999999999998</v>
      </c>
      <c r="E25" s="209">
        <v>2.948</v>
      </c>
      <c r="F25" s="209">
        <v>2.6469999999999998</v>
      </c>
      <c r="G25" s="209">
        <v>2.6379999999999999</v>
      </c>
      <c r="H25" s="209">
        <v>2.399</v>
      </c>
      <c r="I25" s="209">
        <v>2.3660000000000001</v>
      </c>
      <c r="J25" s="209">
        <v>2.2210000000000001</v>
      </c>
      <c r="K25" s="209">
        <v>2.5590000000000002</v>
      </c>
      <c r="L25" s="209">
        <v>2.331</v>
      </c>
      <c r="M25" s="209">
        <v>2.653</v>
      </c>
      <c r="N25" s="209">
        <v>2.2189999999999999</v>
      </c>
      <c r="O25" s="209">
        <v>2.02</v>
      </c>
      <c r="P25" s="209">
        <v>1.91</v>
      </c>
      <c r="Q25" s="209">
        <v>1.79</v>
      </c>
      <c r="R25" s="209">
        <v>1.74</v>
      </c>
      <c r="S25" s="209">
        <v>1.748</v>
      </c>
      <c r="T25" s="209">
        <v>1.631</v>
      </c>
      <c r="U25" s="209">
        <v>1.7669999999999999</v>
      </c>
      <c r="V25" s="209">
        <v>2.2999999999999998</v>
      </c>
      <c r="W25" s="209">
        <v>1.9219999999999999</v>
      </c>
      <c r="X25" s="209">
        <v>2.39</v>
      </c>
      <c r="Y25" s="209">
        <v>2.61</v>
      </c>
      <c r="Z25" s="209">
        <v>2.59</v>
      </c>
      <c r="AA25" s="209">
        <v>2.71</v>
      </c>
      <c r="AB25" s="209">
        <v>5.35</v>
      </c>
      <c r="AC25" s="209">
        <v>2.62</v>
      </c>
      <c r="AD25" s="209">
        <v>2.6629999999999998</v>
      </c>
      <c r="AE25" s="209">
        <v>2.91</v>
      </c>
      <c r="AF25" s="209">
        <v>3.26</v>
      </c>
      <c r="AG25" s="209">
        <v>3.84</v>
      </c>
      <c r="AH25" s="209">
        <v>4.07</v>
      </c>
      <c r="AI25" s="209">
        <v>5.16</v>
      </c>
      <c r="AJ25" s="209">
        <v>5.51</v>
      </c>
      <c r="AK25" s="209">
        <v>5.05</v>
      </c>
      <c r="AL25" s="209">
        <v>3.76</v>
      </c>
      <c r="AM25" s="209">
        <v>4.38</v>
      </c>
      <c r="AN25" s="209">
        <v>4.6900000000000004</v>
      </c>
      <c r="AO25" s="209">
        <v>4.9000000000000004</v>
      </c>
      <c r="AP25" s="209">
        <v>6.59</v>
      </c>
      <c r="AQ25" s="209">
        <v>8.14</v>
      </c>
      <c r="AR25" s="209">
        <v>7.7</v>
      </c>
      <c r="AS25" s="209">
        <v>7.2839999999999998</v>
      </c>
      <c r="AT25" s="209">
        <v>8.8000000000000007</v>
      </c>
      <c r="AU25" s="209">
        <v>7.88</v>
      </c>
      <c r="AV25" s="209">
        <v>5.66</v>
      </c>
      <c r="AW25" s="209">
        <v>5.45</v>
      </c>
      <c r="AX25" s="209">
        <v>5.53</v>
      </c>
      <c r="AY25" s="298">
        <v>4.9400000000000004</v>
      </c>
      <c r="AZ25" s="298">
        <v>5.16</v>
      </c>
      <c r="BA25" s="298">
        <v>4.88</v>
      </c>
      <c r="BB25" s="298">
        <v>4.67</v>
      </c>
      <c r="BC25" s="298">
        <v>4.7300000000000004</v>
      </c>
      <c r="BD25" s="298">
        <v>4.84</v>
      </c>
      <c r="BE25" s="298">
        <v>4.88</v>
      </c>
      <c r="BF25" s="298">
        <v>4.92</v>
      </c>
      <c r="BG25" s="298">
        <v>4.75</v>
      </c>
      <c r="BH25" s="298">
        <v>4.78</v>
      </c>
      <c r="BI25" s="298">
        <v>4.95</v>
      </c>
      <c r="BJ25" s="298">
        <v>5.25</v>
      </c>
      <c r="BK25" s="298">
        <v>5.6</v>
      </c>
      <c r="BL25" s="298">
        <v>5.4</v>
      </c>
      <c r="BM25" s="298">
        <v>5</v>
      </c>
      <c r="BN25" s="298">
        <v>4.47</v>
      </c>
      <c r="BO25" s="298">
        <v>4.4000000000000004</v>
      </c>
      <c r="BP25" s="298">
        <v>4.5</v>
      </c>
      <c r="BQ25" s="298">
        <v>4.53</v>
      </c>
      <c r="BR25" s="298">
        <v>4.54</v>
      </c>
      <c r="BS25" s="298">
        <v>4.55</v>
      </c>
      <c r="BT25" s="298">
        <v>4.6100000000000003</v>
      </c>
      <c r="BU25" s="298">
        <v>4.7916720000000002</v>
      </c>
      <c r="BV25" s="298">
        <v>5.1716530000000001</v>
      </c>
    </row>
    <row r="26" spans="1:74" ht="11.15" customHeight="1" x14ac:dyDescent="0.25">
      <c r="A26" s="51"/>
      <c r="B26" s="52" t="s">
        <v>996</v>
      </c>
      <c r="C26" s="61"/>
      <c r="D26" s="61"/>
      <c r="E26" s="61"/>
      <c r="F26" s="61"/>
      <c r="G26" s="61"/>
      <c r="H26" s="61"/>
      <c r="I26" s="61"/>
      <c r="J26" s="61"/>
      <c r="K26" s="61"/>
      <c r="L26" s="61"/>
      <c r="M26" s="61"/>
      <c r="N26" s="61"/>
      <c r="O26" s="61"/>
      <c r="P26" s="61"/>
      <c r="Q26" s="61"/>
      <c r="R26" s="61"/>
      <c r="S26" s="61"/>
      <c r="T26" s="61"/>
      <c r="U26" s="61"/>
      <c r="V26" s="61"/>
      <c r="W26" s="61"/>
      <c r="X26" s="61"/>
      <c r="Y26" s="61"/>
      <c r="Z26" s="61"/>
      <c r="AA26" s="61"/>
      <c r="AB26" s="61"/>
      <c r="AC26" s="61"/>
      <c r="AD26" s="61"/>
      <c r="AE26" s="61"/>
      <c r="AF26" s="61"/>
      <c r="AG26" s="61"/>
      <c r="AH26" s="61"/>
      <c r="AI26" s="61"/>
      <c r="AJ26" s="61"/>
      <c r="AK26" s="61"/>
      <c r="AL26" s="61"/>
      <c r="AM26" s="61"/>
      <c r="AN26" s="61"/>
      <c r="AO26" s="61"/>
      <c r="AP26" s="61"/>
      <c r="AQ26" s="61"/>
      <c r="AR26" s="61"/>
      <c r="AS26" s="61"/>
      <c r="AT26" s="61"/>
      <c r="AU26" s="61"/>
      <c r="AV26" s="61"/>
      <c r="AW26" s="61"/>
      <c r="AX26" s="61"/>
      <c r="AY26" s="301"/>
      <c r="AZ26" s="301"/>
      <c r="BA26" s="301"/>
      <c r="BB26" s="301"/>
      <c r="BC26" s="301"/>
      <c r="BD26" s="301"/>
      <c r="BE26" s="301"/>
      <c r="BF26" s="301"/>
      <c r="BG26" s="301"/>
      <c r="BH26" s="301"/>
      <c r="BI26" s="301"/>
      <c r="BJ26" s="301"/>
      <c r="BK26" s="301"/>
      <c r="BL26" s="301"/>
      <c r="BM26" s="301"/>
      <c r="BN26" s="301"/>
      <c r="BO26" s="301"/>
      <c r="BP26" s="301"/>
      <c r="BQ26" s="301"/>
      <c r="BR26" s="301"/>
      <c r="BS26" s="301"/>
      <c r="BT26" s="301"/>
      <c r="BU26" s="301"/>
      <c r="BV26" s="301"/>
    </row>
    <row r="27" spans="1:74" ht="11.15" customHeight="1" x14ac:dyDescent="0.25">
      <c r="A27" s="51" t="s">
        <v>667</v>
      </c>
      <c r="B27" s="149" t="s">
        <v>380</v>
      </c>
      <c r="C27" s="209">
        <v>5.0199999999999996</v>
      </c>
      <c r="D27" s="209">
        <v>4.62</v>
      </c>
      <c r="E27" s="209">
        <v>4.3099999999999996</v>
      </c>
      <c r="F27" s="209">
        <v>3.99</v>
      </c>
      <c r="G27" s="209">
        <v>3.64</v>
      </c>
      <c r="H27" s="209">
        <v>3.55</v>
      </c>
      <c r="I27" s="209">
        <v>3.33</v>
      </c>
      <c r="J27" s="209">
        <v>3.18</v>
      </c>
      <c r="K27" s="209">
        <v>3.35</v>
      </c>
      <c r="L27" s="209">
        <v>3.43</v>
      </c>
      <c r="M27" s="209">
        <v>3.86</v>
      </c>
      <c r="N27" s="209">
        <v>3.84</v>
      </c>
      <c r="O27" s="209">
        <v>3.71</v>
      </c>
      <c r="P27" s="209">
        <v>3.58</v>
      </c>
      <c r="Q27" s="209">
        <v>3.39</v>
      </c>
      <c r="R27" s="209">
        <v>3</v>
      </c>
      <c r="S27" s="209">
        <v>2.91</v>
      </c>
      <c r="T27" s="209">
        <v>2.72</v>
      </c>
      <c r="U27" s="209">
        <v>2.58</v>
      </c>
      <c r="V27" s="209">
        <v>2.85</v>
      </c>
      <c r="W27" s="209">
        <v>3.3</v>
      </c>
      <c r="X27" s="209">
        <v>3.29</v>
      </c>
      <c r="Y27" s="209">
        <v>3.98</v>
      </c>
      <c r="Z27" s="209">
        <v>4.1100000000000003</v>
      </c>
      <c r="AA27" s="209">
        <v>4.08</v>
      </c>
      <c r="AB27" s="209">
        <v>9.41</v>
      </c>
      <c r="AC27" s="209">
        <v>4.43</v>
      </c>
      <c r="AD27" s="209">
        <v>4.03</v>
      </c>
      <c r="AE27" s="209">
        <v>4.1500000000000004</v>
      </c>
      <c r="AF27" s="209">
        <v>4.21</v>
      </c>
      <c r="AG27" s="209">
        <v>4.76</v>
      </c>
      <c r="AH27" s="209">
        <v>5.0199999999999996</v>
      </c>
      <c r="AI27" s="209">
        <v>5.48</v>
      </c>
      <c r="AJ27" s="209">
        <v>6.69</v>
      </c>
      <c r="AK27" s="209">
        <v>6.99</v>
      </c>
      <c r="AL27" s="209">
        <v>6.77</v>
      </c>
      <c r="AM27" s="209">
        <v>6.64</v>
      </c>
      <c r="AN27" s="209">
        <v>7.53</v>
      </c>
      <c r="AO27" s="209">
        <v>6.34</v>
      </c>
      <c r="AP27" s="209">
        <v>6.89</v>
      </c>
      <c r="AQ27" s="209">
        <v>8.3699999999999992</v>
      </c>
      <c r="AR27" s="209">
        <v>9.64</v>
      </c>
      <c r="AS27" s="209">
        <v>8.14</v>
      </c>
      <c r="AT27" s="209">
        <v>9.76</v>
      </c>
      <c r="AU27" s="209">
        <v>9.92</v>
      </c>
      <c r="AV27" s="209">
        <v>7.37</v>
      </c>
      <c r="AW27" s="209">
        <v>7.1285420000000004</v>
      </c>
      <c r="AX27" s="209">
        <v>7.3333570000000003</v>
      </c>
      <c r="AY27" s="298">
        <v>7.1763089999999998</v>
      </c>
      <c r="AZ27" s="298">
        <v>6.93058</v>
      </c>
      <c r="BA27" s="298">
        <v>6.6166320000000001</v>
      </c>
      <c r="BB27" s="298">
        <v>6.1706289999999999</v>
      </c>
      <c r="BC27" s="298">
        <v>5.9119229999999998</v>
      </c>
      <c r="BD27" s="298">
        <v>5.862806</v>
      </c>
      <c r="BE27" s="298">
        <v>5.9497239999999998</v>
      </c>
      <c r="BF27" s="298">
        <v>5.9636690000000003</v>
      </c>
      <c r="BG27" s="298">
        <v>5.8650960000000003</v>
      </c>
      <c r="BH27" s="298">
        <v>5.8873600000000001</v>
      </c>
      <c r="BI27" s="298">
        <v>6.0598260000000002</v>
      </c>
      <c r="BJ27" s="298">
        <v>6.6314859999999998</v>
      </c>
      <c r="BK27" s="298">
        <v>6.9698549999999999</v>
      </c>
      <c r="BL27" s="298">
        <v>7.1705129999999997</v>
      </c>
      <c r="BM27" s="298">
        <v>6.6766639999999997</v>
      </c>
      <c r="BN27" s="298">
        <v>6.1439050000000002</v>
      </c>
      <c r="BO27" s="298">
        <v>5.6768549999999998</v>
      </c>
      <c r="BP27" s="298">
        <v>5.5571440000000001</v>
      </c>
      <c r="BQ27" s="298">
        <v>5.619008</v>
      </c>
      <c r="BR27" s="298">
        <v>5.6186090000000002</v>
      </c>
      <c r="BS27" s="298">
        <v>5.5681079999999996</v>
      </c>
      <c r="BT27" s="298">
        <v>5.6999440000000003</v>
      </c>
      <c r="BU27" s="298">
        <v>5.8929739999999997</v>
      </c>
      <c r="BV27" s="298">
        <v>6.5054249999999998</v>
      </c>
    </row>
    <row r="28" spans="1:74" ht="11.15" customHeight="1" x14ac:dyDescent="0.25">
      <c r="A28" s="51" t="s">
        <v>657</v>
      </c>
      <c r="B28" s="149" t="s">
        <v>381</v>
      </c>
      <c r="C28" s="209">
        <v>7.67</v>
      </c>
      <c r="D28" s="209">
        <v>7.54</v>
      </c>
      <c r="E28" s="209">
        <v>7.4</v>
      </c>
      <c r="F28" s="209">
        <v>7.72</v>
      </c>
      <c r="G28" s="209">
        <v>8.06</v>
      </c>
      <c r="H28" s="209">
        <v>8.2899999999999991</v>
      </c>
      <c r="I28" s="209">
        <v>8.4700000000000006</v>
      </c>
      <c r="J28" s="209">
        <v>8.41</v>
      </c>
      <c r="K28" s="209">
        <v>8.34</v>
      </c>
      <c r="L28" s="209">
        <v>7.63</v>
      </c>
      <c r="M28" s="209">
        <v>6.98</v>
      </c>
      <c r="N28" s="209">
        <v>7.19</v>
      </c>
      <c r="O28" s="209">
        <v>7.24</v>
      </c>
      <c r="P28" s="209">
        <v>7.03</v>
      </c>
      <c r="Q28" s="209">
        <v>7.29</v>
      </c>
      <c r="R28" s="209">
        <v>7.24</v>
      </c>
      <c r="S28" s="209">
        <v>7.73</v>
      </c>
      <c r="T28" s="209">
        <v>8.24</v>
      </c>
      <c r="U28" s="209">
        <v>8.49</v>
      </c>
      <c r="V28" s="209">
        <v>8.48</v>
      </c>
      <c r="W28" s="209">
        <v>8.4499999999999993</v>
      </c>
      <c r="X28" s="209">
        <v>7.59</v>
      </c>
      <c r="Y28" s="209">
        <v>7.64</v>
      </c>
      <c r="Z28" s="209">
        <v>7.4</v>
      </c>
      <c r="AA28" s="209">
        <v>7.4</v>
      </c>
      <c r="AB28" s="209">
        <v>7.36</v>
      </c>
      <c r="AC28" s="209">
        <v>8</v>
      </c>
      <c r="AD28" s="209">
        <v>8.41</v>
      </c>
      <c r="AE28" s="209">
        <v>8.99</v>
      </c>
      <c r="AF28" s="209">
        <v>9.58</v>
      </c>
      <c r="AG28" s="209">
        <v>9.93</v>
      </c>
      <c r="AH28" s="209">
        <v>10.210000000000001</v>
      </c>
      <c r="AI28" s="209">
        <v>10.3</v>
      </c>
      <c r="AJ28" s="209">
        <v>10.47</v>
      </c>
      <c r="AK28" s="209">
        <v>10.050000000000001</v>
      </c>
      <c r="AL28" s="209">
        <v>10.36</v>
      </c>
      <c r="AM28" s="209">
        <v>9.81</v>
      </c>
      <c r="AN28" s="209">
        <v>10.039999999999999</v>
      </c>
      <c r="AO28" s="209">
        <v>10.23</v>
      </c>
      <c r="AP28" s="209">
        <v>10.63</v>
      </c>
      <c r="AQ28" s="209">
        <v>12.11</v>
      </c>
      <c r="AR28" s="209">
        <v>13.5</v>
      </c>
      <c r="AS28" s="209">
        <v>13.49</v>
      </c>
      <c r="AT28" s="209">
        <v>14.26</v>
      </c>
      <c r="AU28" s="209">
        <v>14.55</v>
      </c>
      <c r="AV28" s="209">
        <v>12.85</v>
      </c>
      <c r="AW28" s="209">
        <v>12.06503</v>
      </c>
      <c r="AX28" s="209">
        <v>11.527139999999999</v>
      </c>
      <c r="AY28" s="298">
        <v>11.18144</v>
      </c>
      <c r="AZ28" s="298">
        <v>10.742570000000001</v>
      </c>
      <c r="BA28" s="298">
        <v>10.65795</v>
      </c>
      <c r="BB28" s="298">
        <v>10.54907</v>
      </c>
      <c r="BC28" s="298">
        <v>10.69009</v>
      </c>
      <c r="BD28" s="298">
        <v>10.90507</v>
      </c>
      <c r="BE28" s="298">
        <v>10.893470000000001</v>
      </c>
      <c r="BF28" s="298">
        <v>10.82938</v>
      </c>
      <c r="BG28" s="298">
        <v>10.66015</v>
      </c>
      <c r="BH28" s="298">
        <v>9.9749660000000002</v>
      </c>
      <c r="BI28" s="298">
        <v>9.6519910000000007</v>
      </c>
      <c r="BJ28" s="298">
        <v>9.5709250000000008</v>
      </c>
      <c r="BK28" s="298">
        <v>9.5929160000000007</v>
      </c>
      <c r="BL28" s="298">
        <v>9.7356689999999997</v>
      </c>
      <c r="BM28" s="298">
        <v>9.8945939999999997</v>
      </c>
      <c r="BN28" s="298">
        <v>9.9611099999999997</v>
      </c>
      <c r="BO28" s="298">
        <v>10.13617</v>
      </c>
      <c r="BP28" s="298">
        <v>10.372</v>
      </c>
      <c r="BQ28" s="298">
        <v>10.400460000000001</v>
      </c>
      <c r="BR28" s="298">
        <v>10.363619999999999</v>
      </c>
      <c r="BS28" s="298">
        <v>10.266299999999999</v>
      </c>
      <c r="BT28" s="298">
        <v>9.6212549999999997</v>
      </c>
      <c r="BU28" s="298">
        <v>9.3328860000000002</v>
      </c>
      <c r="BV28" s="298">
        <v>9.3001629999999995</v>
      </c>
    </row>
    <row r="29" spans="1:74" ht="11.15" customHeight="1" x14ac:dyDescent="0.25">
      <c r="A29" s="51" t="s">
        <v>519</v>
      </c>
      <c r="B29" s="149" t="s">
        <v>382</v>
      </c>
      <c r="C29" s="209">
        <v>9.36</v>
      </c>
      <c r="D29" s="209">
        <v>9.4</v>
      </c>
      <c r="E29" s="209">
        <v>9.42</v>
      </c>
      <c r="F29" s="209">
        <v>10.85</v>
      </c>
      <c r="G29" s="209">
        <v>12.76</v>
      </c>
      <c r="H29" s="209">
        <v>15.6</v>
      </c>
      <c r="I29" s="209">
        <v>17.739999999999998</v>
      </c>
      <c r="J29" s="209">
        <v>18.37</v>
      </c>
      <c r="K29" s="209">
        <v>17.61</v>
      </c>
      <c r="L29" s="209">
        <v>12.5</v>
      </c>
      <c r="M29" s="209">
        <v>9.33</v>
      </c>
      <c r="N29" s="209">
        <v>9.3000000000000007</v>
      </c>
      <c r="O29" s="209">
        <v>9.43</v>
      </c>
      <c r="P29" s="209">
        <v>9.19</v>
      </c>
      <c r="Q29" s="209">
        <v>9.8000000000000007</v>
      </c>
      <c r="R29" s="209">
        <v>10.42</v>
      </c>
      <c r="S29" s="209">
        <v>11.79</v>
      </c>
      <c r="T29" s="209">
        <v>15.33</v>
      </c>
      <c r="U29" s="209">
        <v>17.489999999999998</v>
      </c>
      <c r="V29" s="209">
        <v>18.27</v>
      </c>
      <c r="W29" s="209">
        <v>16.850000000000001</v>
      </c>
      <c r="X29" s="209">
        <v>12.26</v>
      </c>
      <c r="Y29" s="209">
        <v>10.99</v>
      </c>
      <c r="Z29" s="209">
        <v>9.75</v>
      </c>
      <c r="AA29" s="209">
        <v>9.6300000000000008</v>
      </c>
      <c r="AB29" s="209">
        <v>9.2899999999999991</v>
      </c>
      <c r="AC29" s="209">
        <v>10.48</v>
      </c>
      <c r="AD29" s="209">
        <v>12.21</v>
      </c>
      <c r="AE29" s="209">
        <v>14.08</v>
      </c>
      <c r="AF29" s="209">
        <v>17.64</v>
      </c>
      <c r="AG29" s="209">
        <v>19.829999999999998</v>
      </c>
      <c r="AH29" s="209">
        <v>20.88</v>
      </c>
      <c r="AI29" s="209">
        <v>20.149999999999999</v>
      </c>
      <c r="AJ29" s="209">
        <v>17.41</v>
      </c>
      <c r="AK29" s="209">
        <v>13.12</v>
      </c>
      <c r="AL29" s="209">
        <v>13.08</v>
      </c>
      <c r="AM29" s="209">
        <v>12.03</v>
      </c>
      <c r="AN29" s="209">
        <v>12.18</v>
      </c>
      <c r="AO29" s="209">
        <v>12.98</v>
      </c>
      <c r="AP29" s="209">
        <v>14.01</v>
      </c>
      <c r="AQ29" s="209">
        <v>17.77</v>
      </c>
      <c r="AR29" s="209">
        <v>22.7</v>
      </c>
      <c r="AS29" s="209">
        <v>24.63</v>
      </c>
      <c r="AT29" s="209">
        <v>25.64</v>
      </c>
      <c r="AU29" s="209">
        <v>24.6</v>
      </c>
      <c r="AV29" s="209">
        <v>18.63</v>
      </c>
      <c r="AW29" s="209">
        <v>15.6402</v>
      </c>
      <c r="AX29" s="209">
        <v>14.059570000000001</v>
      </c>
      <c r="AY29" s="298">
        <v>13.778169999999999</v>
      </c>
      <c r="AZ29" s="298">
        <v>13.334379999999999</v>
      </c>
      <c r="BA29" s="298">
        <v>13.540559999999999</v>
      </c>
      <c r="BB29" s="298">
        <v>14.24455</v>
      </c>
      <c r="BC29" s="298">
        <v>16.062439999999999</v>
      </c>
      <c r="BD29" s="298">
        <v>18.73986</v>
      </c>
      <c r="BE29" s="298">
        <v>20.282540000000001</v>
      </c>
      <c r="BF29" s="298">
        <v>20.90429</v>
      </c>
      <c r="BG29" s="298">
        <v>19.79317</v>
      </c>
      <c r="BH29" s="298">
        <v>15.96984</v>
      </c>
      <c r="BI29" s="298">
        <v>13.24607</v>
      </c>
      <c r="BJ29" s="298">
        <v>12.06317</v>
      </c>
      <c r="BK29" s="298">
        <v>11.94848</v>
      </c>
      <c r="BL29" s="298">
        <v>12.125830000000001</v>
      </c>
      <c r="BM29" s="298">
        <v>12.653460000000001</v>
      </c>
      <c r="BN29" s="298">
        <v>13.611689999999999</v>
      </c>
      <c r="BO29" s="298">
        <v>15.61983</v>
      </c>
      <c r="BP29" s="298">
        <v>18.470050000000001</v>
      </c>
      <c r="BQ29" s="298">
        <v>20.105250000000002</v>
      </c>
      <c r="BR29" s="298">
        <v>20.744350000000001</v>
      </c>
      <c r="BS29" s="298">
        <v>19.682929999999999</v>
      </c>
      <c r="BT29" s="298">
        <v>15.85895</v>
      </c>
      <c r="BU29" s="298">
        <v>13.11622</v>
      </c>
      <c r="BV29" s="298">
        <v>11.96846</v>
      </c>
    </row>
    <row r="30" spans="1:74" ht="11.15" customHeight="1" x14ac:dyDescent="0.25">
      <c r="A30" s="48"/>
      <c r="B30" s="53" t="s">
        <v>976</v>
      </c>
      <c r="C30" s="215"/>
      <c r="D30" s="215"/>
      <c r="E30" s="215"/>
      <c r="F30" s="215"/>
      <c r="G30" s="215"/>
      <c r="H30" s="215"/>
      <c r="I30" s="215"/>
      <c r="J30" s="215"/>
      <c r="K30" s="215"/>
      <c r="L30" s="215"/>
      <c r="M30" s="215"/>
      <c r="N30" s="215"/>
      <c r="O30" s="215"/>
      <c r="P30" s="215"/>
      <c r="Q30" s="215"/>
      <c r="R30" s="215"/>
      <c r="S30" s="215"/>
      <c r="T30" s="215"/>
      <c r="U30" s="215"/>
      <c r="V30" s="215"/>
      <c r="W30" s="215"/>
      <c r="X30" s="215"/>
      <c r="Y30" s="215"/>
      <c r="Z30" s="215"/>
      <c r="AA30" s="215"/>
      <c r="AB30" s="215"/>
      <c r="AC30" s="215"/>
      <c r="AD30" s="215"/>
      <c r="AE30" s="215"/>
      <c r="AF30" s="215"/>
      <c r="AG30" s="215"/>
      <c r="AH30" s="215"/>
      <c r="AI30" s="215"/>
      <c r="AJ30" s="215"/>
      <c r="AK30" s="215"/>
      <c r="AL30" s="215"/>
      <c r="AM30" s="215"/>
      <c r="AN30" s="215"/>
      <c r="AO30" s="215"/>
      <c r="AP30" s="215"/>
      <c r="AQ30" s="215"/>
      <c r="AR30" s="215"/>
      <c r="AS30" s="215"/>
      <c r="AT30" s="215"/>
      <c r="AU30" s="215"/>
      <c r="AV30" s="215"/>
      <c r="AW30" s="215"/>
      <c r="AX30" s="215"/>
      <c r="AY30" s="371"/>
      <c r="AZ30" s="371"/>
      <c r="BA30" s="371"/>
      <c r="BB30" s="371"/>
      <c r="BC30" s="371"/>
      <c r="BD30" s="371"/>
      <c r="BE30" s="371"/>
      <c r="BF30" s="371"/>
      <c r="BG30" s="371"/>
      <c r="BH30" s="371"/>
      <c r="BI30" s="371"/>
      <c r="BJ30" s="371"/>
      <c r="BK30" s="371"/>
      <c r="BL30" s="371"/>
      <c r="BM30" s="371"/>
      <c r="BN30" s="371"/>
      <c r="BO30" s="371"/>
      <c r="BP30" s="371"/>
      <c r="BQ30" s="371"/>
      <c r="BR30" s="371"/>
      <c r="BS30" s="371"/>
      <c r="BT30" s="371"/>
      <c r="BU30" s="371"/>
      <c r="BV30" s="371"/>
    </row>
    <row r="31" spans="1:74" ht="11.15" customHeight="1" x14ac:dyDescent="0.25">
      <c r="A31" s="48"/>
      <c r="B31" s="54" t="s">
        <v>105</v>
      </c>
      <c r="C31" s="215"/>
      <c r="D31" s="215"/>
      <c r="E31" s="215"/>
      <c r="F31" s="215"/>
      <c r="G31" s="215"/>
      <c r="H31" s="215"/>
      <c r="I31" s="215"/>
      <c r="J31" s="215"/>
      <c r="K31" s="215"/>
      <c r="L31" s="215"/>
      <c r="M31" s="215"/>
      <c r="N31" s="215"/>
      <c r="O31" s="215"/>
      <c r="P31" s="215"/>
      <c r="Q31" s="215"/>
      <c r="R31" s="215"/>
      <c r="S31" s="215"/>
      <c r="T31" s="215"/>
      <c r="U31" s="215"/>
      <c r="V31" s="215"/>
      <c r="W31" s="215"/>
      <c r="X31" s="215"/>
      <c r="Y31" s="215"/>
      <c r="Z31" s="215"/>
      <c r="AA31" s="215"/>
      <c r="AB31" s="215"/>
      <c r="AC31" s="215"/>
      <c r="AD31" s="215"/>
      <c r="AE31" s="215"/>
      <c r="AF31" s="215"/>
      <c r="AG31" s="215"/>
      <c r="AH31" s="215"/>
      <c r="AI31" s="215"/>
      <c r="AJ31" s="215"/>
      <c r="AK31" s="215"/>
      <c r="AL31" s="215"/>
      <c r="AM31" s="215"/>
      <c r="AN31" s="215"/>
      <c r="AO31" s="215"/>
      <c r="AP31" s="215"/>
      <c r="AQ31" s="215"/>
      <c r="AR31" s="215"/>
      <c r="AS31" s="215"/>
      <c r="AT31" s="215"/>
      <c r="AU31" s="215"/>
      <c r="AV31" s="215"/>
      <c r="AW31" s="215"/>
      <c r="AX31" s="215"/>
      <c r="AY31" s="371"/>
      <c r="AZ31" s="371"/>
      <c r="BA31" s="371"/>
      <c r="BB31" s="371"/>
      <c r="BC31" s="371"/>
      <c r="BD31" s="371"/>
      <c r="BE31" s="371"/>
      <c r="BF31" s="371"/>
      <c r="BG31" s="371"/>
      <c r="BH31" s="371"/>
      <c r="BI31" s="371"/>
      <c r="BJ31" s="371"/>
      <c r="BK31" s="371"/>
      <c r="BL31" s="371"/>
      <c r="BM31" s="371"/>
      <c r="BN31" s="371"/>
      <c r="BO31" s="371"/>
      <c r="BP31" s="371"/>
      <c r="BQ31" s="371"/>
      <c r="BR31" s="371"/>
      <c r="BS31" s="371"/>
      <c r="BT31" s="371"/>
      <c r="BU31" s="371"/>
      <c r="BV31" s="371"/>
    </row>
    <row r="32" spans="1:74" ht="11.15" customHeight="1" x14ac:dyDescent="0.25">
      <c r="A32" s="51" t="s">
        <v>516</v>
      </c>
      <c r="B32" s="149" t="s">
        <v>383</v>
      </c>
      <c r="C32" s="209">
        <v>2.1</v>
      </c>
      <c r="D32" s="209">
        <v>2.0699999999999998</v>
      </c>
      <c r="E32" s="209">
        <v>2.08</v>
      </c>
      <c r="F32" s="209">
        <v>2.0699999999999998</v>
      </c>
      <c r="G32" s="209">
        <v>2.0499999999999998</v>
      </c>
      <c r="H32" s="209">
        <v>2.0299999999999998</v>
      </c>
      <c r="I32" s="209">
        <v>2.02</v>
      </c>
      <c r="J32" s="209">
        <v>2</v>
      </c>
      <c r="K32" s="209">
        <v>1.96</v>
      </c>
      <c r="L32" s="209">
        <v>1.96</v>
      </c>
      <c r="M32" s="209">
        <v>1.96</v>
      </c>
      <c r="N32" s="209">
        <v>1.91</v>
      </c>
      <c r="O32" s="209">
        <v>1.94</v>
      </c>
      <c r="P32" s="209">
        <v>1.9</v>
      </c>
      <c r="Q32" s="209">
        <v>1.93</v>
      </c>
      <c r="R32" s="209">
        <v>1.92</v>
      </c>
      <c r="S32" s="209">
        <v>1.89</v>
      </c>
      <c r="T32" s="209">
        <v>1.9</v>
      </c>
      <c r="U32" s="209">
        <v>1.91</v>
      </c>
      <c r="V32" s="209">
        <v>1.94</v>
      </c>
      <c r="W32" s="209">
        <v>1.94</v>
      </c>
      <c r="X32" s="209">
        <v>1.91</v>
      </c>
      <c r="Y32" s="209">
        <v>1.91</v>
      </c>
      <c r="Z32" s="209">
        <v>1.92</v>
      </c>
      <c r="AA32" s="209">
        <v>1.900244391</v>
      </c>
      <c r="AB32" s="209">
        <v>1.9264746450000001</v>
      </c>
      <c r="AC32" s="209">
        <v>1.8933890610999999</v>
      </c>
      <c r="AD32" s="209">
        <v>1.8952867679000001</v>
      </c>
      <c r="AE32" s="209">
        <v>1.8931590879</v>
      </c>
      <c r="AF32" s="209">
        <v>1.9520864114000001</v>
      </c>
      <c r="AG32" s="209">
        <v>2.0075853393999998</v>
      </c>
      <c r="AH32" s="209">
        <v>2.0562945125000001</v>
      </c>
      <c r="AI32" s="209">
        <v>2.0089539445</v>
      </c>
      <c r="AJ32" s="209">
        <v>2.0282239165</v>
      </c>
      <c r="AK32" s="209">
        <v>2.0367977776999999</v>
      </c>
      <c r="AL32" s="209">
        <v>2.0715367644999998</v>
      </c>
      <c r="AM32" s="209">
        <v>2.2040772357999998</v>
      </c>
      <c r="AN32" s="209">
        <v>2.1775997321</v>
      </c>
      <c r="AO32" s="209">
        <v>2.1580235082999999</v>
      </c>
      <c r="AP32" s="209">
        <v>2.1878287367000002</v>
      </c>
      <c r="AQ32" s="209">
        <v>2.2391026357000001</v>
      </c>
      <c r="AR32" s="209">
        <v>2.3219783986999998</v>
      </c>
      <c r="AS32" s="209">
        <v>2.4771036951999998</v>
      </c>
      <c r="AT32" s="209">
        <v>2.5146102110999999</v>
      </c>
      <c r="AU32" s="209">
        <v>2.5169094899000002</v>
      </c>
      <c r="AV32" s="209">
        <v>2.4737549573000002</v>
      </c>
      <c r="AW32" s="209">
        <v>2.471365</v>
      </c>
      <c r="AX32" s="209">
        <v>2.471692</v>
      </c>
      <c r="AY32" s="298">
        <v>2.4884650000000001</v>
      </c>
      <c r="AZ32" s="298">
        <v>2.4802209999999998</v>
      </c>
      <c r="BA32" s="298">
        <v>2.4822000000000002</v>
      </c>
      <c r="BB32" s="298">
        <v>2.4863879999999998</v>
      </c>
      <c r="BC32" s="298">
        <v>2.4855429999999998</v>
      </c>
      <c r="BD32" s="298">
        <v>2.474332</v>
      </c>
      <c r="BE32" s="298">
        <v>2.481846</v>
      </c>
      <c r="BF32" s="298">
        <v>2.490224</v>
      </c>
      <c r="BG32" s="298">
        <v>2.4717389999999999</v>
      </c>
      <c r="BH32" s="298">
        <v>2.447063</v>
      </c>
      <c r="BI32" s="298">
        <v>2.4478800000000001</v>
      </c>
      <c r="BJ32" s="298">
        <v>2.4507439999999998</v>
      </c>
      <c r="BK32" s="298">
        <v>2.4707859999999999</v>
      </c>
      <c r="BL32" s="298">
        <v>2.4677859999999998</v>
      </c>
      <c r="BM32" s="298">
        <v>2.4754659999999999</v>
      </c>
      <c r="BN32" s="298">
        <v>2.4822359999999999</v>
      </c>
      <c r="BO32" s="298">
        <v>2.4834830000000001</v>
      </c>
      <c r="BP32" s="298">
        <v>2.4735849999999999</v>
      </c>
      <c r="BQ32" s="298">
        <v>2.4819529999999999</v>
      </c>
      <c r="BR32" s="298">
        <v>2.4910619999999999</v>
      </c>
      <c r="BS32" s="298">
        <v>2.473506</v>
      </c>
      <c r="BT32" s="298">
        <v>2.4500440000000001</v>
      </c>
      <c r="BU32" s="298">
        <v>2.4520240000000002</v>
      </c>
      <c r="BV32" s="298">
        <v>2.4559069999999998</v>
      </c>
    </row>
    <row r="33" spans="1:74" ht="11.15" customHeight="1" x14ac:dyDescent="0.25">
      <c r="A33" s="51" t="s">
        <v>518</v>
      </c>
      <c r="B33" s="149" t="s">
        <v>384</v>
      </c>
      <c r="C33" s="209">
        <v>4</v>
      </c>
      <c r="D33" s="209">
        <v>3.63</v>
      </c>
      <c r="E33" s="209">
        <v>3.46</v>
      </c>
      <c r="F33" s="209">
        <v>2.89</v>
      </c>
      <c r="G33" s="209">
        <v>2.77</v>
      </c>
      <c r="H33" s="209">
        <v>2.58</v>
      </c>
      <c r="I33" s="209">
        <v>2.54</v>
      </c>
      <c r="J33" s="209">
        <v>2.42</v>
      </c>
      <c r="K33" s="209">
        <v>2.59</v>
      </c>
      <c r="L33" s="209">
        <v>2.4900000000000002</v>
      </c>
      <c r="M33" s="209">
        <v>2.96</v>
      </c>
      <c r="N33" s="209">
        <v>2.91</v>
      </c>
      <c r="O33" s="209">
        <v>2.62</v>
      </c>
      <c r="P33" s="209">
        <v>2.4</v>
      </c>
      <c r="Q33" s="209">
        <v>2.14</v>
      </c>
      <c r="R33" s="209">
        <v>2.1</v>
      </c>
      <c r="S33" s="209">
        <v>2.17</v>
      </c>
      <c r="T33" s="209">
        <v>2.0299999999999998</v>
      </c>
      <c r="U33" s="209">
        <v>2.06</v>
      </c>
      <c r="V33" s="209">
        <v>2.41</v>
      </c>
      <c r="W33" s="209">
        <v>2.42</v>
      </c>
      <c r="X33" s="209">
        <v>2.5</v>
      </c>
      <c r="Y33" s="209">
        <v>2.99</v>
      </c>
      <c r="Z33" s="209">
        <v>3.17</v>
      </c>
      <c r="AA33" s="209">
        <v>3.1979266485000002</v>
      </c>
      <c r="AB33" s="209">
        <v>17.130504741999999</v>
      </c>
      <c r="AC33" s="209">
        <v>3.2909421773999998</v>
      </c>
      <c r="AD33" s="209">
        <v>3.0615979527000001</v>
      </c>
      <c r="AE33" s="209">
        <v>3.2660894916999998</v>
      </c>
      <c r="AF33" s="209">
        <v>3.5289881127</v>
      </c>
      <c r="AG33" s="209">
        <v>4.0774295570000003</v>
      </c>
      <c r="AH33" s="209">
        <v>4.4234636979999999</v>
      </c>
      <c r="AI33" s="209">
        <v>5.0411013104000002</v>
      </c>
      <c r="AJ33" s="209">
        <v>5.6958224508999997</v>
      </c>
      <c r="AK33" s="209">
        <v>5.766849584</v>
      </c>
      <c r="AL33" s="209">
        <v>5.6411020008000001</v>
      </c>
      <c r="AM33" s="209">
        <v>6.5721726120000001</v>
      </c>
      <c r="AN33" s="209">
        <v>6.0318555391000004</v>
      </c>
      <c r="AO33" s="209">
        <v>5.1146729532000004</v>
      </c>
      <c r="AP33" s="209">
        <v>6.2329112405</v>
      </c>
      <c r="AQ33" s="209">
        <v>7.5638382803999997</v>
      </c>
      <c r="AR33" s="209">
        <v>8.0064284663999992</v>
      </c>
      <c r="AS33" s="209">
        <v>7.4933545862999997</v>
      </c>
      <c r="AT33" s="209">
        <v>9.0217329725000006</v>
      </c>
      <c r="AU33" s="209">
        <v>8.1956887061000003</v>
      </c>
      <c r="AV33" s="209">
        <v>5.8394957644999996</v>
      </c>
      <c r="AW33" s="209">
        <v>5.7341480000000002</v>
      </c>
      <c r="AX33" s="209">
        <v>5.9878030000000004</v>
      </c>
      <c r="AY33" s="298">
        <v>5.6030170000000004</v>
      </c>
      <c r="AZ33" s="298">
        <v>5.7722129999999998</v>
      </c>
      <c r="BA33" s="298">
        <v>5.2960229999999999</v>
      </c>
      <c r="BB33" s="298">
        <v>4.9886559999999998</v>
      </c>
      <c r="BC33" s="298">
        <v>4.9545750000000002</v>
      </c>
      <c r="BD33" s="298">
        <v>4.9699679999999997</v>
      </c>
      <c r="BE33" s="298">
        <v>5.0715409999999999</v>
      </c>
      <c r="BF33" s="298">
        <v>5.104177</v>
      </c>
      <c r="BG33" s="298">
        <v>4.9070489999999998</v>
      </c>
      <c r="BH33" s="298">
        <v>5.0277279999999998</v>
      </c>
      <c r="BI33" s="298">
        <v>5.2978139999999998</v>
      </c>
      <c r="BJ33" s="298">
        <v>5.754594</v>
      </c>
      <c r="BK33" s="298">
        <v>6.2419200000000004</v>
      </c>
      <c r="BL33" s="298">
        <v>6.0278580000000002</v>
      </c>
      <c r="BM33" s="298">
        <v>5.4436140000000002</v>
      </c>
      <c r="BN33" s="298">
        <v>4.8305879999999997</v>
      </c>
      <c r="BO33" s="298">
        <v>4.6711510000000001</v>
      </c>
      <c r="BP33" s="298">
        <v>4.6787419999999997</v>
      </c>
      <c r="BQ33" s="298">
        <v>4.7653889999999999</v>
      </c>
      <c r="BR33" s="298">
        <v>4.757377</v>
      </c>
      <c r="BS33" s="298">
        <v>4.7318629999999997</v>
      </c>
      <c r="BT33" s="298">
        <v>4.8663819999999998</v>
      </c>
      <c r="BU33" s="298">
        <v>5.1537940000000004</v>
      </c>
      <c r="BV33" s="298">
        <v>5.6764489999999999</v>
      </c>
    </row>
    <row r="34" spans="1:74" ht="11.15" customHeight="1" x14ac:dyDescent="0.25">
      <c r="A34" s="51" t="s">
        <v>517</v>
      </c>
      <c r="B34" s="575" t="s">
        <v>977</v>
      </c>
      <c r="C34" s="209">
        <v>11.3</v>
      </c>
      <c r="D34" s="209">
        <v>12.28</v>
      </c>
      <c r="E34" s="209">
        <v>13.68</v>
      </c>
      <c r="F34" s="209">
        <v>13.89</v>
      </c>
      <c r="G34" s="209">
        <v>13.47</v>
      </c>
      <c r="H34" s="209">
        <v>12.92</v>
      </c>
      <c r="I34" s="209">
        <v>12.93</v>
      </c>
      <c r="J34" s="209">
        <v>13.72</v>
      </c>
      <c r="K34" s="209">
        <v>11.53</v>
      </c>
      <c r="L34" s="209">
        <v>12.65</v>
      </c>
      <c r="M34" s="209">
        <v>12.05</v>
      </c>
      <c r="N34" s="209">
        <v>12.85</v>
      </c>
      <c r="O34" s="209">
        <v>13.16</v>
      </c>
      <c r="P34" s="209">
        <v>12.68</v>
      </c>
      <c r="Q34" s="209">
        <v>10.29</v>
      </c>
      <c r="R34" s="209">
        <v>8.1999999999999993</v>
      </c>
      <c r="S34" s="209">
        <v>5.7</v>
      </c>
      <c r="T34" s="209">
        <v>6.26</v>
      </c>
      <c r="U34" s="209">
        <v>7.38</v>
      </c>
      <c r="V34" s="209">
        <v>9.67</v>
      </c>
      <c r="W34" s="209">
        <v>9.56</v>
      </c>
      <c r="X34" s="209">
        <v>8.68</v>
      </c>
      <c r="Y34" s="209">
        <v>8.86</v>
      </c>
      <c r="Z34" s="209">
        <v>9.2100000000000009</v>
      </c>
      <c r="AA34" s="209">
        <v>10.331990825</v>
      </c>
      <c r="AB34" s="209">
        <v>11.376081055</v>
      </c>
      <c r="AC34" s="209">
        <v>12.408153395999999</v>
      </c>
      <c r="AD34" s="209">
        <v>12.807239305</v>
      </c>
      <c r="AE34" s="209">
        <v>12.817083591999999</v>
      </c>
      <c r="AF34" s="209">
        <v>13.560710397999999</v>
      </c>
      <c r="AG34" s="209">
        <v>14.338939378999999</v>
      </c>
      <c r="AH34" s="209">
        <v>14.472381308999999</v>
      </c>
      <c r="AI34" s="209">
        <v>13.795246276</v>
      </c>
      <c r="AJ34" s="209">
        <v>15.052202998</v>
      </c>
      <c r="AK34" s="209">
        <v>17.023561076</v>
      </c>
      <c r="AL34" s="209">
        <v>16.351456540000001</v>
      </c>
      <c r="AM34" s="209">
        <v>15.632296467</v>
      </c>
      <c r="AN34" s="209">
        <v>16.586366394999999</v>
      </c>
      <c r="AO34" s="209">
        <v>20.608710297999998</v>
      </c>
      <c r="AP34" s="209">
        <v>25.367936741000001</v>
      </c>
      <c r="AQ34" s="209">
        <v>26.548809732999999</v>
      </c>
      <c r="AR34" s="209">
        <v>26.504717898999999</v>
      </c>
      <c r="AS34" s="209">
        <v>30.358702310000002</v>
      </c>
      <c r="AT34" s="209">
        <v>25.722279476000001</v>
      </c>
      <c r="AU34" s="209">
        <v>23.75713519</v>
      </c>
      <c r="AV34" s="209">
        <v>21.760918958000001</v>
      </c>
      <c r="AW34" s="209">
        <v>20.003799999999998</v>
      </c>
      <c r="AX34" s="209">
        <v>18.871700000000001</v>
      </c>
      <c r="AY34" s="298">
        <v>17.694140000000001</v>
      </c>
      <c r="AZ34" s="298">
        <v>16.846710000000002</v>
      </c>
      <c r="BA34" s="298">
        <v>17.24119</v>
      </c>
      <c r="BB34" s="298">
        <v>17.944949999999999</v>
      </c>
      <c r="BC34" s="298">
        <v>17.357759999999999</v>
      </c>
      <c r="BD34" s="298">
        <v>17.51737</v>
      </c>
      <c r="BE34" s="298">
        <v>16.91957</v>
      </c>
      <c r="BF34" s="298">
        <v>16.17812</v>
      </c>
      <c r="BG34" s="298">
        <v>15.784129999999999</v>
      </c>
      <c r="BH34" s="298">
        <v>15.58675</v>
      </c>
      <c r="BI34" s="298">
        <v>15.540839999999999</v>
      </c>
      <c r="BJ34" s="298">
        <v>15.87702</v>
      </c>
      <c r="BK34" s="298">
        <v>15.83844</v>
      </c>
      <c r="BL34" s="298">
        <v>15.283810000000001</v>
      </c>
      <c r="BM34" s="298">
        <v>15.388299999999999</v>
      </c>
      <c r="BN34" s="298">
        <v>15.86679</v>
      </c>
      <c r="BO34" s="298">
        <v>15.3215</v>
      </c>
      <c r="BP34" s="298">
        <v>15.47255</v>
      </c>
      <c r="BQ34" s="298">
        <v>14.966900000000001</v>
      </c>
      <c r="BR34" s="298">
        <v>14.495660000000001</v>
      </c>
      <c r="BS34" s="298">
        <v>14.21297</v>
      </c>
      <c r="BT34" s="298">
        <v>14.171340000000001</v>
      </c>
      <c r="BU34" s="298">
        <v>14.20983</v>
      </c>
      <c r="BV34" s="298">
        <v>14.6159</v>
      </c>
    </row>
    <row r="35" spans="1:74" ht="11.15" customHeight="1" x14ac:dyDescent="0.25">
      <c r="A35" s="51" t="s">
        <v>16</v>
      </c>
      <c r="B35" s="149" t="s">
        <v>391</v>
      </c>
      <c r="C35" s="209">
        <v>14.12</v>
      </c>
      <c r="D35" s="209">
        <v>15.19</v>
      </c>
      <c r="E35" s="209">
        <v>15.7</v>
      </c>
      <c r="F35" s="209">
        <v>16.350000000000001</v>
      </c>
      <c r="G35" s="209">
        <v>16.190000000000001</v>
      </c>
      <c r="H35" s="209">
        <v>14.85</v>
      </c>
      <c r="I35" s="209">
        <v>15.1</v>
      </c>
      <c r="J35" s="209">
        <v>14.82</v>
      </c>
      <c r="K35" s="209">
        <v>15.04</v>
      </c>
      <c r="L35" s="209">
        <v>15.37</v>
      </c>
      <c r="M35" s="209">
        <v>15.28</v>
      </c>
      <c r="N35" s="209">
        <v>14.73</v>
      </c>
      <c r="O35" s="209">
        <v>14.62</v>
      </c>
      <c r="P35" s="209">
        <v>13.83</v>
      </c>
      <c r="Q35" s="209">
        <v>10.85</v>
      </c>
      <c r="R35" s="209">
        <v>8.83</v>
      </c>
      <c r="S35" s="209">
        <v>7.42</v>
      </c>
      <c r="T35" s="209">
        <v>9.14</v>
      </c>
      <c r="U35" s="209">
        <v>10.96</v>
      </c>
      <c r="V35" s="209">
        <v>10.7</v>
      </c>
      <c r="W35" s="209">
        <v>9.8699999999999992</v>
      </c>
      <c r="X35" s="209">
        <v>10.37</v>
      </c>
      <c r="Y35" s="209">
        <v>10.63</v>
      </c>
      <c r="Z35" s="209">
        <v>11.54</v>
      </c>
      <c r="AA35" s="209">
        <v>12.391781817</v>
      </c>
      <c r="AB35" s="209">
        <v>13.053997738</v>
      </c>
      <c r="AC35" s="209">
        <v>14.715097888000001</v>
      </c>
      <c r="AD35" s="209">
        <v>15.13501213</v>
      </c>
      <c r="AE35" s="209">
        <v>15.551294251</v>
      </c>
      <c r="AF35" s="209">
        <v>16.261317164000001</v>
      </c>
      <c r="AG35" s="209">
        <v>16.048515221999999</v>
      </c>
      <c r="AH35" s="209">
        <v>16.041953965000001</v>
      </c>
      <c r="AI35" s="209">
        <v>16.783769757000002</v>
      </c>
      <c r="AJ35" s="209">
        <v>18.091510441</v>
      </c>
      <c r="AK35" s="209">
        <v>18.462237694999999</v>
      </c>
      <c r="AL35" s="209">
        <v>17.874801835</v>
      </c>
      <c r="AM35" s="209">
        <v>19.992081029000001</v>
      </c>
      <c r="AN35" s="209">
        <v>20.738472765000001</v>
      </c>
      <c r="AO35" s="209">
        <v>25.671222512</v>
      </c>
      <c r="AP35" s="209">
        <v>28.379003328</v>
      </c>
      <c r="AQ35" s="209">
        <v>30.180564751999999</v>
      </c>
      <c r="AR35" s="209">
        <v>32.986184127000001</v>
      </c>
      <c r="AS35" s="209">
        <v>27.418326506</v>
      </c>
      <c r="AT35" s="209">
        <v>26.981261657000001</v>
      </c>
      <c r="AU35" s="209">
        <v>25.830510093000001</v>
      </c>
      <c r="AV35" s="209">
        <v>27.769804078</v>
      </c>
      <c r="AW35" s="209">
        <v>27.871169999999999</v>
      </c>
      <c r="AX35" s="209">
        <v>24.31878</v>
      </c>
      <c r="AY35" s="298">
        <v>24.194859999999998</v>
      </c>
      <c r="AZ35" s="298">
        <v>24.54588</v>
      </c>
      <c r="BA35" s="298">
        <v>24.8414</v>
      </c>
      <c r="BB35" s="298">
        <v>24.417210000000001</v>
      </c>
      <c r="BC35" s="298">
        <v>23.322500000000002</v>
      </c>
      <c r="BD35" s="298">
        <v>22.671520000000001</v>
      </c>
      <c r="BE35" s="298">
        <v>22.305199999999999</v>
      </c>
      <c r="BF35" s="298">
        <v>20.927589999999999</v>
      </c>
      <c r="BG35" s="298">
        <v>20.738859999999999</v>
      </c>
      <c r="BH35" s="298">
        <v>21.011790000000001</v>
      </c>
      <c r="BI35" s="298">
        <v>21.401630000000001</v>
      </c>
      <c r="BJ35" s="298">
        <v>21.012309999999999</v>
      </c>
      <c r="BK35" s="298">
        <v>20.465019999999999</v>
      </c>
      <c r="BL35" s="298">
        <v>19.889559999999999</v>
      </c>
      <c r="BM35" s="298">
        <v>19.409369999999999</v>
      </c>
      <c r="BN35" s="298">
        <v>18.624130000000001</v>
      </c>
      <c r="BO35" s="298">
        <v>18.359190000000002</v>
      </c>
      <c r="BP35" s="298">
        <v>18.125019999999999</v>
      </c>
      <c r="BQ35" s="298">
        <v>18.291799999999999</v>
      </c>
      <c r="BR35" s="298">
        <v>18.153510000000001</v>
      </c>
      <c r="BS35" s="298">
        <v>17.88899</v>
      </c>
      <c r="BT35" s="298">
        <v>18.64141</v>
      </c>
      <c r="BU35" s="298">
        <v>19.226179999999999</v>
      </c>
      <c r="BV35" s="298">
        <v>19.037960000000002</v>
      </c>
    </row>
    <row r="36" spans="1:74" ht="11.15" customHeight="1" x14ac:dyDescent="0.25">
      <c r="A36" s="51"/>
      <c r="B36" s="54" t="s">
        <v>1391</v>
      </c>
      <c r="C36" s="61"/>
      <c r="D36" s="61"/>
      <c r="E36" s="61"/>
      <c r="F36" s="61"/>
      <c r="G36" s="61"/>
      <c r="H36" s="61"/>
      <c r="I36" s="61"/>
      <c r="J36" s="61"/>
      <c r="K36" s="61"/>
      <c r="L36" s="61"/>
      <c r="M36" s="61"/>
      <c r="N36" s="61"/>
      <c r="O36" s="61"/>
      <c r="P36" s="61"/>
      <c r="Q36" s="61"/>
      <c r="R36" s="61"/>
      <c r="S36" s="61"/>
      <c r="T36" s="61"/>
      <c r="U36" s="61"/>
      <c r="V36" s="61"/>
      <c r="W36" s="61"/>
      <c r="X36" s="61"/>
      <c r="Y36" s="61"/>
      <c r="Z36" s="61"/>
      <c r="AA36" s="61"/>
      <c r="AB36" s="61"/>
      <c r="AC36" s="61"/>
      <c r="AD36" s="61"/>
      <c r="AE36" s="61"/>
      <c r="AF36" s="61"/>
      <c r="AG36" s="61"/>
      <c r="AH36" s="61"/>
      <c r="AI36" s="61"/>
      <c r="AJ36" s="61"/>
      <c r="AK36" s="61"/>
      <c r="AL36" s="61"/>
      <c r="AM36" s="61"/>
      <c r="AN36" s="61"/>
      <c r="AO36" s="61"/>
      <c r="AP36" s="61"/>
      <c r="AQ36" s="61"/>
      <c r="AR36" s="61"/>
      <c r="AS36" s="61"/>
      <c r="AT36" s="61"/>
      <c r="AU36" s="61"/>
      <c r="AV36" s="61"/>
      <c r="AW36" s="61"/>
      <c r="AX36" s="61"/>
      <c r="AY36" s="301"/>
      <c r="AZ36" s="301"/>
      <c r="BA36" s="301"/>
      <c r="BB36" s="301"/>
      <c r="BC36" s="301"/>
      <c r="BD36" s="301"/>
      <c r="BE36" s="301"/>
      <c r="BF36" s="301"/>
      <c r="BG36" s="301"/>
      <c r="BH36" s="301"/>
      <c r="BI36" s="301"/>
      <c r="BJ36" s="301"/>
      <c r="BK36" s="301"/>
      <c r="BL36" s="301"/>
      <c r="BM36" s="301"/>
      <c r="BN36" s="301"/>
      <c r="BO36" s="301"/>
      <c r="BP36" s="301"/>
      <c r="BQ36" s="301"/>
      <c r="BR36" s="301"/>
      <c r="BS36" s="301"/>
      <c r="BT36" s="301"/>
      <c r="BU36" s="301"/>
      <c r="BV36" s="301"/>
    </row>
    <row r="37" spans="1:74" ht="11.15" customHeight="1" x14ac:dyDescent="0.25">
      <c r="A37" s="55" t="s">
        <v>4</v>
      </c>
      <c r="B37" s="150" t="s">
        <v>380</v>
      </c>
      <c r="C37" s="436">
        <v>6.58</v>
      </c>
      <c r="D37" s="436">
        <v>6.69</v>
      </c>
      <c r="E37" s="436">
        <v>6.73</v>
      </c>
      <c r="F37" s="436">
        <v>6.51</v>
      </c>
      <c r="G37" s="436">
        <v>6.69</v>
      </c>
      <c r="H37" s="436">
        <v>6.87</v>
      </c>
      <c r="I37" s="436">
        <v>7.14</v>
      </c>
      <c r="J37" s="436">
        <v>7.4</v>
      </c>
      <c r="K37" s="436">
        <v>7.06</v>
      </c>
      <c r="L37" s="436">
        <v>6.84</v>
      </c>
      <c r="M37" s="436">
        <v>6.72</v>
      </c>
      <c r="N37" s="436">
        <v>6.38</v>
      </c>
      <c r="O37" s="436">
        <v>6.37</v>
      </c>
      <c r="P37" s="436">
        <v>6.44</v>
      </c>
      <c r="Q37" s="436">
        <v>6.39</v>
      </c>
      <c r="R37" s="436">
        <v>6.39</v>
      </c>
      <c r="S37" s="436">
        <v>6.54</v>
      </c>
      <c r="T37" s="436">
        <v>6.94</v>
      </c>
      <c r="U37" s="436">
        <v>7.16</v>
      </c>
      <c r="V37" s="436">
        <v>7.07</v>
      </c>
      <c r="W37" s="436">
        <v>7</v>
      </c>
      <c r="X37" s="436">
        <v>6.72</v>
      </c>
      <c r="Y37" s="436">
        <v>6.49</v>
      </c>
      <c r="Z37" s="436">
        <v>6.41</v>
      </c>
      <c r="AA37" s="436">
        <v>6.32</v>
      </c>
      <c r="AB37" s="436">
        <v>7.75</v>
      </c>
      <c r="AC37" s="436">
        <v>6.98</v>
      </c>
      <c r="AD37" s="436">
        <v>6.7</v>
      </c>
      <c r="AE37" s="436">
        <v>6.65</v>
      </c>
      <c r="AF37" s="436">
        <v>7.22</v>
      </c>
      <c r="AG37" s="436">
        <v>7.42</v>
      </c>
      <c r="AH37" s="436">
        <v>7.54</v>
      </c>
      <c r="AI37" s="436">
        <v>7.61</v>
      </c>
      <c r="AJ37" s="436">
        <v>7.44</v>
      </c>
      <c r="AK37" s="436">
        <v>7.37</v>
      </c>
      <c r="AL37" s="436">
        <v>7.06</v>
      </c>
      <c r="AM37" s="436">
        <v>7.3</v>
      </c>
      <c r="AN37" s="436">
        <v>7.47</v>
      </c>
      <c r="AO37" s="436">
        <v>7.5</v>
      </c>
      <c r="AP37" s="436">
        <v>7.84</v>
      </c>
      <c r="AQ37" s="436">
        <v>8.3699999999999992</v>
      </c>
      <c r="AR37" s="436">
        <v>8.9600000000000009</v>
      </c>
      <c r="AS37" s="436">
        <v>9.41</v>
      </c>
      <c r="AT37" s="436">
        <v>9.51</v>
      </c>
      <c r="AU37" s="436">
        <v>9.34</v>
      </c>
      <c r="AV37" s="436">
        <v>8.61</v>
      </c>
      <c r="AW37" s="436">
        <v>7.9632880000000004</v>
      </c>
      <c r="AX37" s="436">
        <v>7.6595940000000002</v>
      </c>
      <c r="AY37" s="437">
        <v>7.6517169999999997</v>
      </c>
      <c r="AZ37" s="437">
        <v>7.714512</v>
      </c>
      <c r="BA37" s="437">
        <v>7.711741</v>
      </c>
      <c r="BB37" s="437">
        <v>7.8275399999999999</v>
      </c>
      <c r="BC37" s="437">
        <v>8.1905230000000007</v>
      </c>
      <c r="BD37" s="437">
        <v>8.6951160000000005</v>
      </c>
      <c r="BE37" s="437">
        <v>9.1126400000000007</v>
      </c>
      <c r="BF37" s="437">
        <v>9.2662490000000002</v>
      </c>
      <c r="BG37" s="437">
        <v>9.0631020000000007</v>
      </c>
      <c r="BH37" s="437">
        <v>8.4855129999999992</v>
      </c>
      <c r="BI37" s="437">
        <v>7.9061279999999998</v>
      </c>
      <c r="BJ37" s="437">
        <v>7.5716979999999996</v>
      </c>
      <c r="BK37" s="437">
        <v>7.6964819999999996</v>
      </c>
      <c r="BL37" s="437">
        <v>7.718426</v>
      </c>
      <c r="BM37" s="437">
        <v>7.6542589999999997</v>
      </c>
      <c r="BN37" s="437">
        <v>7.757066</v>
      </c>
      <c r="BO37" s="437">
        <v>8.1364619999999999</v>
      </c>
      <c r="BP37" s="437">
        <v>8.6448859999999996</v>
      </c>
      <c r="BQ37" s="437">
        <v>9.0585869999999993</v>
      </c>
      <c r="BR37" s="437">
        <v>9.2109950000000005</v>
      </c>
      <c r="BS37" s="437">
        <v>9.0238680000000002</v>
      </c>
      <c r="BT37" s="437">
        <v>8.4441210000000009</v>
      </c>
      <c r="BU37" s="437">
        <v>7.8701999999999996</v>
      </c>
      <c r="BV37" s="437">
        <v>7.5667260000000001</v>
      </c>
    </row>
    <row r="38" spans="1:74" ht="11.15" customHeight="1" x14ac:dyDescent="0.25">
      <c r="A38" s="55" t="s">
        <v>5</v>
      </c>
      <c r="B38" s="150" t="s">
        <v>381</v>
      </c>
      <c r="C38" s="436">
        <v>10.3</v>
      </c>
      <c r="D38" s="436">
        <v>10.54</v>
      </c>
      <c r="E38" s="436">
        <v>10.46</v>
      </c>
      <c r="F38" s="436">
        <v>10.52</v>
      </c>
      <c r="G38" s="436">
        <v>10.54</v>
      </c>
      <c r="H38" s="436">
        <v>10.9</v>
      </c>
      <c r="I38" s="436">
        <v>11.02</v>
      </c>
      <c r="J38" s="436">
        <v>11.02</v>
      </c>
      <c r="K38" s="436">
        <v>10.96</v>
      </c>
      <c r="L38" s="436">
        <v>10.74</v>
      </c>
      <c r="M38" s="436">
        <v>10.57</v>
      </c>
      <c r="N38" s="436">
        <v>10.32</v>
      </c>
      <c r="O38" s="436">
        <v>10.18</v>
      </c>
      <c r="P38" s="436">
        <v>10.3</v>
      </c>
      <c r="Q38" s="436">
        <v>10.34</v>
      </c>
      <c r="R38" s="436">
        <v>10.37</v>
      </c>
      <c r="S38" s="436">
        <v>10.4</v>
      </c>
      <c r="T38" s="436">
        <v>10.89</v>
      </c>
      <c r="U38" s="436">
        <v>10.84</v>
      </c>
      <c r="V38" s="436">
        <v>10.9</v>
      </c>
      <c r="W38" s="436">
        <v>11.02</v>
      </c>
      <c r="X38" s="436">
        <v>10.72</v>
      </c>
      <c r="Y38" s="436">
        <v>10.53</v>
      </c>
      <c r="Z38" s="436">
        <v>10.41</v>
      </c>
      <c r="AA38" s="436">
        <v>10.27</v>
      </c>
      <c r="AB38" s="436">
        <v>11.36</v>
      </c>
      <c r="AC38" s="436">
        <v>11.08</v>
      </c>
      <c r="AD38" s="436">
        <v>10.87</v>
      </c>
      <c r="AE38" s="436">
        <v>10.86</v>
      </c>
      <c r="AF38" s="436">
        <v>11.33</v>
      </c>
      <c r="AG38" s="436">
        <v>11.46</v>
      </c>
      <c r="AH38" s="436">
        <v>11.52</v>
      </c>
      <c r="AI38" s="436">
        <v>11.65</v>
      </c>
      <c r="AJ38" s="436">
        <v>11.52</v>
      </c>
      <c r="AK38" s="436">
        <v>11.29</v>
      </c>
      <c r="AL38" s="436">
        <v>11.15</v>
      </c>
      <c r="AM38" s="436">
        <v>11.35</v>
      </c>
      <c r="AN38" s="436">
        <v>11.79</v>
      </c>
      <c r="AO38" s="436">
        <v>11.76</v>
      </c>
      <c r="AP38" s="436">
        <v>11.92</v>
      </c>
      <c r="AQ38" s="436">
        <v>12.14</v>
      </c>
      <c r="AR38" s="436">
        <v>12.89</v>
      </c>
      <c r="AS38" s="436">
        <v>13.14</v>
      </c>
      <c r="AT38" s="436">
        <v>13.53</v>
      </c>
      <c r="AU38" s="436">
        <v>13.45</v>
      </c>
      <c r="AV38" s="436">
        <v>13.04</v>
      </c>
      <c r="AW38" s="436">
        <v>12.12955</v>
      </c>
      <c r="AX38" s="436">
        <v>11.879530000000001</v>
      </c>
      <c r="AY38" s="437">
        <v>12.103339999999999</v>
      </c>
      <c r="AZ38" s="437">
        <v>12.527240000000001</v>
      </c>
      <c r="BA38" s="437">
        <v>12.287979999999999</v>
      </c>
      <c r="BB38" s="437">
        <v>12.39062</v>
      </c>
      <c r="BC38" s="437">
        <v>12.5274</v>
      </c>
      <c r="BD38" s="437">
        <v>13.282690000000001</v>
      </c>
      <c r="BE38" s="437">
        <v>13.45424</v>
      </c>
      <c r="BF38" s="437">
        <v>13.787369999999999</v>
      </c>
      <c r="BG38" s="437">
        <v>13.606780000000001</v>
      </c>
      <c r="BH38" s="437">
        <v>13.144590000000001</v>
      </c>
      <c r="BI38" s="437">
        <v>12.12832</v>
      </c>
      <c r="BJ38" s="437">
        <v>11.830410000000001</v>
      </c>
      <c r="BK38" s="437">
        <v>12.022019999999999</v>
      </c>
      <c r="BL38" s="437">
        <v>12.43976</v>
      </c>
      <c r="BM38" s="437">
        <v>12.24624</v>
      </c>
      <c r="BN38" s="437">
        <v>12.41465</v>
      </c>
      <c r="BO38" s="437">
        <v>12.542730000000001</v>
      </c>
      <c r="BP38" s="437">
        <v>13.25408</v>
      </c>
      <c r="BQ38" s="437">
        <v>13.41807</v>
      </c>
      <c r="BR38" s="437">
        <v>13.74048</v>
      </c>
      <c r="BS38" s="437">
        <v>13.54806</v>
      </c>
      <c r="BT38" s="437">
        <v>13.054510000000001</v>
      </c>
      <c r="BU38" s="437">
        <v>12.056509999999999</v>
      </c>
      <c r="BV38" s="437">
        <v>11.76538</v>
      </c>
    </row>
    <row r="39" spans="1:74" ht="11.15" customHeight="1" x14ac:dyDescent="0.25">
      <c r="A39" s="55" t="s">
        <v>520</v>
      </c>
      <c r="B39" s="254" t="s">
        <v>382</v>
      </c>
      <c r="C39" s="438">
        <v>12.47</v>
      </c>
      <c r="D39" s="438">
        <v>12.72</v>
      </c>
      <c r="E39" s="438">
        <v>12.84</v>
      </c>
      <c r="F39" s="438">
        <v>13.25</v>
      </c>
      <c r="G39" s="438">
        <v>13.31</v>
      </c>
      <c r="H39" s="438">
        <v>13.32</v>
      </c>
      <c r="I39" s="438">
        <v>13.26</v>
      </c>
      <c r="J39" s="438">
        <v>13.3</v>
      </c>
      <c r="K39" s="438">
        <v>13.16</v>
      </c>
      <c r="L39" s="438">
        <v>12.81</v>
      </c>
      <c r="M39" s="438">
        <v>13.03</v>
      </c>
      <c r="N39" s="438">
        <v>12.68</v>
      </c>
      <c r="O39" s="438">
        <v>12.76</v>
      </c>
      <c r="P39" s="438">
        <v>12.82</v>
      </c>
      <c r="Q39" s="438">
        <v>13.04</v>
      </c>
      <c r="R39" s="438">
        <v>13.24</v>
      </c>
      <c r="S39" s="438">
        <v>13.1</v>
      </c>
      <c r="T39" s="438">
        <v>13.22</v>
      </c>
      <c r="U39" s="438">
        <v>13.21</v>
      </c>
      <c r="V39" s="438">
        <v>13.26</v>
      </c>
      <c r="W39" s="438">
        <v>13.49</v>
      </c>
      <c r="X39" s="438">
        <v>13.66</v>
      </c>
      <c r="Y39" s="438">
        <v>13.31</v>
      </c>
      <c r="Z39" s="438">
        <v>12.78</v>
      </c>
      <c r="AA39" s="438">
        <v>12.62</v>
      </c>
      <c r="AB39" s="438">
        <v>13.01</v>
      </c>
      <c r="AC39" s="438">
        <v>13.24</v>
      </c>
      <c r="AD39" s="438">
        <v>13.73</v>
      </c>
      <c r="AE39" s="438">
        <v>13.86</v>
      </c>
      <c r="AF39" s="438">
        <v>13.83</v>
      </c>
      <c r="AG39" s="438">
        <v>13.83</v>
      </c>
      <c r="AH39" s="438">
        <v>13.92</v>
      </c>
      <c r="AI39" s="438">
        <v>14.14</v>
      </c>
      <c r="AJ39" s="438">
        <v>14.06</v>
      </c>
      <c r="AK39" s="438">
        <v>14.07</v>
      </c>
      <c r="AL39" s="438">
        <v>13.72</v>
      </c>
      <c r="AM39" s="438">
        <v>13.71</v>
      </c>
      <c r="AN39" s="438">
        <v>13.83</v>
      </c>
      <c r="AO39" s="438">
        <v>14.45</v>
      </c>
      <c r="AP39" s="438">
        <v>14.71</v>
      </c>
      <c r="AQ39" s="438">
        <v>14.94</v>
      </c>
      <c r="AR39" s="438">
        <v>15.39</v>
      </c>
      <c r="AS39" s="438">
        <v>15.4</v>
      </c>
      <c r="AT39" s="438">
        <v>15.94</v>
      </c>
      <c r="AU39" s="438">
        <v>16.32</v>
      </c>
      <c r="AV39" s="438">
        <v>16.09</v>
      </c>
      <c r="AW39" s="438">
        <v>15.39559</v>
      </c>
      <c r="AX39" s="438">
        <v>14.50802</v>
      </c>
      <c r="AY39" s="439">
        <v>14.573840000000001</v>
      </c>
      <c r="AZ39" s="439">
        <v>14.74187</v>
      </c>
      <c r="BA39" s="439">
        <v>15.196300000000001</v>
      </c>
      <c r="BB39" s="439">
        <v>15.486610000000001</v>
      </c>
      <c r="BC39" s="439">
        <v>15.546709999999999</v>
      </c>
      <c r="BD39" s="439">
        <v>15.88922</v>
      </c>
      <c r="BE39" s="439">
        <v>15.77933</v>
      </c>
      <c r="BF39" s="439">
        <v>16.08239</v>
      </c>
      <c r="BG39" s="439">
        <v>16.2516</v>
      </c>
      <c r="BH39" s="439">
        <v>15.936680000000001</v>
      </c>
      <c r="BI39" s="439">
        <v>15.34503</v>
      </c>
      <c r="BJ39" s="439">
        <v>14.453900000000001</v>
      </c>
      <c r="BK39" s="439">
        <v>14.450290000000001</v>
      </c>
      <c r="BL39" s="439">
        <v>14.67367</v>
      </c>
      <c r="BM39" s="439">
        <v>15.20622</v>
      </c>
      <c r="BN39" s="439">
        <v>15.6275</v>
      </c>
      <c r="BO39" s="439">
        <v>15.57882</v>
      </c>
      <c r="BP39" s="439">
        <v>15.924709999999999</v>
      </c>
      <c r="BQ39" s="439">
        <v>15.825699999999999</v>
      </c>
      <c r="BR39" s="439">
        <v>16.148810000000001</v>
      </c>
      <c r="BS39" s="439">
        <v>16.334800000000001</v>
      </c>
      <c r="BT39" s="439">
        <v>15.970079999999999</v>
      </c>
      <c r="BU39" s="439">
        <v>15.49877</v>
      </c>
      <c r="BV39" s="439">
        <v>14.623609999999999</v>
      </c>
    </row>
    <row r="40" spans="1:74" s="391" customFormat="1" ht="12" customHeight="1" x14ac:dyDescent="0.25">
      <c r="A40" s="390"/>
      <c r="B40" s="770" t="s">
        <v>825</v>
      </c>
      <c r="C40" s="755"/>
      <c r="D40" s="755"/>
      <c r="E40" s="755"/>
      <c r="F40" s="755"/>
      <c r="G40" s="755"/>
      <c r="H40" s="755"/>
      <c r="I40" s="755"/>
      <c r="J40" s="755"/>
      <c r="K40" s="755"/>
      <c r="L40" s="755"/>
      <c r="M40" s="755"/>
      <c r="N40" s="755"/>
      <c r="O40" s="755"/>
      <c r="P40" s="755"/>
      <c r="Q40" s="752"/>
      <c r="AY40" s="450"/>
      <c r="AZ40" s="450"/>
      <c r="BA40" s="450"/>
      <c r="BB40" s="450"/>
      <c r="BC40" s="450"/>
      <c r="BD40" s="580"/>
      <c r="BE40" s="580"/>
      <c r="BF40" s="580"/>
      <c r="BG40" s="450"/>
      <c r="BH40" s="450"/>
      <c r="BI40" s="450"/>
      <c r="BJ40" s="450"/>
    </row>
    <row r="41" spans="1:74" s="391" customFormat="1" ht="12" customHeight="1" x14ac:dyDescent="0.25">
      <c r="A41" s="390"/>
      <c r="B41" s="770" t="s">
        <v>826</v>
      </c>
      <c r="C41" s="755"/>
      <c r="D41" s="755"/>
      <c r="E41" s="755"/>
      <c r="F41" s="755"/>
      <c r="G41" s="755"/>
      <c r="H41" s="755"/>
      <c r="I41" s="755"/>
      <c r="J41" s="755"/>
      <c r="K41" s="755"/>
      <c r="L41" s="755"/>
      <c r="M41" s="755"/>
      <c r="N41" s="755"/>
      <c r="O41" s="755"/>
      <c r="P41" s="755"/>
      <c r="Q41" s="752"/>
      <c r="AY41" s="450"/>
      <c r="AZ41" s="450"/>
      <c r="BA41" s="450"/>
      <c r="BB41" s="450"/>
      <c r="BC41" s="450"/>
      <c r="BD41" s="580"/>
      <c r="BE41" s="580"/>
      <c r="BF41" s="580"/>
      <c r="BG41" s="450"/>
      <c r="BH41" s="450"/>
      <c r="BI41" s="450"/>
      <c r="BJ41" s="450"/>
    </row>
    <row r="42" spans="1:74" s="391" customFormat="1" ht="12" customHeight="1" x14ac:dyDescent="0.25">
      <c r="A42" s="390"/>
      <c r="B42" s="768" t="s">
        <v>978</v>
      </c>
      <c r="C42" s="755"/>
      <c r="D42" s="755"/>
      <c r="E42" s="755"/>
      <c r="F42" s="755"/>
      <c r="G42" s="755"/>
      <c r="H42" s="755"/>
      <c r="I42" s="755"/>
      <c r="J42" s="755"/>
      <c r="K42" s="755"/>
      <c r="L42" s="755"/>
      <c r="M42" s="755"/>
      <c r="N42" s="755"/>
      <c r="O42" s="755"/>
      <c r="P42" s="755"/>
      <c r="Q42" s="752"/>
      <c r="AY42" s="450"/>
      <c r="AZ42" s="450"/>
      <c r="BA42" s="450"/>
      <c r="BB42" s="450"/>
      <c r="BC42" s="450"/>
      <c r="BD42" s="580"/>
      <c r="BE42" s="580"/>
      <c r="BF42" s="580"/>
      <c r="BG42" s="450"/>
      <c r="BH42" s="450"/>
      <c r="BI42" s="450"/>
      <c r="BJ42" s="450"/>
    </row>
    <row r="43" spans="1:74" s="391" customFormat="1" ht="12" customHeight="1" x14ac:dyDescent="0.25">
      <c r="A43" s="390"/>
      <c r="B43" s="745" t="s">
        <v>801</v>
      </c>
      <c r="C43" s="737"/>
      <c r="D43" s="737"/>
      <c r="E43" s="737"/>
      <c r="F43" s="737"/>
      <c r="G43" s="737"/>
      <c r="H43" s="737"/>
      <c r="I43" s="737"/>
      <c r="J43" s="737"/>
      <c r="K43" s="737"/>
      <c r="L43" s="737"/>
      <c r="M43" s="737"/>
      <c r="N43" s="737"/>
      <c r="O43" s="737"/>
      <c r="P43" s="737"/>
      <c r="Q43" s="737"/>
      <c r="AY43" s="450"/>
      <c r="AZ43" s="450"/>
      <c r="BA43" s="450"/>
      <c r="BB43" s="450"/>
      <c r="BC43" s="450"/>
      <c r="BD43" s="580"/>
      <c r="BE43" s="580"/>
      <c r="BF43" s="580"/>
      <c r="BG43" s="450"/>
      <c r="BH43" s="450"/>
      <c r="BI43" s="450"/>
      <c r="BJ43" s="450"/>
    </row>
    <row r="44" spans="1:74" s="391" customFormat="1" ht="12" customHeight="1" x14ac:dyDescent="0.25">
      <c r="A44" s="390"/>
      <c r="B44" s="771" t="str">
        <f>"Notes: "&amp;"EIA completed modeling and analysis for this report on " &amp;Dates!D2&amp;"."</f>
        <v>Notes: EIA completed modeling and analysis for this report on Thursday January 5, 2023.</v>
      </c>
      <c r="C44" s="762"/>
      <c r="D44" s="762"/>
      <c r="E44" s="762"/>
      <c r="F44" s="762"/>
      <c r="G44" s="762"/>
      <c r="H44" s="762"/>
      <c r="I44" s="762"/>
      <c r="J44" s="762"/>
      <c r="K44" s="762"/>
      <c r="L44" s="762"/>
      <c r="M44" s="762"/>
      <c r="N44" s="762"/>
      <c r="O44" s="762"/>
      <c r="P44" s="762"/>
      <c r="Q44" s="762"/>
      <c r="AY44" s="450"/>
      <c r="AZ44" s="450"/>
      <c r="BA44" s="450"/>
      <c r="BB44" s="450"/>
      <c r="BC44" s="450"/>
      <c r="BD44" s="580"/>
      <c r="BE44" s="580"/>
      <c r="BF44" s="580"/>
      <c r="BG44" s="450"/>
      <c r="BH44" s="450"/>
      <c r="BI44" s="450"/>
      <c r="BJ44" s="450"/>
    </row>
    <row r="45" spans="1:74" s="391" customFormat="1" ht="12" customHeight="1" x14ac:dyDescent="0.25">
      <c r="A45" s="390"/>
      <c r="B45" s="763" t="s">
        <v>346</v>
      </c>
      <c r="C45" s="762"/>
      <c r="D45" s="762"/>
      <c r="E45" s="762"/>
      <c r="F45" s="762"/>
      <c r="G45" s="762"/>
      <c r="H45" s="762"/>
      <c r="I45" s="762"/>
      <c r="J45" s="762"/>
      <c r="K45" s="762"/>
      <c r="L45" s="762"/>
      <c r="M45" s="762"/>
      <c r="N45" s="762"/>
      <c r="O45" s="762"/>
      <c r="P45" s="762"/>
      <c r="Q45" s="762"/>
      <c r="AY45" s="450"/>
      <c r="AZ45" s="450"/>
      <c r="BA45" s="450"/>
      <c r="BB45" s="450"/>
      <c r="BC45" s="450"/>
      <c r="BD45" s="580"/>
      <c r="BE45" s="580"/>
      <c r="BF45" s="580"/>
      <c r="BG45" s="450"/>
      <c r="BH45" s="450"/>
      <c r="BI45" s="450"/>
      <c r="BJ45" s="450"/>
    </row>
    <row r="46" spans="1:74" s="391" customFormat="1" ht="12" customHeight="1" x14ac:dyDescent="0.25">
      <c r="A46" s="390"/>
      <c r="B46" s="769" t="s">
        <v>1351</v>
      </c>
      <c r="C46" s="737"/>
      <c r="D46" s="737"/>
      <c r="E46" s="737"/>
      <c r="F46" s="737"/>
      <c r="G46" s="737"/>
      <c r="H46" s="737"/>
      <c r="I46" s="737"/>
      <c r="J46" s="737"/>
      <c r="K46" s="737"/>
      <c r="L46" s="737"/>
      <c r="M46" s="737"/>
      <c r="N46" s="737"/>
      <c r="O46" s="737"/>
      <c r="P46" s="737"/>
      <c r="Q46" s="737"/>
      <c r="AY46" s="450"/>
      <c r="AZ46" s="450"/>
      <c r="BA46" s="450"/>
      <c r="BB46" s="450"/>
      <c r="BC46" s="450"/>
      <c r="BD46" s="580"/>
      <c r="BE46" s="580"/>
      <c r="BF46" s="580"/>
      <c r="BG46" s="450"/>
      <c r="BH46" s="450"/>
      <c r="BI46" s="450"/>
      <c r="BJ46" s="450"/>
    </row>
    <row r="47" spans="1:74" s="391" customFormat="1" ht="12" customHeight="1" x14ac:dyDescent="0.25">
      <c r="A47" s="390"/>
      <c r="B47" s="756" t="s">
        <v>827</v>
      </c>
      <c r="C47" s="755"/>
      <c r="D47" s="755"/>
      <c r="E47" s="755"/>
      <c r="F47" s="755"/>
      <c r="G47" s="755"/>
      <c r="H47" s="755"/>
      <c r="I47" s="755"/>
      <c r="J47" s="755"/>
      <c r="K47" s="755"/>
      <c r="L47" s="755"/>
      <c r="M47" s="755"/>
      <c r="N47" s="755"/>
      <c r="O47" s="755"/>
      <c r="P47" s="755"/>
      <c r="Q47" s="752"/>
      <c r="AY47" s="450"/>
      <c r="AZ47" s="450"/>
      <c r="BA47" s="450"/>
      <c r="BB47" s="450"/>
      <c r="BC47" s="450"/>
      <c r="BD47" s="580"/>
      <c r="BE47" s="580"/>
      <c r="BF47" s="580"/>
      <c r="BG47" s="450"/>
      <c r="BH47" s="450"/>
      <c r="BI47" s="450"/>
      <c r="BJ47" s="450"/>
    </row>
    <row r="48" spans="1:74" s="391" customFormat="1" ht="12" customHeight="1" x14ac:dyDescent="0.25">
      <c r="A48" s="390"/>
      <c r="B48" s="765" t="s">
        <v>828</v>
      </c>
      <c r="C48" s="752"/>
      <c r="D48" s="752"/>
      <c r="E48" s="752"/>
      <c r="F48" s="752"/>
      <c r="G48" s="752"/>
      <c r="H48" s="752"/>
      <c r="I48" s="752"/>
      <c r="J48" s="752"/>
      <c r="K48" s="752"/>
      <c r="L48" s="752"/>
      <c r="M48" s="752"/>
      <c r="N48" s="752"/>
      <c r="O48" s="752"/>
      <c r="P48" s="752"/>
      <c r="Q48" s="752"/>
      <c r="AY48" s="450"/>
      <c r="AZ48" s="450"/>
      <c r="BA48" s="450"/>
      <c r="BB48" s="450"/>
      <c r="BC48" s="450"/>
      <c r="BD48" s="580"/>
      <c r="BE48" s="580"/>
      <c r="BF48" s="580"/>
      <c r="BG48" s="450"/>
      <c r="BH48" s="450"/>
      <c r="BI48" s="450"/>
      <c r="BJ48" s="450"/>
    </row>
    <row r="49" spans="1:74" s="391" customFormat="1" ht="12" customHeight="1" x14ac:dyDescent="0.25">
      <c r="A49" s="390"/>
      <c r="B49" s="767" t="s">
        <v>668</v>
      </c>
      <c r="C49" s="752"/>
      <c r="D49" s="752"/>
      <c r="E49" s="752"/>
      <c r="F49" s="752"/>
      <c r="G49" s="752"/>
      <c r="H49" s="752"/>
      <c r="I49" s="752"/>
      <c r="J49" s="752"/>
      <c r="K49" s="752"/>
      <c r="L49" s="752"/>
      <c r="M49" s="752"/>
      <c r="N49" s="752"/>
      <c r="O49" s="752"/>
      <c r="P49" s="752"/>
      <c r="Q49" s="752"/>
      <c r="AY49" s="450"/>
      <c r="AZ49" s="450"/>
      <c r="BA49" s="450"/>
      <c r="BB49" s="450"/>
      <c r="BC49" s="450"/>
      <c r="BD49" s="580"/>
      <c r="BE49" s="580"/>
      <c r="BF49" s="580"/>
      <c r="BG49" s="450"/>
      <c r="BH49" s="450"/>
      <c r="BI49" s="450"/>
      <c r="BJ49" s="450"/>
    </row>
    <row r="50" spans="1:74" s="391" customFormat="1" ht="12" customHeight="1" x14ac:dyDescent="0.25">
      <c r="A50" s="390"/>
      <c r="B50" s="758" t="s">
        <v>824</v>
      </c>
      <c r="C50" s="759"/>
      <c r="D50" s="759"/>
      <c r="E50" s="759"/>
      <c r="F50" s="759"/>
      <c r="G50" s="759"/>
      <c r="H50" s="759"/>
      <c r="I50" s="759"/>
      <c r="J50" s="759"/>
      <c r="K50" s="759"/>
      <c r="L50" s="759"/>
      <c r="M50" s="759"/>
      <c r="N50" s="759"/>
      <c r="O50" s="759"/>
      <c r="P50" s="759"/>
      <c r="Q50" s="752"/>
      <c r="AY50" s="450"/>
      <c r="AZ50" s="450"/>
      <c r="BA50" s="450"/>
      <c r="BB50" s="450"/>
      <c r="BC50" s="450"/>
      <c r="BD50" s="580"/>
      <c r="BE50" s="580"/>
      <c r="BF50" s="580"/>
      <c r="BG50" s="450"/>
      <c r="BH50" s="450"/>
      <c r="BI50" s="450"/>
      <c r="BJ50" s="450"/>
    </row>
    <row r="51" spans="1:74" s="393" customFormat="1" ht="12" customHeight="1" x14ac:dyDescent="0.25">
      <c r="A51" s="392"/>
      <c r="B51" s="764" t="s">
        <v>1349</v>
      </c>
      <c r="C51" s="752"/>
      <c r="D51" s="752"/>
      <c r="E51" s="752"/>
      <c r="F51" s="752"/>
      <c r="G51" s="752"/>
      <c r="H51" s="752"/>
      <c r="I51" s="752"/>
      <c r="J51" s="752"/>
      <c r="K51" s="752"/>
      <c r="L51" s="752"/>
      <c r="M51" s="752"/>
      <c r="N51" s="752"/>
      <c r="O51" s="752"/>
      <c r="P51" s="752"/>
      <c r="Q51" s="752"/>
      <c r="AY51" s="451"/>
      <c r="AZ51" s="451"/>
      <c r="BA51" s="451"/>
      <c r="BB51" s="451"/>
      <c r="BC51" s="451"/>
      <c r="BD51" s="581"/>
      <c r="BE51" s="581"/>
      <c r="BF51" s="581"/>
      <c r="BG51" s="451"/>
      <c r="BH51" s="451"/>
      <c r="BI51" s="451"/>
      <c r="BJ51" s="451"/>
    </row>
    <row r="52" spans="1:74" x14ac:dyDescent="0.25">
      <c r="BK52" s="372"/>
      <c r="BL52" s="372"/>
      <c r="BM52" s="372"/>
      <c r="BN52" s="372"/>
      <c r="BO52" s="372"/>
      <c r="BP52" s="372"/>
      <c r="BQ52" s="372"/>
      <c r="BR52" s="372"/>
      <c r="BS52" s="372"/>
      <c r="BT52" s="372"/>
      <c r="BU52" s="372"/>
      <c r="BV52" s="372"/>
    </row>
    <row r="53" spans="1:74" x14ac:dyDescent="0.25">
      <c r="BK53" s="372"/>
      <c r="BL53" s="372"/>
      <c r="BM53" s="372"/>
      <c r="BN53" s="372"/>
      <c r="BO53" s="372"/>
      <c r="BP53" s="372"/>
      <c r="BQ53" s="372"/>
      <c r="BR53" s="372"/>
      <c r="BS53" s="372"/>
      <c r="BT53" s="372"/>
      <c r="BU53" s="372"/>
      <c r="BV53" s="372"/>
    </row>
    <row r="54" spans="1:74" x14ac:dyDescent="0.25">
      <c r="BK54" s="372"/>
      <c r="BL54" s="372"/>
      <c r="BM54" s="372"/>
      <c r="BN54" s="372"/>
      <c r="BO54" s="372"/>
      <c r="BP54" s="372"/>
      <c r="BQ54" s="372"/>
      <c r="BR54" s="372"/>
      <c r="BS54" s="372"/>
      <c r="BT54" s="372"/>
      <c r="BU54" s="372"/>
      <c r="BV54" s="372"/>
    </row>
    <row r="55" spans="1:74" x14ac:dyDescent="0.25">
      <c r="BK55" s="372"/>
      <c r="BL55" s="372"/>
      <c r="BM55" s="372"/>
      <c r="BN55" s="372"/>
      <c r="BO55" s="372"/>
      <c r="BP55" s="372"/>
      <c r="BQ55" s="372"/>
      <c r="BR55" s="372"/>
      <c r="BS55" s="372"/>
      <c r="BT55" s="372"/>
      <c r="BU55" s="372"/>
      <c r="BV55" s="372"/>
    </row>
    <row r="56" spans="1:74" x14ac:dyDescent="0.25">
      <c r="BK56" s="372"/>
      <c r="BL56" s="372"/>
      <c r="BM56" s="372"/>
      <c r="BN56" s="372"/>
      <c r="BO56" s="372"/>
      <c r="BP56" s="372"/>
      <c r="BQ56" s="372"/>
      <c r="BR56" s="372"/>
      <c r="BS56" s="372"/>
      <c r="BT56" s="372"/>
      <c r="BU56" s="372"/>
      <c r="BV56" s="372"/>
    </row>
    <row r="57" spans="1:74" x14ac:dyDescent="0.25">
      <c r="BK57" s="372"/>
      <c r="BL57" s="372"/>
      <c r="BM57" s="372"/>
      <c r="BN57" s="372"/>
      <c r="BO57" s="372"/>
      <c r="BP57" s="372"/>
      <c r="BQ57" s="372"/>
      <c r="BR57" s="372"/>
      <c r="BS57" s="372"/>
      <c r="BT57" s="372"/>
      <c r="BU57" s="372"/>
      <c r="BV57" s="372"/>
    </row>
    <row r="58" spans="1:74" x14ac:dyDescent="0.25">
      <c r="BK58" s="372"/>
      <c r="BL58" s="372"/>
      <c r="BM58" s="372"/>
      <c r="BN58" s="372"/>
      <c r="BO58" s="372"/>
      <c r="BP58" s="372"/>
      <c r="BQ58" s="372"/>
      <c r="BR58" s="372"/>
      <c r="BS58" s="372"/>
      <c r="BT58" s="372"/>
      <c r="BU58" s="372"/>
      <c r="BV58" s="372"/>
    </row>
    <row r="59" spans="1:74" x14ac:dyDescent="0.25">
      <c r="BK59" s="372"/>
      <c r="BL59" s="372"/>
      <c r="BM59" s="372"/>
      <c r="BN59" s="372"/>
      <c r="BO59" s="372"/>
      <c r="BP59" s="372"/>
      <c r="BQ59" s="372"/>
      <c r="BR59" s="372"/>
      <c r="BS59" s="372"/>
      <c r="BT59" s="372"/>
      <c r="BU59" s="372"/>
      <c r="BV59" s="372"/>
    </row>
    <row r="60" spans="1:74" x14ac:dyDescent="0.25">
      <c r="BK60" s="372"/>
      <c r="BL60" s="372"/>
      <c r="BM60" s="372"/>
      <c r="BN60" s="372"/>
      <c r="BO60" s="372"/>
      <c r="BP60" s="372"/>
      <c r="BQ60" s="372"/>
      <c r="BR60" s="372"/>
      <c r="BS60" s="372"/>
      <c r="BT60" s="372"/>
      <c r="BU60" s="372"/>
      <c r="BV60" s="372"/>
    </row>
    <row r="61" spans="1:74" x14ac:dyDescent="0.25">
      <c r="BK61" s="372"/>
      <c r="BL61" s="372"/>
      <c r="BM61" s="372"/>
      <c r="BN61" s="372"/>
      <c r="BO61" s="372"/>
      <c r="BP61" s="372"/>
      <c r="BQ61" s="372"/>
      <c r="BR61" s="372"/>
      <c r="BS61" s="372"/>
      <c r="BT61" s="372"/>
      <c r="BU61" s="372"/>
      <c r="BV61" s="372"/>
    </row>
    <row r="62" spans="1:74" x14ac:dyDescent="0.25">
      <c r="BK62" s="372"/>
      <c r="BL62" s="372"/>
      <c r="BM62" s="372"/>
      <c r="BN62" s="372"/>
      <c r="BO62" s="372"/>
      <c r="BP62" s="372"/>
      <c r="BQ62" s="372"/>
      <c r="BR62" s="372"/>
      <c r="BS62" s="372"/>
      <c r="BT62" s="372"/>
      <c r="BU62" s="372"/>
      <c r="BV62" s="372"/>
    </row>
    <row r="63" spans="1:74" x14ac:dyDescent="0.25">
      <c r="BK63" s="372"/>
      <c r="BL63" s="372"/>
      <c r="BM63" s="372"/>
      <c r="BN63" s="372"/>
      <c r="BO63" s="372"/>
      <c r="BP63" s="372"/>
      <c r="BQ63" s="372"/>
      <c r="BR63" s="372"/>
      <c r="BS63" s="372"/>
      <c r="BT63" s="372"/>
      <c r="BU63" s="372"/>
      <c r="BV63" s="372"/>
    </row>
    <row r="64" spans="1:74" x14ac:dyDescent="0.25">
      <c r="BK64" s="372"/>
      <c r="BL64" s="372"/>
      <c r="BM64" s="372"/>
      <c r="BN64" s="372"/>
      <c r="BO64" s="372"/>
      <c r="BP64" s="372"/>
      <c r="BQ64" s="372"/>
      <c r="BR64" s="372"/>
      <c r="BS64" s="372"/>
      <c r="BT64" s="372"/>
      <c r="BU64" s="372"/>
      <c r="BV64" s="372"/>
    </row>
    <row r="65" spans="63:74" x14ac:dyDescent="0.25">
      <c r="BK65" s="372"/>
      <c r="BL65" s="372"/>
      <c r="BM65" s="372"/>
      <c r="BN65" s="372"/>
      <c r="BO65" s="372"/>
      <c r="BP65" s="372"/>
      <c r="BQ65" s="372"/>
      <c r="BR65" s="372"/>
      <c r="BS65" s="372"/>
      <c r="BT65" s="372"/>
      <c r="BU65" s="372"/>
      <c r="BV65" s="372"/>
    </row>
    <row r="66" spans="63:74" x14ac:dyDescent="0.25">
      <c r="BK66" s="372"/>
      <c r="BL66" s="372"/>
      <c r="BM66" s="372"/>
      <c r="BN66" s="372"/>
      <c r="BO66" s="372"/>
      <c r="BP66" s="372"/>
      <c r="BQ66" s="372"/>
      <c r="BR66" s="372"/>
      <c r="BS66" s="372"/>
      <c r="BT66" s="372"/>
      <c r="BU66" s="372"/>
      <c r="BV66" s="372"/>
    </row>
    <row r="67" spans="63:74" x14ac:dyDescent="0.25">
      <c r="BK67" s="372"/>
      <c r="BL67" s="372"/>
      <c r="BM67" s="372"/>
      <c r="BN67" s="372"/>
      <c r="BO67" s="372"/>
      <c r="BP67" s="372"/>
      <c r="BQ67" s="372"/>
      <c r="BR67" s="372"/>
      <c r="BS67" s="372"/>
      <c r="BT67" s="372"/>
      <c r="BU67" s="372"/>
      <c r="BV67" s="372"/>
    </row>
    <row r="68" spans="63:74" x14ac:dyDescent="0.25">
      <c r="BK68" s="372"/>
      <c r="BL68" s="372"/>
      <c r="BM68" s="372"/>
      <c r="BN68" s="372"/>
      <c r="BO68" s="372"/>
      <c r="BP68" s="372"/>
      <c r="BQ68" s="372"/>
      <c r="BR68" s="372"/>
      <c r="BS68" s="372"/>
      <c r="BT68" s="372"/>
      <c r="BU68" s="372"/>
      <c r="BV68" s="372"/>
    </row>
    <row r="69" spans="63:74" x14ac:dyDescent="0.25">
      <c r="BK69" s="372"/>
      <c r="BL69" s="372"/>
      <c r="BM69" s="372"/>
      <c r="BN69" s="372"/>
      <c r="BO69" s="372"/>
      <c r="BP69" s="372"/>
      <c r="BQ69" s="372"/>
      <c r="BR69" s="372"/>
      <c r="BS69" s="372"/>
      <c r="BT69" s="372"/>
      <c r="BU69" s="372"/>
      <c r="BV69" s="372"/>
    </row>
    <row r="70" spans="63:74" x14ac:dyDescent="0.25">
      <c r="BK70" s="372"/>
      <c r="BL70" s="372"/>
      <c r="BM70" s="372"/>
      <c r="BN70" s="372"/>
      <c r="BO70" s="372"/>
      <c r="BP70" s="372"/>
      <c r="BQ70" s="372"/>
      <c r="BR70" s="372"/>
      <c r="BS70" s="372"/>
      <c r="BT70" s="372"/>
      <c r="BU70" s="372"/>
      <c r="BV70" s="372"/>
    </row>
    <row r="71" spans="63:74" x14ac:dyDescent="0.25">
      <c r="BK71" s="372"/>
      <c r="BL71" s="372"/>
      <c r="BM71" s="372"/>
      <c r="BN71" s="372"/>
      <c r="BO71" s="372"/>
      <c r="BP71" s="372"/>
      <c r="BQ71" s="372"/>
      <c r="BR71" s="372"/>
      <c r="BS71" s="372"/>
      <c r="BT71" s="372"/>
      <c r="BU71" s="372"/>
      <c r="BV71" s="372"/>
    </row>
    <row r="72" spans="63:74" x14ac:dyDescent="0.25">
      <c r="BK72" s="372"/>
      <c r="BL72" s="372"/>
      <c r="BM72" s="372"/>
      <c r="BN72" s="372"/>
      <c r="BO72" s="372"/>
      <c r="BP72" s="372"/>
      <c r="BQ72" s="372"/>
      <c r="BR72" s="372"/>
      <c r="BS72" s="372"/>
      <c r="BT72" s="372"/>
      <c r="BU72" s="372"/>
      <c r="BV72" s="372"/>
    </row>
    <row r="73" spans="63:74" x14ac:dyDescent="0.25">
      <c r="BK73" s="372"/>
      <c r="BL73" s="372"/>
      <c r="BM73" s="372"/>
      <c r="BN73" s="372"/>
      <c r="BO73" s="372"/>
      <c r="BP73" s="372"/>
      <c r="BQ73" s="372"/>
      <c r="BR73" s="372"/>
      <c r="BS73" s="372"/>
      <c r="BT73" s="372"/>
      <c r="BU73" s="372"/>
      <c r="BV73" s="372"/>
    </row>
    <row r="74" spans="63:74" x14ac:dyDescent="0.25">
      <c r="BK74" s="372"/>
      <c r="BL74" s="372"/>
      <c r="BM74" s="372"/>
      <c r="BN74" s="372"/>
      <c r="BO74" s="372"/>
      <c r="BP74" s="372"/>
      <c r="BQ74" s="372"/>
      <c r="BR74" s="372"/>
      <c r="BS74" s="372"/>
      <c r="BT74" s="372"/>
      <c r="BU74" s="372"/>
      <c r="BV74" s="372"/>
    </row>
    <row r="75" spans="63:74" x14ac:dyDescent="0.25">
      <c r="BK75" s="372"/>
      <c r="BL75" s="372"/>
      <c r="BM75" s="372"/>
      <c r="BN75" s="372"/>
      <c r="BO75" s="372"/>
      <c r="BP75" s="372"/>
      <c r="BQ75" s="372"/>
      <c r="BR75" s="372"/>
      <c r="BS75" s="372"/>
      <c r="BT75" s="372"/>
      <c r="BU75" s="372"/>
      <c r="BV75" s="372"/>
    </row>
    <row r="76" spans="63:74" x14ac:dyDescent="0.25">
      <c r="BK76" s="372"/>
      <c r="BL76" s="372"/>
      <c r="BM76" s="372"/>
      <c r="BN76" s="372"/>
      <c r="BO76" s="372"/>
      <c r="BP76" s="372"/>
      <c r="BQ76" s="372"/>
      <c r="BR76" s="372"/>
      <c r="BS76" s="372"/>
      <c r="BT76" s="372"/>
      <c r="BU76" s="372"/>
      <c r="BV76" s="372"/>
    </row>
    <row r="77" spans="63:74" x14ac:dyDescent="0.25">
      <c r="BK77" s="372"/>
      <c r="BL77" s="372"/>
      <c r="BM77" s="372"/>
      <c r="BN77" s="372"/>
      <c r="BO77" s="372"/>
      <c r="BP77" s="372"/>
      <c r="BQ77" s="372"/>
      <c r="BR77" s="372"/>
      <c r="BS77" s="372"/>
      <c r="BT77" s="372"/>
      <c r="BU77" s="372"/>
      <c r="BV77" s="372"/>
    </row>
    <row r="78" spans="63:74" x14ac:dyDescent="0.25">
      <c r="BK78" s="372"/>
      <c r="BL78" s="372"/>
      <c r="BM78" s="372"/>
      <c r="BN78" s="372"/>
      <c r="BO78" s="372"/>
      <c r="BP78" s="372"/>
      <c r="BQ78" s="372"/>
      <c r="BR78" s="372"/>
      <c r="BS78" s="372"/>
      <c r="BT78" s="372"/>
      <c r="BU78" s="372"/>
      <c r="BV78" s="372"/>
    </row>
    <row r="79" spans="63:74" x14ac:dyDescent="0.25">
      <c r="BK79" s="372"/>
      <c r="BL79" s="372"/>
      <c r="BM79" s="372"/>
      <c r="BN79" s="372"/>
      <c r="BO79" s="372"/>
      <c r="BP79" s="372"/>
      <c r="BQ79" s="372"/>
      <c r="BR79" s="372"/>
      <c r="BS79" s="372"/>
      <c r="BT79" s="372"/>
      <c r="BU79" s="372"/>
      <c r="BV79" s="372"/>
    </row>
    <row r="80" spans="63:74" x14ac:dyDescent="0.25">
      <c r="BK80" s="372"/>
      <c r="BL80" s="372"/>
      <c r="BM80" s="372"/>
      <c r="BN80" s="372"/>
      <c r="BO80" s="372"/>
      <c r="BP80" s="372"/>
      <c r="BQ80" s="372"/>
      <c r="BR80" s="372"/>
      <c r="BS80" s="372"/>
      <c r="BT80" s="372"/>
      <c r="BU80" s="372"/>
      <c r="BV80" s="372"/>
    </row>
    <row r="81" spans="63:74" x14ac:dyDescent="0.25">
      <c r="BK81" s="372"/>
      <c r="BL81" s="372"/>
      <c r="BM81" s="372"/>
      <c r="BN81" s="372"/>
      <c r="BO81" s="372"/>
      <c r="BP81" s="372"/>
      <c r="BQ81" s="372"/>
      <c r="BR81" s="372"/>
      <c r="BS81" s="372"/>
      <c r="BT81" s="372"/>
      <c r="BU81" s="372"/>
      <c r="BV81" s="372"/>
    </row>
    <row r="82" spans="63:74" x14ac:dyDescent="0.25">
      <c r="BK82" s="372"/>
      <c r="BL82" s="372"/>
      <c r="BM82" s="372"/>
      <c r="BN82" s="372"/>
      <c r="BO82" s="372"/>
      <c r="BP82" s="372"/>
      <c r="BQ82" s="372"/>
      <c r="BR82" s="372"/>
      <c r="BS82" s="372"/>
      <c r="BT82" s="372"/>
      <c r="BU82" s="372"/>
      <c r="BV82" s="372"/>
    </row>
    <row r="83" spans="63:74" x14ac:dyDescent="0.25">
      <c r="BK83" s="372"/>
      <c r="BL83" s="372"/>
      <c r="BM83" s="372"/>
      <c r="BN83" s="372"/>
      <c r="BO83" s="372"/>
      <c r="BP83" s="372"/>
      <c r="BQ83" s="372"/>
      <c r="BR83" s="372"/>
      <c r="BS83" s="372"/>
      <c r="BT83" s="372"/>
      <c r="BU83" s="372"/>
      <c r="BV83" s="372"/>
    </row>
    <row r="84" spans="63:74" x14ac:dyDescent="0.25">
      <c r="BK84" s="372"/>
      <c r="BL84" s="372"/>
      <c r="BM84" s="372"/>
      <c r="BN84" s="372"/>
      <c r="BO84" s="372"/>
      <c r="BP84" s="372"/>
      <c r="BQ84" s="372"/>
      <c r="BR84" s="372"/>
      <c r="BS84" s="372"/>
      <c r="BT84" s="372"/>
      <c r="BU84" s="372"/>
      <c r="BV84" s="372"/>
    </row>
    <row r="85" spans="63:74" x14ac:dyDescent="0.25">
      <c r="BK85" s="372"/>
      <c r="BL85" s="372"/>
      <c r="BM85" s="372"/>
      <c r="BN85" s="372"/>
      <c r="BO85" s="372"/>
      <c r="BP85" s="372"/>
      <c r="BQ85" s="372"/>
      <c r="BR85" s="372"/>
      <c r="BS85" s="372"/>
      <c r="BT85" s="372"/>
      <c r="BU85" s="372"/>
      <c r="BV85" s="372"/>
    </row>
    <row r="86" spans="63:74" x14ac:dyDescent="0.25">
      <c r="BK86" s="372"/>
      <c r="BL86" s="372"/>
      <c r="BM86" s="372"/>
      <c r="BN86" s="372"/>
      <c r="BO86" s="372"/>
      <c r="BP86" s="372"/>
      <c r="BQ86" s="372"/>
      <c r="BR86" s="372"/>
      <c r="BS86" s="372"/>
      <c r="BT86" s="372"/>
      <c r="BU86" s="372"/>
      <c r="BV86" s="372"/>
    </row>
    <row r="87" spans="63:74" x14ac:dyDescent="0.25">
      <c r="BK87" s="372"/>
      <c r="BL87" s="372"/>
      <c r="BM87" s="372"/>
      <c r="BN87" s="372"/>
      <c r="BO87" s="372"/>
      <c r="BP87" s="372"/>
      <c r="BQ87" s="372"/>
      <c r="BR87" s="372"/>
      <c r="BS87" s="372"/>
      <c r="BT87" s="372"/>
      <c r="BU87" s="372"/>
      <c r="BV87" s="372"/>
    </row>
    <row r="88" spans="63:74" x14ac:dyDescent="0.25">
      <c r="BK88" s="372"/>
      <c r="BL88" s="372"/>
      <c r="BM88" s="372"/>
      <c r="BN88" s="372"/>
      <c r="BO88" s="372"/>
      <c r="BP88" s="372"/>
      <c r="BQ88" s="372"/>
      <c r="BR88" s="372"/>
      <c r="BS88" s="372"/>
      <c r="BT88" s="372"/>
      <c r="BU88" s="372"/>
      <c r="BV88" s="372"/>
    </row>
    <row r="89" spans="63:74" x14ac:dyDescent="0.25">
      <c r="BK89" s="372"/>
      <c r="BL89" s="372"/>
      <c r="BM89" s="372"/>
      <c r="BN89" s="372"/>
      <c r="BO89" s="372"/>
      <c r="BP89" s="372"/>
      <c r="BQ89" s="372"/>
      <c r="BR89" s="372"/>
      <c r="BS89" s="372"/>
      <c r="BT89" s="372"/>
      <c r="BU89" s="372"/>
      <c r="BV89" s="372"/>
    </row>
    <row r="90" spans="63:74" x14ac:dyDescent="0.25">
      <c r="BK90" s="372"/>
      <c r="BL90" s="372"/>
      <c r="BM90" s="372"/>
      <c r="BN90" s="372"/>
      <c r="BO90" s="372"/>
      <c r="BP90" s="372"/>
      <c r="BQ90" s="372"/>
      <c r="BR90" s="372"/>
      <c r="BS90" s="372"/>
      <c r="BT90" s="372"/>
      <c r="BU90" s="372"/>
      <c r="BV90" s="372"/>
    </row>
    <row r="91" spans="63:74" x14ac:dyDescent="0.25">
      <c r="BK91" s="372"/>
      <c r="BL91" s="372"/>
      <c r="BM91" s="372"/>
      <c r="BN91" s="372"/>
      <c r="BO91" s="372"/>
      <c r="BP91" s="372"/>
      <c r="BQ91" s="372"/>
      <c r="BR91" s="372"/>
      <c r="BS91" s="372"/>
      <c r="BT91" s="372"/>
      <c r="BU91" s="372"/>
      <c r="BV91" s="372"/>
    </row>
    <row r="92" spans="63:74" x14ac:dyDescent="0.25">
      <c r="BK92" s="372"/>
      <c r="BL92" s="372"/>
      <c r="BM92" s="372"/>
      <c r="BN92" s="372"/>
      <c r="BO92" s="372"/>
      <c r="BP92" s="372"/>
      <c r="BQ92" s="372"/>
      <c r="BR92" s="372"/>
      <c r="BS92" s="372"/>
      <c r="BT92" s="372"/>
      <c r="BU92" s="372"/>
      <c r="BV92" s="372"/>
    </row>
    <row r="93" spans="63:74" x14ac:dyDescent="0.25">
      <c r="BK93" s="372"/>
      <c r="BL93" s="372"/>
      <c r="BM93" s="372"/>
      <c r="BN93" s="372"/>
      <c r="BO93" s="372"/>
      <c r="BP93" s="372"/>
      <c r="BQ93" s="372"/>
      <c r="BR93" s="372"/>
      <c r="BS93" s="372"/>
      <c r="BT93" s="372"/>
      <c r="BU93" s="372"/>
      <c r="BV93" s="372"/>
    </row>
    <row r="94" spans="63:74" x14ac:dyDescent="0.25">
      <c r="BK94" s="372"/>
      <c r="BL94" s="372"/>
      <c r="BM94" s="372"/>
      <c r="BN94" s="372"/>
      <c r="BO94" s="372"/>
      <c r="BP94" s="372"/>
      <c r="BQ94" s="372"/>
      <c r="BR94" s="372"/>
      <c r="BS94" s="372"/>
      <c r="BT94" s="372"/>
      <c r="BU94" s="372"/>
      <c r="BV94" s="372"/>
    </row>
    <row r="95" spans="63:74" x14ac:dyDescent="0.25">
      <c r="BK95" s="372"/>
      <c r="BL95" s="372"/>
      <c r="BM95" s="372"/>
      <c r="BN95" s="372"/>
      <c r="BO95" s="372"/>
      <c r="BP95" s="372"/>
      <c r="BQ95" s="372"/>
      <c r="BR95" s="372"/>
      <c r="BS95" s="372"/>
      <c r="BT95" s="372"/>
      <c r="BU95" s="372"/>
      <c r="BV95" s="372"/>
    </row>
    <row r="96" spans="63:74" x14ac:dyDescent="0.25">
      <c r="BK96" s="372"/>
      <c r="BL96" s="372"/>
      <c r="BM96" s="372"/>
      <c r="BN96" s="372"/>
      <c r="BO96" s="372"/>
      <c r="BP96" s="372"/>
      <c r="BQ96" s="372"/>
      <c r="BR96" s="372"/>
      <c r="BS96" s="372"/>
      <c r="BT96" s="372"/>
      <c r="BU96" s="372"/>
      <c r="BV96" s="372"/>
    </row>
    <row r="97" spans="63:74" x14ac:dyDescent="0.25">
      <c r="BK97" s="372"/>
      <c r="BL97" s="372"/>
      <c r="BM97" s="372"/>
      <c r="BN97" s="372"/>
      <c r="BO97" s="372"/>
      <c r="BP97" s="372"/>
      <c r="BQ97" s="372"/>
      <c r="BR97" s="372"/>
      <c r="BS97" s="372"/>
      <c r="BT97" s="372"/>
      <c r="BU97" s="372"/>
      <c r="BV97" s="372"/>
    </row>
    <row r="98" spans="63:74" x14ac:dyDescent="0.25">
      <c r="BK98" s="372"/>
      <c r="BL98" s="372"/>
      <c r="BM98" s="372"/>
      <c r="BN98" s="372"/>
      <c r="BO98" s="372"/>
      <c r="BP98" s="372"/>
      <c r="BQ98" s="372"/>
      <c r="BR98" s="372"/>
      <c r="BS98" s="372"/>
      <c r="BT98" s="372"/>
      <c r="BU98" s="372"/>
      <c r="BV98" s="372"/>
    </row>
    <row r="99" spans="63:74" x14ac:dyDescent="0.25">
      <c r="BK99" s="372"/>
      <c r="BL99" s="372"/>
      <c r="BM99" s="372"/>
      <c r="BN99" s="372"/>
      <c r="BO99" s="372"/>
      <c r="BP99" s="372"/>
      <c r="BQ99" s="372"/>
      <c r="BR99" s="372"/>
      <c r="BS99" s="372"/>
      <c r="BT99" s="372"/>
      <c r="BU99" s="372"/>
      <c r="BV99" s="372"/>
    </row>
    <row r="100" spans="63:74" x14ac:dyDescent="0.25">
      <c r="BK100" s="372"/>
      <c r="BL100" s="372"/>
      <c r="BM100" s="372"/>
      <c r="BN100" s="372"/>
      <c r="BO100" s="372"/>
      <c r="BP100" s="372"/>
      <c r="BQ100" s="372"/>
      <c r="BR100" s="372"/>
      <c r="BS100" s="372"/>
      <c r="BT100" s="372"/>
      <c r="BU100" s="372"/>
      <c r="BV100" s="372"/>
    </row>
    <row r="101" spans="63:74" x14ac:dyDescent="0.25">
      <c r="BK101" s="372"/>
      <c r="BL101" s="372"/>
      <c r="BM101" s="372"/>
      <c r="BN101" s="372"/>
      <c r="BO101" s="372"/>
      <c r="BP101" s="372"/>
      <c r="BQ101" s="372"/>
      <c r="BR101" s="372"/>
      <c r="BS101" s="372"/>
      <c r="BT101" s="372"/>
      <c r="BU101" s="372"/>
      <c r="BV101" s="372"/>
    </row>
    <row r="102" spans="63:74" x14ac:dyDescent="0.25">
      <c r="BK102" s="372"/>
      <c r="BL102" s="372"/>
      <c r="BM102" s="372"/>
      <c r="BN102" s="372"/>
      <c r="BO102" s="372"/>
      <c r="BP102" s="372"/>
      <c r="BQ102" s="372"/>
      <c r="BR102" s="372"/>
      <c r="BS102" s="372"/>
      <c r="BT102" s="372"/>
      <c r="BU102" s="372"/>
      <c r="BV102" s="372"/>
    </row>
    <row r="103" spans="63:74" x14ac:dyDescent="0.25">
      <c r="BK103" s="372"/>
      <c r="BL103" s="372"/>
      <c r="BM103" s="372"/>
      <c r="BN103" s="372"/>
      <c r="BO103" s="372"/>
      <c r="BP103" s="372"/>
      <c r="BQ103" s="372"/>
      <c r="BR103" s="372"/>
      <c r="BS103" s="372"/>
      <c r="BT103" s="372"/>
      <c r="BU103" s="372"/>
      <c r="BV103" s="372"/>
    </row>
    <row r="104" spans="63:74" x14ac:dyDescent="0.25">
      <c r="BK104" s="372"/>
      <c r="BL104" s="372"/>
      <c r="BM104" s="372"/>
      <c r="BN104" s="372"/>
      <c r="BO104" s="372"/>
      <c r="BP104" s="372"/>
      <c r="BQ104" s="372"/>
      <c r="BR104" s="372"/>
      <c r="BS104" s="372"/>
      <c r="BT104" s="372"/>
      <c r="BU104" s="372"/>
      <c r="BV104" s="372"/>
    </row>
    <row r="105" spans="63:74" x14ac:dyDescent="0.25">
      <c r="BK105" s="372"/>
      <c r="BL105" s="372"/>
      <c r="BM105" s="372"/>
      <c r="BN105" s="372"/>
      <c r="BO105" s="372"/>
      <c r="BP105" s="372"/>
      <c r="BQ105" s="372"/>
      <c r="BR105" s="372"/>
      <c r="BS105" s="372"/>
      <c r="BT105" s="372"/>
      <c r="BU105" s="372"/>
      <c r="BV105" s="372"/>
    </row>
    <row r="106" spans="63:74" x14ac:dyDescent="0.25">
      <c r="BK106" s="372"/>
      <c r="BL106" s="372"/>
      <c r="BM106" s="372"/>
      <c r="BN106" s="372"/>
      <c r="BO106" s="372"/>
      <c r="BP106" s="372"/>
      <c r="BQ106" s="372"/>
      <c r="BR106" s="372"/>
      <c r="BS106" s="372"/>
      <c r="BT106" s="372"/>
      <c r="BU106" s="372"/>
      <c r="BV106" s="372"/>
    </row>
    <row r="107" spans="63:74" x14ac:dyDescent="0.25">
      <c r="BK107" s="372"/>
      <c r="BL107" s="372"/>
      <c r="BM107" s="372"/>
      <c r="BN107" s="372"/>
      <c r="BO107" s="372"/>
      <c r="BP107" s="372"/>
      <c r="BQ107" s="372"/>
      <c r="BR107" s="372"/>
      <c r="BS107" s="372"/>
      <c r="BT107" s="372"/>
      <c r="BU107" s="372"/>
      <c r="BV107" s="372"/>
    </row>
    <row r="108" spans="63:74" x14ac:dyDescent="0.25">
      <c r="BK108" s="372"/>
      <c r="BL108" s="372"/>
      <c r="BM108" s="372"/>
      <c r="BN108" s="372"/>
      <c r="BO108" s="372"/>
      <c r="BP108" s="372"/>
      <c r="BQ108" s="372"/>
      <c r="BR108" s="372"/>
      <c r="BS108" s="372"/>
      <c r="BT108" s="372"/>
      <c r="BU108" s="372"/>
      <c r="BV108" s="372"/>
    </row>
    <row r="109" spans="63:74" x14ac:dyDescent="0.25">
      <c r="BK109" s="372"/>
      <c r="BL109" s="372"/>
      <c r="BM109" s="372"/>
      <c r="BN109" s="372"/>
      <c r="BO109" s="372"/>
      <c r="BP109" s="372"/>
      <c r="BQ109" s="372"/>
      <c r="BR109" s="372"/>
      <c r="BS109" s="372"/>
      <c r="BT109" s="372"/>
      <c r="BU109" s="372"/>
      <c r="BV109" s="372"/>
    </row>
    <row r="110" spans="63:74" x14ac:dyDescent="0.25">
      <c r="BK110" s="372"/>
      <c r="BL110" s="372"/>
      <c r="BM110" s="372"/>
      <c r="BN110" s="372"/>
      <c r="BO110" s="372"/>
      <c r="BP110" s="372"/>
      <c r="BQ110" s="372"/>
      <c r="BR110" s="372"/>
      <c r="BS110" s="372"/>
      <c r="BT110" s="372"/>
      <c r="BU110" s="372"/>
      <c r="BV110" s="372"/>
    </row>
    <row r="111" spans="63:74" x14ac:dyDescent="0.25">
      <c r="BK111" s="372"/>
      <c r="BL111" s="372"/>
      <c r="BM111" s="372"/>
      <c r="BN111" s="372"/>
      <c r="BO111" s="372"/>
      <c r="BP111" s="372"/>
      <c r="BQ111" s="372"/>
      <c r="BR111" s="372"/>
      <c r="BS111" s="372"/>
      <c r="BT111" s="372"/>
      <c r="BU111" s="372"/>
      <c r="BV111" s="372"/>
    </row>
    <row r="112" spans="63:74" x14ac:dyDescent="0.25">
      <c r="BK112" s="372"/>
      <c r="BL112" s="372"/>
      <c r="BM112" s="372"/>
      <c r="BN112" s="372"/>
      <c r="BO112" s="372"/>
      <c r="BP112" s="372"/>
      <c r="BQ112" s="372"/>
      <c r="BR112" s="372"/>
      <c r="BS112" s="372"/>
      <c r="BT112" s="372"/>
      <c r="BU112" s="372"/>
      <c r="BV112" s="372"/>
    </row>
    <row r="113" spans="63:74" x14ac:dyDescent="0.25">
      <c r="BK113" s="372"/>
      <c r="BL113" s="372"/>
      <c r="BM113" s="372"/>
      <c r="BN113" s="372"/>
      <c r="BO113" s="372"/>
      <c r="BP113" s="372"/>
      <c r="BQ113" s="372"/>
      <c r="BR113" s="372"/>
      <c r="BS113" s="372"/>
      <c r="BT113" s="372"/>
      <c r="BU113" s="372"/>
      <c r="BV113" s="372"/>
    </row>
    <row r="114" spans="63:74" x14ac:dyDescent="0.25">
      <c r="BK114" s="372"/>
      <c r="BL114" s="372"/>
      <c r="BM114" s="372"/>
      <c r="BN114" s="372"/>
      <c r="BO114" s="372"/>
      <c r="BP114" s="372"/>
      <c r="BQ114" s="372"/>
      <c r="BR114" s="372"/>
      <c r="BS114" s="372"/>
      <c r="BT114" s="372"/>
      <c r="BU114" s="372"/>
      <c r="BV114" s="372"/>
    </row>
    <row r="115" spans="63:74" x14ac:dyDescent="0.25">
      <c r="BK115" s="372"/>
      <c r="BL115" s="372"/>
      <c r="BM115" s="372"/>
      <c r="BN115" s="372"/>
      <c r="BO115" s="372"/>
      <c r="BP115" s="372"/>
      <c r="BQ115" s="372"/>
      <c r="BR115" s="372"/>
      <c r="BS115" s="372"/>
      <c r="BT115" s="372"/>
      <c r="BU115" s="372"/>
      <c r="BV115" s="372"/>
    </row>
    <row r="116" spans="63:74" x14ac:dyDescent="0.25">
      <c r="BK116" s="372"/>
      <c r="BL116" s="372"/>
      <c r="BM116" s="372"/>
      <c r="BN116" s="372"/>
      <c r="BO116" s="372"/>
      <c r="BP116" s="372"/>
      <c r="BQ116" s="372"/>
      <c r="BR116" s="372"/>
      <c r="BS116" s="372"/>
      <c r="BT116" s="372"/>
      <c r="BU116" s="372"/>
      <c r="BV116" s="372"/>
    </row>
    <row r="117" spans="63:74" x14ac:dyDescent="0.25">
      <c r="BK117" s="372"/>
      <c r="BL117" s="372"/>
      <c r="BM117" s="372"/>
      <c r="BN117" s="372"/>
      <c r="BO117" s="372"/>
      <c r="BP117" s="372"/>
      <c r="BQ117" s="372"/>
      <c r="BR117" s="372"/>
      <c r="BS117" s="372"/>
      <c r="BT117" s="372"/>
      <c r="BU117" s="372"/>
      <c r="BV117" s="372"/>
    </row>
    <row r="118" spans="63:74" x14ac:dyDescent="0.25">
      <c r="BK118" s="372"/>
      <c r="BL118" s="372"/>
      <c r="BM118" s="372"/>
      <c r="BN118" s="372"/>
      <c r="BO118" s="372"/>
      <c r="BP118" s="372"/>
      <c r="BQ118" s="372"/>
      <c r="BR118" s="372"/>
      <c r="BS118" s="372"/>
      <c r="BT118" s="372"/>
      <c r="BU118" s="372"/>
      <c r="BV118" s="372"/>
    </row>
    <row r="119" spans="63:74" x14ac:dyDescent="0.25">
      <c r="BK119" s="372"/>
      <c r="BL119" s="372"/>
      <c r="BM119" s="372"/>
      <c r="BN119" s="372"/>
      <c r="BO119" s="372"/>
      <c r="BP119" s="372"/>
      <c r="BQ119" s="372"/>
      <c r="BR119" s="372"/>
      <c r="BS119" s="372"/>
      <c r="BT119" s="372"/>
      <c r="BU119" s="372"/>
      <c r="BV119" s="372"/>
    </row>
    <row r="120" spans="63:74" x14ac:dyDescent="0.25">
      <c r="BK120" s="372"/>
      <c r="BL120" s="372"/>
      <c r="BM120" s="372"/>
      <c r="BN120" s="372"/>
      <c r="BO120" s="372"/>
      <c r="BP120" s="372"/>
      <c r="BQ120" s="372"/>
      <c r="BR120" s="372"/>
      <c r="BS120" s="372"/>
      <c r="BT120" s="372"/>
      <c r="BU120" s="372"/>
      <c r="BV120" s="372"/>
    </row>
    <row r="121" spans="63:74" x14ac:dyDescent="0.25">
      <c r="BK121" s="372"/>
      <c r="BL121" s="372"/>
      <c r="BM121" s="372"/>
      <c r="BN121" s="372"/>
      <c r="BO121" s="372"/>
      <c r="BP121" s="372"/>
      <c r="BQ121" s="372"/>
      <c r="BR121" s="372"/>
      <c r="BS121" s="372"/>
      <c r="BT121" s="372"/>
      <c r="BU121" s="372"/>
      <c r="BV121" s="372"/>
    </row>
    <row r="122" spans="63:74" x14ac:dyDescent="0.25">
      <c r="BK122" s="372"/>
      <c r="BL122" s="372"/>
      <c r="BM122" s="372"/>
      <c r="BN122" s="372"/>
      <c r="BO122" s="372"/>
      <c r="BP122" s="372"/>
      <c r="BQ122" s="372"/>
      <c r="BR122" s="372"/>
      <c r="BS122" s="372"/>
      <c r="BT122" s="372"/>
      <c r="BU122" s="372"/>
      <c r="BV122" s="372"/>
    </row>
    <row r="123" spans="63:74" x14ac:dyDescent="0.25">
      <c r="BK123" s="372"/>
      <c r="BL123" s="372"/>
      <c r="BM123" s="372"/>
      <c r="BN123" s="372"/>
      <c r="BO123" s="372"/>
      <c r="BP123" s="372"/>
      <c r="BQ123" s="372"/>
      <c r="BR123" s="372"/>
      <c r="BS123" s="372"/>
      <c r="BT123" s="372"/>
      <c r="BU123" s="372"/>
      <c r="BV123" s="372"/>
    </row>
    <row r="124" spans="63:74" x14ac:dyDescent="0.25">
      <c r="BK124" s="372"/>
      <c r="BL124" s="372"/>
      <c r="BM124" s="372"/>
      <c r="BN124" s="372"/>
      <c r="BO124" s="372"/>
      <c r="BP124" s="372"/>
      <c r="BQ124" s="372"/>
      <c r="BR124" s="372"/>
      <c r="BS124" s="372"/>
      <c r="BT124" s="372"/>
      <c r="BU124" s="372"/>
      <c r="BV124" s="372"/>
    </row>
    <row r="125" spans="63:74" x14ac:dyDescent="0.25">
      <c r="BK125" s="372"/>
      <c r="BL125" s="372"/>
      <c r="BM125" s="372"/>
      <c r="BN125" s="372"/>
      <c r="BO125" s="372"/>
      <c r="BP125" s="372"/>
      <c r="BQ125" s="372"/>
      <c r="BR125" s="372"/>
      <c r="BS125" s="372"/>
      <c r="BT125" s="372"/>
      <c r="BU125" s="372"/>
      <c r="BV125" s="372"/>
    </row>
    <row r="126" spans="63:74" x14ac:dyDescent="0.25">
      <c r="BK126" s="372"/>
      <c r="BL126" s="372"/>
      <c r="BM126" s="372"/>
      <c r="BN126" s="372"/>
      <c r="BO126" s="372"/>
      <c r="BP126" s="372"/>
      <c r="BQ126" s="372"/>
      <c r="BR126" s="372"/>
      <c r="BS126" s="372"/>
      <c r="BT126" s="372"/>
      <c r="BU126" s="372"/>
      <c r="BV126" s="372"/>
    </row>
    <row r="127" spans="63:74" x14ac:dyDescent="0.25">
      <c r="BK127" s="372"/>
      <c r="BL127" s="372"/>
      <c r="BM127" s="372"/>
      <c r="BN127" s="372"/>
      <c r="BO127" s="372"/>
      <c r="BP127" s="372"/>
      <c r="BQ127" s="372"/>
      <c r="BR127" s="372"/>
      <c r="BS127" s="372"/>
      <c r="BT127" s="372"/>
      <c r="BU127" s="372"/>
      <c r="BV127" s="372"/>
    </row>
    <row r="128" spans="63:74" x14ac:dyDescent="0.25">
      <c r="BK128" s="372"/>
      <c r="BL128" s="372"/>
      <c r="BM128" s="372"/>
      <c r="BN128" s="372"/>
      <c r="BO128" s="372"/>
      <c r="BP128" s="372"/>
      <c r="BQ128" s="372"/>
      <c r="BR128" s="372"/>
      <c r="BS128" s="372"/>
      <c r="BT128" s="372"/>
      <c r="BU128" s="372"/>
      <c r="BV128" s="372"/>
    </row>
    <row r="129" spans="63:74" x14ac:dyDescent="0.25">
      <c r="BK129" s="372"/>
      <c r="BL129" s="372"/>
      <c r="BM129" s="372"/>
      <c r="BN129" s="372"/>
      <c r="BO129" s="372"/>
      <c r="BP129" s="372"/>
      <c r="BQ129" s="372"/>
      <c r="BR129" s="372"/>
      <c r="BS129" s="372"/>
      <c r="BT129" s="372"/>
      <c r="BU129" s="372"/>
      <c r="BV129" s="372"/>
    </row>
    <row r="130" spans="63:74" x14ac:dyDescent="0.25">
      <c r="BK130" s="372"/>
      <c r="BL130" s="372"/>
      <c r="BM130" s="372"/>
      <c r="BN130" s="372"/>
      <c r="BO130" s="372"/>
      <c r="BP130" s="372"/>
      <c r="BQ130" s="372"/>
      <c r="BR130" s="372"/>
      <c r="BS130" s="372"/>
      <c r="BT130" s="372"/>
      <c r="BU130" s="372"/>
      <c r="BV130" s="372"/>
    </row>
    <row r="131" spans="63:74" x14ac:dyDescent="0.25">
      <c r="BK131" s="372"/>
      <c r="BL131" s="372"/>
      <c r="BM131" s="372"/>
      <c r="BN131" s="372"/>
      <c r="BO131" s="372"/>
      <c r="BP131" s="372"/>
      <c r="BQ131" s="372"/>
      <c r="BR131" s="372"/>
      <c r="BS131" s="372"/>
      <c r="BT131" s="372"/>
      <c r="BU131" s="372"/>
      <c r="BV131" s="372"/>
    </row>
    <row r="132" spans="63:74" x14ac:dyDescent="0.25">
      <c r="BK132" s="372"/>
      <c r="BL132" s="372"/>
      <c r="BM132" s="372"/>
      <c r="BN132" s="372"/>
      <c r="BO132" s="372"/>
      <c r="BP132" s="372"/>
      <c r="BQ132" s="372"/>
      <c r="BR132" s="372"/>
      <c r="BS132" s="372"/>
      <c r="BT132" s="372"/>
      <c r="BU132" s="372"/>
      <c r="BV132" s="372"/>
    </row>
    <row r="133" spans="63:74" x14ac:dyDescent="0.25">
      <c r="BK133" s="372"/>
      <c r="BL133" s="372"/>
      <c r="BM133" s="372"/>
      <c r="BN133" s="372"/>
      <c r="BO133" s="372"/>
      <c r="BP133" s="372"/>
      <c r="BQ133" s="372"/>
      <c r="BR133" s="372"/>
      <c r="BS133" s="372"/>
      <c r="BT133" s="372"/>
      <c r="BU133" s="372"/>
      <c r="BV133" s="372"/>
    </row>
    <row r="134" spans="63:74" x14ac:dyDescent="0.25">
      <c r="BK134" s="372"/>
      <c r="BL134" s="372"/>
      <c r="BM134" s="372"/>
      <c r="BN134" s="372"/>
      <c r="BO134" s="372"/>
      <c r="BP134" s="372"/>
      <c r="BQ134" s="372"/>
      <c r="BR134" s="372"/>
      <c r="BS134" s="372"/>
      <c r="BT134" s="372"/>
      <c r="BU134" s="372"/>
      <c r="BV134" s="372"/>
    </row>
    <row r="135" spans="63:74" x14ac:dyDescent="0.25">
      <c r="BK135" s="372"/>
      <c r="BL135" s="372"/>
      <c r="BM135" s="372"/>
      <c r="BN135" s="372"/>
      <c r="BO135" s="372"/>
      <c r="BP135" s="372"/>
      <c r="BQ135" s="372"/>
      <c r="BR135" s="372"/>
      <c r="BS135" s="372"/>
      <c r="BT135" s="372"/>
      <c r="BU135" s="372"/>
      <c r="BV135" s="372"/>
    </row>
    <row r="136" spans="63:74" x14ac:dyDescent="0.25">
      <c r="BK136" s="372"/>
      <c r="BL136" s="372"/>
      <c r="BM136" s="372"/>
      <c r="BN136" s="372"/>
      <c r="BO136" s="372"/>
      <c r="BP136" s="372"/>
      <c r="BQ136" s="372"/>
      <c r="BR136" s="372"/>
      <c r="BS136" s="372"/>
      <c r="BT136" s="372"/>
      <c r="BU136" s="372"/>
      <c r="BV136" s="372"/>
    </row>
    <row r="137" spans="63:74" x14ac:dyDescent="0.25">
      <c r="BK137" s="372"/>
      <c r="BL137" s="372"/>
      <c r="BM137" s="372"/>
      <c r="BN137" s="372"/>
      <c r="BO137" s="372"/>
      <c r="BP137" s="372"/>
      <c r="BQ137" s="372"/>
      <c r="BR137" s="372"/>
      <c r="BS137" s="372"/>
      <c r="BT137" s="372"/>
      <c r="BU137" s="372"/>
      <c r="BV137" s="372"/>
    </row>
    <row r="138" spans="63:74" x14ac:dyDescent="0.25">
      <c r="BK138" s="372"/>
      <c r="BL138" s="372"/>
      <c r="BM138" s="372"/>
      <c r="BN138" s="372"/>
      <c r="BO138" s="372"/>
      <c r="BP138" s="372"/>
      <c r="BQ138" s="372"/>
      <c r="BR138" s="372"/>
      <c r="BS138" s="372"/>
      <c r="BT138" s="372"/>
      <c r="BU138" s="372"/>
      <c r="BV138" s="372"/>
    </row>
    <row r="139" spans="63:74" x14ac:dyDescent="0.25">
      <c r="BK139" s="372"/>
      <c r="BL139" s="372"/>
      <c r="BM139" s="372"/>
      <c r="BN139" s="372"/>
      <c r="BO139" s="372"/>
      <c r="BP139" s="372"/>
      <c r="BQ139" s="372"/>
      <c r="BR139" s="372"/>
      <c r="BS139" s="372"/>
      <c r="BT139" s="372"/>
      <c r="BU139" s="372"/>
      <c r="BV139" s="372"/>
    </row>
    <row r="140" spans="63:74" x14ac:dyDescent="0.25">
      <c r="BK140" s="372"/>
      <c r="BL140" s="372"/>
      <c r="BM140" s="372"/>
      <c r="BN140" s="372"/>
      <c r="BO140" s="372"/>
      <c r="BP140" s="372"/>
      <c r="BQ140" s="372"/>
      <c r="BR140" s="372"/>
      <c r="BS140" s="372"/>
      <c r="BT140" s="372"/>
      <c r="BU140" s="372"/>
      <c r="BV140" s="372"/>
    </row>
    <row r="141" spans="63:74" x14ac:dyDescent="0.25">
      <c r="BK141" s="372"/>
      <c r="BL141" s="372"/>
      <c r="BM141" s="372"/>
      <c r="BN141" s="372"/>
      <c r="BO141" s="372"/>
      <c r="BP141" s="372"/>
      <c r="BQ141" s="372"/>
      <c r="BR141" s="372"/>
      <c r="BS141" s="372"/>
      <c r="BT141" s="372"/>
      <c r="BU141" s="372"/>
      <c r="BV141" s="372"/>
    </row>
    <row r="142" spans="63:74" x14ac:dyDescent="0.25">
      <c r="BK142" s="372"/>
      <c r="BL142" s="372"/>
      <c r="BM142" s="372"/>
      <c r="BN142" s="372"/>
      <c r="BO142" s="372"/>
      <c r="BP142" s="372"/>
      <c r="BQ142" s="372"/>
      <c r="BR142" s="372"/>
      <c r="BS142" s="372"/>
      <c r="BT142" s="372"/>
      <c r="BU142" s="372"/>
      <c r="BV142" s="372"/>
    </row>
  </sheetData>
  <mergeCells count="20">
    <mergeCell ref="AM3:AX3"/>
    <mergeCell ref="AY3:BJ3"/>
    <mergeCell ref="BK3:BV3"/>
    <mergeCell ref="C3:N3"/>
    <mergeCell ref="O3:Z3"/>
    <mergeCell ref="AA3:AL3"/>
    <mergeCell ref="B50:Q50"/>
    <mergeCell ref="B51:Q51"/>
    <mergeCell ref="B47:Q47"/>
    <mergeCell ref="B48:Q48"/>
    <mergeCell ref="A1:A2"/>
    <mergeCell ref="B1:AL1"/>
    <mergeCell ref="B49:Q49"/>
    <mergeCell ref="B42:Q42"/>
    <mergeCell ref="B46:Q46"/>
    <mergeCell ref="B43:Q43"/>
    <mergeCell ref="B40:Q40"/>
    <mergeCell ref="B41:Q41"/>
    <mergeCell ref="B44:Q44"/>
    <mergeCell ref="B45:Q45"/>
  </mergeCells>
  <phoneticPr fontId="6" type="noConversion"/>
  <hyperlinks>
    <hyperlink ref="A1:A2" location="Contents!A1" display="Table of Contents"/>
  </hyperlinks>
  <pageMargins left="0.25" right="0.25" top="0.25" bottom="0.25" header="0.5" footer="0.5"/>
  <pageSetup scale="2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5"/>
  <sheetViews>
    <sheetView workbookViewId="0">
      <pane xSplit="2" ySplit="4" topLeftCell="AX5" activePane="bottomRight" state="frozen"/>
      <selection activeCell="BF63" sqref="BF63"/>
      <selection pane="topRight" activeCell="BF63" sqref="BF63"/>
      <selection pane="bottomLeft" activeCell="BF63" sqref="BF63"/>
      <selection pane="bottomRight" activeCell="B1" sqref="B1:AL1"/>
    </sheetView>
  </sheetViews>
  <sheetFormatPr defaultColWidth="8.54296875" defaultRowHeight="10.5" x14ac:dyDescent="0.25"/>
  <cols>
    <col min="1" max="1" width="17.453125" style="158" customWidth="1"/>
    <col min="2" max="2" width="30.1796875" style="151" customWidth="1"/>
    <col min="3" max="50" width="6.54296875" style="151" customWidth="1"/>
    <col min="51" max="55" width="6.54296875" style="444" customWidth="1"/>
    <col min="56" max="58" width="6.54296875" style="571" customWidth="1"/>
    <col min="59" max="62" width="6.54296875" style="444" customWidth="1"/>
    <col min="63" max="74" width="6.54296875" style="151" customWidth="1"/>
    <col min="75" max="16384" width="8.54296875" style="151"/>
  </cols>
  <sheetData>
    <row r="1" spans="1:74" ht="13" x14ac:dyDescent="0.3">
      <c r="A1" s="734" t="s">
        <v>785</v>
      </c>
      <c r="B1" s="779" t="s">
        <v>1328</v>
      </c>
      <c r="C1" s="737"/>
      <c r="D1" s="737"/>
      <c r="E1" s="737"/>
      <c r="F1" s="737"/>
      <c r="G1" s="737"/>
      <c r="H1" s="737"/>
      <c r="I1" s="737"/>
      <c r="J1" s="737"/>
      <c r="K1" s="737"/>
      <c r="L1" s="737"/>
      <c r="M1" s="737"/>
      <c r="N1" s="737"/>
      <c r="O1" s="737"/>
      <c r="P1" s="737"/>
      <c r="Q1" s="737"/>
      <c r="R1" s="737"/>
      <c r="S1" s="737"/>
      <c r="T1" s="737"/>
      <c r="U1" s="737"/>
      <c r="V1" s="737"/>
      <c r="W1" s="737"/>
      <c r="X1" s="737"/>
      <c r="Y1" s="737"/>
      <c r="Z1" s="737"/>
      <c r="AA1" s="737"/>
      <c r="AB1" s="737"/>
      <c r="AC1" s="737"/>
      <c r="AD1" s="737"/>
      <c r="AE1" s="737"/>
      <c r="AF1" s="737"/>
      <c r="AG1" s="737"/>
      <c r="AH1" s="737"/>
      <c r="AI1" s="737"/>
      <c r="AJ1" s="737"/>
      <c r="AK1" s="737"/>
      <c r="AL1" s="737"/>
    </row>
    <row r="2" spans="1:74" ht="12.5" x14ac:dyDescent="0.25">
      <c r="A2" s="735"/>
      <c r="B2" s="485" t="str">
        <f>"U.S. Energy Information Administration  |  Short-Term Energy Outlook  - "&amp;Dates!D1</f>
        <v>U.S. Energy Information Administration  |  Short-Term Energy Outlook  - January 2023</v>
      </c>
      <c r="C2" s="488"/>
      <c r="D2" s="488"/>
      <c r="E2" s="488"/>
      <c r="F2" s="488"/>
      <c r="G2" s="488"/>
      <c r="H2" s="488"/>
      <c r="I2" s="488"/>
      <c r="J2" s="705"/>
    </row>
    <row r="3" spans="1:74" s="12" customFormat="1" ht="13" x14ac:dyDescent="0.3">
      <c r="A3" s="730" t="s">
        <v>1397</v>
      </c>
      <c r="B3" s="704"/>
      <c r="C3" s="738">
        <f>Dates!D3</f>
        <v>2019</v>
      </c>
      <c r="D3" s="739"/>
      <c r="E3" s="739"/>
      <c r="F3" s="739"/>
      <c r="G3" s="739"/>
      <c r="H3" s="739"/>
      <c r="I3" s="739"/>
      <c r="J3" s="739"/>
      <c r="K3" s="739"/>
      <c r="L3" s="739"/>
      <c r="M3" s="739"/>
      <c r="N3" s="740"/>
      <c r="O3" s="738">
        <f>C3+1</f>
        <v>2020</v>
      </c>
      <c r="P3" s="741"/>
      <c r="Q3" s="741"/>
      <c r="R3" s="741"/>
      <c r="S3" s="741"/>
      <c r="T3" s="741"/>
      <c r="U3" s="741"/>
      <c r="V3" s="741"/>
      <c r="W3" s="741"/>
      <c r="X3" s="739"/>
      <c r="Y3" s="739"/>
      <c r="Z3" s="740"/>
      <c r="AA3" s="742">
        <f>O3+1</f>
        <v>2021</v>
      </c>
      <c r="AB3" s="739"/>
      <c r="AC3" s="739"/>
      <c r="AD3" s="739"/>
      <c r="AE3" s="739"/>
      <c r="AF3" s="739"/>
      <c r="AG3" s="739"/>
      <c r="AH3" s="739"/>
      <c r="AI3" s="739"/>
      <c r="AJ3" s="739"/>
      <c r="AK3" s="739"/>
      <c r="AL3" s="740"/>
      <c r="AM3" s="742">
        <f>AA3+1</f>
        <v>2022</v>
      </c>
      <c r="AN3" s="739"/>
      <c r="AO3" s="739"/>
      <c r="AP3" s="739"/>
      <c r="AQ3" s="739"/>
      <c r="AR3" s="739"/>
      <c r="AS3" s="739"/>
      <c r="AT3" s="739"/>
      <c r="AU3" s="739"/>
      <c r="AV3" s="739"/>
      <c r="AW3" s="739"/>
      <c r="AX3" s="740"/>
      <c r="AY3" s="742">
        <f>AM3+1</f>
        <v>2023</v>
      </c>
      <c r="AZ3" s="743"/>
      <c r="BA3" s="743"/>
      <c r="BB3" s="743"/>
      <c r="BC3" s="743"/>
      <c r="BD3" s="743"/>
      <c r="BE3" s="743"/>
      <c r="BF3" s="743"/>
      <c r="BG3" s="743"/>
      <c r="BH3" s="743"/>
      <c r="BI3" s="743"/>
      <c r="BJ3" s="744"/>
      <c r="BK3" s="742">
        <f>AY3+1</f>
        <v>2024</v>
      </c>
      <c r="BL3" s="739"/>
      <c r="BM3" s="739"/>
      <c r="BN3" s="739"/>
      <c r="BO3" s="739"/>
      <c r="BP3" s="739"/>
      <c r="BQ3" s="739"/>
      <c r="BR3" s="739"/>
      <c r="BS3" s="739"/>
      <c r="BT3" s="739"/>
      <c r="BU3" s="739"/>
      <c r="BV3" s="740"/>
    </row>
    <row r="4" spans="1:74" s="12" customFormat="1" x14ac:dyDescent="0.25">
      <c r="A4" s="731" t="str">
        <f>Dates!$D$2</f>
        <v>Thursday January 5, 2023</v>
      </c>
      <c r="B4" s="16"/>
      <c r="C4" s="17" t="s">
        <v>463</v>
      </c>
      <c r="D4" s="17" t="s">
        <v>464</v>
      </c>
      <c r="E4" s="17" t="s">
        <v>465</v>
      </c>
      <c r="F4" s="17" t="s">
        <v>466</v>
      </c>
      <c r="G4" s="17" t="s">
        <v>467</v>
      </c>
      <c r="H4" s="17" t="s">
        <v>468</v>
      </c>
      <c r="I4" s="17" t="s">
        <v>469</v>
      </c>
      <c r="J4" s="17" t="s">
        <v>470</v>
      </c>
      <c r="K4" s="17" t="s">
        <v>471</v>
      </c>
      <c r="L4" s="17" t="s">
        <v>472</v>
      </c>
      <c r="M4" s="17" t="s">
        <v>473</v>
      </c>
      <c r="N4" s="17" t="s">
        <v>474</v>
      </c>
      <c r="O4" s="17" t="s">
        <v>463</v>
      </c>
      <c r="P4" s="17" t="s">
        <v>464</v>
      </c>
      <c r="Q4" s="17" t="s">
        <v>465</v>
      </c>
      <c r="R4" s="17" t="s">
        <v>466</v>
      </c>
      <c r="S4" s="17" t="s">
        <v>467</v>
      </c>
      <c r="T4" s="17" t="s">
        <v>468</v>
      </c>
      <c r="U4" s="17" t="s">
        <v>469</v>
      </c>
      <c r="V4" s="17" t="s">
        <v>470</v>
      </c>
      <c r="W4" s="17" t="s">
        <v>471</v>
      </c>
      <c r="X4" s="17" t="s">
        <v>472</v>
      </c>
      <c r="Y4" s="17" t="s">
        <v>473</v>
      </c>
      <c r="Z4" s="17" t="s">
        <v>474</v>
      </c>
      <c r="AA4" s="17" t="s">
        <v>463</v>
      </c>
      <c r="AB4" s="17" t="s">
        <v>464</v>
      </c>
      <c r="AC4" s="17" t="s">
        <v>465</v>
      </c>
      <c r="AD4" s="17" t="s">
        <v>466</v>
      </c>
      <c r="AE4" s="17" t="s">
        <v>467</v>
      </c>
      <c r="AF4" s="17" t="s">
        <v>468</v>
      </c>
      <c r="AG4" s="17" t="s">
        <v>469</v>
      </c>
      <c r="AH4" s="17" t="s">
        <v>470</v>
      </c>
      <c r="AI4" s="17" t="s">
        <v>471</v>
      </c>
      <c r="AJ4" s="17" t="s">
        <v>472</v>
      </c>
      <c r="AK4" s="17" t="s">
        <v>473</v>
      </c>
      <c r="AL4" s="17" t="s">
        <v>474</v>
      </c>
      <c r="AM4" s="17" t="s">
        <v>463</v>
      </c>
      <c r="AN4" s="17" t="s">
        <v>464</v>
      </c>
      <c r="AO4" s="17" t="s">
        <v>465</v>
      </c>
      <c r="AP4" s="17" t="s">
        <v>466</v>
      </c>
      <c r="AQ4" s="17" t="s">
        <v>467</v>
      </c>
      <c r="AR4" s="17" t="s">
        <v>468</v>
      </c>
      <c r="AS4" s="17" t="s">
        <v>469</v>
      </c>
      <c r="AT4" s="17" t="s">
        <v>470</v>
      </c>
      <c r="AU4" s="17" t="s">
        <v>471</v>
      </c>
      <c r="AV4" s="17" t="s">
        <v>472</v>
      </c>
      <c r="AW4" s="17" t="s">
        <v>473</v>
      </c>
      <c r="AX4" s="17" t="s">
        <v>474</v>
      </c>
      <c r="AY4" s="17" t="s">
        <v>463</v>
      </c>
      <c r="AZ4" s="17" t="s">
        <v>464</v>
      </c>
      <c r="BA4" s="17" t="s">
        <v>465</v>
      </c>
      <c r="BB4" s="17" t="s">
        <v>466</v>
      </c>
      <c r="BC4" s="17" t="s">
        <v>467</v>
      </c>
      <c r="BD4" s="17" t="s">
        <v>468</v>
      </c>
      <c r="BE4" s="17" t="s">
        <v>469</v>
      </c>
      <c r="BF4" s="17" t="s">
        <v>470</v>
      </c>
      <c r="BG4" s="17" t="s">
        <v>471</v>
      </c>
      <c r="BH4" s="17" t="s">
        <v>472</v>
      </c>
      <c r="BI4" s="17" t="s">
        <v>473</v>
      </c>
      <c r="BJ4" s="17" t="s">
        <v>474</v>
      </c>
      <c r="BK4" s="17" t="s">
        <v>463</v>
      </c>
      <c r="BL4" s="17" t="s">
        <v>464</v>
      </c>
      <c r="BM4" s="17" t="s">
        <v>465</v>
      </c>
      <c r="BN4" s="17" t="s">
        <v>466</v>
      </c>
      <c r="BO4" s="17" t="s">
        <v>467</v>
      </c>
      <c r="BP4" s="17" t="s">
        <v>468</v>
      </c>
      <c r="BQ4" s="17" t="s">
        <v>469</v>
      </c>
      <c r="BR4" s="17" t="s">
        <v>470</v>
      </c>
      <c r="BS4" s="17" t="s">
        <v>471</v>
      </c>
      <c r="BT4" s="17" t="s">
        <v>472</v>
      </c>
      <c r="BU4" s="17" t="s">
        <v>473</v>
      </c>
      <c r="BV4" s="17" t="s">
        <v>474</v>
      </c>
    </row>
    <row r="5" spans="1:74" ht="11.15" customHeight="1" x14ac:dyDescent="0.25">
      <c r="B5" s="245" t="s">
        <v>1371</v>
      </c>
      <c r="C5" s="243"/>
      <c r="D5" s="243"/>
      <c r="E5" s="243"/>
      <c r="F5" s="243"/>
      <c r="G5" s="243"/>
      <c r="H5" s="243"/>
      <c r="I5" s="243"/>
      <c r="J5" s="243"/>
      <c r="K5" s="243"/>
      <c r="L5" s="243"/>
      <c r="M5" s="243"/>
      <c r="N5" s="243"/>
      <c r="O5" s="243"/>
      <c r="P5" s="243"/>
      <c r="Q5" s="243"/>
      <c r="R5" s="243"/>
      <c r="S5" s="243"/>
      <c r="T5" s="243"/>
      <c r="U5" s="243"/>
      <c r="V5" s="243"/>
      <c r="W5" s="243"/>
      <c r="X5" s="243"/>
      <c r="Y5" s="243"/>
      <c r="Z5" s="243"/>
      <c r="AA5" s="243"/>
      <c r="AB5" s="243"/>
      <c r="AC5" s="243"/>
      <c r="AD5" s="243"/>
      <c r="AE5" s="243"/>
      <c r="AF5" s="243"/>
      <c r="AG5" s="243"/>
      <c r="AH5" s="243"/>
      <c r="AI5" s="243"/>
      <c r="AJ5" s="243"/>
      <c r="AK5" s="243"/>
      <c r="AL5" s="243"/>
      <c r="AM5" s="243"/>
      <c r="AN5" s="243"/>
      <c r="AO5" s="243"/>
      <c r="AP5" s="243"/>
      <c r="AQ5" s="243"/>
      <c r="AR5" s="243"/>
      <c r="AS5" s="243"/>
      <c r="AT5" s="243"/>
      <c r="AU5" s="243"/>
      <c r="AV5" s="243"/>
      <c r="AW5" s="243"/>
      <c r="AX5" s="243"/>
      <c r="AY5" s="367"/>
      <c r="AZ5" s="367"/>
      <c r="BA5" s="367"/>
      <c r="BB5" s="367"/>
      <c r="BC5" s="367"/>
      <c r="BD5" s="243"/>
      <c r="BE5" s="243"/>
      <c r="BF5" s="243"/>
      <c r="BG5" s="243"/>
      <c r="BH5" s="243"/>
      <c r="BI5" s="243"/>
      <c r="BJ5" s="367"/>
      <c r="BK5" s="367"/>
      <c r="BL5" s="367"/>
      <c r="BM5" s="367"/>
      <c r="BN5" s="367"/>
      <c r="BO5" s="367"/>
      <c r="BP5" s="367"/>
      <c r="BQ5" s="367"/>
      <c r="BR5" s="367"/>
      <c r="BS5" s="367"/>
      <c r="BT5" s="367"/>
      <c r="BU5" s="367"/>
      <c r="BV5" s="367"/>
    </row>
    <row r="6" spans="1:74" ht="11.15" customHeight="1" x14ac:dyDescent="0.25">
      <c r="A6" s="158" t="s">
        <v>291</v>
      </c>
      <c r="B6" s="169" t="s">
        <v>242</v>
      </c>
      <c r="C6" s="243">
        <v>30.737070770999999</v>
      </c>
      <c r="D6" s="243">
        <v>30.727272940999999</v>
      </c>
      <c r="E6" s="243">
        <v>31.020703972</v>
      </c>
      <c r="F6" s="243">
        <v>31.383133659999999</v>
      </c>
      <c r="G6" s="243">
        <v>31.074691323</v>
      </c>
      <c r="H6" s="243">
        <v>31.059583363000002</v>
      </c>
      <c r="I6" s="243">
        <v>30.982365444999999</v>
      </c>
      <c r="J6" s="243">
        <v>31.520760843000001</v>
      </c>
      <c r="K6" s="243">
        <v>31.626338292</v>
      </c>
      <c r="L6" s="243">
        <v>32.101057556999997</v>
      </c>
      <c r="M6" s="243">
        <v>32.927474889999999</v>
      </c>
      <c r="N6" s="243">
        <v>33.140793832</v>
      </c>
      <c r="O6" s="243">
        <v>33.042825708000002</v>
      </c>
      <c r="P6" s="243">
        <v>32.862462313999998</v>
      </c>
      <c r="Q6" s="243">
        <v>32.782483679999999</v>
      </c>
      <c r="R6" s="243">
        <v>30.47512948</v>
      </c>
      <c r="S6" s="243">
        <v>27.677404907</v>
      </c>
      <c r="T6" s="243">
        <v>29.235434785999999</v>
      </c>
      <c r="U6" s="243">
        <v>30.219019157999998</v>
      </c>
      <c r="V6" s="243">
        <v>29.527549686</v>
      </c>
      <c r="W6" s="243">
        <v>29.704439252</v>
      </c>
      <c r="X6" s="243">
        <v>29.721441982999998</v>
      </c>
      <c r="Y6" s="243">
        <v>30.955015413999998</v>
      </c>
      <c r="Z6" s="243">
        <v>31.026758004000001</v>
      </c>
      <c r="AA6" s="243">
        <v>31.067292342999998</v>
      </c>
      <c r="AB6" s="243">
        <v>28.326971053000001</v>
      </c>
      <c r="AC6" s="243">
        <v>31.178965221999999</v>
      </c>
      <c r="AD6" s="243">
        <v>30.771889963</v>
      </c>
      <c r="AE6" s="243">
        <v>30.895949382000001</v>
      </c>
      <c r="AF6" s="243">
        <v>30.862756975</v>
      </c>
      <c r="AG6" s="243">
        <v>31.430266972999998</v>
      </c>
      <c r="AH6" s="243">
        <v>31.270931827999998</v>
      </c>
      <c r="AI6" s="243">
        <v>30.687730954999999</v>
      </c>
      <c r="AJ6" s="243">
        <v>32.084292298000001</v>
      </c>
      <c r="AK6" s="243">
        <v>32.428963363000001</v>
      </c>
      <c r="AL6" s="243">
        <v>32.174844272000001</v>
      </c>
      <c r="AM6" s="243">
        <v>31.240619415000001</v>
      </c>
      <c r="AN6" s="243">
        <v>31.358212725000001</v>
      </c>
      <c r="AO6" s="243">
        <v>32.237569704000002</v>
      </c>
      <c r="AP6" s="243">
        <v>31.952101304999999</v>
      </c>
      <c r="AQ6" s="243">
        <v>31.764793520000001</v>
      </c>
      <c r="AR6" s="243">
        <v>31.906279108</v>
      </c>
      <c r="AS6" s="243">
        <v>32.530370794</v>
      </c>
      <c r="AT6" s="243">
        <v>32.405722251999997</v>
      </c>
      <c r="AU6" s="243">
        <v>32.695109571000003</v>
      </c>
      <c r="AV6" s="243">
        <v>33.145883927</v>
      </c>
      <c r="AW6" s="243">
        <v>33.507890371999999</v>
      </c>
      <c r="AX6" s="243">
        <v>33.048038149999996</v>
      </c>
      <c r="AY6" s="367">
        <v>33.620213466000003</v>
      </c>
      <c r="AZ6" s="367">
        <v>33.886656355</v>
      </c>
      <c r="BA6" s="367">
        <v>34.086367381000002</v>
      </c>
      <c r="BB6" s="367">
        <v>33.855858697999999</v>
      </c>
      <c r="BC6" s="367">
        <v>33.647185213999997</v>
      </c>
      <c r="BD6" s="367">
        <v>33.64756818</v>
      </c>
      <c r="BE6" s="367">
        <v>33.932607941000001</v>
      </c>
      <c r="BF6" s="367">
        <v>33.940544230999997</v>
      </c>
      <c r="BG6" s="367">
        <v>33.735301583999998</v>
      </c>
      <c r="BH6" s="367">
        <v>34.196467677000001</v>
      </c>
      <c r="BI6" s="367">
        <v>34.692580581000001</v>
      </c>
      <c r="BJ6" s="367">
        <v>34.772372494000003</v>
      </c>
      <c r="BK6" s="367">
        <v>34.540314064999997</v>
      </c>
      <c r="BL6" s="367">
        <v>34.664001014</v>
      </c>
      <c r="BM6" s="367">
        <v>34.743733057999997</v>
      </c>
      <c r="BN6" s="367">
        <v>34.642614846999997</v>
      </c>
      <c r="BO6" s="367">
        <v>34.497494336999999</v>
      </c>
      <c r="BP6" s="367">
        <v>34.55331391</v>
      </c>
      <c r="BQ6" s="367">
        <v>34.851812078000002</v>
      </c>
      <c r="BR6" s="367">
        <v>34.87493783</v>
      </c>
      <c r="BS6" s="367">
        <v>34.705596606999997</v>
      </c>
      <c r="BT6" s="367">
        <v>35.211147189000002</v>
      </c>
      <c r="BU6" s="367">
        <v>35.737078607000001</v>
      </c>
      <c r="BV6" s="367">
        <v>35.919498564000001</v>
      </c>
    </row>
    <row r="7" spans="1:74" ht="11.15" customHeight="1" x14ac:dyDescent="0.25">
      <c r="A7" s="158" t="s">
        <v>287</v>
      </c>
      <c r="B7" s="169" t="s">
        <v>243</v>
      </c>
      <c r="C7" s="243">
        <v>18.867507676999999</v>
      </c>
      <c r="D7" s="243">
        <v>18.721792142999998</v>
      </c>
      <c r="E7" s="243">
        <v>18.971751064999999</v>
      </c>
      <c r="F7" s="243">
        <v>19.335781333</v>
      </c>
      <c r="G7" s="243">
        <v>19.399228258000001</v>
      </c>
      <c r="H7" s="243">
        <v>19.459028</v>
      </c>
      <c r="I7" s="243">
        <v>19.040572677</v>
      </c>
      <c r="J7" s="243">
        <v>19.687070419000001</v>
      </c>
      <c r="K7" s="243">
        <v>19.859592332999998</v>
      </c>
      <c r="L7" s="243">
        <v>20.126507355000001</v>
      </c>
      <c r="M7" s="243">
        <v>20.468691332999999</v>
      </c>
      <c r="N7" s="243">
        <v>20.475329194</v>
      </c>
      <c r="O7" s="243">
        <v>20.568746419</v>
      </c>
      <c r="P7" s="243">
        <v>20.182046896999999</v>
      </c>
      <c r="Q7" s="243">
        <v>20.288391258000001</v>
      </c>
      <c r="R7" s="243">
        <v>18.478713333000002</v>
      </c>
      <c r="S7" s="243">
        <v>16.246470515999999</v>
      </c>
      <c r="T7" s="243">
        <v>17.652239667</v>
      </c>
      <c r="U7" s="243">
        <v>18.540081935</v>
      </c>
      <c r="V7" s="243">
        <v>18.069652419000001</v>
      </c>
      <c r="W7" s="243">
        <v>18.394598667</v>
      </c>
      <c r="X7" s="243">
        <v>17.927751064999999</v>
      </c>
      <c r="Y7" s="243">
        <v>18.747806300000001</v>
      </c>
      <c r="Z7" s="243">
        <v>18.401511613</v>
      </c>
      <c r="AA7" s="243">
        <v>18.507878903000002</v>
      </c>
      <c r="AB7" s="243">
        <v>16.075336429</v>
      </c>
      <c r="AC7" s="243">
        <v>18.627802676999998</v>
      </c>
      <c r="AD7" s="243">
        <v>19.009837699999999</v>
      </c>
      <c r="AE7" s="243">
        <v>19.260698290000001</v>
      </c>
      <c r="AF7" s="243">
        <v>19.213609167000001</v>
      </c>
      <c r="AG7" s="243">
        <v>19.189914225999999</v>
      </c>
      <c r="AH7" s="243">
        <v>19.175610257999999</v>
      </c>
      <c r="AI7" s="243">
        <v>18.717243267000001</v>
      </c>
      <c r="AJ7" s="243">
        <v>19.723736968000001</v>
      </c>
      <c r="AK7" s="243">
        <v>20.051761500000001</v>
      </c>
      <c r="AL7" s="243">
        <v>19.970805839000001</v>
      </c>
      <c r="AM7" s="243">
        <v>19.228027516000001</v>
      </c>
      <c r="AN7" s="243">
        <v>19.078598678999999</v>
      </c>
      <c r="AO7" s="243">
        <v>19.988120290000001</v>
      </c>
      <c r="AP7" s="243">
        <v>19.959041432999999</v>
      </c>
      <c r="AQ7" s="243">
        <v>20.043596451999999</v>
      </c>
      <c r="AR7" s="243">
        <v>20.354989166999999</v>
      </c>
      <c r="AS7" s="243">
        <v>20.515786742</v>
      </c>
      <c r="AT7" s="243">
        <v>20.418113581</v>
      </c>
      <c r="AU7" s="243">
        <v>20.852077767000001</v>
      </c>
      <c r="AV7" s="243">
        <v>20.958565805999999</v>
      </c>
      <c r="AW7" s="243">
        <v>21.069456321000001</v>
      </c>
      <c r="AX7" s="243">
        <v>20.297694925999998</v>
      </c>
      <c r="AY7" s="367">
        <v>20.8373648</v>
      </c>
      <c r="AZ7" s="367">
        <v>21.000826400000001</v>
      </c>
      <c r="BA7" s="367">
        <v>21.1978556</v>
      </c>
      <c r="BB7" s="367">
        <v>21.200149199999998</v>
      </c>
      <c r="BC7" s="367">
        <v>21.157853899999999</v>
      </c>
      <c r="BD7" s="367">
        <v>21.048199499999999</v>
      </c>
      <c r="BE7" s="367">
        <v>21.083329800000001</v>
      </c>
      <c r="BF7" s="367">
        <v>21.174313399999999</v>
      </c>
      <c r="BG7" s="367">
        <v>21.213357200000001</v>
      </c>
      <c r="BH7" s="367">
        <v>21.222345000000001</v>
      </c>
      <c r="BI7" s="367">
        <v>21.578751799999999</v>
      </c>
      <c r="BJ7" s="367">
        <v>21.571090099999999</v>
      </c>
      <c r="BK7" s="367">
        <v>21.370657099999999</v>
      </c>
      <c r="BL7" s="367">
        <v>21.4165989</v>
      </c>
      <c r="BM7" s="367">
        <v>21.5418618</v>
      </c>
      <c r="BN7" s="367">
        <v>21.698005599999998</v>
      </c>
      <c r="BO7" s="367">
        <v>21.7814619</v>
      </c>
      <c r="BP7" s="367">
        <v>21.747392600000001</v>
      </c>
      <c r="BQ7" s="367">
        <v>21.8081478</v>
      </c>
      <c r="BR7" s="367">
        <v>21.916589999999999</v>
      </c>
      <c r="BS7" s="367">
        <v>21.980695300000001</v>
      </c>
      <c r="BT7" s="367">
        <v>22.026228</v>
      </c>
      <c r="BU7" s="367">
        <v>22.389326499999999</v>
      </c>
      <c r="BV7" s="367">
        <v>22.456448200000001</v>
      </c>
    </row>
    <row r="8" spans="1:74" ht="11.15" customHeight="1" x14ac:dyDescent="0.25">
      <c r="A8" s="158" t="s">
        <v>288</v>
      </c>
      <c r="B8" s="169" t="s">
        <v>262</v>
      </c>
      <c r="C8" s="243">
        <v>5.3671309999999997</v>
      </c>
      <c r="D8" s="243">
        <v>5.3881309999999996</v>
      </c>
      <c r="E8" s="243">
        <v>5.4731310000000004</v>
      </c>
      <c r="F8" s="243">
        <v>5.517131</v>
      </c>
      <c r="G8" s="243">
        <v>5.3421310000000002</v>
      </c>
      <c r="H8" s="243">
        <v>5.4791309999999998</v>
      </c>
      <c r="I8" s="243">
        <v>5.4751310000000002</v>
      </c>
      <c r="J8" s="243">
        <v>5.5021310000000003</v>
      </c>
      <c r="K8" s="243">
        <v>5.3591309999999996</v>
      </c>
      <c r="L8" s="243">
        <v>5.4301310000000003</v>
      </c>
      <c r="M8" s="243">
        <v>5.6231309999999999</v>
      </c>
      <c r="N8" s="243">
        <v>5.7681310000000003</v>
      </c>
      <c r="O8" s="243">
        <v>5.5714041999999999</v>
      </c>
      <c r="P8" s="243">
        <v>5.6874041999999996</v>
      </c>
      <c r="Q8" s="243">
        <v>5.5974041999999997</v>
      </c>
      <c r="R8" s="243">
        <v>4.9664042000000004</v>
      </c>
      <c r="S8" s="243">
        <v>4.7114041999999996</v>
      </c>
      <c r="T8" s="243">
        <v>4.9804041999999997</v>
      </c>
      <c r="U8" s="243">
        <v>4.9444042000000001</v>
      </c>
      <c r="V8" s="243">
        <v>4.8364041999999996</v>
      </c>
      <c r="W8" s="243">
        <v>4.9684042000000002</v>
      </c>
      <c r="X8" s="243">
        <v>5.2554042000000001</v>
      </c>
      <c r="Y8" s="243">
        <v>5.5844041999999998</v>
      </c>
      <c r="Z8" s="243">
        <v>5.7274041999999996</v>
      </c>
      <c r="AA8" s="243">
        <v>5.7187850999999998</v>
      </c>
      <c r="AB8" s="243">
        <v>5.5137850999999998</v>
      </c>
      <c r="AC8" s="243">
        <v>5.6177850999999999</v>
      </c>
      <c r="AD8" s="243">
        <v>5.2427850999999999</v>
      </c>
      <c r="AE8" s="243">
        <v>5.3347851000000004</v>
      </c>
      <c r="AF8" s="243">
        <v>5.5237850999999996</v>
      </c>
      <c r="AG8" s="243">
        <v>5.6507851000000002</v>
      </c>
      <c r="AH8" s="243">
        <v>5.4665697707999996</v>
      </c>
      <c r="AI8" s="243">
        <v>5.3385697708000004</v>
      </c>
      <c r="AJ8" s="243">
        <v>5.7025697708000003</v>
      </c>
      <c r="AK8" s="243">
        <v>5.7725697707999997</v>
      </c>
      <c r="AL8" s="243">
        <v>5.5555697708</v>
      </c>
      <c r="AM8" s="243">
        <v>5.4868128907999996</v>
      </c>
      <c r="AN8" s="243">
        <v>5.7272735364000003</v>
      </c>
      <c r="AO8" s="243">
        <v>5.7582210287000004</v>
      </c>
      <c r="AP8" s="243">
        <v>5.6019283986000001</v>
      </c>
      <c r="AQ8" s="243">
        <v>5.4099762480000004</v>
      </c>
      <c r="AR8" s="243">
        <v>5.5345326208000003</v>
      </c>
      <c r="AS8" s="243">
        <v>5.7283759405000003</v>
      </c>
      <c r="AT8" s="243">
        <v>5.7520449596000001</v>
      </c>
      <c r="AU8" s="243">
        <v>5.6845653973000001</v>
      </c>
      <c r="AV8" s="243">
        <v>5.8332941574000001</v>
      </c>
      <c r="AW8" s="243">
        <v>5.9551614923000002</v>
      </c>
      <c r="AX8" s="243">
        <v>6.0292731511</v>
      </c>
      <c r="AY8" s="367">
        <v>6.0083704536999996</v>
      </c>
      <c r="AZ8" s="367">
        <v>6.0229595049000002</v>
      </c>
      <c r="BA8" s="367">
        <v>5.9942440906999996</v>
      </c>
      <c r="BB8" s="367">
        <v>5.7655099536999996</v>
      </c>
      <c r="BC8" s="367">
        <v>5.6550732785999998</v>
      </c>
      <c r="BD8" s="367">
        <v>5.7481039979000004</v>
      </c>
      <c r="BE8" s="367">
        <v>5.9664466614</v>
      </c>
      <c r="BF8" s="367">
        <v>5.9739696136999996</v>
      </c>
      <c r="BG8" s="367">
        <v>5.8411164532999997</v>
      </c>
      <c r="BH8" s="367">
        <v>6.0231959495999998</v>
      </c>
      <c r="BI8" s="367">
        <v>6.1618319744000001</v>
      </c>
      <c r="BJ8" s="367">
        <v>6.2361287587999996</v>
      </c>
      <c r="BK8" s="367">
        <v>6.2120853916999996</v>
      </c>
      <c r="BL8" s="367">
        <v>6.2242067434999999</v>
      </c>
      <c r="BM8" s="367">
        <v>6.1935894106999996</v>
      </c>
      <c r="BN8" s="367">
        <v>5.9651927170999999</v>
      </c>
      <c r="BO8" s="367">
        <v>5.8550510780999998</v>
      </c>
      <c r="BP8" s="367">
        <v>5.9485270673999997</v>
      </c>
      <c r="BQ8" s="367">
        <v>6.1674277905999997</v>
      </c>
      <c r="BR8" s="367">
        <v>6.1752460125999997</v>
      </c>
      <c r="BS8" s="367">
        <v>6.0427101133000001</v>
      </c>
      <c r="BT8" s="367">
        <v>6.2250589347999998</v>
      </c>
      <c r="BU8" s="367">
        <v>6.3640054557000001</v>
      </c>
      <c r="BV8" s="367">
        <v>6.4385635976</v>
      </c>
    </row>
    <row r="9" spans="1:74" ht="11.15" customHeight="1" x14ac:dyDescent="0.25">
      <c r="A9" s="158" t="s">
        <v>289</v>
      </c>
      <c r="B9" s="169" t="s">
        <v>271</v>
      </c>
      <c r="C9" s="243">
        <v>1.8580444</v>
      </c>
      <c r="D9" s="243">
        <v>1.9388444</v>
      </c>
      <c r="E9" s="243">
        <v>1.9323444000000001</v>
      </c>
      <c r="F9" s="243">
        <v>1.9123444000000001</v>
      </c>
      <c r="G9" s="243">
        <v>1.8960444000000001</v>
      </c>
      <c r="H9" s="243">
        <v>1.9000444000000001</v>
      </c>
      <c r="I9" s="243">
        <v>1.8969444</v>
      </c>
      <c r="J9" s="243">
        <v>1.9252444</v>
      </c>
      <c r="K9" s="243">
        <v>1.9531444</v>
      </c>
      <c r="L9" s="243">
        <v>1.8985444</v>
      </c>
      <c r="M9" s="243">
        <v>1.9360444000000001</v>
      </c>
      <c r="N9" s="243">
        <v>1.9518443999999999</v>
      </c>
      <c r="O9" s="243">
        <v>1.9912847</v>
      </c>
      <c r="P9" s="243">
        <v>1.9943846999999999</v>
      </c>
      <c r="Q9" s="243">
        <v>2.0108847000000001</v>
      </c>
      <c r="R9" s="243">
        <v>1.9956847</v>
      </c>
      <c r="S9" s="243">
        <v>1.9110847</v>
      </c>
      <c r="T9" s="243">
        <v>1.8951846999999999</v>
      </c>
      <c r="U9" s="243">
        <v>1.8790846999999999</v>
      </c>
      <c r="V9" s="243">
        <v>1.9207847</v>
      </c>
      <c r="W9" s="243">
        <v>1.9221847000000001</v>
      </c>
      <c r="X9" s="243">
        <v>1.8871846999999999</v>
      </c>
      <c r="Y9" s="243">
        <v>1.8867847</v>
      </c>
      <c r="Z9" s="243">
        <v>1.9119847000000001</v>
      </c>
      <c r="AA9" s="243">
        <v>1.9014853</v>
      </c>
      <c r="AB9" s="243">
        <v>1.9274853000000001</v>
      </c>
      <c r="AC9" s="243">
        <v>1.9521853</v>
      </c>
      <c r="AD9" s="243">
        <v>1.9481853</v>
      </c>
      <c r="AE9" s="243">
        <v>1.9467852999999999</v>
      </c>
      <c r="AF9" s="243">
        <v>1.9409852999999999</v>
      </c>
      <c r="AG9" s="243">
        <v>1.9313853000000001</v>
      </c>
      <c r="AH9" s="243">
        <v>1.8633573745000001</v>
      </c>
      <c r="AI9" s="243">
        <v>1.8997573745</v>
      </c>
      <c r="AJ9" s="243">
        <v>1.9128573744999999</v>
      </c>
      <c r="AK9" s="243">
        <v>1.9317573745000001</v>
      </c>
      <c r="AL9" s="243">
        <v>1.9288726111000001</v>
      </c>
      <c r="AM9" s="243">
        <v>1.9293205094999999</v>
      </c>
      <c r="AN9" s="243">
        <v>1.9101271657000001</v>
      </c>
      <c r="AO9" s="243">
        <v>1.9013271656999999</v>
      </c>
      <c r="AP9" s="243">
        <v>1.8833271656999999</v>
      </c>
      <c r="AQ9" s="243">
        <v>1.8924271657</v>
      </c>
      <c r="AR9" s="243">
        <v>1.9005271657</v>
      </c>
      <c r="AS9" s="243">
        <v>1.8969261181999999</v>
      </c>
      <c r="AT9" s="243">
        <v>1.9034313335999999</v>
      </c>
      <c r="AU9" s="243">
        <v>1.9011469122</v>
      </c>
      <c r="AV9" s="243">
        <v>1.9027812447000001</v>
      </c>
      <c r="AW9" s="243">
        <v>1.9306950866999999</v>
      </c>
      <c r="AX9" s="243">
        <v>1.9376035207</v>
      </c>
      <c r="AY9" s="367">
        <v>1.9298057964999999</v>
      </c>
      <c r="AZ9" s="367">
        <v>1.9484318562</v>
      </c>
      <c r="BA9" s="367">
        <v>1.9480316975</v>
      </c>
      <c r="BB9" s="367">
        <v>1.9394863362999999</v>
      </c>
      <c r="BC9" s="367">
        <v>1.9383844818</v>
      </c>
      <c r="BD9" s="367">
        <v>1.9347299392999999</v>
      </c>
      <c r="BE9" s="367">
        <v>1.9325347653</v>
      </c>
      <c r="BF9" s="367">
        <v>1.9316488762999999</v>
      </c>
      <c r="BG9" s="367">
        <v>1.9419101905</v>
      </c>
      <c r="BH9" s="367">
        <v>1.9191275949</v>
      </c>
      <c r="BI9" s="367">
        <v>1.9175540551000001</v>
      </c>
      <c r="BJ9" s="367">
        <v>1.9273777739</v>
      </c>
      <c r="BK9" s="367">
        <v>1.9231590526</v>
      </c>
      <c r="BL9" s="367">
        <v>1.9477594513000001</v>
      </c>
      <c r="BM9" s="367">
        <v>1.9448935561</v>
      </c>
      <c r="BN9" s="367">
        <v>1.9350320861999999</v>
      </c>
      <c r="BO9" s="367">
        <v>1.9331918966999999</v>
      </c>
      <c r="BP9" s="367">
        <v>1.9291784438999999</v>
      </c>
      <c r="BQ9" s="367">
        <v>1.9168136982999999</v>
      </c>
      <c r="BR9" s="367">
        <v>1.9058499581999999</v>
      </c>
      <c r="BS9" s="367">
        <v>1.9061061160999999</v>
      </c>
      <c r="BT9" s="367">
        <v>1.8733062781000001</v>
      </c>
      <c r="BU9" s="367">
        <v>1.8616872182999999</v>
      </c>
      <c r="BV9" s="367">
        <v>1.8613806069000001</v>
      </c>
    </row>
    <row r="10" spans="1:74" ht="11.15" customHeight="1" x14ac:dyDescent="0.25">
      <c r="A10" s="158" t="s">
        <v>290</v>
      </c>
      <c r="B10" s="169" t="s">
        <v>265</v>
      </c>
      <c r="C10" s="243">
        <v>4.6443876939999997</v>
      </c>
      <c r="D10" s="243">
        <v>4.6785053984999996</v>
      </c>
      <c r="E10" s="243">
        <v>4.6434775074000001</v>
      </c>
      <c r="F10" s="243">
        <v>4.6178769269000002</v>
      </c>
      <c r="G10" s="243">
        <v>4.4372876645000003</v>
      </c>
      <c r="H10" s="243">
        <v>4.2213799626000004</v>
      </c>
      <c r="I10" s="243">
        <v>4.5697173681000001</v>
      </c>
      <c r="J10" s="243">
        <v>4.4063150239000004</v>
      </c>
      <c r="K10" s="243">
        <v>4.4544705587999998</v>
      </c>
      <c r="L10" s="243">
        <v>4.6458748021999998</v>
      </c>
      <c r="M10" s="243">
        <v>4.8996081565000003</v>
      </c>
      <c r="N10" s="243">
        <v>4.9454892385999996</v>
      </c>
      <c r="O10" s="243">
        <v>4.9113903887000001</v>
      </c>
      <c r="P10" s="243">
        <v>4.9986265175</v>
      </c>
      <c r="Q10" s="243">
        <v>4.8858035219999998</v>
      </c>
      <c r="R10" s="243">
        <v>5.0343272470000002</v>
      </c>
      <c r="S10" s="243">
        <v>4.8084454903999996</v>
      </c>
      <c r="T10" s="243">
        <v>4.7076062196999997</v>
      </c>
      <c r="U10" s="243">
        <v>4.8554483222</v>
      </c>
      <c r="V10" s="243">
        <v>4.7007083666999998</v>
      </c>
      <c r="W10" s="243">
        <v>4.4192516857999999</v>
      </c>
      <c r="X10" s="243">
        <v>4.6511020183999996</v>
      </c>
      <c r="Y10" s="243">
        <v>4.7360202142999999</v>
      </c>
      <c r="Z10" s="243">
        <v>4.9858574915</v>
      </c>
      <c r="AA10" s="243">
        <v>4.9391430400000003</v>
      </c>
      <c r="AB10" s="243">
        <v>4.8103642245999998</v>
      </c>
      <c r="AC10" s="243">
        <v>4.9811921446999996</v>
      </c>
      <c r="AD10" s="243">
        <v>4.5710818632999999</v>
      </c>
      <c r="AE10" s="243">
        <v>4.3536806920000002</v>
      </c>
      <c r="AF10" s="243">
        <v>4.1843774078999996</v>
      </c>
      <c r="AG10" s="243">
        <v>4.6581823468000003</v>
      </c>
      <c r="AH10" s="243">
        <v>4.7653944246000002</v>
      </c>
      <c r="AI10" s="243">
        <v>4.7321605428</v>
      </c>
      <c r="AJ10" s="243">
        <v>4.7451281847000004</v>
      </c>
      <c r="AK10" s="243">
        <v>4.6728747177000001</v>
      </c>
      <c r="AL10" s="243">
        <v>4.7195960519</v>
      </c>
      <c r="AM10" s="243">
        <v>4.5964584989999997</v>
      </c>
      <c r="AN10" s="243">
        <v>4.6422133447</v>
      </c>
      <c r="AO10" s="243">
        <v>4.5899012195999997</v>
      </c>
      <c r="AP10" s="243">
        <v>4.5078043070999998</v>
      </c>
      <c r="AQ10" s="243">
        <v>4.4187936542999999</v>
      </c>
      <c r="AR10" s="243">
        <v>4.1162301547000002</v>
      </c>
      <c r="AS10" s="243">
        <v>4.389281993</v>
      </c>
      <c r="AT10" s="243">
        <v>4.3321323785999999</v>
      </c>
      <c r="AU10" s="243">
        <v>4.2573194951</v>
      </c>
      <c r="AV10" s="243">
        <v>4.4512427184999996</v>
      </c>
      <c r="AW10" s="243">
        <v>4.5525774723000003</v>
      </c>
      <c r="AX10" s="243">
        <v>4.7834665522000002</v>
      </c>
      <c r="AY10" s="367">
        <v>4.8446724156999998</v>
      </c>
      <c r="AZ10" s="367">
        <v>4.9144385934999999</v>
      </c>
      <c r="BA10" s="367">
        <v>4.9462359925000001</v>
      </c>
      <c r="BB10" s="367">
        <v>4.9507132082999998</v>
      </c>
      <c r="BC10" s="367">
        <v>4.8958735538000004</v>
      </c>
      <c r="BD10" s="367">
        <v>4.9165347423999997</v>
      </c>
      <c r="BE10" s="367">
        <v>4.9502967146000003</v>
      </c>
      <c r="BF10" s="367">
        <v>4.8606123412000004</v>
      </c>
      <c r="BG10" s="367">
        <v>4.7389177405999998</v>
      </c>
      <c r="BH10" s="367">
        <v>5.0317991328999998</v>
      </c>
      <c r="BI10" s="367">
        <v>5.0344427511000003</v>
      </c>
      <c r="BJ10" s="367">
        <v>5.0377758617000001</v>
      </c>
      <c r="BK10" s="367">
        <v>5.0344125203000001</v>
      </c>
      <c r="BL10" s="367">
        <v>5.0754359192000003</v>
      </c>
      <c r="BM10" s="367">
        <v>5.0633882909999999</v>
      </c>
      <c r="BN10" s="367">
        <v>5.0443844433000002</v>
      </c>
      <c r="BO10" s="367">
        <v>4.9277894616999998</v>
      </c>
      <c r="BP10" s="367">
        <v>4.9282157986000001</v>
      </c>
      <c r="BQ10" s="367">
        <v>4.9594227892999996</v>
      </c>
      <c r="BR10" s="367">
        <v>4.8772518590000002</v>
      </c>
      <c r="BS10" s="367">
        <v>4.7760850781000004</v>
      </c>
      <c r="BT10" s="367">
        <v>5.0865539760000003</v>
      </c>
      <c r="BU10" s="367">
        <v>5.1220594330999996</v>
      </c>
      <c r="BV10" s="367">
        <v>5.1631061595999999</v>
      </c>
    </row>
    <row r="11" spans="1:74" ht="11.15" customHeight="1" x14ac:dyDescent="0.25">
      <c r="A11" s="158" t="s">
        <v>297</v>
      </c>
      <c r="B11" s="169" t="s">
        <v>266</v>
      </c>
      <c r="C11" s="243">
        <v>69.135359627</v>
      </c>
      <c r="D11" s="243">
        <v>68.961415948999999</v>
      </c>
      <c r="E11" s="243">
        <v>68.697903177000001</v>
      </c>
      <c r="F11" s="243">
        <v>68.669909180000005</v>
      </c>
      <c r="G11" s="243">
        <v>68.785597620999994</v>
      </c>
      <c r="H11" s="243">
        <v>69.215229436000001</v>
      </c>
      <c r="I11" s="243">
        <v>68.777060547999994</v>
      </c>
      <c r="J11" s="243">
        <v>69.364881574999998</v>
      </c>
      <c r="K11" s="243">
        <v>67.586392274000005</v>
      </c>
      <c r="L11" s="243">
        <v>68.963020753999999</v>
      </c>
      <c r="M11" s="243">
        <v>68.819700659000006</v>
      </c>
      <c r="N11" s="243">
        <v>68.290324385000005</v>
      </c>
      <c r="O11" s="243">
        <v>67.958364692999993</v>
      </c>
      <c r="P11" s="243">
        <v>66.953975176</v>
      </c>
      <c r="Q11" s="243">
        <v>67.285536469999997</v>
      </c>
      <c r="R11" s="243">
        <v>68.973318477000007</v>
      </c>
      <c r="S11" s="243">
        <v>60.465519983</v>
      </c>
      <c r="T11" s="243">
        <v>59.046552284999997</v>
      </c>
      <c r="U11" s="243">
        <v>59.920804451000002</v>
      </c>
      <c r="V11" s="243">
        <v>61.554126338000003</v>
      </c>
      <c r="W11" s="243">
        <v>61.464704824000002</v>
      </c>
      <c r="X11" s="243">
        <v>61.734010810999997</v>
      </c>
      <c r="Y11" s="243">
        <v>62.163034551999999</v>
      </c>
      <c r="Z11" s="243">
        <v>62.035250628</v>
      </c>
      <c r="AA11" s="243">
        <v>62.797882493000003</v>
      </c>
      <c r="AB11" s="243">
        <v>62.202025648000003</v>
      </c>
      <c r="AC11" s="243">
        <v>62.649336491</v>
      </c>
      <c r="AD11" s="243">
        <v>63.220136525999997</v>
      </c>
      <c r="AE11" s="243">
        <v>64.049808937999998</v>
      </c>
      <c r="AF11" s="243">
        <v>64.657726776999993</v>
      </c>
      <c r="AG11" s="243">
        <v>65.586576832000006</v>
      </c>
      <c r="AH11" s="243">
        <v>65.216369596999996</v>
      </c>
      <c r="AI11" s="243">
        <v>66.024103855999996</v>
      </c>
      <c r="AJ11" s="243">
        <v>65.989711681000003</v>
      </c>
      <c r="AK11" s="243">
        <v>66.285099076999998</v>
      </c>
      <c r="AL11" s="243">
        <v>66.050802398000002</v>
      </c>
      <c r="AM11" s="243">
        <v>66.833717042999993</v>
      </c>
      <c r="AN11" s="243">
        <v>67.622000380000003</v>
      </c>
      <c r="AO11" s="243">
        <v>67.214787880000003</v>
      </c>
      <c r="AP11" s="243">
        <v>66.674143826000005</v>
      </c>
      <c r="AQ11" s="243">
        <v>66.770738277999996</v>
      </c>
      <c r="AR11" s="243">
        <v>67.174485278000006</v>
      </c>
      <c r="AS11" s="243">
        <v>67.758172626999993</v>
      </c>
      <c r="AT11" s="243">
        <v>68.593519512</v>
      </c>
      <c r="AU11" s="243">
        <v>68.569459464999994</v>
      </c>
      <c r="AV11" s="243">
        <v>68.298930342000006</v>
      </c>
      <c r="AW11" s="243">
        <v>68.137445564999993</v>
      </c>
      <c r="AX11" s="243">
        <v>68.205523341000003</v>
      </c>
      <c r="AY11" s="367">
        <v>67.520880138999999</v>
      </c>
      <c r="AZ11" s="367">
        <v>66.955286641000001</v>
      </c>
      <c r="BA11" s="367">
        <v>66.531512457000005</v>
      </c>
      <c r="BB11" s="367">
        <v>66.421946500999994</v>
      </c>
      <c r="BC11" s="367">
        <v>66.899405356000003</v>
      </c>
      <c r="BD11" s="367">
        <v>67.491185704000003</v>
      </c>
      <c r="BE11" s="367">
        <v>67.613640539000002</v>
      </c>
      <c r="BF11" s="367">
        <v>67.359216544999995</v>
      </c>
      <c r="BG11" s="367">
        <v>67.394290322000003</v>
      </c>
      <c r="BH11" s="367">
        <v>67.222488518999995</v>
      </c>
      <c r="BI11" s="367">
        <v>67.016949030000006</v>
      </c>
      <c r="BJ11" s="367">
        <v>66.766081178999997</v>
      </c>
      <c r="BK11" s="367">
        <v>67.486646178000001</v>
      </c>
      <c r="BL11" s="367">
        <v>67.359242632000004</v>
      </c>
      <c r="BM11" s="367">
        <v>67.303096183999997</v>
      </c>
      <c r="BN11" s="367">
        <v>67.586131261000006</v>
      </c>
      <c r="BO11" s="367">
        <v>68.083579943999993</v>
      </c>
      <c r="BP11" s="367">
        <v>68.321697212000004</v>
      </c>
      <c r="BQ11" s="367">
        <v>68.441495922000001</v>
      </c>
      <c r="BR11" s="367">
        <v>68.223586241999996</v>
      </c>
      <c r="BS11" s="367">
        <v>68.285873112000004</v>
      </c>
      <c r="BT11" s="367">
        <v>68.149000989000001</v>
      </c>
      <c r="BU11" s="367">
        <v>67.966622741999998</v>
      </c>
      <c r="BV11" s="367">
        <v>67.734949885000006</v>
      </c>
    </row>
    <row r="12" spans="1:74" ht="11.15" customHeight="1" x14ac:dyDescent="0.25">
      <c r="A12" s="158" t="s">
        <v>292</v>
      </c>
      <c r="B12" s="169" t="s">
        <v>869</v>
      </c>
      <c r="C12" s="243">
        <v>35.444386387999998</v>
      </c>
      <c r="D12" s="243">
        <v>35.435905726000001</v>
      </c>
      <c r="E12" s="243">
        <v>34.985903899</v>
      </c>
      <c r="F12" s="243">
        <v>35.045207196</v>
      </c>
      <c r="G12" s="243">
        <v>34.708994228000002</v>
      </c>
      <c r="H12" s="243">
        <v>34.797635495000002</v>
      </c>
      <c r="I12" s="243">
        <v>34.370835088</v>
      </c>
      <c r="J12" s="243">
        <v>34.596430404000003</v>
      </c>
      <c r="K12" s="243">
        <v>32.99741993</v>
      </c>
      <c r="L12" s="243">
        <v>34.416385867000002</v>
      </c>
      <c r="M12" s="243">
        <v>34.284246660999997</v>
      </c>
      <c r="N12" s="243">
        <v>34.210077337000001</v>
      </c>
      <c r="O12" s="243">
        <v>33.798211297000002</v>
      </c>
      <c r="P12" s="243">
        <v>33.048633488</v>
      </c>
      <c r="Q12" s="243">
        <v>33.257186181999998</v>
      </c>
      <c r="R12" s="243">
        <v>35.271032701999999</v>
      </c>
      <c r="S12" s="243">
        <v>29.327418771000001</v>
      </c>
      <c r="T12" s="243">
        <v>27.372720999999999</v>
      </c>
      <c r="U12" s="243">
        <v>28.008979061000002</v>
      </c>
      <c r="V12" s="243">
        <v>29.012965336000001</v>
      </c>
      <c r="W12" s="243">
        <v>29.130853693999999</v>
      </c>
      <c r="X12" s="243">
        <v>29.459282815000002</v>
      </c>
      <c r="Y12" s="243">
        <v>30.234244963999998</v>
      </c>
      <c r="Z12" s="243">
        <v>30.431687197999999</v>
      </c>
      <c r="AA12" s="243">
        <v>30.599509992000002</v>
      </c>
      <c r="AB12" s="243">
        <v>30.115158188999999</v>
      </c>
      <c r="AC12" s="243">
        <v>30.281925082000001</v>
      </c>
      <c r="AD12" s="243">
        <v>30.361959235</v>
      </c>
      <c r="AE12" s="243">
        <v>30.860035027999999</v>
      </c>
      <c r="AF12" s="243">
        <v>31.413076066999999</v>
      </c>
      <c r="AG12" s="243">
        <v>32.154076066999998</v>
      </c>
      <c r="AH12" s="243">
        <v>32.148692394000001</v>
      </c>
      <c r="AI12" s="243">
        <v>32.555456431000003</v>
      </c>
      <c r="AJ12" s="243">
        <v>32.834720468</v>
      </c>
      <c r="AK12" s="243">
        <v>33.129259826000002</v>
      </c>
      <c r="AL12" s="243">
        <v>33.349787894000002</v>
      </c>
      <c r="AM12" s="243">
        <v>33.441799594999999</v>
      </c>
      <c r="AN12" s="243">
        <v>34.109917799999998</v>
      </c>
      <c r="AO12" s="243">
        <v>33.723923401</v>
      </c>
      <c r="AP12" s="243">
        <v>34.018289629000002</v>
      </c>
      <c r="AQ12" s="243">
        <v>33.528821297</v>
      </c>
      <c r="AR12" s="243">
        <v>33.743867696000002</v>
      </c>
      <c r="AS12" s="243">
        <v>33.995885168999997</v>
      </c>
      <c r="AT12" s="243">
        <v>35.027963407000001</v>
      </c>
      <c r="AU12" s="243">
        <v>35.112938495999998</v>
      </c>
      <c r="AV12" s="243">
        <v>34.644619591000001</v>
      </c>
      <c r="AW12" s="243">
        <v>34.253679235</v>
      </c>
      <c r="AX12" s="243">
        <v>34.521338092999997</v>
      </c>
      <c r="AY12" s="367">
        <v>34.143279196000002</v>
      </c>
      <c r="AZ12" s="367">
        <v>34.086563322000003</v>
      </c>
      <c r="BA12" s="367">
        <v>34.289370140000003</v>
      </c>
      <c r="BB12" s="367">
        <v>34.312545749000002</v>
      </c>
      <c r="BC12" s="367">
        <v>34.433002678000001</v>
      </c>
      <c r="BD12" s="367">
        <v>34.477762337999998</v>
      </c>
      <c r="BE12" s="367">
        <v>34.457046963000003</v>
      </c>
      <c r="BF12" s="367">
        <v>34.477203025000001</v>
      </c>
      <c r="BG12" s="367">
        <v>34.441617063999999</v>
      </c>
      <c r="BH12" s="367">
        <v>34.302296583</v>
      </c>
      <c r="BI12" s="367">
        <v>34.265723825999999</v>
      </c>
      <c r="BJ12" s="367">
        <v>34.342696083</v>
      </c>
      <c r="BK12" s="367">
        <v>35.10601424</v>
      </c>
      <c r="BL12" s="367">
        <v>35.009374508999997</v>
      </c>
      <c r="BM12" s="367">
        <v>35.071976048000003</v>
      </c>
      <c r="BN12" s="367">
        <v>34.980240285000001</v>
      </c>
      <c r="BO12" s="367">
        <v>35.060683943999997</v>
      </c>
      <c r="BP12" s="367">
        <v>35.065487476000001</v>
      </c>
      <c r="BQ12" s="367">
        <v>35.079876145999997</v>
      </c>
      <c r="BR12" s="367">
        <v>35.089998897000001</v>
      </c>
      <c r="BS12" s="367">
        <v>35.044405144000002</v>
      </c>
      <c r="BT12" s="367">
        <v>34.920059233000003</v>
      </c>
      <c r="BU12" s="367">
        <v>34.873503831000001</v>
      </c>
      <c r="BV12" s="367">
        <v>34.94048325</v>
      </c>
    </row>
    <row r="13" spans="1:74" ht="11.15" customHeight="1" x14ac:dyDescent="0.25">
      <c r="A13" s="158" t="s">
        <v>293</v>
      </c>
      <c r="B13" s="169" t="s">
        <v>272</v>
      </c>
      <c r="C13" s="243">
        <v>30.106000000000002</v>
      </c>
      <c r="D13" s="243">
        <v>30.091000000000001</v>
      </c>
      <c r="E13" s="243">
        <v>29.605</v>
      </c>
      <c r="F13" s="243">
        <v>29.655000000000001</v>
      </c>
      <c r="G13" s="243">
        <v>29.335000000000001</v>
      </c>
      <c r="H13" s="243">
        <v>29.425000000000001</v>
      </c>
      <c r="I13" s="243">
        <v>29.004999999999999</v>
      </c>
      <c r="J13" s="243">
        <v>29.245000000000001</v>
      </c>
      <c r="K13" s="243">
        <v>27.684999999999999</v>
      </c>
      <c r="L13" s="243">
        <v>29.145</v>
      </c>
      <c r="M13" s="243">
        <v>29.004586</v>
      </c>
      <c r="N13" s="243">
        <v>28.905000000000001</v>
      </c>
      <c r="O13" s="243">
        <v>28.67</v>
      </c>
      <c r="P13" s="243">
        <v>27.95</v>
      </c>
      <c r="Q13" s="243">
        <v>28.19</v>
      </c>
      <c r="R13" s="243">
        <v>30.175000000000001</v>
      </c>
      <c r="S13" s="243">
        <v>24.31</v>
      </c>
      <c r="T13" s="243">
        <v>22.35</v>
      </c>
      <c r="U13" s="243">
        <v>22.975000000000001</v>
      </c>
      <c r="V13" s="243">
        <v>23.94</v>
      </c>
      <c r="W13" s="243">
        <v>23.975000000000001</v>
      </c>
      <c r="X13" s="243">
        <v>24.32</v>
      </c>
      <c r="Y13" s="243">
        <v>25.07</v>
      </c>
      <c r="Z13" s="243">
        <v>25.254999999999999</v>
      </c>
      <c r="AA13" s="243">
        <v>25.305</v>
      </c>
      <c r="AB13" s="243">
        <v>24.875</v>
      </c>
      <c r="AC13" s="243">
        <v>25.024999999999999</v>
      </c>
      <c r="AD13" s="243">
        <v>24.995000000000001</v>
      </c>
      <c r="AE13" s="243">
        <v>25.462</v>
      </c>
      <c r="AF13" s="243">
        <v>26.015000000000001</v>
      </c>
      <c r="AG13" s="243">
        <v>26.72</v>
      </c>
      <c r="AH13" s="243">
        <v>26.704999999999998</v>
      </c>
      <c r="AI13" s="243">
        <v>27.105</v>
      </c>
      <c r="AJ13" s="243">
        <v>27.375</v>
      </c>
      <c r="AK13" s="243">
        <v>27.754999999999999</v>
      </c>
      <c r="AL13" s="243">
        <v>27.87</v>
      </c>
      <c r="AM13" s="243">
        <v>27.82</v>
      </c>
      <c r="AN13" s="243">
        <v>28.574999999999999</v>
      </c>
      <c r="AO13" s="243">
        <v>28.215</v>
      </c>
      <c r="AP13" s="243">
        <v>28.59</v>
      </c>
      <c r="AQ13" s="243">
        <v>28.104654</v>
      </c>
      <c r="AR13" s="243">
        <v>28.3</v>
      </c>
      <c r="AS13" s="243">
        <v>28.52</v>
      </c>
      <c r="AT13" s="243">
        <v>29.53</v>
      </c>
      <c r="AU13" s="243">
        <v>29.65</v>
      </c>
      <c r="AV13" s="243">
        <v>29.195</v>
      </c>
      <c r="AW13" s="243">
        <v>28.74</v>
      </c>
      <c r="AX13" s="243">
        <v>28.93</v>
      </c>
      <c r="AY13" s="367">
        <v>28.539368</v>
      </c>
      <c r="AZ13" s="367">
        <v>28.568528000000001</v>
      </c>
      <c r="BA13" s="367">
        <v>28.797688000000001</v>
      </c>
      <c r="BB13" s="367">
        <v>28.901847</v>
      </c>
      <c r="BC13" s="367">
        <v>29.031006999999999</v>
      </c>
      <c r="BD13" s="367">
        <v>29.060167</v>
      </c>
      <c r="BE13" s="367">
        <v>29.012326000000002</v>
      </c>
      <c r="BF13" s="367">
        <v>29.011486000000001</v>
      </c>
      <c r="BG13" s="367">
        <v>29.010646000000001</v>
      </c>
      <c r="BH13" s="367">
        <v>28.884806000000001</v>
      </c>
      <c r="BI13" s="367">
        <v>28.783964999999998</v>
      </c>
      <c r="BJ13" s="367">
        <v>28.783124999999998</v>
      </c>
      <c r="BK13" s="367">
        <v>29.461285</v>
      </c>
      <c r="BL13" s="367">
        <v>29.450444000000001</v>
      </c>
      <c r="BM13" s="367">
        <v>29.539604000000001</v>
      </c>
      <c r="BN13" s="367">
        <v>29.528763999999999</v>
      </c>
      <c r="BO13" s="367">
        <v>29.617923999999999</v>
      </c>
      <c r="BP13" s="367">
        <v>29.607082999999999</v>
      </c>
      <c r="BQ13" s="367">
        <v>29.594242999999999</v>
      </c>
      <c r="BR13" s="367">
        <v>29.583403000000001</v>
      </c>
      <c r="BS13" s="367">
        <v>29.572562999999999</v>
      </c>
      <c r="BT13" s="367">
        <v>29.461722000000002</v>
      </c>
      <c r="BU13" s="367">
        <v>29.350881999999999</v>
      </c>
      <c r="BV13" s="367">
        <v>29.340042</v>
      </c>
    </row>
    <row r="14" spans="1:74" ht="11.15" customHeight="1" x14ac:dyDescent="0.25">
      <c r="A14" s="158" t="s">
        <v>368</v>
      </c>
      <c r="B14" s="169" t="s">
        <v>1007</v>
      </c>
      <c r="C14" s="243">
        <v>5.338386388</v>
      </c>
      <c r="D14" s="243">
        <v>5.3449057255000003</v>
      </c>
      <c r="E14" s="243">
        <v>5.3809038984999997</v>
      </c>
      <c r="F14" s="243">
        <v>5.3902071961000004</v>
      </c>
      <c r="G14" s="243">
        <v>5.3739942280999999</v>
      </c>
      <c r="H14" s="243">
        <v>5.3726354953</v>
      </c>
      <c r="I14" s="243">
        <v>5.3658350881999999</v>
      </c>
      <c r="J14" s="243">
        <v>5.3514304044000003</v>
      </c>
      <c r="K14" s="243">
        <v>5.3124199303999999</v>
      </c>
      <c r="L14" s="243">
        <v>5.2713858673000002</v>
      </c>
      <c r="M14" s="243">
        <v>5.2796606609000003</v>
      </c>
      <c r="N14" s="243">
        <v>5.3050773374000002</v>
      </c>
      <c r="O14" s="243">
        <v>5.1282112971</v>
      </c>
      <c r="P14" s="243">
        <v>5.0986334880999999</v>
      </c>
      <c r="Q14" s="243">
        <v>5.0671861823000004</v>
      </c>
      <c r="R14" s="243">
        <v>5.0960327016000004</v>
      </c>
      <c r="S14" s="243">
        <v>5.0174187713</v>
      </c>
      <c r="T14" s="243">
        <v>5.0227210002999998</v>
      </c>
      <c r="U14" s="243">
        <v>5.0339790612000002</v>
      </c>
      <c r="V14" s="243">
        <v>5.0729653361000002</v>
      </c>
      <c r="W14" s="243">
        <v>5.1558536939000001</v>
      </c>
      <c r="X14" s="243">
        <v>5.1392828150999996</v>
      </c>
      <c r="Y14" s="243">
        <v>5.1642449644999999</v>
      </c>
      <c r="Z14" s="243">
        <v>5.1766871983999998</v>
      </c>
      <c r="AA14" s="243">
        <v>5.2945099918</v>
      </c>
      <c r="AB14" s="243">
        <v>5.2401581888999997</v>
      </c>
      <c r="AC14" s="243">
        <v>5.2569250823000004</v>
      </c>
      <c r="AD14" s="243">
        <v>5.3669592348000004</v>
      </c>
      <c r="AE14" s="243">
        <v>5.3980350282999998</v>
      </c>
      <c r="AF14" s="243">
        <v>5.3980760667999999</v>
      </c>
      <c r="AG14" s="243">
        <v>5.4340760668000003</v>
      </c>
      <c r="AH14" s="243">
        <v>5.4436923936000001</v>
      </c>
      <c r="AI14" s="243">
        <v>5.4504564310000001</v>
      </c>
      <c r="AJ14" s="243">
        <v>5.4597204684999996</v>
      </c>
      <c r="AK14" s="243">
        <v>5.3742598256000003</v>
      </c>
      <c r="AL14" s="243">
        <v>5.4797878940000002</v>
      </c>
      <c r="AM14" s="243">
        <v>5.6217995945999997</v>
      </c>
      <c r="AN14" s="243">
        <v>5.5349177997999996</v>
      </c>
      <c r="AO14" s="243">
        <v>5.5089234011999997</v>
      </c>
      <c r="AP14" s="243">
        <v>5.428289629</v>
      </c>
      <c r="AQ14" s="243">
        <v>5.4241672973000004</v>
      </c>
      <c r="AR14" s="243">
        <v>5.4438676960999999</v>
      </c>
      <c r="AS14" s="243">
        <v>5.4758851686999996</v>
      </c>
      <c r="AT14" s="243">
        <v>5.4979634065000003</v>
      </c>
      <c r="AU14" s="243">
        <v>5.4629384961999996</v>
      </c>
      <c r="AV14" s="243">
        <v>5.4496195908000002</v>
      </c>
      <c r="AW14" s="243">
        <v>5.5136792352999997</v>
      </c>
      <c r="AX14" s="243">
        <v>5.5913380932000001</v>
      </c>
      <c r="AY14" s="367">
        <v>5.6039111963000003</v>
      </c>
      <c r="AZ14" s="367">
        <v>5.5180353219000002</v>
      </c>
      <c r="BA14" s="367">
        <v>5.4916821397</v>
      </c>
      <c r="BB14" s="367">
        <v>5.4106987491999998</v>
      </c>
      <c r="BC14" s="367">
        <v>5.4019956781999996</v>
      </c>
      <c r="BD14" s="367">
        <v>5.4175953380999999</v>
      </c>
      <c r="BE14" s="367">
        <v>5.4447209634</v>
      </c>
      <c r="BF14" s="367">
        <v>5.4657170253</v>
      </c>
      <c r="BG14" s="367">
        <v>5.4309710643000004</v>
      </c>
      <c r="BH14" s="367">
        <v>5.4174905828000002</v>
      </c>
      <c r="BI14" s="367">
        <v>5.4817588258000001</v>
      </c>
      <c r="BJ14" s="367">
        <v>5.5595710833999998</v>
      </c>
      <c r="BK14" s="367">
        <v>5.6447292399000002</v>
      </c>
      <c r="BL14" s="367">
        <v>5.5589305088999996</v>
      </c>
      <c r="BM14" s="367">
        <v>5.5323720479</v>
      </c>
      <c r="BN14" s="367">
        <v>5.4514762846</v>
      </c>
      <c r="BO14" s="367">
        <v>5.4427599439999996</v>
      </c>
      <c r="BP14" s="367">
        <v>5.4584044762000001</v>
      </c>
      <c r="BQ14" s="367">
        <v>5.4856331458999996</v>
      </c>
      <c r="BR14" s="367">
        <v>5.5065958969000004</v>
      </c>
      <c r="BS14" s="367">
        <v>5.4718421436</v>
      </c>
      <c r="BT14" s="367">
        <v>5.4583372328999999</v>
      </c>
      <c r="BU14" s="367">
        <v>5.5226218309000004</v>
      </c>
      <c r="BV14" s="367">
        <v>5.6004412500000003</v>
      </c>
    </row>
    <row r="15" spans="1:74" ht="11.15" customHeight="1" x14ac:dyDescent="0.25">
      <c r="A15" s="158" t="s">
        <v>294</v>
      </c>
      <c r="B15" s="169" t="s">
        <v>267</v>
      </c>
      <c r="C15" s="243">
        <v>14.829870548000001</v>
      </c>
      <c r="D15" s="243">
        <v>14.815033477</v>
      </c>
      <c r="E15" s="243">
        <v>14.693531292999999</v>
      </c>
      <c r="F15" s="243">
        <v>14.349472436999999</v>
      </c>
      <c r="G15" s="243">
        <v>14.282381358</v>
      </c>
      <c r="H15" s="243">
        <v>14.589059644000001</v>
      </c>
      <c r="I15" s="243">
        <v>14.588473972999999</v>
      </c>
      <c r="J15" s="243">
        <v>14.599671807</v>
      </c>
      <c r="K15" s="243">
        <v>14.534911048</v>
      </c>
      <c r="L15" s="243">
        <v>14.553467694</v>
      </c>
      <c r="M15" s="243">
        <v>14.695878446</v>
      </c>
      <c r="N15" s="243">
        <v>14.721453788</v>
      </c>
      <c r="O15" s="243">
        <v>14.738608672</v>
      </c>
      <c r="P15" s="243">
        <v>14.733611961999999</v>
      </c>
      <c r="Q15" s="243">
        <v>14.707459472</v>
      </c>
      <c r="R15" s="243">
        <v>14.757960262999999</v>
      </c>
      <c r="S15" s="243">
        <v>12.49521715</v>
      </c>
      <c r="T15" s="243">
        <v>12.289604869</v>
      </c>
      <c r="U15" s="243">
        <v>12.340020763</v>
      </c>
      <c r="V15" s="243">
        <v>12.888551335000001</v>
      </c>
      <c r="W15" s="243">
        <v>12.912187316000001</v>
      </c>
      <c r="X15" s="243">
        <v>13.05257784</v>
      </c>
      <c r="Y15" s="243">
        <v>13.149003149</v>
      </c>
      <c r="Z15" s="243">
        <v>13.184562123999999</v>
      </c>
      <c r="AA15" s="243">
        <v>13.347719688</v>
      </c>
      <c r="AB15" s="243">
        <v>13.404938842</v>
      </c>
      <c r="AC15" s="243">
        <v>13.513642931</v>
      </c>
      <c r="AD15" s="243">
        <v>13.661440152999999</v>
      </c>
      <c r="AE15" s="243">
        <v>13.665379113</v>
      </c>
      <c r="AF15" s="243">
        <v>13.634845768</v>
      </c>
      <c r="AG15" s="243">
        <v>13.696093642999999</v>
      </c>
      <c r="AH15" s="243">
        <v>13.41327965</v>
      </c>
      <c r="AI15" s="243">
        <v>13.771057963000001</v>
      </c>
      <c r="AJ15" s="243">
        <v>14.164488963</v>
      </c>
      <c r="AK15" s="243">
        <v>14.315020002000001</v>
      </c>
      <c r="AL15" s="243">
        <v>14.323740473000001</v>
      </c>
      <c r="AM15" s="243">
        <v>14.39149838</v>
      </c>
      <c r="AN15" s="243">
        <v>14.445047874</v>
      </c>
      <c r="AO15" s="243">
        <v>14.342086279</v>
      </c>
      <c r="AP15" s="243">
        <v>13.176435517</v>
      </c>
      <c r="AQ15" s="243">
        <v>13.46183636</v>
      </c>
      <c r="AR15" s="243">
        <v>13.54311895</v>
      </c>
      <c r="AS15" s="243">
        <v>13.790788815000001</v>
      </c>
      <c r="AT15" s="243">
        <v>13.506285665</v>
      </c>
      <c r="AU15" s="243">
        <v>13.447707198</v>
      </c>
      <c r="AV15" s="243">
        <v>13.585456256000001</v>
      </c>
      <c r="AW15" s="243">
        <v>14.118813724000001</v>
      </c>
      <c r="AX15" s="243">
        <v>14.114079086</v>
      </c>
      <c r="AY15" s="367">
        <v>13.634050465</v>
      </c>
      <c r="AZ15" s="367">
        <v>13.132551906</v>
      </c>
      <c r="BA15" s="367">
        <v>12.630379917999999</v>
      </c>
      <c r="BB15" s="367">
        <v>12.114521633000001</v>
      </c>
      <c r="BC15" s="367">
        <v>12.008103544000001</v>
      </c>
      <c r="BD15" s="367">
        <v>12.400701043</v>
      </c>
      <c r="BE15" s="367">
        <v>12.493529537000001</v>
      </c>
      <c r="BF15" s="367">
        <v>12.374063080999999</v>
      </c>
      <c r="BG15" s="367">
        <v>12.420567637</v>
      </c>
      <c r="BH15" s="367">
        <v>12.480874826999999</v>
      </c>
      <c r="BI15" s="367">
        <v>12.520132090000001</v>
      </c>
      <c r="BJ15" s="367">
        <v>12.522919919</v>
      </c>
      <c r="BK15" s="367">
        <v>12.54329092</v>
      </c>
      <c r="BL15" s="367">
        <v>12.547627577</v>
      </c>
      <c r="BM15" s="367">
        <v>12.528869445</v>
      </c>
      <c r="BN15" s="367">
        <v>12.526478601000001</v>
      </c>
      <c r="BO15" s="367">
        <v>12.472770784</v>
      </c>
      <c r="BP15" s="367">
        <v>12.548655736000001</v>
      </c>
      <c r="BQ15" s="367">
        <v>12.556213499</v>
      </c>
      <c r="BR15" s="367">
        <v>12.435268662</v>
      </c>
      <c r="BS15" s="367">
        <v>12.491164108</v>
      </c>
      <c r="BT15" s="367">
        <v>12.551283433</v>
      </c>
      <c r="BU15" s="367">
        <v>12.591426728</v>
      </c>
      <c r="BV15" s="367">
        <v>12.595350301</v>
      </c>
    </row>
    <row r="16" spans="1:74" ht="11.15" customHeight="1" x14ac:dyDescent="0.25">
      <c r="A16" s="158" t="s">
        <v>295</v>
      </c>
      <c r="B16" s="169" t="s">
        <v>268</v>
      </c>
      <c r="C16" s="243">
        <v>4.8443651000000001</v>
      </c>
      <c r="D16" s="243">
        <v>4.8133651000000004</v>
      </c>
      <c r="E16" s="243">
        <v>4.9293651000000001</v>
      </c>
      <c r="F16" s="243">
        <v>4.8583651000000003</v>
      </c>
      <c r="G16" s="243">
        <v>4.8583651000000003</v>
      </c>
      <c r="H16" s="243">
        <v>4.9553650999999999</v>
      </c>
      <c r="I16" s="243">
        <v>4.8733651</v>
      </c>
      <c r="J16" s="243">
        <v>4.8503651000000003</v>
      </c>
      <c r="K16" s="243">
        <v>4.8463650999999999</v>
      </c>
      <c r="L16" s="243">
        <v>4.8353650999999997</v>
      </c>
      <c r="M16" s="243">
        <v>4.8623650999999999</v>
      </c>
      <c r="N16" s="243">
        <v>4.8253651</v>
      </c>
      <c r="O16" s="243">
        <v>4.9279381999999998</v>
      </c>
      <c r="P16" s="243">
        <v>4.8629382000000003</v>
      </c>
      <c r="Q16" s="243">
        <v>4.8769033999999998</v>
      </c>
      <c r="R16" s="243">
        <v>4.8070301000000004</v>
      </c>
      <c r="S16" s="243">
        <v>4.8279078000000002</v>
      </c>
      <c r="T16" s="243">
        <v>4.9183836999999997</v>
      </c>
      <c r="U16" s="243">
        <v>4.8500211999999996</v>
      </c>
      <c r="V16" s="243">
        <v>4.8958203999999999</v>
      </c>
      <c r="W16" s="243">
        <v>4.8951390999999997</v>
      </c>
      <c r="X16" s="243">
        <v>4.8358596</v>
      </c>
      <c r="Y16" s="243">
        <v>4.8551390999999997</v>
      </c>
      <c r="Z16" s="243">
        <v>4.7987906000000002</v>
      </c>
      <c r="AA16" s="243">
        <v>4.9963031000000004</v>
      </c>
      <c r="AB16" s="243">
        <v>4.9489343999999997</v>
      </c>
      <c r="AC16" s="243">
        <v>5.0344392999999998</v>
      </c>
      <c r="AD16" s="243">
        <v>5.0040579999999997</v>
      </c>
      <c r="AE16" s="243">
        <v>5.0242775000000002</v>
      </c>
      <c r="AF16" s="243">
        <v>5.0758359000000004</v>
      </c>
      <c r="AG16" s="243">
        <v>4.9943404999999998</v>
      </c>
      <c r="AH16" s="243">
        <v>5.0033810605999998</v>
      </c>
      <c r="AI16" s="243">
        <v>5.0363810606000001</v>
      </c>
      <c r="AJ16" s="243">
        <v>4.9573810606000004</v>
      </c>
      <c r="AK16" s="243">
        <v>4.9653810606000004</v>
      </c>
      <c r="AL16" s="243">
        <v>4.8753810605999996</v>
      </c>
      <c r="AM16" s="243">
        <v>5.2078464715999999</v>
      </c>
      <c r="AN16" s="243">
        <v>5.1168464715999997</v>
      </c>
      <c r="AO16" s="243">
        <v>5.1958464716000003</v>
      </c>
      <c r="AP16" s="243">
        <v>5.1658464716000001</v>
      </c>
      <c r="AQ16" s="243">
        <v>5.1638464716000003</v>
      </c>
      <c r="AR16" s="243">
        <v>5.2108464716</v>
      </c>
      <c r="AS16" s="243">
        <v>5.0588464715999999</v>
      </c>
      <c r="AT16" s="243">
        <v>5.0229518116999996</v>
      </c>
      <c r="AU16" s="243">
        <v>5.0760636088000002</v>
      </c>
      <c r="AV16" s="243">
        <v>5.0922928878000002</v>
      </c>
      <c r="AW16" s="243">
        <v>5.1153435223999999</v>
      </c>
      <c r="AX16" s="243">
        <v>5.1478187564000004</v>
      </c>
      <c r="AY16" s="367">
        <v>5.2165030887999997</v>
      </c>
      <c r="AZ16" s="367">
        <v>5.2070079524999997</v>
      </c>
      <c r="BA16" s="367">
        <v>5.2021577389999996</v>
      </c>
      <c r="BB16" s="367">
        <v>5.2087652350999996</v>
      </c>
      <c r="BC16" s="367">
        <v>5.2312898766</v>
      </c>
      <c r="BD16" s="367">
        <v>5.2658667828999999</v>
      </c>
      <c r="BE16" s="367">
        <v>5.1976423716999998</v>
      </c>
      <c r="BF16" s="367">
        <v>5.2339824288000001</v>
      </c>
      <c r="BG16" s="367">
        <v>5.2559520600000003</v>
      </c>
      <c r="BH16" s="367">
        <v>5.2740653200000001</v>
      </c>
      <c r="BI16" s="367">
        <v>5.2924604714000001</v>
      </c>
      <c r="BJ16" s="367">
        <v>5.2484999124999998</v>
      </c>
      <c r="BK16" s="367">
        <v>5.2188906507999997</v>
      </c>
      <c r="BL16" s="367">
        <v>5.2090458199</v>
      </c>
      <c r="BM16" s="367">
        <v>5.2017795913000002</v>
      </c>
      <c r="BN16" s="367">
        <v>5.2079862203999996</v>
      </c>
      <c r="BO16" s="367">
        <v>5.2293326454000004</v>
      </c>
      <c r="BP16" s="367">
        <v>5.2631000576</v>
      </c>
      <c r="BQ16" s="367">
        <v>5.1949489163999996</v>
      </c>
      <c r="BR16" s="367">
        <v>5.2298978001999998</v>
      </c>
      <c r="BS16" s="367">
        <v>5.2507338262000003</v>
      </c>
      <c r="BT16" s="367">
        <v>5.2675900417000001</v>
      </c>
      <c r="BU16" s="367">
        <v>5.2850460789999998</v>
      </c>
      <c r="BV16" s="367">
        <v>5.240392205</v>
      </c>
    </row>
    <row r="17" spans="1:74" ht="11.15" customHeight="1" x14ac:dyDescent="0.25">
      <c r="A17" s="158" t="s">
        <v>296</v>
      </c>
      <c r="B17" s="169" t="s">
        <v>270</v>
      </c>
      <c r="C17" s="243">
        <v>14.016737591</v>
      </c>
      <c r="D17" s="243">
        <v>13.897111646999999</v>
      </c>
      <c r="E17" s="243">
        <v>14.089102885000001</v>
      </c>
      <c r="F17" s="243">
        <v>14.416864446</v>
      </c>
      <c r="G17" s="243">
        <v>14.935856936</v>
      </c>
      <c r="H17" s="243">
        <v>14.873169196999999</v>
      </c>
      <c r="I17" s="243">
        <v>14.944386387</v>
      </c>
      <c r="J17" s="243">
        <v>15.318414263999999</v>
      </c>
      <c r="K17" s="243">
        <v>15.207696196000001</v>
      </c>
      <c r="L17" s="243">
        <v>15.157802093000001</v>
      </c>
      <c r="M17" s="243">
        <v>14.977210452</v>
      </c>
      <c r="N17" s="243">
        <v>14.533428159</v>
      </c>
      <c r="O17" s="243">
        <v>14.493606524</v>
      </c>
      <c r="P17" s="243">
        <v>14.308791526</v>
      </c>
      <c r="Q17" s="243">
        <v>14.443987415</v>
      </c>
      <c r="R17" s="243">
        <v>14.137295413</v>
      </c>
      <c r="S17" s="243">
        <v>13.814976262</v>
      </c>
      <c r="T17" s="243">
        <v>14.465842715999999</v>
      </c>
      <c r="U17" s="243">
        <v>14.721783427</v>
      </c>
      <c r="V17" s="243">
        <v>14.756789266</v>
      </c>
      <c r="W17" s="243">
        <v>14.526524714000001</v>
      </c>
      <c r="X17" s="243">
        <v>14.386290555</v>
      </c>
      <c r="Y17" s="243">
        <v>13.924647338</v>
      </c>
      <c r="Z17" s="243">
        <v>13.620210706</v>
      </c>
      <c r="AA17" s="243">
        <v>13.854349713</v>
      </c>
      <c r="AB17" s="243">
        <v>13.732994218</v>
      </c>
      <c r="AC17" s="243">
        <v>13.819329177</v>
      </c>
      <c r="AD17" s="243">
        <v>14.192679138000001</v>
      </c>
      <c r="AE17" s="243">
        <v>14.500117296999999</v>
      </c>
      <c r="AF17" s="243">
        <v>14.533969042000001</v>
      </c>
      <c r="AG17" s="243">
        <v>14.742066621999999</v>
      </c>
      <c r="AH17" s="243">
        <v>14.651016493</v>
      </c>
      <c r="AI17" s="243">
        <v>14.661208402</v>
      </c>
      <c r="AJ17" s="243">
        <v>14.033121188000001</v>
      </c>
      <c r="AK17" s="243">
        <v>13.875438189</v>
      </c>
      <c r="AL17" s="243">
        <v>13.50189297</v>
      </c>
      <c r="AM17" s="243">
        <v>13.792572596999999</v>
      </c>
      <c r="AN17" s="243">
        <v>13.950188234000001</v>
      </c>
      <c r="AO17" s="243">
        <v>13.952931728999999</v>
      </c>
      <c r="AP17" s="243">
        <v>14.313572208</v>
      </c>
      <c r="AQ17" s="243">
        <v>14.616234148</v>
      </c>
      <c r="AR17" s="243">
        <v>14.676652161</v>
      </c>
      <c r="AS17" s="243">
        <v>14.912652172</v>
      </c>
      <c r="AT17" s="243">
        <v>15.036318629</v>
      </c>
      <c r="AU17" s="243">
        <v>14.932750162</v>
      </c>
      <c r="AV17" s="243">
        <v>14.976561607000001</v>
      </c>
      <c r="AW17" s="243">
        <v>14.649609084</v>
      </c>
      <c r="AX17" s="243">
        <v>14.422287405000001</v>
      </c>
      <c r="AY17" s="367">
        <v>14.527047389</v>
      </c>
      <c r="AZ17" s="367">
        <v>14.529163459999999</v>
      </c>
      <c r="BA17" s="367">
        <v>14.409604660999999</v>
      </c>
      <c r="BB17" s="367">
        <v>14.786113883000001</v>
      </c>
      <c r="BC17" s="367">
        <v>15.227009257000001</v>
      </c>
      <c r="BD17" s="367">
        <v>15.34685554</v>
      </c>
      <c r="BE17" s="367">
        <v>15.465421666999999</v>
      </c>
      <c r="BF17" s="367">
        <v>15.273968010000001</v>
      </c>
      <c r="BG17" s="367">
        <v>15.276153560999999</v>
      </c>
      <c r="BH17" s="367">
        <v>15.165251788999999</v>
      </c>
      <c r="BI17" s="367">
        <v>14.938632643</v>
      </c>
      <c r="BJ17" s="367">
        <v>14.651965264999999</v>
      </c>
      <c r="BK17" s="367">
        <v>14.618450366999999</v>
      </c>
      <c r="BL17" s="367">
        <v>14.593194726</v>
      </c>
      <c r="BM17" s="367">
        <v>14.500471099</v>
      </c>
      <c r="BN17" s="367">
        <v>14.871426154</v>
      </c>
      <c r="BO17" s="367">
        <v>15.320792571</v>
      </c>
      <c r="BP17" s="367">
        <v>15.444453942999999</v>
      </c>
      <c r="BQ17" s="367">
        <v>15.610457361</v>
      </c>
      <c r="BR17" s="367">
        <v>15.468420883</v>
      </c>
      <c r="BS17" s="367">
        <v>15.499570034</v>
      </c>
      <c r="BT17" s="367">
        <v>15.410068280999999</v>
      </c>
      <c r="BU17" s="367">
        <v>15.216646104000001</v>
      </c>
      <c r="BV17" s="367">
        <v>14.958724129</v>
      </c>
    </row>
    <row r="18" spans="1:74" ht="11.15" customHeight="1" x14ac:dyDescent="0.25">
      <c r="A18" s="158" t="s">
        <v>298</v>
      </c>
      <c r="B18" s="169" t="s">
        <v>1373</v>
      </c>
      <c r="C18" s="243">
        <v>99.872430398999995</v>
      </c>
      <c r="D18" s="243">
        <v>99.688688890999998</v>
      </c>
      <c r="E18" s="243">
        <v>99.718607148999993</v>
      </c>
      <c r="F18" s="243">
        <v>100.05304284</v>
      </c>
      <c r="G18" s="243">
        <v>99.860288944000004</v>
      </c>
      <c r="H18" s="243">
        <v>100.27481280000001</v>
      </c>
      <c r="I18" s="243">
        <v>99.759425992999994</v>
      </c>
      <c r="J18" s="243">
        <v>100.88564242</v>
      </c>
      <c r="K18" s="243">
        <v>99.212730566000005</v>
      </c>
      <c r="L18" s="243">
        <v>101.06407831</v>
      </c>
      <c r="M18" s="243">
        <v>101.74717554999999</v>
      </c>
      <c r="N18" s="243">
        <v>101.43111822</v>
      </c>
      <c r="O18" s="243">
        <v>101.0011904</v>
      </c>
      <c r="P18" s="243">
        <v>99.816437489999998</v>
      </c>
      <c r="Q18" s="243">
        <v>100.06802015</v>
      </c>
      <c r="R18" s="243">
        <v>99.448447958000003</v>
      </c>
      <c r="S18" s="243">
        <v>88.142924889</v>
      </c>
      <c r="T18" s="243">
        <v>88.281987071000003</v>
      </c>
      <c r="U18" s="243">
        <v>90.139823608</v>
      </c>
      <c r="V18" s="243">
        <v>91.081676024000004</v>
      </c>
      <c r="W18" s="243">
        <v>91.169144075999995</v>
      </c>
      <c r="X18" s="243">
        <v>91.455452793000006</v>
      </c>
      <c r="Y18" s="243">
        <v>93.118049966000001</v>
      </c>
      <c r="Z18" s="243">
        <v>93.062008632000001</v>
      </c>
      <c r="AA18" s="243">
        <v>93.865174835999994</v>
      </c>
      <c r="AB18" s="243">
        <v>90.528996702000001</v>
      </c>
      <c r="AC18" s="243">
        <v>93.828301713000002</v>
      </c>
      <c r="AD18" s="243">
        <v>93.992026488999997</v>
      </c>
      <c r="AE18" s="243">
        <v>94.945758321</v>
      </c>
      <c r="AF18" s="243">
        <v>95.520483752000004</v>
      </c>
      <c r="AG18" s="243">
        <v>97.016843804999993</v>
      </c>
      <c r="AH18" s="243">
        <v>96.487301424999998</v>
      </c>
      <c r="AI18" s="243">
        <v>96.711834811000003</v>
      </c>
      <c r="AJ18" s="243">
        <v>98.074003978999997</v>
      </c>
      <c r="AK18" s="243">
        <v>98.714062440000006</v>
      </c>
      <c r="AL18" s="243">
        <v>98.225646670000003</v>
      </c>
      <c r="AM18" s="243">
        <v>98.074336458000005</v>
      </c>
      <c r="AN18" s="243">
        <v>98.980213105000004</v>
      </c>
      <c r="AO18" s="243">
        <v>99.452357585000001</v>
      </c>
      <c r="AP18" s="243">
        <v>98.626245130000001</v>
      </c>
      <c r="AQ18" s="243">
        <v>98.535531797000004</v>
      </c>
      <c r="AR18" s="243">
        <v>99.080764385999998</v>
      </c>
      <c r="AS18" s="243">
        <v>100.28854342</v>
      </c>
      <c r="AT18" s="243">
        <v>100.99924176</v>
      </c>
      <c r="AU18" s="243">
        <v>101.26456904</v>
      </c>
      <c r="AV18" s="243">
        <v>101.44481426999999</v>
      </c>
      <c r="AW18" s="243">
        <v>101.64533594</v>
      </c>
      <c r="AX18" s="243">
        <v>101.25356149</v>
      </c>
      <c r="AY18" s="367">
        <v>101.14109361</v>
      </c>
      <c r="AZ18" s="367">
        <v>100.841943</v>
      </c>
      <c r="BA18" s="367">
        <v>100.61787984</v>
      </c>
      <c r="BB18" s="367">
        <v>100.2778052</v>
      </c>
      <c r="BC18" s="367">
        <v>100.54659057000001</v>
      </c>
      <c r="BD18" s="367">
        <v>101.13875388</v>
      </c>
      <c r="BE18" s="367">
        <v>101.54624848</v>
      </c>
      <c r="BF18" s="367">
        <v>101.29976078</v>
      </c>
      <c r="BG18" s="367">
        <v>101.12959191</v>
      </c>
      <c r="BH18" s="367">
        <v>101.4189562</v>
      </c>
      <c r="BI18" s="367">
        <v>101.70952961</v>
      </c>
      <c r="BJ18" s="367">
        <v>101.53845367</v>
      </c>
      <c r="BK18" s="367">
        <v>102.02696023999999</v>
      </c>
      <c r="BL18" s="367">
        <v>102.02324365</v>
      </c>
      <c r="BM18" s="367">
        <v>102.04682923999999</v>
      </c>
      <c r="BN18" s="367">
        <v>102.22874611</v>
      </c>
      <c r="BO18" s="367">
        <v>102.58107428</v>
      </c>
      <c r="BP18" s="367">
        <v>102.87501112</v>
      </c>
      <c r="BQ18" s="367">
        <v>103.293308</v>
      </c>
      <c r="BR18" s="367">
        <v>103.09852407</v>
      </c>
      <c r="BS18" s="367">
        <v>102.99146972</v>
      </c>
      <c r="BT18" s="367">
        <v>103.36014818</v>
      </c>
      <c r="BU18" s="367">
        <v>103.70370135</v>
      </c>
      <c r="BV18" s="367">
        <v>103.65444845</v>
      </c>
    </row>
    <row r="19" spans="1:74" ht="11.15" customHeight="1" x14ac:dyDescent="0.25">
      <c r="B19" s="169"/>
      <c r="C19" s="243"/>
      <c r="D19" s="243"/>
      <c r="E19" s="243"/>
      <c r="F19" s="243"/>
      <c r="G19" s="243"/>
      <c r="H19" s="243"/>
      <c r="I19" s="243"/>
      <c r="J19" s="243"/>
      <c r="K19" s="243"/>
      <c r="L19" s="243"/>
      <c r="M19" s="243"/>
      <c r="N19" s="243"/>
      <c r="O19" s="243"/>
      <c r="P19" s="243"/>
      <c r="Q19" s="243"/>
      <c r="R19" s="243"/>
      <c r="S19" s="243"/>
      <c r="T19" s="243"/>
      <c r="U19" s="243"/>
      <c r="V19" s="243"/>
      <c r="W19" s="243"/>
      <c r="X19" s="243"/>
      <c r="Y19" s="243"/>
      <c r="Z19" s="243"/>
      <c r="AA19" s="243"/>
      <c r="AB19" s="243"/>
      <c r="AC19" s="243"/>
      <c r="AD19" s="243"/>
      <c r="AE19" s="243"/>
      <c r="AF19" s="243"/>
      <c r="AG19" s="243"/>
      <c r="AH19" s="243"/>
      <c r="AI19" s="243"/>
      <c r="AJ19" s="243"/>
      <c r="AK19" s="243"/>
      <c r="AL19" s="243"/>
      <c r="AM19" s="243"/>
      <c r="AN19" s="243"/>
      <c r="AO19" s="243"/>
      <c r="AP19" s="243"/>
      <c r="AQ19" s="243"/>
      <c r="AR19" s="243"/>
      <c r="AS19" s="243"/>
      <c r="AT19" s="243"/>
      <c r="AU19" s="243"/>
      <c r="AV19" s="243"/>
      <c r="AW19" s="243"/>
      <c r="AX19" s="243"/>
      <c r="AY19" s="367"/>
      <c r="AZ19" s="367"/>
      <c r="BA19" s="367"/>
      <c r="BB19" s="367"/>
      <c r="BC19" s="367"/>
      <c r="BD19" s="367"/>
      <c r="BE19" s="367"/>
      <c r="BF19" s="367"/>
      <c r="BG19" s="367"/>
      <c r="BH19" s="367"/>
      <c r="BI19" s="367"/>
      <c r="BJ19" s="367"/>
      <c r="BK19" s="367"/>
      <c r="BL19" s="367"/>
      <c r="BM19" s="367"/>
      <c r="BN19" s="367"/>
      <c r="BO19" s="367"/>
      <c r="BP19" s="367"/>
      <c r="BQ19" s="367"/>
      <c r="BR19" s="367"/>
      <c r="BS19" s="367"/>
      <c r="BT19" s="367"/>
      <c r="BU19" s="367"/>
      <c r="BV19" s="367"/>
    </row>
    <row r="20" spans="1:74" ht="11.15" customHeight="1" x14ac:dyDescent="0.25">
      <c r="A20" s="158" t="s">
        <v>369</v>
      </c>
      <c r="B20" s="169" t="s">
        <v>1374</v>
      </c>
      <c r="C20" s="243">
        <v>64.428044010999997</v>
      </c>
      <c r="D20" s="243">
        <v>64.252783164999997</v>
      </c>
      <c r="E20" s="243">
        <v>64.73270325</v>
      </c>
      <c r="F20" s="243">
        <v>65.007835643999996</v>
      </c>
      <c r="G20" s="243">
        <v>65.151294715999995</v>
      </c>
      <c r="H20" s="243">
        <v>65.477177303000005</v>
      </c>
      <c r="I20" s="243">
        <v>65.388590905000001</v>
      </c>
      <c r="J20" s="243">
        <v>66.289212014</v>
      </c>
      <c r="K20" s="243">
        <v>66.215310634999994</v>
      </c>
      <c r="L20" s="243">
        <v>66.647692444</v>
      </c>
      <c r="M20" s="243">
        <v>67.462928887999993</v>
      </c>
      <c r="N20" s="243">
        <v>67.221040880000004</v>
      </c>
      <c r="O20" s="243">
        <v>67.202979103999994</v>
      </c>
      <c r="P20" s="243">
        <v>66.767804002000005</v>
      </c>
      <c r="Q20" s="243">
        <v>66.810833967999997</v>
      </c>
      <c r="R20" s="243">
        <v>64.177415256000003</v>
      </c>
      <c r="S20" s="243">
        <v>58.815506118000002</v>
      </c>
      <c r="T20" s="243">
        <v>60.909266070999998</v>
      </c>
      <c r="U20" s="243">
        <v>62.130844547000002</v>
      </c>
      <c r="V20" s="243">
        <v>62.068710688000003</v>
      </c>
      <c r="W20" s="243">
        <v>62.038290382</v>
      </c>
      <c r="X20" s="243">
        <v>61.996169977999998</v>
      </c>
      <c r="Y20" s="243">
        <v>62.883805002000003</v>
      </c>
      <c r="Z20" s="243">
        <v>62.630321434000003</v>
      </c>
      <c r="AA20" s="243">
        <v>63.265664844</v>
      </c>
      <c r="AB20" s="243">
        <v>60.413838513000002</v>
      </c>
      <c r="AC20" s="243">
        <v>63.546376631000001</v>
      </c>
      <c r="AD20" s="243">
        <v>63.630067255</v>
      </c>
      <c r="AE20" s="243">
        <v>64.085723291999997</v>
      </c>
      <c r="AF20" s="243">
        <v>64.107407684999998</v>
      </c>
      <c r="AG20" s="243">
        <v>64.862767738000002</v>
      </c>
      <c r="AH20" s="243">
        <v>64.338609031000004</v>
      </c>
      <c r="AI20" s="243">
        <v>64.156378380000007</v>
      </c>
      <c r="AJ20" s="243">
        <v>65.239283510000007</v>
      </c>
      <c r="AK20" s="243">
        <v>65.584802613999997</v>
      </c>
      <c r="AL20" s="243">
        <v>64.875858776000001</v>
      </c>
      <c r="AM20" s="243">
        <v>64.632536864000002</v>
      </c>
      <c r="AN20" s="243">
        <v>64.870295306000003</v>
      </c>
      <c r="AO20" s="243">
        <v>65.728434183000005</v>
      </c>
      <c r="AP20" s="243">
        <v>64.607955501000006</v>
      </c>
      <c r="AQ20" s="243">
        <v>65.006710499999997</v>
      </c>
      <c r="AR20" s="243">
        <v>65.336896690000003</v>
      </c>
      <c r="AS20" s="243">
        <v>66.292658251999995</v>
      </c>
      <c r="AT20" s="243">
        <v>65.971278358000006</v>
      </c>
      <c r="AU20" s="243">
        <v>66.151630541000003</v>
      </c>
      <c r="AV20" s="243">
        <v>66.800194677999997</v>
      </c>
      <c r="AW20" s="243">
        <v>67.391656702000006</v>
      </c>
      <c r="AX20" s="243">
        <v>66.732223396999998</v>
      </c>
      <c r="AY20" s="367">
        <v>66.997814409</v>
      </c>
      <c r="AZ20" s="367">
        <v>66.755379672999993</v>
      </c>
      <c r="BA20" s="367">
        <v>66.328509698000005</v>
      </c>
      <c r="BB20" s="367">
        <v>65.965259450000005</v>
      </c>
      <c r="BC20" s="367">
        <v>66.113587891999998</v>
      </c>
      <c r="BD20" s="367">
        <v>66.660991545000002</v>
      </c>
      <c r="BE20" s="367">
        <v>67.089201517000006</v>
      </c>
      <c r="BF20" s="367">
        <v>66.822557750000001</v>
      </c>
      <c r="BG20" s="367">
        <v>66.687974842000003</v>
      </c>
      <c r="BH20" s="367">
        <v>67.116659614</v>
      </c>
      <c r="BI20" s="367">
        <v>67.443805784999995</v>
      </c>
      <c r="BJ20" s="367">
        <v>67.195757589999999</v>
      </c>
      <c r="BK20" s="367">
        <v>66.920946001999994</v>
      </c>
      <c r="BL20" s="367">
        <v>67.013869137</v>
      </c>
      <c r="BM20" s="367">
        <v>66.974853193000001</v>
      </c>
      <c r="BN20" s="367">
        <v>67.248505823000002</v>
      </c>
      <c r="BO20" s="367">
        <v>67.520390336999995</v>
      </c>
      <c r="BP20" s="367">
        <v>67.809523646000002</v>
      </c>
      <c r="BQ20" s="367">
        <v>68.213431854999996</v>
      </c>
      <c r="BR20" s="367">
        <v>68.008525175000003</v>
      </c>
      <c r="BS20" s="367">
        <v>67.947064576000002</v>
      </c>
      <c r="BT20" s="367">
        <v>68.440088944999999</v>
      </c>
      <c r="BU20" s="367">
        <v>68.830197518000006</v>
      </c>
      <c r="BV20" s="367">
        <v>68.713965199</v>
      </c>
    </row>
    <row r="21" spans="1:74" ht="11.15" customHeight="1" x14ac:dyDescent="0.2">
      <c r="C21" s="216"/>
      <c r="D21" s="216"/>
      <c r="E21" s="216"/>
      <c r="F21" s="216"/>
      <c r="G21" s="216"/>
      <c r="H21" s="216"/>
      <c r="I21" s="216"/>
      <c r="J21" s="216"/>
      <c r="K21" s="216"/>
      <c r="L21" s="216"/>
      <c r="M21" s="216"/>
      <c r="N21" s="216"/>
      <c r="O21" s="216"/>
      <c r="P21" s="216"/>
      <c r="Q21" s="216"/>
      <c r="R21" s="216"/>
      <c r="S21" s="216"/>
      <c r="T21" s="216"/>
      <c r="U21" s="216"/>
      <c r="V21" s="216"/>
      <c r="W21" s="216"/>
      <c r="X21" s="216"/>
      <c r="Y21" s="216"/>
      <c r="Z21" s="216"/>
      <c r="AA21" s="216"/>
      <c r="AB21" s="216"/>
      <c r="AC21" s="216"/>
      <c r="AD21" s="216"/>
      <c r="AE21" s="216"/>
      <c r="AF21" s="216"/>
      <c r="AG21" s="216"/>
      <c r="AH21" s="216"/>
      <c r="AI21" s="216"/>
      <c r="AJ21" s="216"/>
      <c r="AK21" s="216"/>
      <c r="AL21" s="216"/>
      <c r="AM21" s="216"/>
      <c r="AN21" s="216"/>
      <c r="AO21" s="216"/>
      <c r="AP21" s="216"/>
      <c r="AQ21" s="216"/>
      <c r="AR21" s="216"/>
      <c r="AS21" s="216"/>
      <c r="AT21" s="216"/>
      <c r="AU21" s="216"/>
      <c r="AV21" s="216"/>
      <c r="AW21" s="216"/>
      <c r="AX21" s="216"/>
      <c r="AY21" s="442"/>
      <c r="AZ21" s="442"/>
      <c r="BA21" s="442"/>
      <c r="BB21" s="442"/>
      <c r="BC21" s="442"/>
      <c r="BD21" s="442"/>
      <c r="BE21" s="442"/>
      <c r="BF21" s="442"/>
      <c r="BG21" s="442"/>
      <c r="BH21" s="442"/>
      <c r="BI21" s="442"/>
      <c r="BJ21" s="368"/>
      <c r="BK21" s="368"/>
      <c r="BL21" s="368"/>
      <c r="BM21" s="368"/>
      <c r="BN21" s="368"/>
      <c r="BO21" s="368"/>
      <c r="BP21" s="368"/>
      <c r="BQ21" s="368"/>
      <c r="BR21" s="368"/>
      <c r="BS21" s="368"/>
      <c r="BT21" s="368"/>
      <c r="BU21" s="368"/>
      <c r="BV21" s="368"/>
    </row>
    <row r="22" spans="1:74" ht="11.15" customHeight="1" x14ac:dyDescent="0.25">
      <c r="B22" s="245" t="s">
        <v>1008</v>
      </c>
      <c r="C22" s="243"/>
      <c r="D22" s="243"/>
      <c r="E22" s="243"/>
      <c r="F22" s="243"/>
      <c r="G22" s="243"/>
      <c r="H22" s="243"/>
      <c r="I22" s="243"/>
      <c r="J22" s="243"/>
      <c r="K22" s="243"/>
      <c r="L22" s="243"/>
      <c r="M22" s="243"/>
      <c r="N22" s="243"/>
      <c r="O22" s="243"/>
      <c r="P22" s="243"/>
      <c r="Q22" s="243"/>
      <c r="R22" s="243"/>
      <c r="S22" s="243"/>
      <c r="T22" s="243"/>
      <c r="U22" s="243"/>
      <c r="V22" s="243"/>
      <c r="W22" s="243"/>
      <c r="X22" s="243"/>
      <c r="Y22" s="243"/>
      <c r="Z22" s="243"/>
      <c r="AA22" s="243"/>
      <c r="AB22" s="243"/>
      <c r="AC22" s="243"/>
      <c r="AD22" s="243"/>
      <c r="AE22" s="243"/>
      <c r="AF22" s="243"/>
      <c r="AG22" s="243"/>
      <c r="AH22" s="243"/>
      <c r="AI22" s="243"/>
      <c r="AJ22" s="243"/>
      <c r="AK22" s="243"/>
      <c r="AL22" s="243"/>
      <c r="AM22" s="243"/>
      <c r="AN22" s="243"/>
      <c r="AO22" s="243"/>
      <c r="AP22" s="243"/>
      <c r="AQ22" s="243"/>
      <c r="AR22" s="243"/>
      <c r="AS22" s="243"/>
      <c r="AT22" s="243"/>
      <c r="AU22" s="243"/>
      <c r="AV22" s="243"/>
      <c r="AW22" s="243"/>
      <c r="AX22" s="243"/>
      <c r="AY22" s="367"/>
      <c r="AZ22" s="367"/>
      <c r="BA22" s="367"/>
      <c r="BB22" s="367"/>
      <c r="BC22" s="367"/>
      <c r="BD22" s="367"/>
      <c r="BE22" s="367"/>
      <c r="BF22" s="367"/>
      <c r="BG22" s="367"/>
      <c r="BH22" s="367"/>
      <c r="BI22" s="367"/>
      <c r="BJ22" s="367"/>
      <c r="BK22" s="367"/>
      <c r="BL22" s="367"/>
      <c r="BM22" s="367"/>
      <c r="BN22" s="367"/>
      <c r="BO22" s="367"/>
      <c r="BP22" s="367"/>
      <c r="BQ22" s="367"/>
      <c r="BR22" s="367"/>
      <c r="BS22" s="367"/>
      <c r="BT22" s="367"/>
      <c r="BU22" s="367"/>
      <c r="BV22" s="367"/>
    </row>
    <row r="23" spans="1:74" ht="11.15" customHeight="1" x14ac:dyDescent="0.25">
      <c r="A23" s="158" t="s">
        <v>279</v>
      </c>
      <c r="B23" s="169" t="s">
        <v>242</v>
      </c>
      <c r="C23" s="243">
        <v>47.964895585000001</v>
      </c>
      <c r="D23" s="243">
        <v>48.320728799999998</v>
      </c>
      <c r="E23" s="243">
        <v>46.828749358000003</v>
      </c>
      <c r="F23" s="243">
        <v>47.538342767000003</v>
      </c>
      <c r="G23" s="243">
        <v>46.7167186</v>
      </c>
      <c r="H23" s="243">
        <v>47.410364459999997</v>
      </c>
      <c r="I23" s="243">
        <v>48.545119870000001</v>
      </c>
      <c r="J23" s="243">
        <v>48.799878262</v>
      </c>
      <c r="K23" s="243">
        <v>47.419749877999998</v>
      </c>
      <c r="L23" s="243">
        <v>47.785288057999999</v>
      </c>
      <c r="M23" s="243">
        <v>47.869890032000001</v>
      </c>
      <c r="N23" s="243">
        <v>47.749788183</v>
      </c>
      <c r="O23" s="243">
        <v>46.112020516999998</v>
      </c>
      <c r="P23" s="243">
        <v>47.235340002000001</v>
      </c>
      <c r="Q23" s="243">
        <v>43.301539697999999</v>
      </c>
      <c r="R23" s="243">
        <v>35.016801112000003</v>
      </c>
      <c r="S23" s="243">
        <v>37.182762265999997</v>
      </c>
      <c r="T23" s="243">
        <v>40.397037603000001</v>
      </c>
      <c r="U23" s="243">
        <v>42.212073859</v>
      </c>
      <c r="V23" s="243">
        <v>41.877996219000003</v>
      </c>
      <c r="W23" s="243">
        <v>42.693614066000002</v>
      </c>
      <c r="X23" s="243">
        <v>42.806869401999997</v>
      </c>
      <c r="Y23" s="243">
        <v>42.823791583000002</v>
      </c>
      <c r="Z23" s="243">
        <v>43.140771465</v>
      </c>
      <c r="AA23" s="243">
        <v>41.865453993999999</v>
      </c>
      <c r="AB23" s="243">
        <v>41.987865767000002</v>
      </c>
      <c r="AC23" s="243">
        <v>43.826274646999998</v>
      </c>
      <c r="AD23" s="243">
        <v>43.358968943000001</v>
      </c>
      <c r="AE23" s="243">
        <v>43.386811242</v>
      </c>
      <c r="AF23" s="243">
        <v>45.674278618999999</v>
      </c>
      <c r="AG23" s="243">
        <v>45.652819319000002</v>
      </c>
      <c r="AH23" s="243">
        <v>45.813470154999997</v>
      </c>
      <c r="AI23" s="243">
        <v>46.132482662000001</v>
      </c>
      <c r="AJ23" s="243">
        <v>46.219223135999997</v>
      </c>
      <c r="AK23" s="243">
        <v>46.749840628000001</v>
      </c>
      <c r="AL23" s="243">
        <v>47.681523415999997</v>
      </c>
      <c r="AM23" s="243">
        <v>44.626311496</v>
      </c>
      <c r="AN23" s="243">
        <v>46.749882069999998</v>
      </c>
      <c r="AO23" s="243">
        <v>46.230326525000002</v>
      </c>
      <c r="AP23" s="243">
        <v>44.734376238000003</v>
      </c>
      <c r="AQ23" s="243">
        <v>45.198383487999997</v>
      </c>
      <c r="AR23" s="243">
        <v>46.432556830000003</v>
      </c>
      <c r="AS23" s="243">
        <v>46.145927227000001</v>
      </c>
      <c r="AT23" s="243">
        <v>47.150460531</v>
      </c>
      <c r="AU23" s="243">
        <v>46.110143979999997</v>
      </c>
      <c r="AV23" s="243">
        <v>46.313281814</v>
      </c>
      <c r="AW23" s="243">
        <v>45.998679883999998</v>
      </c>
      <c r="AX23" s="243">
        <v>46.37509009</v>
      </c>
      <c r="AY23" s="367">
        <v>45.409895120000002</v>
      </c>
      <c r="AZ23" s="367">
        <v>46.790753463999998</v>
      </c>
      <c r="BA23" s="367">
        <v>46.259156253</v>
      </c>
      <c r="BB23" s="367">
        <v>45.202590635999996</v>
      </c>
      <c r="BC23" s="367">
        <v>44.949021172000002</v>
      </c>
      <c r="BD23" s="367">
        <v>45.712404947000003</v>
      </c>
      <c r="BE23" s="367">
        <v>45.701088057</v>
      </c>
      <c r="BF23" s="367">
        <v>46.000483905999999</v>
      </c>
      <c r="BG23" s="367">
        <v>45.75833626</v>
      </c>
      <c r="BH23" s="367">
        <v>45.857994390999998</v>
      </c>
      <c r="BI23" s="367">
        <v>45.851381904</v>
      </c>
      <c r="BJ23" s="367">
        <v>46.581739282999997</v>
      </c>
      <c r="BK23" s="367">
        <v>45.046975863999997</v>
      </c>
      <c r="BL23" s="367">
        <v>46.544561713</v>
      </c>
      <c r="BM23" s="367">
        <v>45.826121223999998</v>
      </c>
      <c r="BN23" s="367">
        <v>45.238376229000004</v>
      </c>
      <c r="BO23" s="367">
        <v>44.943332187999999</v>
      </c>
      <c r="BP23" s="367">
        <v>45.818227931000003</v>
      </c>
      <c r="BQ23" s="367">
        <v>46.10744047</v>
      </c>
      <c r="BR23" s="367">
        <v>46.342133828999998</v>
      </c>
      <c r="BS23" s="367">
        <v>46.069492836999999</v>
      </c>
      <c r="BT23" s="367">
        <v>46.146221836999999</v>
      </c>
      <c r="BU23" s="367">
        <v>46.185758561999997</v>
      </c>
      <c r="BV23" s="367">
        <v>46.858495384000001</v>
      </c>
    </row>
    <row r="24" spans="1:74" ht="11.15" customHeight="1" x14ac:dyDescent="0.25">
      <c r="A24" s="158" t="s">
        <v>273</v>
      </c>
      <c r="B24" s="169" t="s">
        <v>243</v>
      </c>
      <c r="C24" s="243">
        <v>20.614982999999999</v>
      </c>
      <c r="D24" s="243">
        <v>20.283868999999999</v>
      </c>
      <c r="E24" s="243">
        <v>20.176247</v>
      </c>
      <c r="F24" s="243">
        <v>20.332601</v>
      </c>
      <c r="G24" s="243">
        <v>20.387087999999999</v>
      </c>
      <c r="H24" s="243">
        <v>20.653979</v>
      </c>
      <c r="I24" s="243">
        <v>20.734573999999999</v>
      </c>
      <c r="J24" s="243">
        <v>21.157913000000001</v>
      </c>
      <c r="K24" s="243">
        <v>20.248483</v>
      </c>
      <c r="L24" s="243">
        <v>20.713985999999998</v>
      </c>
      <c r="M24" s="243">
        <v>20.736152000000001</v>
      </c>
      <c r="N24" s="243">
        <v>20.442869000000002</v>
      </c>
      <c r="O24" s="243">
        <v>19.933385999999999</v>
      </c>
      <c r="P24" s="243">
        <v>20.132245999999999</v>
      </c>
      <c r="Q24" s="243">
        <v>18.462838000000001</v>
      </c>
      <c r="R24" s="243">
        <v>14.548503</v>
      </c>
      <c r="S24" s="243">
        <v>16.078182999999999</v>
      </c>
      <c r="T24" s="243">
        <v>17.578056</v>
      </c>
      <c r="U24" s="243">
        <v>18.381069</v>
      </c>
      <c r="V24" s="243">
        <v>18.557874000000002</v>
      </c>
      <c r="W24" s="243">
        <v>18.414828</v>
      </c>
      <c r="X24" s="243">
        <v>18.613648000000001</v>
      </c>
      <c r="Y24" s="243">
        <v>18.742515999999998</v>
      </c>
      <c r="Z24" s="243">
        <v>18.801689</v>
      </c>
      <c r="AA24" s="243">
        <v>18.814347999999999</v>
      </c>
      <c r="AB24" s="243">
        <v>17.699107999999999</v>
      </c>
      <c r="AC24" s="243">
        <v>19.132116</v>
      </c>
      <c r="AD24" s="243">
        <v>19.743698999999999</v>
      </c>
      <c r="AE24" s="243">
        <v>20.049742999999999</v>
      </c>
      <c r="AF24" s="243">
        <v>20.585872999999999</v>
      </c>
      <c r="AG24" s="243">
        <v>20.171831000000001</v>
      </c>
      <c r="AH24" s="243">
        <v>20.572572999999998</v>
      </c>
      <c r="AI24" s="243">
        <v>20.138569</v>
      </c>
      <c r="AJ24" s="243">
        <v>20.37715</v>
      </c>
      <c r="AK24" s="243">
        <v>20.572648000000001</v>
      </c>
      <c r="AL24" s="243">
        <v>20.656690000000001</v>
      </c>
      <c r="AM24" s="243">
        <v>19.731010000000001</v>
      </c>
      <c r="AN24" s="243">
        <v>20.435638000000001</v>
      </c>
      <c r="AO24" s="243">
        <v>20.511873999999999</v>
      </c>
      <c r="AP24" s="243">
        <v>19.957374999999999</v>
      </c>
      <c r="AQ24" s="243">
        <v>20.076819</v>
      </c>
      <c r="AR24" s="243">
        <v>20.771961000000001</v>
      </c>
      <c r="AS24" s="243">
        <v>20.345033000000001</v>
      </c>
      <c r="AT24" s="243">
        <v>20.601036000000001</v>
      </c>
      <c r="AU24" s="243">
        <v>20.469950999999998</v>
      </c>
      <c r="AV24" s="243">
        <v>20.414708999999998</v>
      </c>
      <c r="AW24" s="243">
        <v>20.022151050000002</v>
      </c>
      <c r="AX24" s="243">
        <v>19.974284602000001</v>
      </c>
      <c r="AY24" s="367">
        <v>19.730910000000002</v>
      </c>
      <c r="AZ24" s="367">
        <v>20.172630000000002</v>
      </c>
      <c r="BA24" s="367">
        <v>20.456430000000001</v>
      </c>
      <c r="BB24" s="367">
        <v>20.365680000000001</v>
      </c>
      <c r="BC24" s="367">
        <v>20.541679999999999</v>
      </c>
      <c r="BD24" s="367">
        <v>20.68413</v>
      </c>
      <c r="BE24" s="367">
        <v>20.496559999999999</v>
      </c>
      <c r="BF24" s="367">
        <v>20.706710000000001</v>
      </c>
      <c r="BG24" s="367">
        <v>20.343139999999998</v>
      </c>
      <c r="BH24" s="367">
        <v>20.517569999999999</v>
      </c>
      <c r="BI24" s="367">
        <v>20.532679999999999</v>
      </c>
      <c r="BJ24" s="367">
        <v>20.749120000000001</v>
      </c>
      <c r="BK24" s="367">
        <v>20.216370000000001</v>
      </c>
      <c r="BL24" s="367">
        <v>20.366140000000001</v>
      </c>
      <c r="BM24" s="367">
        <v>20.449909999999999</v>
      </c>
      <c r="BN24" s="367">
        <v>20.413419999999999</v>
      </c>
      <c r="BO24" s="367">
        <v>20.532589999999999</v>
      </c>
      <c r="BP24" s="367">
        <v>20.77533</v>
      </c>
      <c r="BQ24" s="367">
        <v>20.830660000000002</v>
      </c>
      <c r="BR24" s="367">
        <v>20.966889999999999</v>
      </c>
      <c r="BS24" s="367">
        <v>20.560790000000001</v>
      </c>
      <c r="BT24" s="367">
        <v>20.70345</v>
      </c>
      <c r="BU24" s="367">
        <v>20.75873</v>
      </c>
      <c r="BV24" s="367">
        <v>20.91799</v>
      </c>
    </row>
    <row r="25" spans="1:74" ht="11.15" customHeight="1" x14ac:dyDescent="0.25">
      <c r="A25" s="158" t="s">
        <v>274</v>
      </c>
      <c r="B25" s="169" t="s">
        <v>261</v>
      </c>
      <c r="C25" s="243">
        <v>0.11026945589999999</v>
      </c>
      <c r="D25" s="243">
        <v>0.10793922869</v>
      </c>
      <c r="E25" s="243">
        <v>0.11433190668</v>
      </c>
      <c r="F25" s="243">
        <v>0.11515276731</v>
      </c>
      <c r="G25" s="243">
        <v>0.11941695451000001</v>
      </c>
      <c r="H25" s="243">
        <v>0.12134012625</v>
      </c>
      <c r="I25" s="243">
        <v>0.13108009626</v>
      </c>
      <c r="J25" s="243">
        <v>0.13110781078</v>
      </c>
      <c r="K25" s="243">
        <v>0.13163321126999999</v>
      </c>
      <c r="L25" s="243">
        <v>0.12379660653000001</v>
      </c>
      <c r="M25" s="243">
        <v>0.12253469822</v>
      </c>
      <c r="N25" s="243">
        <v>0.12430669911</v>
      </c>
      <c r="O25" s="243">
        <v>0.165073743</v>
      </c>
      <c r="P25" s="243">
        <v>0.16210738099999999</v>
      </c>
      <c r="Q25" s="243">
        <v>0.208908021</v>
      </c>
      <c r="R25" s="243">
        <v>0.13950811199999999</v>
      </c>
      <c r="S25" s="243">
        <v>0.18051168500000001</v>
      </c>
      <c r="T25" s="243">
        <v>0.17154927</v>
      </c>
      <c r="U25" s="243">
        <v>0.166162633</v>
      </c>
      <c r="V25" s="243">
        <v>0.18062341300000001</v>
      </c>
      <c r="W25" s="243">
        <v>0.15751306600000001</v>
      </c>
      <c r="X25" s="243">
        <v>0.20170740200000001</v>
      </c>
      <c r="Y25" s="243">
        <v>0.17903725000000001</v>
      </c>
      <c r="Z25" s="243">
        <v>0.14822849699999999</v>
      </c>
      <c r="AA25" s="243">
        <v>0.187303575</v>
      </c>
      <c r="AB25" s="243">
        <v>0.18647490999999999</v>
      </c>
      <c r="AC25" s="243">
        <v>0.24241558199999999</v>
      </c>
      <c r="AD25" s="243">
        <v>0.154894276</v>
      </c>
      <c r="AE25" s="243">
        <v>0.20569601600000001</v>
      </c>
      <c r="AF25" s="243">
        <v>0.19404028600000001</v>
      </c>
      <c r="AG25" s="243">
        <v>0.18757615799999999</v>
      </c>
      <c r="AH25" s="243">
        <v>0.20563405800000001</v>
      </c>
      <c r="AI25" s="243">
        <v>0.17680399499999999</v>
      </c>
      <c r="AJ25" s="243">
        <v>0.23254865199999999</v>
      </c>
      <c r="AK25" s="243">
        <v>0.18978229499999999</v>
      </c>
      <c r="AL25" s="243">
        <v>0.15901280300000001</v>
      </c>
      <c r="AM25" s="243">
        <v>0.19764027000000001</v>
      </c>
      <c r="AN25" s="243">
        <v>0.19608107</v>
      </c>
      <c r="AO25" s="243">
        <v>0.25793910599999997</v>
      </c>
      <c r="AP25" s="243">
        <v>0.160881571</v>
      </c>
      <c r="AQ25" s="243">
        <v>0.21684535899999999</v>
      </c>
      <c r="AR25" s="243">
        <v>0.20431149700000001</v>
      </c>
      <c r="AS25" s="243">
        <v>0.197385227</v>
      </c>
      <c r="AT25" s="243">
        <v>0.21728795000000001</v>
      </c>
      <c r="AU25" s="243">
        <v>0.18539752600000001</v>
      </c>
      <c r="AV25" s="243">
        <v>0.24649626099999999</v>
      </c>
      <c r="AW25" s="243">
        <v>0.21569592700000001</v>
      </c>
      <c r="AX25" s="243">
        <v>0.17356213400000001</v>
      </c>
      <c r="AY25" s="367">
        <v>0.19342345999999999</v>
      </c>
      <c r="AZ25" s="367">
        <v>0.19006058000000001</v>
      </c>
      <c r="BA25" s="367">
        <v>0.24285568900000001</v>
      </c>
      <c r="BB25" s="367">
        <v>0.164540467</v>
      </c>
      <c r="BC25" s="367">
        <v>0.210817114</v>
      </c>
      <c r="BD25" s="367">
        <v>0.20072514599999999</v>
      </c>
      <c r="BE25" s="367">
        <v>0.19466851099999999</v>
      </c>
      <c r="BF25" s="367">
        <v>0.21099067599999999</v>
      </c>
      <c r="BG25" s="367">
        <v>0.18494477200000001</v>
      </c>
      <c r="BH25" s="367">
        <v>0.23486622300000001</v>
      </c>
      <c r="BI25" s="367">
        <v>0.20929495300000001</v>
      </c>
      <c r="BJ25" s="367">
        <v>0.17457616500000001</v>
      </c>
      <c r="BK25" s="367">
        <v>0.195192438</v>
      </c>
      <c r="BL25" s="367">
        <v>0.19180792299999999</v>
      </c>
      <c r="BM25" s="367">
        <v>0.24494934300000001</v>
      </c>
      <c r="BN25" s="367">
        <v>0.16611822800000001</v>
      </c>
      <c r="BO25" s="367">
        <v>0.212698523</v>
      </c>
      <c r="BP25" s="367">
        <v>0.20253865700000001</v>
      </c>
      <c r="BQ25" s="367">
        <v>0.196438945</v>
      </c>
      <c r="BR25" s="367">
        <v>0.212867837</v>
      </c>
      <c r="BS25" s="367">
        <v>0.18665051599999999</v>
      </c>
      <c r="BT25" s="367">
        <v>0.23689729600000001</v>
      </c>
      <c r="BU25" s="367">
        <v>0.21116117000000001</v>
      </c>
      <c r="BV25" s="367">
        <v>0.17621626800000001</v>
      </c>
    </row>
    <row r="26" spans="1:74" ht="11.15" customHeight="1" x14ac:dyDescent="0.25">
      <c r="A26" s="158" t="s">
        <v>275</v>
      </c>
      <c r="B26" s="169" t="s">
        <v>262</v>
      </c>
      <c r="C26" s="243">
        <v>2.5003609999999998</v>
      </c>
      <c r="D26" s="243">
        <v>2.5489069999999998</v>
      </c>
      <c r="E26" s="243">
        <v>2.3824999999999998</v>
      </c>
      <c r="F26" s="243">
        <v>2.203344</v>
      </c>
      <c r="G26" s="243">
        <v>2.4128509999999999</v>
      </c>
      <c r="H26" s="243">
        <v>2.4855459999999998</v>
      </c>
      <c r="I26" s="243">
        <v>2.5546199999999999</v>
      </c>
      <c r="J26" s="243">
        <v>2.7128060000000001</v>
      </c>
      <c r="K26" s="243">
        <v>2.58602</v>
      </c>
      <c r="L26" s="243">
        <v>2.539558</v>
      </c>
      <c r="M26" s="243">
        <v>2.502685</v>
      </c>
      <c r="N26" s="243">
        <v>2.4774310000000002</v>
      </c>
      <c r="O26" s="243">
        <v>2.4048949999999998</v>
      </c>
      <c r="P26" s="243">
        <v>2.551167</v>
      </c>
      <c r="Q26" s="243">
        <v>2.2482920000000002</v>
      </c>
      <c r="R26" s="243">
        <v>1.789172</v>
      </c>
      <c r="S26" s="243">
        <v>1.9721439999999999</v>
      </c>
      <c r="T26" s="243">
        <v>2.1989580000000002</v>
      </c>
      <c r="U26" s="243">
        <v>2.1824210000000002</v>
      </c>
      <c r="V26" s="243">
        <v>2.1984970000000001</v>
      </c>
      <c r="W26" s="243">
        <v>2.2225969999999999</v>
      </c>
      <c r="X26" s="243">
        <v>2.1477409999999999</v>
      </c>
      <c r="Y26" s="243">
        <v>2.3148390000000001</v>
      </c>
      <c r="Z26" s="243">
        <v>2.0870440000000001</v>
      </c>
      <c r="AA26" s="243">
        <v>2.1663860000000001</v>
      </c>
      <c r="AB26" s="243">
        <v>2.1498240000000002</v>
      </c>
      <c r="AC26" s="243">
        <v>2.238842</v>
      </c>
      <c r="AD26" s="243">
        <v>2.0443090000000002</v>
      </c>
      <c r="AE26" s="243">
        <v>2.095596</v>
      </c>
      <c r="AF26" s="243">
        <v>2.3498770000000002</v>
      </c>
      <c r="AG26" s="243">
        <v>2.4628380000000001</v>
      </c>
      <c r="AH26" s="243">
        <v>2.4385330000000001</v>
      </c>
      <c r="AI26" s="243">
        <v>2.3726850000000002</v>
      </c>
      <c r="AJ26" s="243">
        <v>2.267709</v>
      </c>
      <c r="AK26" s="243">
        <v>2.3914089999999999</v>
      </c>
      <c r="AL26" s="243">
        <v>2.3306740000000001</v>
      </c>
      <c r="AM26" s="243">
        <v>2.2626439999999999</v>
      </c>
      <c r="AN26" s="243">
        <v>2.3881749999999999</v>
      </c>
      <c r="AO26" s="243">
        <v>2.1136789999999999</v>
      </c>
      <c r="AP26" s="243">
        <v>2.1374659999999999</v>
      </c>
      <c r="AQ26" s="243">
        <v>2.1213570000000002</v>
      </c>
      <c r="AR26" s="243">
        <v>2.3595999999999999</v>
      </c>
      <c r="AS26" s="243">
        <v>2.4944820000000001</v>
      </c>
      <c r="AT26" s="243">
        <v>2.3856359999999999</v>
      </c>
      <c r="AU26" s="243">
        <v>2.343424459</v>
      </c>
      <c r="AV26" s="243">
        <v>2.317533826</v>
      </c>
      <c r="AW26" s="243">
        <v>2.3377207339999999</v>
      </c>
      <c r="AX26" s="243">
        <v>2.3420462479999999</v>
      </c>
      <c r="AY26" s="367">
        <v>2.2842981779999998</v>
      </c>
      <c r="AZ26" s="367">
        <v>2.3282833040000002</v>
      </c>
      <c r="BA26" s="367">
        <v>2.226436498</v>
      </c>
      <c r="BB26" s="367">
        <v>2.171508695</v>
      </c>
      <c r="BC26" s="367">
        <v>2.2280910999999999</v>
      </c>
      <c r="BD26" s="367">
        <v>2.2849305000000002</v>
      </c>
      <c r="BE26" s="367">
        <v>2.304606819</v>
      </c>
      <c r="BF26" s="367">
        <v>2.3588009809999999</v>
      </c>
      <c r="BG26" s="367">
        <v>2.3129536470000001</v>
      </c>
      <c r="BH26" s="367">
        <v>2.2882067990000001</v>
      </c>
      <c r="BI26" s="367">
        <v>2.3089178399999999</v>
      </c>
      <c r="BJ26" s="367">
        <v>2.3139906579999998</v>
      </c>
      <c r="BK26" s="367">
        <v>2.307685658</v>
      </c>
      <c r="BL26" s="367">
        <v>2.3521120569999998</v>
      </c>
      <c r="BM26" s="367">
        <v>2.2492434910000001</v>
      </c>
      <c r="BN26" s="367">
        <v>2.193764635</v>
      </c>
      <c r="BO26" s="367">
        <v>2.2509146929999999</v>
      </c>
      <c r="BP26" s="367">
        <v>2.308324324</v>
      </c>
      <c r="BQ26" s="367">
        <v>2.3281980409999998</v>
      </c>
      <c r="BR26" s="367">
        <v>2.3829358969999999</v>
      </c>
      <c r="BS26" s="367">
        <v>2.3366286070000002</v>
      </c>
      <c r="BT26" s="367">
        <v>2.3116334909999998</v>
      </c>
      <c r="BU26" s="367">
        <v>2.3325523119999998</v>
      </c>
      <c r="BV26" s="367">
        <v>2.3376760220000001</v>
      </c>
    </row>
    <row r="27" spans="1:74" ht="11.15" customHeight="1" x14ac:dyDescent="0.25">
      <c r="A27" s="158" t="s">
        <v>276</v>
      </c>
      <c r="B27" s="169" t="s">
        <v>263</v>
      </c>
      <c r="C27" s="243">
        <v>14.004354838999999</v>
      </c>
      <c r="D27" s="243">
        <v>14.37</v>
      </c>
      <c r="E27" s="243">
        <v>13.925516129</v>
      </c>
      <c r="F27" s="243">
        <v>14.509433333</v>
      </c>
      <c r="G27" s="243">
        <v>13.994903226</v>
      </c>
      <c r="H27" s="243">
        <v>14.2401</v>
      </c>
      <c r="I27" s="243">
        <v>14.992612902999999</v>
      </c>
      <c r="J27" s="243">
        <v>14.581064516</v>
      </c>
      <c r="K27" s="243">
        <v>14.605499999999999</v>
      </c>
      <c r="L27" s="243">
        <v>14.574709677</v>
      </c>
      <c r="M27" s="243">
        <v>14.0418</v>
      </c>
      <c r="N27" s="243">
        <v>13.747419355</v>
      </c>
      <c r="O27" s="243">
        <v>13.369870968000001</v>
      </c>
      <c r="P27" s="243">
        <v>13.892896552</v>
      </c>
      <c r="Q27" s="243">
        <v>12.705580645</v>
      </c>
      <c r="R27" s="243">
        <v>10.331733333000001</v>
      </c>
      <c r="S27" s="243">
        <v>10.679193548000001</v>
      </c>
      <c r="T27" s="243">
        <v>11.980499999999999</v>
      </c>
      <c r="U27" s="243">
        <v>12.972709676999999</v>
      </c>
      <c r="V27" s="243">
        <v>12.423870967999999</v>
      </c>
      <c r="W27" s="243">
        <v>13.171200000000001</v>
      </c>
      <c r="X27" s="243">
        <v>12.926774194</v>
      </c>
      <c r="Y27" s="243">
        <v>12.310066666999999</v>
      </c>
      <c r="Z27" s="243">
        <v>12.223290323000001</v>
      </c>
      <c r="AA27" s="243">
        <v>11.264419354999999</v>
      </c>
      <c r="AB27" s="243">
        <v>12.042392856999999</v>
      </c>
      <c r="AC27" s="243">
        <v>12.556645161</v>
      </c>
      <c r="AD27" s="243">
        <v>12.3596</v>
      </c>
      <c r="AE27" s="243">
        <v>12.198225806</v>
      </c>
      <c r="AF27" s="243">
        <v>13.449199999999999</v>
      </c>
      <c r="AG27" s="243">
        <v>13.763548387</v>
      </c>
      <c r="AH27" s="243">
        <v>13.654548387</v>
      </c>
      <c r="AI27" s="243">
        <v>14.225166667</v>
      </c>
      <c r="AJ27" s="243">
        <v>14.159548386999999</v>
      </c>
      <c r="AK27" s="243">
        <v>13.865966667</v>
      </c>
      <c r="AL27" s="243">
        <v>13.79316129</v>
      </c>
      <c r="AM27" s="243">
        <v>12.440161290000001</v>
      </c>
      <c r="AN27" s="243">
        <v>13.600357143</v>
      </c>
      <c r="AO27" s="243">
        <v>13.460838710000001</v>
      </c>
      <c r="AP27" s="243">
        <v>13.199199999999999</v>
      </c>
      <c r="AQ27" s="243">
        <v>13.382129032</v>
      </c>
      <c r="AR27" s="243">
        <v>13.710033333</v>
      </c>
      <c r="AS27" s="243">
        <v>13.621967742000001</v>
      </c>
      <c r="AT27" s="243">
        <v>14.180580644999999</v>
      </c>
      <c r="AU27" s="243">
        <v>13.974254480999999</v>
      </c>
      <c r="AV27" s="243">
        <v>14.145683379999999</v>
      </c>
      <c r="AW27" s="243">
        <v>13.801727907</v>
      </c>
      <c r="AX27" s="243">
        <v>13.605449556</v>
      </c>
      <c r="AY27" s="367">
        <v>13.376905108000001</v>
      </c>
      <c r="AZ27" s="367">
        <v>13.852668470999999</v>
      </c>
      <c r="BA27" s="367">
        <v>13.561583976</v>
      </c>
      <c r="BB27" s="367">
        <v>13.239015032999999</v>
      </c>
      <c r="BC27" s="367">
        <v>12.927009219</v>
      </c>
      <c r="BD27" s="367">
        <v>13.451934539</v>
      </c>
      <c r="BE27" s="367">
        <v>13.567948714</v>
      </c>
      <c r="BF27" s="367">
        <v>13.436122569</v>
      </c>
      <c r="BG27" s="367">
        <v>13.80882443</v>
      </c>
      <c r="BH27" s="367">
        <v>13.673804937</v>
      </c>
      <c r="BI27" s="367">
        <v>13.250901619</v>
      </c>
      <c r="BJ27" s="367">
        <v>13.180334113000001</v>
      </c>
      <c r="BK27" s="367">
        <v>12.669086441999999</v>
      </c>
      <c r="BL27" s="367">
        <v>13.547600504</v>
      </c>
      <c r="BM27" s="367">
        <v>13.255601738999999</v>
      </c>
      <c r="BN27" s="367">
        <v>13.333276003</v>
      </c>
      <c r="BO27" s="367">
        <v>13.020290203</v>
      </c>
      <c r="BP27" s="367">
        <v>13.546864272000001</v>
      </c>
      <c r="BQ27" s="367">
        <v>13.663242835</v>
      </c>
      <c r="BR27" s="367">
        <v>13.531002636</v>
      </c>
      <c r="BS27" s="367">
        <v>13.904875124</v>
      </c>
      <c r="BT27" s="367">
        <v>13.769431549</v>
      </c>
      <c r="BU27" s="367">
        <v>13.345199922000001</v>
      </c>
      <c r="BV27" s="367">
        <v>13.274410767999999</v>
      </c>
    </row>
    <row r="28" spans="1:74" ht="11.15" customHeight="1" x14ac:dyDescent="0.25">
      <c r="A28" s="158" t="s">
        <v>277</v>
      </c>
      <c r="B28" s="169" t="s">
        <v>264</v>
      </c>
      <c r="C28" s="243">
        <v>4.1343548387000002</v>
      </c>
      <c r="D28" s="243">
        <v>4.3873571429</v>
      </c>
      <c r="E28" s="243">
        <v>3.8977096774</v>
      </c>
      <c r="F28" s="243">
        <v>3.6949999999999998</v>
      </c>
      <c r="G28" s="243">
        <v>3.4258387096999998</v>
      </c>
      <c r="H28" s="243">
        <v>3.4211333332999998</v>
      </c>
      <c r="I28" s="243">
        <v>3.5100967742</v>
      </c>
      <c r="J28" s="243">
        <v>3.5438064516000001</v>
      </c>
      <c r="K28" s="243">
        <v>3.5964333332999998</v>
      </c>
      <c r="L28" s="243">
        <v>3.468</v>
      </c>
      <c r="M28" s="243">
        <v>3.8595999999999999</v>
      </c>
      <c r="N28" s="243">
        <v>4.2675806451999998</v>
      </c>
      <c r="O28" s="243">
        <v>3.8284516128999999</v>
      </c>
      <c r="P28" s="243">
        <v>4.0702413792999996</v>
      </c>
      <c r="Q28" s="243">
        <v>3.5446129032</v>
      </c>
      <c r="R28" s="243">
        <v>3.1551666667</v>
      </c>
      <c r="S28" s="243">
        <v>2.8023870968</v>
      </c>
      <c r="T28" s="243">
        <v>2.9371999999999998</v>
      </c>
      <c r="U28" s="243">
        <v>3.0557741935</v>
      </c>
      <c r="V28" s="243">
        <v>3.1115483871</v>
      </c>
      <c r="W28" s="243">
        <v>3.1364999999999998</v>
      </c>
      <c r="X28" s="243">
        <v>3.2282903225999999</v>
      </c>
      <c r="Y28" s="243">
        <v>3.5134666666999999</v>
      </c>
      <c r="Z28" s="243">
        <v>3.9692580645</v>
      </c>
      <c r="AA28" s="243">
        <v>3.8147096774000002</v>
      </c>
      <c r="AB28" s="243">
        <v>3.8741785713999999</v>
      </c>
      <c r="AC28" s="243">
        <v>3.6175161290000002</v>
      </c>
      <c r="AD28" s="243">
        <v>3.2451666666999999</v>
      </c>
      <c r="AE28" s="243">
        <v>2.9159354838999998</v>
      </c>
      <c r="AF28" s="243">
        <v>3.0514000000000001</v>
      </c>
      <c r="AG28" s="243">
        <v>3.1118064516000001</v>
      </c>
      <c r="AH28" s="243">
        <v>3.0992258064999998</v>
      </c>
      <c r="AI28" s="243">
        <v>3.3073000000000001</v>
      </c>
      <c r="AJ28" s="243">
        <v>3.3328387096999998</v>
      </c>
      <c r="AK28" s="243">
        <v>3.5085333332999999</v>
      </c>
      <c r="AL28" s="243">
        <v>4.1273225805999996</v>
      </c>
      <c r="AM28" s="243">
        <v>3.7904516129000001</v>
      </c>
      <c r="AN28" s="243">
        <v>3.8306428571</v>
      </c>
      <c r="AO28" s="243">
        <v>3.4990967741999999</v>
      </c>
      <c r="AP28" s="243">
        <v>3.0065333333000002</v>
      </c>
      <c r="AQ28" s="243">
        <v>2.9536774193999999</v>
      </c>
      <c r="AR28" s="243">
        <v>3.1197333333000001</v>
      </c>
      <c r="AS28" s="243">
        <v>3.0979677418999998</v>
      </c>
      <c r="AT28" s="243">
        <v>3.3145483870999999</v>
      </c>
      <c r="AU28" s="243">
        <v>3.1503447310000001</v>
      </c>
      <c r="AV28" s="243">
        <v>3.1750623199999999</v>
      </c>
      <c r="AW28" s="243">
        <v>3.421715882</v>
      </c>
      <c r="AX28" s="243">
        <v>3.926397278</v>
      </c>
      <c r="AY28" s="367">
        <v>3.6477844529999999</v>
      </c>
      <c r="AZ28" s="367">
        <v>3.8827365660000002</v>
      </c>
      <c r="BA28" s="367">
        <v>3.567227811</v>
      </c>
      <c r="BB28" s="367">
        <v>3.2209725840000001</v>
      </c>
      <c r="BC28" s="367">
        <v>2.9499801209999998</v>
      </c>
      <c r="BD28" s="367">
        <v>2.9693117880000002</v>
      </c>
      <c r="BE28" s="367">
        <v>3.0384491470000001</v>
      </c>
      <c r="BF28" s="367">
        <v>3.1269831749999999</v>
      </c>
      <c r="BG28" s="367">
        <v>3.040210423</v>
      </c>
      <c r="BH28" s="367">
        <v>3.0597563810000001</v>
      </c>
      <c r="BI28" s="367">
        <v>3.28795729</v>
      </c>
      <c r="BJ28" s="367">
        <v>3.7581879100000002</v>
      </c>
      <c r="BK28" s="367">
        <v>3.4860486100000001</v>
      </c>
      <c r="BL28" s="367">
        <v>3.726023971</v>
      </c>
      <c r="BM28" s="367">
        <v>3.4267223119999999</v>
      </c>
      <c r="BN28" s="367">
        <v>3.097298865</v>
      </c>
      <c r="BO28" s="367">
        <v>2.8416090500000002</v>
      </c>
      <c r="BP28" s="367">
        <v>2.8703447780000002</v>
      </c>
      <c r="BQ28" s="367">
        <v>2.9968584219999999</v>
      </c>
      <c r="BR28" s="367">
        <v>3.0933905099999999</v>
      </c>
      <c r="BS28" s="367">
        <v>3.018177568</v>
      </c>
      <c r="BT28" s="367">
        <v>3.0471232339999998</v>
      </c>
      <c r="BU28" s="367">
        <v>3.2804845569999999</v>
      </c>
      <c r="BV28" s="367">
        <v>3.7509582140000002</v>
      </c>
    </row>
    <row r="29" spans="1:74" ht="11.15" customHeight="1" x14ac:dyDescent="0.25">
      <c r="A29" s="158" t="s">
        <v>278</v>
      </c>
      <c r="B29" s="169" t="s">
        <v>265</v>
      </c>
      <c r="C29" s="243">
        <v>6.6005724515999997</v>
      </c>
      <c r="D29" s="243">
        <v>6.6226564286</v>
      </c>
      <c r="E29" s="243">
        <v>6.3324446451999998</v>
      </c>
      <c r="F29" s="243">
        <v>6.6828116667000002</v>
      </c>
      <c r="G29" s="243">
        <v>6.3766207097000001</v>
      </c>
      <c r="H29" s="243">
        <v>6.4882660000000003</v>
      </c>
      <c r="I29" s="243">
        <v>6.6221360968000003</v>
      </c>
      <c r="J29" s="243">
        <v>6.6731804839000004</v>
      </c>
      <c r="K29" s="243">
        <v>6.2516803333000004</v>
      </c>
      <c r="L29" s="243">
        <v>6.3652377741999997</v>
      </c>
      <c r="M29" s="243">
        <v>6.6071183332999999</v>
      </c>
      <c r="N29" s="243">
        <v>6.6901814839</v>
      </c>
      <c r="O29" s="243">
        <v>6.4103431935000001</v>
      </c>
      <c r="P29" s="243">
        <v>6.4266816896999996</v>
      </c>
      <c r="Q29" s="243">
        <v>6.1313081289999998</v>
      </c>
      <c r="R29" s="243">
        <v>5.0527179999999996</v>
      </c>
      <c r="S29" s="243">
        <v>5.4703429354999997</v>
      </c>
      <c r="T29" s="243">
        <v>5.5307743333000001</v>
      </c>
      <c r="U29" s="243">
        <v>5.4539373547999999</v>
      </c>
      <c r="V29" s="243">
        <v>5.4055824515999999</v>
      </c>
      <c r="W29" s="243">
        <v>5.5909760000000004</v>
      </c>
      <c r="X29" s="243">
        <v>5.6887084839000002</v>
      </c>
      <c r="Y29" s="243">
        <v>5.7638660000000002</v>
      </c>
      <c r="Z29" s="243">
        <v>5.9112615805999997</v>
      </c>
      <c r="AA29" s="243">
        <v>5.6182873870999996</v>
      </c>
      <c r="AB29" s="243">
        <v>6.0358874285999997</v>
      </c>
      <c r="AC29" s="243">
        <v>6.0387397741999997</v>
      </c>
      <c r="AD29" s="243">
        <v>5.8113000000000001</v>
      </c>
      <c r="AE29" s="243">
        <v>5.9216149355000001</v>
      </c>
      <c r="AF29" s="243">
        <v>6.0438883333</v>
      </c>
      <c r="AG29" s="243">
        <v>5.9552193225999996</v>
      </c>
      <c r="AH29" s="243">
        <v>5.8429559032</v>
      </c>
      <c r="AI29" s="243">
        <v>5.9119580000000003</v>
      </c>
      <c r="AJ29" s="243">
        <v>5.8494283870999997</v>
      </c>
      <c r="AK29" s="243">
        <v>6.2215013333</v>
      </c>
      <c r="AL29" s="243">
        <v>6.6146627419000001</v>
      </c>
      <c r="AM29" s="243">
        <v>6.2044043226000003</v>
      </c>
      <c r="AN29" s="243">
        <v>6.2989879999999996</v>
      </c>
      <c r="AO29" s="243">
        <v>6.3868989354999997</v>
      </c>
      <c r="AP29" s="243">
        <v>6.2729203333000001</v>
      </c>
      <c r="AQ29" s="243">
        <v>6.4475556773999996</v>
      </c>
      <c r="AR29" s="243">
        <v>6.2669176667000004</v>
      </c>
      <c r="AS29" s="243">
        <v>6.3890915160999997</v>
      </c>
      <c r="AT29" s="243">
        <v>6.4513715484</v>
      </c>
      <c r="AU29" s="243">
        <v>5.986771783</v>
      </c>
      <c r="AV29" s="243">
        <v>6.0137970269999999</v>
      </c>
      <c r="AW29" s="243">
        <v>6.1996683839999998</v>
      </c>
      <c r="AX29" s="243">
        <v>6.3533502720000001</v>
      </c>
      <c r="AY29" s="367">
        <v>6.1765739210000001</v>
      </c>
      <c r="AZ29" s="367">
        <v>6.3643745430000003</v>
      </c>
      <c r="BA29" s="367">
        <v>6.2046222789999996</v>
      </c>
      <c r="BB29" s="367">
        <v>6.0408738570000002</v>
      </c>
      <c r="BC29" s="367">
        <v>6.0914436179999996</v>
      </c>
      <c r="BD29" s="367">
        <v>6.1213729739999998</v>
      </c>
      <c r="BE29" s="367">
        <v>6.0988548659999999</v>
      </c>
      <c r="BF29" s="367">
        <v>6.1608765050000001</v>
      </c>
      <c r="BG29" s="367">
        <v>6.0682629879999999</v>
      </c>
      <c r="BH29" s="367">
        <v>6.0837900510000003</v>
      </c>
      <c r="BI29" s="367">
        <v>6.2616302020000001</v>
      </c>
      <c r="BJ29" s="367">
        <v>6.4055304370000004</v>
      </c>
      <c r="BK29" s="367">
        <v>6.1725927159999996</v>
      </c>
      <c r="BL29" s="367">
        <v>6.3608772580000004</v>
      </c>
      <c r="BM29" s="367">
        <v>6.1996943389999997</v>
      </c>
      <c r="BN29" s="367">
        <v>6.0344984979999996</v>
      </c>
      <c r="BO29" s="367">
        <v>6.085229719</v>
      </c>
      <c r="BP29" s="367">
        <v>6.1148258999999996</v>
      </c>
      <c r="BQ29" s="367">
        <v>6.0920422270000003</v>
      </c>
      <c r="BR29" s="367">
        <v>6.1550469489999999</v>
      </c>
      <c r="BS29" s="367">
        <v>6.0623710219999998</v>
      </c>
      <c r="BT29" s="367">
        <v>6.0776862669999998</v>
      </c>
      <c r="BU29" s="367">
        <v>6.2576306009999998</v>
      </c>
      <c r="BV29" s="367">
        <v>6.4012441119999997</v>
      </c>
    </row>
    <row r="30" spans="1:74" ht="11.15" customHeight="1" x14ac:dyDescent="0.25">
      <c r="A30" s="158" t="s">
        <v>285</v>
      </c>
      <c r="B30" s="169" t="s">
        <v>266</v>
      </c>
      <c r="C30" s="243">
        <v>51.543758826999998</v>
      </c>
      <c r="D30" s="243">
        <v>52.220137929000003</v>
      </c>
      <c r="E30" s="243">
        <v>52.567175278999997</v>
      </c>
      <c r="F30" s="243">
        <v>52.807413734000001</v>
      </c>
      <c r="G30" s="243">
        <v>53.433033102000003</v>
      </c>
      <c r="H30" s="243">
        <v>53.717320655000002</v>
      </c>
      <c r="I30" s="243">
        <v>53.672320179000003</v>
      </c>
      <c r="J30" s="243">
        <v>53.362092457999999</v>
      </c>
      <c r="K30" s="243">
        <v>53.507293730000001</v>
      </c>
      <c r="L30" s="243">
        <v>52.682388926999998</v>
      </c>
      <c r="M30" s="243">
        <v>53.383716616000001</v>
      </c>
      <c r="N30" s="243">
        <v>53.925973921000001</v>
      </c>
      <c r="O30" s="243">
        <v>49.480960484999997</v>
      </c>
      <c r="P30" s="243">
        <v>49.420977473000001</v>
      </c>
      <c r="Q30" s="243">
        <v>48.127664611</v>
      </c>
      <c r="R30" s="243">
        <v>46.888938906999996</v>
      </c>
      <c r="S30" s="243">
        <v>48.757772371999998</v>
      </c>
      <c r="T30" s="243">
        <v>50.023803395000002</v>
      </c>
      <c r="U30" s="243">
        <v>50.306963703999998</v>
      </c>
      <c r="V30" s="243">
        <v>50.093649161000002</v>
      </c>
      <c r="W30" s="243">
        <v>51.118334953000002</v>
      </c>
      <c r="X30" s="243">
        <v>50.555221762999999</v>
      </c>
      <c r="Y30" s="243">
        <v>51.882480704000002</v>
      </c>
      <c r="Z30" s="243">
        <v>51.993324907000002</v>
      </c>
      <c r="AA30" s="243">
        <v>50.761808475999999</v>
      </c>
      <c r="AB30" s="243">
        <v>52.110195793999999</v>
      </c>
      <c r="AC30" s="243">
        <v>51.910569459000001</v>
      </c>
      <c r="AD30" s="243">
        <v>52.145304013000001</v>
      </c>
      <c r="AE30" s="243">
        <v>51.808083169</v>
      </c>
      <c r="AF30" s="243">
        <v>52.536216037999999</v>
      </c>
      <c r="AG30" s="243">
        <v>52.403843545999997</v>
      </c>
      <c r="AH30" s="243">
        <v>51.835364599000002</v>
      </c>
      <c r="AI30" s="243">
        <v>52.800703059</v>
      </c>
      <c r="AJ30" s="243">
        <v>52.411799479000003</v>
      </c>
      <c r="AK30" s="243">
        <v>52.995727563999999</v>
      </c>
      <c r="AL30" s="243">
        <v>53.878730603000001</v>
      </c>
      <c r="AM30" s="243">
        <v>52.771379598000003</v>
      </c>
      <c r="AN30" s="243">
        <v>53.782558653999999</v>
      </c>
      <c r="AO30" s="243">
        <v>52.401695967999999</v>
      </c>
      <c r="AP30" s="243">
        <v>52.547935508999998</v>
      </c>
      <c r="AQ30" s="243">
        <v>53.230728396000003</v>
      </c>
      <c r="AR30" s="243">
        <v>53.982691762000002</v>
      </c>
      <c r="AS30" s="243">
        <v>53.566078453000003</v>
      </c>
      <c r="AT30" s="243">
        <v>53.508104584999998</v>
      </c>
      <c r="AU30" s="243">
        <v>54.223254230999999</v>
      </c>
      <c r="AV30" s="243">
        <v>53.005768474</v>
      </c>
      <c r="AW30" s="243">
        <v>53.705002792000002</v>
      </c>
      <c r="AX30" s="243">
        <v>54.491846381000002</v>
      </c>
      <c r="AY30" s="367">
        <v>53.803225452</v>
      </c>
      <c r="AZ30" s="367">
        <v>54.983326662000003</v>
      </c>
      <c r="BA30" s="367">
        <v>54.54445346</v>
      </c>
      <c r="BB30" s="367">
        <v>54.654927108000003</v>
      </c>
      <c r="BC30" s="367">
        <v>54.982479408000003</v>
      </c>
      <c r="BD30" s="367">
        <v>55.536040350999997</v>
      </c>
      <c r="BE30" s="367">
        <v>54.817397481</v>
      </c>
      <c r="BF30" s="367">
        <v>54.341773607999997</v>
      </c>
      <c r="BG30" s="367">
        <v>54.988688850999999</v>
      </c>
      <c r="BH30" s="367">
        <v>53.464328049000002</v>
      </c>
      <c r="BI30" s="367">
        <v>54.403167785999997</v>
      </c>
      <c r="BJ30" s="367">
        <v>55.240668997999997</v>
      </c>
      <c r="BK30" s="367">
        <v>55.814593780000003</v>
      </c>
      <c r="BL30" s="367">
        <v>57.084963561999999</v>
      </c>
      <c r="BM30" s="367">
        <v>56.308852442000003</v>
      </c>
      <c r="BN30" s="367">
        <v>56.184400648</v>
      </c>
      <c r="BO30" s="367">
        <v>56.526069987</v>
      </c>
      <c r="BP30" s="367">
        <v>57.091131107000002</v>
      </c>
      <c r="BQ30" s="367">
        <v>56.345420445999999</v>
      </c>
      <c r="BR30" s="367">
        <v>55.854941128</v>
      </c>
      <c r="BS30" s="367">
        <v>56.518732499999999</v>
      </c>
      <c r="BT30" s="367">
        <v>54.960520224</v>
      </c>
      <c r="BU30" s="367">
        <v>55.901884541000001</v>
      </c>
      <c r="BV30" s="367">
        <v>56.821785196</v>
      </c>
    </row>
    <row r="31" spans="1:74" ht="11.15" customHeight="1" x14ac:dyDescent="0.25">
      <c r="A31" s="158" t="s">
        <v>280</v>
      </c>
      <c r="B31" s="169" t="s">
        <v>909</v>
      </c>
      <c r="C31" s="243">
        <v>4.5786484302000003</v>
      </c>
      <c r="D31" s="243">
        <v>4.8195788091000002</v>
      </c>
      <c r="E31" s="243">
        <v>4.7083709349999996</v>
      </c>
      <c r="F31" s="243">
        <v>4.6331211392</v>
      </c>
      <c r="G31" s="243">
        <v>4.7730783834999997</v>
      </c>
      <c r="H31" s="243">
        <v>4.9773403930000004</v>
      </c>
      <c r="I31" s="243">
        <v>5.0428944439999999</v>
      </c>
      <c r="J31" s="243">
        <v>5.1649399380999998</v>
      </c>
      <c r="K31" s="243">
        <v>5.0699349216999998</v>
      </c>
      <c r="L31" s="243">
        <v>4.8887872842000002</v>
      </c>
      <c r="M31" s="243">
        <v>4.9573845537999999</v>
      </c>
      <c r="N31" s="243">
        <v>5.0030319758999999</v>
      </c>
      <c r="O31" s="243">
        <v>4.1112312855999997</v>
      </c>
      <c r="P31" s="243">
        <v>4.3443356803000004</v>
      </c>
      <c r="Q31" s="243">
        <v>4.2404559812000002</v>
      </c>
      <c r="R31" s="243">
        <v>4.2280994826000002</v>
      </c>
      <c r="S31" s="243">
        <v>4.3502860743999996</v>
      </c>
      <c r="T31" s="243">
        <v>4.5452021119000001</v>
      </c>
      <c r="U31" s="243">
        <v>4.6153763208000003</v>
      </c>
      <c r="V31" s="243">
        <v>4.7282017139999999</v>
      </c>
      <c r="W31" s="243">
        <v>4.6515928462999998</v>
      </c>
      <c r="X31" s="243">
        <v>4.5597046604000004</v>
      </c>
      <c r="Y31" s="243">
        <v>4.6040386138000002</v>
      </c>
      <c r="Z31" s="243">
        <v>4.6036730675999999</v>
      </c>
      <c r="AA31" s="243">
        <v>4.3925042606</v>
      </c>
      <c r="AB31" s="243">
        <v>4.6082871997000003</v>
      </c>
      <c r="AC31" s="243">
        <v>4.4837935108</v>
      </c>
      <c r="AD31" s="243">
        <v>4.4061856045000001</v>
      </c>
      <c r="AE31" s="243">
        <v>4.5272645239999996</v>
      </c>
      <c r="AF31" s="243">
        <v>4.7156756042000003</v>
      </c>
      <c r="AG31" s="243">
        <v>4.8584485408000004</v>
      </c>
      <c r="AH31" s="243">
        <v>4.9494663997000004</v>
      </c>
      <c r="AI31" s="243">
        <v>4.8721771192999999</v>
      </c>
      <c r="AJ31" s="243">
        <v>4.6988075176999997</v>
      </c>
      <c r="AK31" s="243">
        <v>4.7629412304000001</v>
      </c>
      <c r="AL31" s="243">
        <v>4.8147311437000004</v>
      </c>
      <c r="AM31" s="243">
        <v>4.4052949699999999</v>
      </c>
      <c r="AN31" s="243">
        <v>4.6151202610000004</v>
      </c>
      <c r="AO31" s="243">
        <v>4.2699827509999997</v>
      </c>
      <c r="AP31" s="243">
        <v>4.1612154820000002</v>
      </c>
      <c r="AQ31" s="243">
        <v>4.2632611699999998</v>
      </c>
      <c r="AR31" s="243">
        <v>4.4423667389999997</v>
      </c>
      <c r="AS31" s="243">
        <v>4.5943367390000001</v>
      </c>
      <c r="AT31" s="243">
        <v>4.6928055300000002</v>
      </c>
      <c r="AU31" s="243">
        <v>4.6275551359999998</v>
      </c>
      <c r="AV31" s="243">
        <v>4.4676607810000002</v>
      </c>
      <c r="AW31" s="243">
        <v>4.5863331580000004</v>
      </c>
      <c r="AX31" s="243">
        <v>4.645330328</v>
      </c>
      <c r="AY31" s="367">
        <v>4.0533191349999997</v>
      </c>
      <c r="AZ31" s="367">
        <v>4.3014064789999997</v>
      </c>
      <c r="BA31" s="367">
        <v>4.1915572939999999</v>
      </c>
      <c r="BB31" s="367">
        <v>4.1694384419999997</v>
      </c>
      <c r="BC31" s="367">
        <v>4.3019381909999996</v>
      </c>
      <c r="BD31" s="367">
        <v>4.5100333040000002</v>
      </c>
      <c r="BE31" s="367">
        <v>4.5841840290000002</v>
      </c>
      <c r="BF31" s="367">
        <v>4.7056484410000001</v>
      </c>
      <c r="BG31" s="367">
        <v>4.6232060239999999</v>
      </c>
      <c r="BH31" s="367">
        <v>4.513448017</v>
      </c>
      <c r="BI31" s="367">
        <v>4.564853534</v>
      </c>
      <c r="BJ31" s="367">
        <v>4.5722442379999997</v>
      </c>
      <c r="BK31" s="367">
        <v>4.2406961379999997</v>
      </c>
      <c r="BL31" s="367">
        <v>4.4950198180000003</v>
      </c>
      <c r="BM31" s="367">
        <v>4.3824130610000003</v>
      </c>
      <c r="BN31" s="367">
        <v>4.3598088759999998</v>
      </c>
      <c r="BO31" s="367">
        <v>4.4956253789999998</v>
      </c>
      <c r="BP31" s="367">
        <v>4.7089488260000003</v>
      </c>
      <c r="BQ31" s="367">
        <v>4.7849727020000001</v>
      </c>
      <c r="BR31" s="367">
        <v>4.9094850819999998</v>
      </c>
      <c r="BS31" s="367">
        <v>4.8249863350000002</v>
      </c>
      <c r="BT31" s="367">
        <v>4.7125648030000002</v>
      </c>
      <c r="BU31" s="367">
        <v>4.7652394339999997</v>
      </c>
      <c r="BV31" s="367">
        <v>4.7727688380000002</v>
      </c>
    </row>
    <row r="32" spans="1:74" ht="11.15" customHeight="1" x14ac:dyDescent="0.25">
      <c r="A32" s="158" t="s">
        <v>281</v>
      </c>
      <c r="B32" s="169" t="s">
        <v>263</v>
      </c>
      <c r="C32" s="243">
        <v>0.72062870434000004</v>
      </c>
      <c r="D32" s="243">
        <v>0.74322347388999999</v>
      </c>
      <c r="E32" s="243">
        <v>0.74923335153000004</v>
      </c>
      <c r="F32" s="243">
        <v>0.75765035536000003</v>
      </c>
      <c r="G32" s="243">
        <v>0.78027874460000002</v>
      </c>
      <c r="H32" s="243">
        <v>0.77769330636</v>
      </c>
      <c r="I32" s="243">
        <v>0.78738130735</v>
      </c>
      <c r="J32" s="243">
        <v>0.79072140917</v>
      </c>
      <c r="K32" s="243">
        <v>0.78823873895999996</v>
      </c>
      <c r="L32" s="243">
        <v>0.81042969259999997</v>
      </c>
      <c r="M32" s="243">
        <v>0.79725454935999995</v>
      </c>
      <c r="N32" s="243">
        <v>0.76396724814000005</v>
      </c>
      <c r="O32" s="243">
        <v>0.67669727700000004</v>
      </c>
      <c r="P32" s="243">
        <v>0.69418502800000004</v>
      </c>
      <c r="Q32" s="243">
        <v>0.70579252100000001</v>
      </c>
      <c r="R32" s="243">
        <v>0.69897660100000003</v>
      </c>
      <c r="S32" s="243">
        <v>0.71309436900000001</v>
      </c>
      <c r="T32" s="243">
        <v>0.71972001200000002</v>
      </c>
      <c r="U32" s="243">
        <v>0.71057055599999996</v>
      </c>
      <c r="V32" s="243">
        <v>0.713678174</v>
      </c>
      <c r="W32" s="243">
        <v>0.72097954399999997</v>
      </c>
      <c r="X32" s="243">
        <v>0.73230373500000001</v>
      </c>
      <c r="Y32" s="243">
        <v>0.72424613599999998</v>
      </c>
      <c r="Z32" s="243">
        <v>0.70131374499999999</v>
      </c>
      <c r="AA32" s="243">
        <v>0.73388902899999997</v>
      </c>
      <c r="AB32" s="243">
        <v>0.74024078299999996</v>
      </c>
      <c r="AC32" s="243">
        <v>0.74229117600000005</v>
      </c>
      <c r="AD32" s="243">
        <v>0.73565538399999997</v>
      </c>
      <c r="AE32" s="243">
        <v>0.74464925400000004</v>
      </c>
      <c r="AF32" s="243">
        <v>0.75211744199999997</v>
      </c>
      <c r="AG32" s="243">
        <v>0.74776164000000001</v>
      </c>
      <c r="AH32" s="243">
        <v>0.752622927</v>
      </c>
      <c r="AI32" s="243">
        <v>0.71939284299999995</v>
      </c>
      <c r="AJ32" s="243">
        <v>0.76832052100000003</v>
      </c>
      <c r="AK32" s="243">
        <v>0.75456984500000002</v>
      </c>
      <c r="AL32" s="243">
        <v>0.75140872800000003</v>
      </c>
      <c r="AM32" s="243">
        <v>0.74990641199999997</v>
      </c>
      <c r="AN32" s="243">
        <v>0.74588869400000002</v>
      </c>
      <c r="AO32" s="243">
        <v>0.76043624099999996</v>
      </c>
      <c r="AP32" s="243">
        <v>0.74324933800000004</v>
      </c>
      <c r="AQ32" s="243">
        <v>0.75217880199999998</v>
      </c>
      <c r="AR32" s="243">
        <v>0.76592766000000001</v>
      </c>
      <c r="AS32" s="243">
        <v>0.75804895699999997</v>
      </c>
      <c r="AT32" s="243">
        <v>0.75645602899999997</v>
      </c>
      <c r="AU32" s="243">
        <v>0.76003662000000005</v>
      </c>
      <c r="AV32" s="243">
        <v>0.78090004400000002</v>
      </c>
      <c r="AW32" s="243">
        <v>0.76699603699999996</v>
      </c>
      <c r="AX32" s="243">
        <v>0.75025483000000004</v>
      </c>
      <c r="AY32" s="367">
        <v>0.72190200500000001</v>
      </c>
      <c r="AZ32" s="367">
        <v>0.74011465300000001</v>
      </c>
      <c r="BA32" s="367">
        <v>0.75208557499999995</v>
      </c>
      <c r="BB32" s="367">
        <v>0.74446069199999998</v>
      </c>
      <c r="BC32" s="367">
        <v>0.75914156399999999</v>
      </c>
      <c r="BD32" s="367">
        <v>0.76586463599999999</v>
      </c>
      <c r="BE32" s="367">
        <v>0.75581143699999997</v>
      </c>
      <c r="BF32" s="367">
        <v>0.75882642700000003</v>
      </c>
      <c r="BG32" s="367">
        <v>0.76632499200000004</v>
      </c>
      <c r="BH32" s="367">
        <v>0.77812515199999999</v>
      </c>
      <c r="BI32" s="367">
        <v>0.76930916800000004</v>
      </c>
      <c r="BJ32" s="367">
        <v>0.74467542600000003</v>
      </c>
      <c r="BK32" s="367">
        <v>0.72796312600000002</v>
      </c>
      <c r="BL32" s="367">
        <v>0.74631757600000004</v>
      </c>
      <c r="BM32" s="367">
        <v>0.75838170199999999</v>
      </c>
      <c r="BN32" s="367">
        <v>0.75069745300000001</v>
      </c>
      <c r="BO32" s="367">
        <v>0.76549263000000001</v>
      </c>
      <c r="BP32" s="367">
        <v>0.77226804999999998</v>
      </c>
      <c r="BQ32" s="367">
        <v>0.76213657499999998</v>
      </c>
      <c r="BR32" s="367">
        <v>0.765175041</v>
      </c>
      <c r="BS32" s="367">
        <v>0.77273198899999995</v>
      </c>
      <c r="BT32" s="367">
        <v>0.78462402600000003</v>
      </c>
      <c r="BU32" s="367">
        <v>0.77573940100000005</v>
      </c>
      <c r="BV32" s="367">
        <v>0.75091386100000002</v>
      </c>
    </row>
    <row r="33" spans="1:74" ht="11.15" customHeight="1" x14ac:dyDescent="0.25">
      <c r="A33" s="158" t="s">
        <v>282</v>
      </c>
      <c r="B33" s="169" t="s">
        <v>268</v>
      </c>
      <c r="C33" s="243">
        <v>13.704991006</v>
      </c>
      <c r="D33" s="243">
        <v>14.120673123</v>
      </c>
      <c r="E33" s="243">
        <v>14.035805472</v>
      </c>
      <c r="F33" s="243">
        <v>14.328593092</v>
      </c>
      <c r="G33" s="243">
        <v>14.122900502</v>
      </c>
      <c r="H33" s="243">
        <v>13.964273497000001</v>
      </c>
      <c r="I33" s="243">
        <v>13.909941541</v>
      </c>
      <c r="J33" s="243">
        <v>13.484106424</v>
      </c>
      <c r="K33" s="243">
        <v>14.217042127999999</v>
      </c>
      <c r="L33" s="243">
        <v>13.384847556</v>
      </c>
      <c r="M33" s="243">
        <v>14.225982901</v>
      </c>
      <c r="N33" s="243">
        <v>14.6247317</v>
      </c>
      <c r="O33" s="243">
        <v>14.35563</v>
      </c>
      <c r="P33" s="243">
        <v>13.733779999999999</v>
      </c>
      <c r="Q33" s="243">
        <v>13.559430000000001</v>
      </c>
      <c r="R33" s="243">
        <v>14.163069999999999</v>
      </c>
      <c r="S33" s="243">
        <v>14.13082</v>
      </c>
      <c r="T33" s="243">
        <v>13.95173</v>
      </c>
      <c r="U33" s="243">
        <v>14.488149999999999</v>
      </c>
      <c r="V33" s="243">
        <v>14.33306</v>
      </c>
      <c r="W33" s="243">
        <v>15.13565</v>
      </c>
      <c r="X33" s="243">
        <v>14.33705</v>
      </c>
      <c r="Y33" s="243">
        <v>15.276820000000001</v>
      </c>
      <c r="Z33" s="243">
        <v>15.708069999999999</v>
      </c>
      <c r="AA33" s="243">
        <v>15.004495970000001</v>
      </c>
      <c r="AB33" s="243">
        <v>15.453662680000001</v>
      </c>
      <c r="AC33" s="243">
        <v>15.362351970000001</v>
      </c>
      <c r="AD33" s="243">
        <v>15.67845123</v>
      </c>
      <c r="AE33" s="243">
        <v>15.456306830000001</v>
      </c>
      <c r="AF33" s="243">
        <v>15.284751630000001</v>
      </c>
      <c r="AG33" s="243">
        <v>15.075241249999999</v>
      </c>
      <c r="AH33" s="243">
        <v>14.53831557</v>
      </c>
      <c r="AI33" s="243">
        <v>15.355301860000001</v>
      </c>
      <c r="AJ33" s="243">
        <v>14.5370159</v>
      </c>
      <c r="AK33" s="243">
        <v>15.42636341</v>
      </c>
      <c r="AL33" s="243">
        <v>16.017839859999999</v>
      </c>
      <c r="AM33" s="243">
        <v>15.22835141</v>
      </c>
      <c r="AN33" s="243">
        <v>15.41689382</v>
      </c>
      <c r="AO33" s="243">
        <v>14.758175980000001</v>
      </c>
      <c r="AP33" s="243">
        <v>15.055008669999999</v>
      </c>
      <c r="AQ33" s="243">
        <v>15.186906949999999</v>
      </c>
      <c r="AR33" s="243">
        <v>15.092500790000001</v>
      </c>
      <c r="AS33" s="243">
        <v>15.08059181</v>
      </c>
      <c r="AT33" s="243">
        <v>14.68850714</v>
      </c>
      <c r="AU33" s="243">
        <v>15.54567731</v>
      </c>
      <c r="AV33" s="243">
        <v>14.612839429999999</v>
      </c>
      <c r="AW33" s="243">
        <v>15.387476080000001</v>
      </c>
      <c r="AX33" s="243">
        <v>15.876896970000001</v>
      </c>
      <c r="AY33" s="367">
        <v>15.71776511</v>
      </c>
      <c r="AZ33" s="367">
        <v>16.057949700000002</v>
      </c>
      <c r="BA33" s="367">
        <v>16.007335699999999</v>
      </c>
      <c r="BB33" s="367">
        <v>16.379833560000002</v>
      </c>
      <c r="BC33" s="367">
        <v>16.043851480000001</v>
      </c>
      <c r="BD33" s="367">
        <v>15.760600050000001</v>
      </c>
      <c r="BE33" s="367">
        <v>15.594197169999999</v>
      </c>
      <c r="BF33" s="367">
        <v>15.01157504</v>
      </c>
      <c r="BG33" s="367">
        <v>15.72719955</v>
      </c>
      <c r="BH33" s="367">
        <v>14.68930638</v>
      </c>
      <c r="BI33" s="367">
        <v>15.526154010000001</v>
      </c>
      <c r="BJ33" s="367">
        <v>15.86736711</v>
      </c>
      <c r="BK33" s="367">
        <v>16.312266009999998</v>
      </c>
      <c r="BL33" s="367">
        <v>16.680914099999999</v>
      </c>
      <c r="BM33" s="367">
        <v>16.475586140000001</v>
      </c>
      <c r="BN33" s="367">
        <v>16.703312189999998</v>
      </c>
      <c r="BO33" s="367">
        <v>16.359435300000001</v>
      </c>
      <c r="BP33" s="367">
        <v>16.06952811</v>
      </c>
      <c r="BQ33" s="367">
        <v>15.89921515</v>
      </c>
      <c r="BR33" s="367">
        <v>15.30290273</v>
      </c>
      <c r="BS33" s="367">
        <v>16.03534277</v>
      </c>
      <c r="BT33" s="367">
        <v>14.9730615</v>
      </c>
      <c r="BU33" s="367">
        <v>15.82957313</v>
      </c>
      <c r="BV33" s="367">
        <v>16.178803949999999</v>
      </c>
    </row>
    <row r="34" spans="1:74" ht="11.15" customHeight="1" x14ac:dyDescent="0.25">
      <c r="A34" s="158" t="s">
        <v>283</v>
      </c>
      <c r="B34" s="169" t="s">
        <v>269</v>
      </c>
      <c r="C34" s="243">
        <v>13.649098261000001</v>
      </c>
      <c r="D34" s="243">
        <v>13.398483775000001</v>
      </c>
      <c r="E34" s="243">
        <v>13.884812451</v>
      </c>
      <c r="F34" s="243">
        <v>13.739709044</v>
      </c>
      <c r="G34" s="243">
        <v>13.961036473</v>
      </c>
      <c r="H34" s="243">
        <v>13.620291834</v>
      </c>
      <c r="I34" s="243">
        <v>13.713396856999999</v>
      </c>
      <c r="J34" s="243">
        <v>13.586822768999999</v>
      </c>
      <c r="K34" s="243">
        <v>13.264036450000001</v>
      </c>
      <c r="L34" s="243">
        <v>13.625961248999999</v>
      </c>
      <c r="M34" s="243">
        <v>13.907520904</v>
      </c>
      <c r="N34" s="243">
        <v>13.97338203</v>
      </c>
      <c r="O34" s="243">
        <v>13.205922891</v>
      </c>
      <c r="P34" s="243">
        <v>13.293762804</v>
      </c>
      <c r="Q34" s="243">
        <v>12.260767388</v>
      </c>
      <c r="R34" s="243">
        <v>10.431827243000001</v>
      </c>
      <c r="S34" s="243">
        <v>11.835821221</v>
      </c>
      <c r="T34" s="243">
        <v>12.406621738</v>
      </c>
      <c r="U34" s="243">
        <v>12.220026145</v>
      </c>
      <c r="V34" s="243">
        <v>11.918584762</v>
      </c>
      <c r="W34" s="243">
        <v>12.302030037</v>
      </c>
      <c r="X34" s="243">
        <v>12.801623797</v>
      </c>
      <c r="Y34" s="243">
        <v>13.504786055</v>
      </c>
      <c r="Z34" s="243">
        <v>13.154931932</v>
      </c>
      <c r="AA34" s="243">
        <v>13.110970539</v>
      </c>
      <c r="AB34" s="243">
        <v>13.46796108</v>
      </c>
      <c r="AC34" s="243">
        <v>13.469247833000001</v>
      </c>
      <c r="AD34" s="243">
        <v>13.221241983000001</v>
      </c>
      <c r="AE34" s="243">
        <v>12.617140444</v>
      </c>
      <c r="AF34" s="243">
        <v>12.838446005</v>
      </c>
      <c r="AG34" s="243">
        <v>12.833553995999999</v>
      </c>
      <c r="AH34" s="243">
        <v>12.559460339999999</v>
      </c>
      <c r="AI34" s="243">
        <v>12.866170035</v>
      </c>
      <c r="AJ34" s="243">
        <v>13.426107325</v>
      </c>
      <c r="AK34" s="243">
        <v>13.558156005000001</v>
      </c>
      <c r="AL34" s="243">
        <v>13.812295475999999</v>
      </c>
      <c r="AM34" s="243">
        <v>13.491102866</v>
      </c>
      <c r="AN34" s="243">
        <v>13.941919184</v>
      </c>
      <c r="AO34" s="243">
        <v>13.836317298999999</v>
      </c>
      <c r="AP34" s="243">
        <v>13.752301944999999</v>
      </c>
      <c r="AQ34" s="243">
        <v>13.651786221</v>
      </c>
      <c r="AR34" s="243">
        <v>13.876187566</v>
      </c>
      <c r="AS34" s="243">
        <v>13.453378979</v>
      </c>
      <c r="AT34" s="243">
        <v>13.482637188</v>
      </c>
      <c r="AU34" s="243">
        <v>13.471784209000001</v>
      </c>
      <c r="AV34" s="243">
        <v>13.688848235</v>
      </c>
      <c r="AW34" s="243">
        <v>14.02065249</v>
      </c>
      <c r="AX34" s="243">
        <v>14.007246029999999</v>
      </c>
      <c r="AY34" s="367">
        <v>14.034764603999999</v>
      </c>
      <c r="AZ34" s="367">
        <v>14.439245080999999</v>
      </c>
      <c r="BA34" s="367">
        <v>14.460679548</v>
      </c>
      <c r="BB34" s="367">
        <v>14.251282312000001</v>
      </c>
      <c r="BC34" s="367">
        <v>14.370264336</v>
      </c>
      <c r="BD34" s="367">
        <v>14.219337707999999</v>
      </c>
      <c r="BE34" s="367">
        <v>13.786145790000001</v>
      </c>
      <c r="BF34" s="367">
        <v>13.638909224000001</v>
      </c>
      <c r="BG34" s="367">
        <v>13.691109923000001</v>
      </c>
      <c r="BH34" s="367">
        <v>13.760498677999999</v>
      </c>
      <c r="BI34" s="367">
        <v>14.061588156999999</v>
      </c>
      <c r="BJ34" s="367">
        <v>14.185101655</v>
      </c>
      <c r="BK34" s="367">
        <v>14.600008370999999</v>
      </c>
      <c r="BL34" s="367">
        <v>15.026636331000001</v>
      </c>
      <c r="BM34" s="367">
        <v>15.048438957</v>
      </c>
      <c r="BN34" s="367">
        <v>14.831270504000001</v>
      </c>
      <c r="BO34" s="367">
        <v>14.955798739</v>
      </c>
      <c r="BP34" s="367">
        <v>14.798290107</v>
      </c>
      <c r="BQ34" s="367">
        <v>14.345331032000001</v>
      </c>
      <c r="BR34" s="367">
        <v>14.190756057</v>
      </c>
      <c r="BS34" s="367">
        <v>14.247060926</v>
      </c>
      <c r="BT34" s="367">
        <v>14.322600061999999</v>
      </c>
      <c r="BU34" s="367">
        <v>14.638279159</v>
      </c>
      <c r="BV34" s="367">
        <v>14.766869636999999</v>
      </c>
    </row>
    <row r="35" spans="1:74" ht="11.15" customHeight="1" x14ac:dyDescent="0.25">
      <c r="A35" s="158" t="s">
        <v>284</v>
      </c>
      <c r="B35" s="169" t="s">
        <v>270</v>
      </c>
      <c r="C35" s="243">
        <v>18.890392425999998</v>
      </c>
      <c r="D35" s="243">
        <v>19.138178748000001</v>
      </c>
      <c r="E35" s="243">
        <v>19.188953069</v>
      </c>
      <c r="F35" s="243">
        <v>19.348340103000002</v>
      </c>
      <c r="G35" s="243">
        <v>19.795738999000001</v>
      </c>
      <c r="H35" s="243">
        <v>20.377721625</v>
      </c>
      <c r="I35" s="243">
        <v>20.21870603</v>
      </c>
      <c r="J35" s="243">
        <v>20.335501917999999</v>
      </c>
      <c r="K35" s="243">
        <v>20.168041492</v>
      </c>
      <c r="L35" s="243">
        <v>19.972363144999999</v>
      </c>
      <c r="M35" s="243">
        <v>19.495573707999998</v>
      </c>
      <c r="N35" s="243">
        <v>19.560860967</v>
      </c>
      <c r="O35" s="243">
        <v>17.131479032000001</v>
      </c>
      <c r="P35" s="243">
        <v>17.354913961000001</v>
      </c>
      <c r="Q35" s="243">
        <v>17.361218721</v>
      </c>
      <c r="R35" s="243">
        <v>17.366965580999999</v>
      </c>
      <c r="S35" s="243">
        <v>17.727750706999998</v>
      </c>
      <c r="T35" s="243">
        <v>18.400529533</v>
      </c>
      <c r="U35" s="243">
        <v>18.272840681999998</v>
      </c>
      <c r="V35" s="243">
        <v>18.400124511000001</v>
      </c>
      <c r="W35" s="243">
        <v>18.308082526</v>
      </c>
      <c r="X35" s="243">
        <v>18.124539571</v>
      </c>
      <c r="Y35" s="243">
        <v>17.772589899</v>
      </c>
      <c r="Z35" s="243">
        <v>17.825336162999999</v>
      </c>
      <c r="AA35" s="243">
        <v>17.519948677999999</v>
      </c>
      <c r="AB35" s="243">
        <v>17.840044051</v>
      </c>
      <c r="AC35" s="243">
        <v>17.852884969000002</v>
      </c>
      <c r="AD35" s="243">
        <v>18.103769811999999</v>
      </c>
      <c r="AE35" s="243">
        <v>18.462722116999998</v>
      </c>
      <c r="AF35" s="243">
        <v>18.945225357000002</v>
      </c>
      <c r="AG35" s="243">
        <v>18.888838118999999</v>
      </c>
      <c r="AH35" s="243">
        <v>19.035499361999999</v>
      </c>
      <c r="AI35" s="243">
        <v>18.987661201000002</v>
      </c>
      <c r="AJ35" s="243">
        <v>18.981548215</v>
      </c>
      <c r="AK35" s="243">
        <v>18.493697074</v>
      </c>
      <c r="AL35" s="243">
        <v>18.482455394999999</v>
      </c>
      <c r="AM35" s="243">
        <v>18.896723940000001</v>
      </c>
      <c r="AN35" s="243">
        <v>19.062736695000002</v>
      </c>
      <c r="AO35" s="243">
        <v>18.776783696999999</v>
      </c>
      <c r="AP35" s="243">
        <v>18.836160073999999</v>
      </c>
      <c r="AQ35" s="243">
        <v>19.376595253000001</v>
      </c>
      <c r="AR35" s="243">
        <v>19.805709007000001</v>
      </c>
      <c r="AS35" s="243">
        <v>19.679721967999999</v>
      </c>
      <c r="AT35" s="243">
        <v>19.887698698000001</v>
      </c>
      <c r="AU35" s="243">
        <v>19.818200955999998</v>
      </c>
      <c r="AV35" s="243">
        <v>19.455519983999999</v>
      </c>
      <c r="AW35" s="243">
        <v>18.943545026999999</v>
      </c>
      <c r="AX35" s="243">
        <v>19.212118223000001</v>
      </c>
      <c r="AY35" s="367">
        <v>19.275474597999999</v>
      </c>
      <c r="AZ35" s="367">
        <v>19.444610748999999</v>
      </c>
      <c r="BA35" s="367">
        <v>19.132795343000002</v>
      </c>
      <c r="BB35" s="367">
        <v>19.109912101999999</v>
      </c>
      <c r="BC35" s="367">
        <v>19.507283836999999</v>
      </c>
      <c r="BD35" s="367">
        <v>20.280204652999998</v>
      </c>
      <c r="BE35" s="367">
        <v>20.097059054999999</v>
      </c>
      <c r="BF35" s="367">
        <v>20.226814476000001</v>
      </c>
      <c r="BG35" s="367">
        <v>20.180848361999999</v>
      </c>
      <c r="BH35" s="367">
        <v>19.722949822</v>
      </c>
      <c r="BI35" s="367">
        <v>19.481262916999999</v>
      </c>
      <c r="BJ35" s="367">
        <v>19.871280569</v>
      </c>
      <c r="BK35" s="367">
        <v>19.933660135</v>
      </c>
      <c r="BL35" s="367">
        <v>20.136075736999999</v>
      </c>
      <c r="BM35" s="367">
        <v>19.644032582000001</v>
      </c>
      <c r="BN35" s="367">
        <v>19.539311625</v>
      </c>
      <c r="BO35" s="367">
        <v>19.949717938999999</v>
      </c>
      <c r="BP35" s="367">
        <v>20.742096014000001</v>
      </c>
      <c r="BQ35" s="367">
        <v>20.553764987000001</v>
      </c>
      <c r="BR35" s="367">
        <v>20.686622218</v>
      </c>
      <c r="BS35" s="367">
        <v>20.638610480000001</v>
      </c>
      <c r="BT35" s="367">
        <v>20.167669833000001</v>
      </c>
      <c r="BU35" s="367">
        <v>19.893053417000001</v>
      </c>
      <c r="BV35" s="367">
        <v>20.35242891</v>
      </c>
    </row>
    <row r="36" spans="1:74" ht="11.15" customHeight="1" x14ac:dyDescent="0.25">
      <c r="A36" s="158" t="s">
        <v>286</v>
      </c>
      <c r="B36" s="169" t="s">
        <v>219</v>
      </c>
      <c r="C36" s="243">
        <v>99.508654411999999</v>
      </c>
      <c r="D36" s="243">
        <v>100.54086673</v>
      </c>
      <c r="E36" s="243">
        <v>99.395924636999993</v>
      </c>
      <c r="F36" s="243">
        <v>100.34575649999999</v>
      </c>
      <c r="G36" s="243">
        <v>100.1497517</v>
      </c>
      <c r="H36" s="243">
        <v>101.12768511</v>
      </c>
      <c r="I36" s="243">
        <v>102.21744004999999</v>
      </c>
      <c r="J36" s="243">
        <v>102.16197072</v>
      </c>
      <c r="K36" s="243">
        <v>100.92704361</v>
      </c>
      <c r="L36" s="243">
        <v>100.46767699</v>
      </c>
      <c r="M36" s="243">
        <v>101.25360664999999</v>
      </c>
      <c r="N36" s="243">
        <v>101.6757621</v>
      </c>
      <c r="O36" s="243">
        <v>95.592981002000002</v>
      </c>
      <c r="P36" s="243">
        <v>96.656317474999994</v>
      </c>
      <c r="Q36" s="243">
        <v>91.429204310000003</v>
      </c>
      <c r="R36" s="243">
        <v>81.905740019000007</v>
      </c>
      <c r="S36" s="243">
        <v>85.940534636999999</v>
      </c>
      <c r="T36" s="243">
        <v>90.420840998000003</v>
      </c>
      <c r="U36" s="243">
        <v>92.519037561999994</v>
      </c>
      <c r="V36" s="243">
        <v>91.971645379999998</v>
      </c>
      <c r="W36" s="243">
        <v>93.811949018999996</v>
      </c>
      <c r="X36" s="243">
        <v>93.362091164999995</v>
      </c>
      <c r="Y36" s="243">
        <v>94.706272287000004</v>
      </c>
      <c r="Z36" s="243">
        <v>95.134096372000002</v>
      </c>
      <c r="AA36" s="243">
        <v>92.627262470000005</v>
      </c>
      <c r="AB36" s="243">
        <v>94.098061560999994</v>
      </c>
      <c r="AC36" s="243">
        <v>95.736844105000003</v>
      </c>
      <c r="AD36" s="243">
        <v>95.504272955999994</v>
      </c>
      <c r="AE36" s="243">
        <v>95.194894411000007</v>
      </c>
      <c r="AF36" s="243">
        <v>98.210494656999998</v>
      </c>
      <c r="AG36" s="243">
        <v>98.056662865000007</v>
      </c>
      <c r="AH36" s="243">
        <v>97.648834754000006</v>
      </c>
      <c r="AI36" s="243">
        <v>98.933185719999997</v>
      </c>
      <c r="AJ36" s="243">
        <v>98.631022615000006</v>
      </c>
      <c r="AK36" s="243">
        <v>99.745568192999997</v>
      </c>
      <c r="AL36" s="243">
        <v>101.56025402</v>
      </c>
      <c r="AM36" s="243">
        <v>97.397691093999995</v>
      </c>
      <c r="AN36" s="243">
        <v>100.53244072</v>
      </c>
      <c r="AO36" s="243">
        <v>98.632022492999994</v>
      </c>
      <c r="AP36" s="243">
        <v>97.282311746999994</v>
      </c>
      <c r="AQ36" s="243">
        <v>98.429111883999994</v>
      </c>
      <c r="AR36" s="243">
        <v>100.41524859</v>
      </c>
      <c r="AS36" s="243">
        <v>99.712005680000004</v>
      </c>
      <c r="AT36" s="243">
        <v>100.65856512000001</v>
      </c>
      <c r="AU36" s="243">
        <v>100.33339821</v>
      </c>
      <c r="AV36" s="243">
        <v>99.319050288</v>
      </c>
      <c r="AW36" s="243">
        <v>99.703682676</v>
      </c>
      <c r="AX36" s="243">
        <v>100.86693647</v>
      </c>
      <c r="AY36" s="367">
        <v>99.213120571999994</v>
      </c>
      <c r="AZ36" s="367">
        <v>101.77408013</v>
      </c>
      <c r="BA36" s="367">
        <v>100.80360971</v>
      </c>
      <c r="BB36" s="367">
        <v>99.857517744000006</v>
      </c>
      <c r="BC36" s="367">
        <v>99.931500580000005</v>
      </c>
      <c r="BD36" s="367">
        <v>101.2484453</v>
      </c>
      <c r="BE36" s="367">
        <v>100.51848554</v>
      </c>
      <c r="BF36" s="367">
        <v>100.34225751</v>
      </c>
      <c r="BG36" s="367">
        <v>100.74702511</v>
      </c>
      <c r="BH36" s="367">
        <v>99.322322439999994</v>
      </c>
      <c r="BI36" s="367">
        <v>100.25454969</v>
      </c>
      <c r="BJ36" s="367">
        <v>101.82240828</v>
      </c>
      <c r="BK36" s="367">
        <v>100.86156964</v>
      </c>
      <c r="BL36" s="367">
        <v>103.62952527</v>
      </c>
      <c r="BM36" s="367">
        <v>102.13497366999999</v>
      </c>
      <c r="BN36" s="367">
        <v>101.42277688</v>
      </c>
      <c r="BO36" s="367">
        <v>101.46940218</v>
      </c>
      <c r="BP36" s="367">
        <v>102.90935904</v>
      </c>
      <c r="BQ36" s="367">
        <v>102.45286092000001</v>
      </c>
      <c r="BR36" s="367">
        <v>102.19707495999999</v>
      </c>
      <c r="BS36" s="367">
        <v>102.58822533999999</v>
      </c>
      <c r="BT36" s="367">
        <v>101.10674206</v>
      </c>
      <c r="BU36" s="367">
        <v>102.08764309999999</v>
      </c>
      <c r="BV36" s="367">
        <v>103.68028058</v>
      </c>
    </row>
    <row r="37" spans="1:74" ht="11.15" customHeight="1" x14ac:dyDescent="0.25">
      <c r="B37" s="169"/>
      <c r="C37" s="243"/>
      <c r="D37" s="243"/>
      <c r="E37" s="243"/>
      <c r="F37" s="243"/>
      <c r="G37" s="243"/>
      <c r="H37" s="243"/>
      <c r="I37" s="243"/>
      <c r="J37" s="243"/>
      <c r="K37" s="243"/>
      <c r="L37" s="243"/>
      <c r="M37" s="243"/>
      <c r="N37" s="243"/>
      <c r="O37" s="243"/>
      <c r="P37" s="243"/>
      <c r="Q37" s="243"/>
      <c r="R37" s="243"/>
      <c r="S37" s="243"/>
      <c r="T37" s="243"/>
      <c r="U37" s="243"/>
      <c r="V37" s="243"/>
      <c r="W37" s="243"/>
      <c r="X37" s="243"/>
      <c r="Y37" s="243"/>
      <c r="Z37" s="243"/>
      <c r="AA37" s="243"/>
      <c r="AB37" s="243"/>
      <c r="AC37" s="243"/>
      <c r="AD37" s="243"/>
      <c r="AE37" s="243"/>
      <c r="AF37" s="243"/>
      <c r="AG37" s="243"/>
      <c r="AH37" s="243"/>
      <c r="AI37" s="243"/>
      <c r="AJ37" s="243"/>
      <c r="AK37" s="243"/>
      <c r="AL37" s="243"/>
      <c r="AM37" s="243"/>
      <c r="AN37" s="243"/>
      <c r="AO37" s="243"/>
      <c r="AP37" s="243"/>
      <c r="AQ37" s="243"/>
      <c r="AR37" s="243"/>
      <c r="AS37" s="243"/>
      <c r="AT37" s="243"/>
      <c r="AU37" s="243"/>
      <c r="AV37" s="243"/>
      <c r="AW37" s="243"/>
      <c r="AX37" s="243"/>
      <c r="AY37" s="367"/>
      <c r="AZ37" s="367"/>
      <c r="BA37" s="367"/>
      <c r="BB37" s="367"/>
      <c r="BC37" s="367"/>
      <c r="BD37" s="367"/>
      <c r="BE37" s="367"/>
      <c r="BF37" s="367"/>
      <c r="BG37" s="367"/>
      <c r="BH37" s="367"/>
      <c r="BI37" s="367"/>
      <c r="BJ37" s="367"/>
      <c r="BK37" s="367"/>
      <c r="BL37" s="367"/>
      <c r="BM37" s="367"/>
      <c r="BN37" s="367"/>
      <c r="BO37" s="367"/>
      <c r="BP37" s="367"/>
      <c r="BQ37" s="367"/>
      <c r="BR37" s="367"/>
      <c r="BS37" s="367"/>
      <c r="BT37" s="367"/>
      <c r="BU37" s="367"/>
      <c r="BV37" s="367"/>
    </row>
    <row r="38" spans="1:74" ht="11.15" customHeight="1" x14ac:dyDescent="0.25">
      <c r="B38" s="245" t="s">
        <v>971</v>
      </c>
      <c r="C38" s="243"/>
      <c r="D38" s="243"/>
      <c r="E38" s="243"/>
      <c r="F38" s="243"/>
      <c r="G38" s="243"/>
      <c r="H38" s="243"/>
      <c r="I38" s="243"/>
      <c r="J38" s="243"/>
      <c r="K38" s="243"/>
      <c r="L38" s="243"/>
      <c r="M38" s="243"/>
      <c r="N38" s="243"/>
      <c r="O38" s="243"/>
      <c r="P38" s="243"/>
      <c r="Q38" s="243"/>
      <c r="R38" s="243"/>
      <c r="S38" s="243"/>
      <c r="T38" s="243"/>
      <c r="U38" s="243"/>
      <c r="V38" s="243"/>
      <c r="W38" s="243"/>
      <c r="X38" s="243"/>
      <c r="Y38" s="243"/>
      <c r="Z38" s="243"/>
      <c r="AA38" s="243"/>
      <c r="AB38" s="243"/>
      <c r="AC38" s="243"/>
      <c r="AD38" s="243"/>
      <c r="AE38" s="243"/>
      <c r="AF38" s="243"/>
      <c r="AG38" s="243"/>
      <c r="AH38" s="243"/>
      <c r="AI38" s="243"/>
      <c r="AJ38" s="243"/>
      <c r="AK38" s="243"/>
      <c r="AL38" s="243"/>
      <c r="AM38" s="243"/>
      <c r="AN38" s="243"/>
      <c r="AO38" s="243"/>
      <c r="AP38" s="243"/>
      <c r="AQ38" s="243"/>
      <c r="AR38" s="243"/>
      <c r="AS38" s="243"/>
      <c r="AT38" s="243"/>
      <c r="AU38" s="243"/>
      <c r="AV38" s="243"/>
      <c r="AW38" s="243"/>
      <c r="AX38" s="243"/>
      <c r="AY38" s="367"/>
      <c r="AZ38" s="367"/>
      <c r="BA38" s="367"/>
      <c r="BB38" s="367"/>
      <c r="BC38" s="367"/>
      <c r="BD38" s="367"/>
      <c r="BE38" s="367"/>
      <c r="BF38" s="367"/>
      <c r="BG38" s="367"/>
      <c r="BH38" s="367"/>
      <c r="BI38" s="367"/>
      <c r="BJ38" s="367"/>
      <c r="BK38" s="367"/>
      <c r="BL38" s="367"/>
      <c r="BM38" s="367"/>
      <c r="BN38" s="367"/>
      <c r="BO38" s="367"/>
      <c r="BP38" s="367"/>
      <c r="BQ38" s="367"/>
      <c r="BR38" s="367"/>
      <c r="BS38" s="367"/>
      <c r="BT38" s="367"/>
      <c r="BU38" s="367"/>
      <c r="BV38" s="367"/>
    </row>
    <row r="39" spans="1:74" ht="11.15" customHeight="1" x14ac:dyDescent="0.25">
      <c r="A39" s="158" t="s">
        <v>302</v>
      </c>
      <c r="B39" s="169" t="s">
        <v>556</v>
      </c>
      <c r="C39" s="243">
        <v>-0.19597212903</v>
      </c>
      <c r="D39" s="243">
        <v>0.59685264285999995</v>
      </c>
      <c r="E39" s="243">
        <v>0.10014383871</v>
      </c>
      <c r="F39" s="243">
        <v>-0.59614259999999997</v>
      </c>
      <c r="G39" s="243">
        <v>-1.2813444839000001</v>
      </c>
      <c r="H39" s="243">
        <v>9.8582600000000006E-2</v>
      </c>
      <c r="I39" s="243">
        <v>-0.15832625806</v>
      </c>
      <c r="J39" s="243">
        <v>0.27064506451999998</v>
      </c>
      <c r="K39" s="243">
        <v>7.6594599999999999E-2</v>
      </c>
      <c r="L39" s="243">
        <v>0.53171080645000002</v>
      </c>
      <c r="M39" s="243">
        <v>0.28390029999999999</v>
      </c>
      <c r="N39" s="243">
        <v>4.3810096774000003E-2</v>
      </c>
      <c r="O39" s="243">
        <v>-0.58108270967999998</v>
      </c>
      <c r="P39" s="243">
        <v>0.59243124138000003</v>
      </c>
      <c r="Q39" s="243">
        <v>-1.4196558065</v>
      </c>
      <c r="R39" s="243">
        <v>-2.6578777332999999</v>
      </c>
      <c r="S39" s="243">
        <v>-1.2625525484</v>
      </c>
      <c r="T39" s="243">
        <v>-1.1053888999999999</v>
      </c>
      <c r="U39" s="243">
        <v>0.11606909677</v>
      </c>
      <c r="V39" s="243">
        <v>0.80709600000000004</v>
      </c>
      <c r="W39" s="243">
        <v>0.65802563332999997</v>
      </c>
      <c r="X39" s="243">
        <v>1.3058708387</v>
      </c>
      <c r="Y39" s="243">
        <v>-6.4125199999999993E-2</v>
      </c>
      <c r="Z39" s="243">
        <v>1.4637193226</v>
      </c>
      <c r="AA39" s="243">
        <v>0.20146358065</v>
      </c>
      <c r="AB39" s="243">
        <v>1.2266935714</v>
      </c>
      <c r="AC39" s="243">
        <v>-0.25420290323</v>
      </c>
      <c r="AD39" s="243">
        <v>0.54937383333000001</v>
      </c>
      <c r="AE39" s="243">
        <v>2.5406129031999999E-2</v>
      </c>
      <c r="AF39" s="243">
        <v>0.95948073332999995</v>
      </c>
      <c r="AG39" s="243">
        <v>0.10481441934999999</v>
      </c>
      <c r="AH39" s="243">
        <v>0.90041977418999997</v>
      </c>
      <c r="AI39" s="243">
        <v>9.3268133333000006E-2</v>
      </c>
      <c r="AJ39" s="243">
        <v>0.16434712903000001</v>
      </c>
      <c r="AK39" s="243">
        <v>0.94660129999999998</v>
      </c>
      <c r="AL39" s="243">
        <v>1.3845306128999999</v>
      </c>
      <c r="AM39" s="243">
        <v>0.45130399999999998</v>
      </c>
      <c r="AN39" s="243">
        <v>1.2136417500000001</v>
      </c>
      <c r="AO39" s="243">
        <v>0.79459358064999996</v>
      </c>
      <c r="AP39" s="243">
        <v>0.6108053</v>
      </c>
      <c r="AQ39" s="243">
        <v>0.18730190323000001</v>
      </c>
      <c r="AR39" s="243">
        <v>0.75221763333000002</v>
      </c>
      <c r="AS39" s="243">
        <v>-0.33696545161000002</v>
      </c>
      <c r="AT39" s="243">
        <v>0.83851270968000002</v>
      </c>
      <c r="AU39" s="243">
        <v>0.86623673332999995</v>
      </c>
      <c r="AV39" s="243">
        <v>7.0567000000000005E-2</v>
      </c>
      <c r="AW39" s="243">
        <v>1.12554888</v>
      </c>
      <c r="AX39" s="243">
        <v>0.88060581823999995</v>
      </c>
      <c r="AY39" s="367">
        <v>-0.66172263759000005</v>
      </c>
      <c r="AZ39" s="367">
        <v>0.44574999999999998</v>
      </c>
      <c r="BA39" s="367">
        <v>0.13490322581</v>
      </c>
      <c r="BB39" s="367">
        <v>-0.50453333332999994</v>
      </c>
      <c r="BC39" s="367">
        <v>-0.83006451612999999</v>
      </c>
      <c r="BD39" s="367">
        <v>0.12570000000000001</v>
      </c>
      <c r="BE39" s="367">
        <v>-9.4548387097000003E-2</v>
      </c>
      <c r="BF39" s="367">
        <v>-0.1365483871</v>
      </c>
      <c r="BG39" s="367">
        <v>-6.8599999999999994E-2</v>
      </c>
      <c r="BH39" s="367">
        <v>0.36232258065</v>
      </c>
      <c r="BI39" s="367">
        <v>0.10736666667</v>
      </c>
      <c r="BJ39" s="367">
        <v>0.49332258065000001</v>
      </c>
      <c r="BK39" s="367">
        <v>-0.51938709676999995</v>
      </c>
      <c r="BL39" s="367">
        <v>0.38412068966000001</v>
      </c>
      <c r="BM39" s="367">
        <v>-7.4580645161000006E-2</v>
      </c>
      <c r="BN39" s="367">
        <v>-0.58486666666999998</v>
      </c>
      <c r="BO39" s="367">
        <v>-0.91722580644999996</v>
      </c>
      <c r="BP39" s="367">
        <v>-7.2666666667000002E-2</v>
      </c>
      <c r="BQ39" s="367">
        <v>-0.12683870967999999</v>
      </c>
      <c r="BR39" s="367">
        <v>-0.15951612903000001</v>
      </c>
      <c r="BS39" s="367">
        <v>-0.2109</v>
      </c>
      <c r="BT39" s="367">
        <v>0.39764516128999999</v>
      </c>
      <c r="BU39" s="367">
        <v>3.7333333332999999E-2</v>
      </c>
      <c r="BV39" s="367">
        <v>0.46209677419</v>
      </c>
    </row>
    <row r="40" spans="1:74" ht="11.15" customHeight="1" x14ac:dyDescent="0.25">
      <c r="A40" s="158" t="s">
        <v>303</v>
      </c>
      <c r="B40" s="169" t="s">
        <v>557</v>
      </c>
      <c r="C40" s="243">
        <v>-2.4225806451999999E-2</v>
      </c>
      <c r="D40" s="243">
        <v>-0.46692857142999999</v>
      </c>
      <c r="E40" s="243">
        <v>1.0999999999999999E-2</v>
      </c>
      <c r="F40" s="243">
        <v>0.45803333333000001</v>
      </c>
      <c r="G40" s="243">
        <v>-9.3645161290000001E-2</v>
      </c>
      <c r="H40" s="243">
        <v>-0.33833333332999999</v>
      </c>
      <c r="I40" s="243">
        <v>-0.50712903225999995</v>
      </c>
      <c r="J40" s="243">
        <v>-1.1028064516</v>
      </c>
      <c r="K40" s="243">
        <v>1.1488</v>
      </c>
      <c r="L40" s="243">
        <v>1.2142903225999999</v>
      </c>
      <c r="M40" s="243">
        <v>-0.34499999999999997</v>
      </c>
      <c r="N40" s="243">
        <v>0.23761290323000001</v>
      </c>
      <c r="O40" s="243">
        <v>-0.22109677419000001</v>
      </c>
      <c r="P40" s="243">
        <v>0.29775862068999998</v>
      </c>
      <c r="Q40" s="243">
        <v>-1.6855806451999999</v>
      </c>
      <c r="R40" s="243">
        <v>-2.3677333332999999</v>
      </c>
      <c r="S40" s="243">
        <v>-1.8788064516</v>
      </c>
      <c r="T40" s="243">
        <v>0.82316666667000005</v>
      </c>
      <c r="U40" s="243">
        <v>-0.27374193547999998</v>
      </c>
      <c r="V40" s="243">
        <v>-0.43158064516</v>
      </c>
      <c r="W40" s="243">
        <v>0.76133333332999997</v>
      </c>
      <c r="X40" s="243">
        <v>0.49525806451999999</v>
      </c>
      <c r="Y40" s="243">
        <v>0.70023333333000004</v>
      </c>
      <c r="Z40" s="243">
        <v>0.88958064516000002</v>
      </c>
      <c r="AA40" s="243">
        <v>-0.50958064516000001</v>
      </c>
      <c r="AB40" s="243">
        <v>1.2494642857</v>
      </c>
      <c r="AC40" s="243">
        <v>1.9500967741999999</v>
      </c>
      <c r="AD40" s="243">
        <v>-0.27210000000000001</v>
      </c>
      <c r="AE40" s="243">
        <v>-0.47341935483999997</v>
      </c>
      <c r="AF40" s="243">
        <v>1.1883999999999999</v>
      </c>
      <c r="AG40" s="243">
        <v>0.83693548387000005</v>
      </c>
      <c r="AH40" s="243">
        <v>0.13100000000000001</v>
      </c>
      <c r="AI40" s="243">
        <v>1.7837666667000001</v>
      </c>
      <c r="AJ40" s="243">
        <v>0.27977419354999999</v>
      </c>
      <c r="AK40" s="243">
        <v>6.9466666666999993E-2</v>
      </c>
      <c r="AL40" s="243">
        <v>1.8054838710000001</v>
      </c>
      <c r="AM40" s="243">
        <v>-0.44151612902999998</v>
      </c>
      <c r="AN40" s="243">
        <v>0.106</v>
      </c>
      <c r="AO40" s="243">
        <v>7.2645161289999996E-2</v>
      </c>
      <c r="AP40" s="243">
        <v>-1.7039</v>
      </c>
      <c r="AQ40" s="243">
        <v>0.21929032258</v>
      </c>
      <c r="AR40" s="243">
        <v>0.60560000000000003</v>
      </c>
      <c r="AS40" s="243">
        <v>-0.59964516129000001</v>
      </c>
      <c r="AT40" s="243">
        <v>-0.39105377376</v>
      </c>
      <c r="AU40" s="243">
        <v>-0.57705844525000005</v>
      </c>
      <c r="AV40" s="243">
        <v>-0.72089617507000003</v>
      </c>
      <c r="AW40" s="243">
        <v>-0.99992135238000002</v>
      </c>
      <c r="AX40" s="243">
        <v>-0.41358410285000002</v>
      </c>
      <c r="AY40" s="367">
        <v>-0.40909814700000002</v>
      </c>
      <c r="AZ40" s="367">
        <v>0.15865787536000001</v>
      </c>
      <c r="BA40" s="367">
        <v>1.6322490913999999E-2</v>
      </c>
      <c r="BB40" s="367">
        <v>2.6322291867000001E-2</v>
      </c>
      <c r="BC40" s="367">
        <v>6.6091049873999996E-2</v>
      </c>
      <c r="BD40" s="367">
        <v>-4.9732598679999998E-3</v>
      </c>
      <c r="BE40" s="367">
        <v>-0.29393484701</v>
      </c>
      <c r="BF40" s="367">
        <v>-0.26075097912</v>
      </c>
      <c r="BG40" s="367">
        <v>-9.9243061697000007E-2</v>
      </c>
      <c r="BH40" s="367">
        <v>-0.79070100734000004</v>
      </c>
      <c r="BI40" s="367">
        <v>-0.49618238605999998</v>
      </c>
      <c r="BJ40" s="367">
        <v>-6.6711530461999999E-2</v>
      </c>
      <c r="BK40" s="367">
        <v>-0.19890406871999999</v>
      </c>
      <c r="BL40" s="367">
        <v>0.38425346697000001</v>
      </c>
      <c r="BM40" s="367">
        <v>5.0552029467999998E-2</v>
      </c>
      <c r="BN40" s="367">
        <v>-6.7755894824000004E-2</v>
      </c>
      <c r="BO40" s="367">
        <v>-5.8645483539000003E-2</v>
      </c>
      <c r="BP40" s="367">
        <v>3.2629049075E-2</v>
      </c>
      <c r="BQ40" s="367">
        <v>-0.22099039268000001</v>
      </c>
      <c r="BR40" s="367">
        <v>-0.23177012879</v>
      </c>
      <c r="BS40" s="367">
        <v>-5.9814812772000001E-2</v>
      </c>
      <c r="BT40" s="367">
        <v>-0.83889715307000001</v>
      </c>
      <c r="BU40" s="367">
        <v>-0.51692360441999996</v>
      </c>
      <c r="BV40" s="367">
        <v>-0.13674011722000001</v>
      </c>
    </row>
    <row r="41" spans="1:74" ht="11.15" customHeight="1" x14ac:dyDescent="0.25">
      <c r="A41" s="158" t="s">
        <v>304</v>
      </c>
      <c r="B41" s="169" t="s">
        <v>558</v>
      </c>
      <c r="C41" s="243">
        <v>-0.14357805101000001</v>
      </c>
      <c r="D41" s="243">
        <v>0.72225376651999995</v>
      </c>
      <c r="E41" s="243">
        <v>-0.43382635067999997</v>
      </c>
      <c r="F41" s="243">
        <v>0.43082292778999998</v>
      </c>
      <c r="G41" s="243">
        <v>1.6644524032000001</v>
      </c>
      <c r="H41" s="243">
        <v>1.0926230492</v>
      </c>
      <c r="I41" s="243">
        <v>3.1234693470999999</v>
      </c>
      <c r="J41" s="243">
        <v>2.1084896889000002</v>
      </c>
      <c r="K41" s="243">
        <v>0.48891844234999998</v>
      </c>
      <c r="L41" s="243">
        <v>-2.3424024550000002</v>
      </c>
      <c r="M41" s="243">
        <v>-0.43246920086000001</v>
      </c>
      <c r="N41" s="243">
        <v>-3.6779113156E-2</v>
      </c>
      <c r="O41" s="243">
        <v>-4.6060299151999997</v>
      </c>
      <c r="P41" s="243">
        <v>-4.0503098778000002</v>
      </c>
      <c r="Q41" s="243">
        <v>-5.5335793884999998</v>
      </c>
      <c r="R41" s="243">
        <v>-12.517096872</v>
      </c>
      <c r="S41" s="243">
        <v>0.93896874769000005</v>
      </c>
      <c r="T41" s="243">
        <v>2.4210761600000001</v>
      </c>
      <c r="U41" s="243">
        <v>2.5368867926999998</v>
      </c>
      <c r="V41" s="243">
        <v>0.51445400153999998</v>
      </c>
      <c r="W41" s="243">
        <v>1.2234459759</v>
      </c>
      <c r="X41" s="243">
        <v>0.10550946863000001</v>
      </c>
      <c r="Y41" s="243">
        <v>0.95211418738999998</v>
      </c>
      <c r="Z41" s="243">
        <v>-0.28121222838999999</v>
      </c>
      <c r="AA41" s="243">
        <v>-0.92979530101999996</v>
      </c>
      <c r="AB41" s="243">
        <v>1.0929070023</v>
      </c>
      <c r="AC41" s="243">
        <v>0.21264852116999999</v>
      </c>
      <c r="AD41" s="243">
        <v>1.2349726335</v>
      </c>
      <c r="AE41" s="243">
        <v>0.69714931637999999</v>
      </c>
      <c r="AF41" s="243">
        <v>0.54213017240000005</v>
      </c>
      <c r="AG41" s="243">
        <v>9.8069157057000006E-2</v>
      </c>
      <c r="AH41" s="243">
        <v>0.13011355453000001</v>
      </c>
      <c r="AI41" s="243">
        <v>0.34431610914999999</v>
      </c>
      <c r="AJ41" s="243">
        <v>0.11289731337</v>
      </c>
      <c r="AK41" s="243">
        <v>1.5437786063E-2</v>
      </c>
      <c r="AL41" s="243">
        <v>0.14459286487</v>
      </c>
      <c r="AM41" s="243">
        <v>-0.68643323547000001</v>
      </c>
      <c r="AN41" s="243">
        <v>0.23258586867</v>
      </c>
      <c r="AO41" s="243">
        <v>-1.6875738333000001</v>
      </c>
      <c r="AP41" s="243">
        <v>-0.25083868370000001</v>
      </c>
      <c r="AQ41" s="243">
        <v>-0.51301213895999997</v>
      </c>
      <c r="AR41" s="243">
        <v>-2.3333427226E-2</v>
      </c>
      <c r="AS41" s="243">
        <v>0.36007287265999999</v>
      </c>
      <c r="AT41" s="243">
        <v>-0.78813558465</v>
      </c>
      <c r="AU41" s="243">
        <v>-1.2203491139</v>
      </c>
      <c r="AV41" s="243">
        <v>-1.4754348058</v>
      </c>
      <c r="AW41" s="243">
        <v>-2.0672807889000002</v>
      </c>
      <c r="AX41" s="243">
        <v>-0.85364673468999996</v>
      </c>
      <c r="AY41" s="367">
        <v>-0.85715224850000005</v>
      </c>
      <c r="AZ41" s="367">
        <v>0.32772925558999999</v>
      </c>
      <c r="BA41" s="367">
        <v>3.4504158097999997E-2</v>
      </c>
      <c r="BB41" s="367">
        <v>5.7923586567000002E-2</v>
      </c>
      <c r="BC41" s="367">
        <v>0.1488834758</v>
      </c>
      <c r="BD41" s="367">
        <v>-1.1035325499E-2</v>
      </c>
      <c r="BE41" s="367">
        <v>-0.63927970822000002</v>
      </c>
      <c r="BF41" s="367">
        <v>-0.56020389556000005</v>
      </c>
      <c r="BG41" s="367">
        <v>-0.21472373396</v>
      </c>
      <c r="BH41" s="367">
        <v>-1.6682553296</v>
      </c>
      <c r="BI41" s="367">
        <v>-1.0661642015999999</v>
      </c>
      <c r="BJ41" s="367">
        <v>-0.1426564427</v>
      </c>
      <c r="BK41" s="367">
        <v>-0.44709943277000003</v>
      </c>
      <c r="BL41" s="367">
        <v>0.83790747208000005</v>
      </c>
      <c r="BM41" s="367">
        <v>0.11217304044</v>
      </c>
      <c r="BN41" s="367">
        <v>-0.15334666881</v>
      </c>
      <c r="BO41" s="367">
        <v>-0.13580081594999999</v>
      </c>
      <c r="BP41" s="367">
        <v>7.4385533325999995E-2</v>
      </c>
      <c r="BQ41" s="367">
        <v>-0.49261798213000002</v>
      </c>
      <c r="BR41" s="367">
        <v>-0.51016285738</v>
      </c>
      <c r="BS41" s="367">
        <v>-0.13252956938999999</v>
      </c>
      <c r="BT41" s="367">
        <v>-1.8121541254</v>
      </c>
      <c r="BU41" s="367">
        <v>-1.1364679745999999</v>
      </c>
      <c r="BV41" s="367">
        <v>-0.29952452556999998</v>
      </c>
    </row>
    <row r="42" spans="1:74" ht="11.15" customHeight="1" x14ac:dyDescent="0.25">
      <c r="A42" s="158" t="s">
        <v>305</v>
      </c>
      <c r="B42" s="169" t="s">
        <v>559</v>
      </c>
      <c r="C42" s="243">
        <v>-0.36377598648999998</v>
      </c>
      <c r="D42" s="243">
        <v>0.85217783794000002</v>
      </c>
      <c r="E42" s="243">
        <v>-0.32268251196999997</v>
      </c>
      <c r="F42" s="243">
        <v>0.29271366112000002</v>
      </c>
      <c r="G42" s="243">
        <v>0.28946275806999999</v>
      </c>
      <c r="H42" s="243">
        <v>0.85287231583000001</v>
      </c>
      <c r="I42" s="243">
        <v>2.4580140567000002</v>
      </c>
      <c r="J42" s="243">
        <v>1.2763283018</v>
      </c>
      <c r="K42" s="243">
        <v>1.7143130423999999</v>
      </c>
      <c r="L42" s="243">
        <v>-0.59640132598999995</v>
      </c>
      <c r="M42" s="243">
        <v>-0.49356890085999999</v>
      </c>
      <c r="N42" s="243">
        <v>0.24464388683999999</v>
      </c>
      <c r="O42" s="243">
        <v>-5.4082093991000004</v>
      </c>
      <c r="P42" s="243">
        <v>-3.1601200157</v>
      </c>
      <c r="Q42" s="243">
        <v>-8.6388158400999995</v>
      </c>
      <c r="R42" s="243">
        <v>-17.542707939</v>
      </c>
      <c r="S42" s="243">
        <v>-2.2023902522999999</v>
      </c>
      <c r="T42" s="243">
        <v>2.1388539266</v>
      </c>
      <c r="U42" s="243">
        <v>2.3792139539999999</v>
      </c>
      <c r="V42" s="243">
        <v>0.88996935636999996</v>
      </c>
      <c r="W42" s="243">
        <v>2.6428049426000002</v>
      </c>
      <c r="X42" s="243">
        <v>1.9066383719</v>
      </c>
      <c r="Y42" s="243">
        <v>1.5882223206999999</v>
      </c>
      <c r="Z42" s="243">
        <v>2.0720877393000001</v>
      </c>
      <c r="AA42" s="243">
        <v>-1.2379123654999999</v>
      </c>
      <c r="AB42" s="243">
        <v>3.5690648595000001</v>
      </c>
      <c r="AC42" s="243">
        <v>1.9085423921</v>
      </c>
      <c r="AD42" s="243">
        <v>1.5122464668</v>
      </c>
      <c r="AE42" s="243">
        <v>0.24913609058</v>
      </c>
      <c r="AF42" s="243">
        <v>2.6900109056999999</v>
      </c>
      <c r="AG42" s="243">
        <v>1.0398190602999999</v>
      </c>
      <c r="AH42" s="243">
        <v>1.1615333287</v>
      </c>
      <c r="AI42" s="243">
        <v>2.2213509091999999</v>
      </c>
      <c r="AJ42" s="243">
        <v>0.55701863595000001</v>
      </c>
      <c r="AK42" s="243">
        <v>1.0315057527</v>
      </c>
      <c r="AL42" s="243">
        <v>3.3346073487000001</v>
      </c>
      <c r="AM42" s="243">
        <v>-0.67664536450000001</v>
      </c>
      <c r="AN42" s="243">
        <v>1.5522276186999999</v>
      </c>
      <c r="AO42" s="243">
        <v>-0.82033509138000005</v>
      </c>
      <c r="AP42" s="243">
        <v>-1.3439333837</v>
      </c>
      <c r="AQ42" s="243">
        <v>-0.10641991315</v>
      </c>
      <c r="AR42" s="243">
        <v>1.3344842061</v>
      </c>
      <c r="AS42" s="243">
        <v>-0.57653774025000004</v>
      </c>
      <c r="AT42" s="243">
        <v>-0.34067664872999998</v>
      </c>
      <c r="AU42" s="243">
        <v>-0.93117082578999999</v>
      </c>
      <c r="AV42" s="243">
        <v>-2.1257639808</v>
      </c>
      <c r="AW42" s="243">
        <v>-1.9416532612999999</v>
      </c>
      <c r="AX42" s="243">
        <v>-0.38662501930999998</v>
      </c>
      <c r="AY42" s="367">
        <v>-1.9279730331</v>
      </c>
      <c r="AZ42" s="367">
        <v>0.93213713094999995</v>
      </c>
      <c r="BA42" s="367">
        <v>0.18572987482</v>
      </c>
      <c r="BB42" s="367">
        <v>-0.42028745490000002</v>
      </c>
      <c r="BC42" s="367">
        <v>-0.61508999045000001</v>
      </c>
      <c r="BD42" s="367">
        <v>0.10969141463</v>
      </c>
      <c r="BE42" s="367">
        <v>-1.0277629423000001</v>
      </c>
      <c r="BF42" s="367">
        <v>-0.95750326178</v>
      </c>
      <c r="BG42" s="367">
        <v>-0.38256679566000001</v>
      </c>
      <c r="BH42" s="367">
        <v>-2.0966337563000002</v>
      </c>
      <c r="BI42" s="367">
        <v>-1.4549799210000001</v>
      </c>
      <c r="BJ42" s="367">
        <v>0.28395460748000001</v>
      </c>
      <c r="BK42" s="367">
        <v>-1.1653905982999999</v>
      </c>
      <c r="BL42" s="367">
        <v>1.6062816286999999</v>
      </c>
      <c r="BM42" s="367">
        <v>8.8144424752000003E-2</v>
      </c>
      <c r="BN42" s="367">
        <v>-0.80596923030000001</v>
      </c>
      <c r="BO42" s="367">
        <v>-1.1116721059000001</v>
      </c>
      <c r="BP42" s="367">
        <v>3.4347915733999999E-2</v>
      </c>
      <c r="BQ42" s="367">
        <v>-0.84044708448000005</v>
      </c>
      <c r="BR42" s="367">
        <v>-0.90144911520000004</v>
      </c>
      <c r="BS42" s="367">
        <v>-0.40324438216000003</v>
      </c>
      <c r="BT42" s="367">
        <v>-2.2534061171999999</v>
      </c>
      <c r="BU42" s="367">
        <v>-1.6160582456999999</v>
      </c>
      <c r="BV42" s="367">
        <v>2.58321314E-2</v>
      </c>
    </row>
    <row r="43" spans="1:74" ht="11.15" customHeight="1" x14ac:dyDescent="0.25">
      <c r="B43" s="169"/>
      <c r="C43" s="243"/>
      <c r="D43" s="243"/>
      <c r="E43" s="243"/>
      <c r="F43" s="243"/>
      <c r="G43" s="243"/>
      <c r="H43" s="243"/>
      <c r="I43" s="243"/>
      <c r="J43" s="243"/>
      <c r="K43" s="243"/>
      <c r="L43" s="243"/>
      <c r="M43" s="243"/>
      <c r="N43" s="243"/>
      <c r="O43" s="243"/>
      <c r="P43" s="243"/>
      <c r="Q43" s="243"/>
      <c r="R43" s="243"/>
      <c r="S43" s="243"/>
      <c r="T43" s="243"/>
      <c r="U43" s="243"/>
      <c r="V43" s="243"/>
      <c r="W43" s="243"/>
      <c r="X43" s="243"/>
      <c r="Y43" s="243"/>
      <c r="Z43" s="243"/>
      <c r="AA43" s="243"/>
      <c r="AB43" s="243"/>
      <c r="AC43" s="243"/>
      <c r="AD43" s="243"/>
      <c r="AE43" s="243"/>
      <c r="AF43" s="243"/>
      <c r="AG43" s="243"/>
      <c r="AH43" s="243"/>
      <c r="AI43" s="243"/>
      <c r="AJ43" s="243"/>
      <c r="AK43" s="243"/>
      <c r="AL43" s="243"/>
      <c r="AM43" s="243"/>
      <c r="AN43" s="243"/>
      <c r="AO43" s="243"/>
      <c r="AP43" s="243"/>
      <c r="AQ43" s="243"/>
      <c r="AR43" s="243"/>
      <c r="AS43" s="243"/>
      <c r="AT43" s="243"/>
      <c r="AU43" s="243"/>
      <c r="AV43" s="243"/>
      <c r="AW43" s="243"/>
      <c r="AX43" s="243"/>
      <c r="AY43" s="367"/>
      <c r="AZ43" s="367"/>
      <c r="BA43" s="367"/>
      <c r="BB43" s="367"/>
      <c r="BC43" s="367"/>
      <c r="BD43" s="367"/>
      <c r="BE43" s="367"/>
      <c r="BF43" s="367"/>
      <c r="BG43" s="367"/>
      <c r="BH43" s="367"/>
      <c r="BI43" s="367"/>
      <c r="BJ43" s="367"/>
      <c r="BK43" s="367"/>
      <c r="BL43" s="367"/>
      <c r="BM43" s="367"/>
      <c r="BN43" s="367"/>
      <c r="BO43" s="367"/>
      <c r="BP43" s="367"/>
      <c r="BQ43" s="367"/>
      <c r="BR43" s="367"/>
      <c r="BS43" s="367"/>
      <c r="BT43" s="367"/>
      <c r="BU43" s="367"/>
      <c r="BV43" s="367"/>
    </row>
    <row r="44" spans="1:74" ht="11.15" customHeight="1" x14ac:dyDescent="0.25">
      <c r="B44" s="64" t="s">
        <v>1082</v>
      </c>
      <c r="C44" s="243"/>
      <c r="D44" s="243"/>
      <c r="E44" s="243"/>
      <c r="F44" s="243"/>
      <c r="G44" s="243"/>
      <c r="H44" s="243"/>
      <c r="I44" s="243"/>
      <c r="J44" s="243"/>
      <c r="K44" s="243"/>
      <c r="L44" s="243"/>
      <c r="M44" s="243"/>
      <c r="N44" s="243"/>
      <c r="O44" s="243"/>
      <c r="P44" s="243"/>
      <c r="Q44" s="243"/>
      <c r="R44" s="243"/>
      <c r="S44" s="243"/>
      <c r="T44" s="243"/>
      <c r="U44" s="243"/>
      <c r="V44" s="243"/>
      <c r="W44" s="243"/>
      <c r="X44" s="243"/>
      <c r="Y44" s="243"/>
      <c r="Z44" s="243"/>
      <c r="AA44" s="243"/>
      <c r="AB44" s="243"/>
      <c r="AC44" s="243"/>
      <c r="AD44" s="243"/>
      <c r="AE44" s="243"/>
      <c r="AF44" s="243"/>
      <c r="AG44" s="243"/>
      <c r="AH44" s="243"/>
      <c r="AI44" s="243"/>
      <c r="AJ44" s="243"/>
      <c r="AK44" s="243"/>
      <c r="AL44" s="243"/>
      <c r="AM44" s="243"/>
      <c r="AN44" s="243"/>
      <c r="AO44" s="243"/>
      <c r="AP44" s="243"/>
      <c r="AQ44" s="243"/>
      <c r="AR44" s="243"/>
      <c r="AS44" s="243"/>
      <c r="AT44" s="243"/>
      <c r="AU44" s="243"/>
      <c r="AV44" s="243"/>
      <c r="AW44" s="243"/>
      <c r="AX44" s="243"/>
      <c r="AY44" s="367"/>
      <c r="AZ44" s="367"/>
      <c r="BA44" s="367"/>
      <c r="BB44" s="367"/>
      <c r="BC44" s="367"/>
      <c r="BD44" s="367"/>
      <c r="BE44" s="367"/>
      <c r="BF44" s="367"/>
      <c r="BG44" s="367"/>
      <c r="BH44" s="367"/>
      <c r="BI44" s="367"/>
      <c r="BJ44" s="367"/>
      <c r="BK44" s="367"/>
      <c r="BL44" s="367"/>
      <c r="BM44" s="367"/>
      <c r="BN44" s="367"/>
      <c r="BO44" s="367"/>
      <c r="BP44" s="367"/>
      <c r="BQ44" s="367"/>
      <c r="BR44" s="367"/>
      <c r="BS44" s="367"/>
      <c r="BT44" s="367"/>
      <c r="BU44" s="367"/>
      <c r="BV44" s="367"/>
    </row>
    <row r="45" spans="1:74" ht="11.15" customHeight="1" x14ac:dyDescent="0.25">
      <c r="A45" s="158" t="s">
        <v>555</v>
      </c>
      <c r="B45" s="169" t="s">
        <v>299</v>
      </c>
      <c r="C45" s="248">
        <v>1265.0133530000001</v>
      </c>
      <c r="D45" s="248">
        <v>1248.3144789999999</v>
      </c>
      <c r="E45" s="248">
        <v>1245.21002</v>
      </c>
      <c r="F45" s="248">
        <v>1263.632298</v>
      </c>
      <c r="G45" s="248">
        <v>1307.123977</v>
      </c>
      <c r="H45" s="248">
        <v>1304.1664989999999</v>
      </c>
      <c r="I45" s="248">
        <v>1309.074613</v>
      </c>
      <c r="J45" s="248">
        <v>1300.684616</v>
      </c>
      <c r="K45" s="248">
        <v>1298.386778</v>
      </c>
      <c r="L45" s="248">
        <v>1285.568743</v>
      </c>
      <c r="M45" s="248">
        <v>1283.237734</v>
      </c>
      <c r="N45" s="248">
        <v>1281.879621</v>
      </c>
      <c r="O45" s="248">
        <v>1299.8931849999999</v>
      </c>
      <c r="P45" s="248">
        <v>1282.712679</v>
      </c>
      <c r="Q45" s="248">
        <v>1326.7220090000001</v>
      </c>
      <c r="R45" s="248">
        <v>1403.5993410000001</v>
      </c>
      <c r="S45" s="248">
        <v>1432.23847</v>
      </c>
      <c r="T45" s="248">
        <v>1457.703137</v>
      </c>
      <c r="U45" s="248">
        <v>1453.987995</v>
      </c>
      <c r="V45" s="248">
        <v>1437.578019</v>
      </c>
      <c r="W45" s="248">
        <v>1423.1812500000001</v>
      </c>
      <c r="X45" s="248">
        <v>1386.329254</v>
      </c>
      <c r="Y45" s="248">
        <v>1388.7240099999999</v>
      </c>
      <c r="Z45" s="248">
        <v>1343.3477109999999</v>
      </c>
      <c r="AA45" s="248">
        <v>1337.1033399999999</v>
      </c>
      <c r="AB45" s="248">
        <v>1303.06792</v>
      </c>
      <c r="AC45" s="248">
        <v>1310.94721</v>
      </c>
      <c r="AD45" s="248">
        <v>1298.811995</v>
      </c>
      <c r="AE45" s="248">
        <v>1303.867405</v>
      </c>
      <c r="AF45" s="248">
        <v>1281.363983</v>
      </c>
      <c r="AG45" s="248">
        <v>1278.1167359999999</v>
      </c>
      <c r="AH45" s="248">
        <v>1250.2037230000001</v>
      </c>
      <c r="AI45" s="248">
        <v>1250.9396790000001</v>
      </c>
      <c r="AJ45" s="248">
        <v>1252.9669180000001</v>
      </c>
      <c r="AK45" s="248">
        <v>1233.747879</v>
      </c>
      <c r="AL45" s="248">
        <v>1198.6124299999999</v>
      </c>
      <c r="AM45" s="248">
        <v>1189.9870060000001</v>
      </c>
      <c r="AN45" s="248">
        <v>1165.4500370000001</v>
      </c>
      <c r="AO45" s="248">
        <v>1153.6286359999999</v>
      </c>
      <c r="AP45" s="248">
        <v>1153.4994770000001</v>
      </c>
      <c r="AQ45" s="248">
        <v>1172.450118</v>
      </c>
      <c r="AR45" s="248">
        <v>1179.6685890000001</v>
      </c>
      <c r="AS45" s="248">
        <v>1215.4325180000001</v>
      </c>
      <c r="AT45" s="248">
        <v>1212.387624</v>
      </c>
      <c r="AU45" s="248">
        <v>1215.0645219999999</v>
      </c>
      <c r="AV45" s="248">
        <v>1230.700945</v>
      </c>
      <c r="AW45" s="248">
        <v>1208.4844786000001</v>
      </c>
      <c r="AX45" s="248">
        <v>1196.7085709999999</v>
      </c>
      <c r="AY45" s="311">
        <v>1218.0219999999999</v>
      </c>
      <c r="AZ45" s="311">
        <v>1202.5409999999999</v>
      </c>
      <c r="BA45" s="311">
        <v>1202.4590000000001</v>
      </c>
      <c r="BB45" s="311">
        <v>1221.7950000000001</v>
      </c>
      <c r="BC45" s="311">
        <v>1251.7270000000001</v>
      </c>
      <c r="BD45" s="311">
        <v>1253.1559999999999</v>
      </c>
      <c r="BE45" s="311">
        <v>1259.4870000000001</v>
      </c>
      <c r="BF45" s="311">
        <v>1263.72</v>
      </c>
      <c r="BG45" s="311">
        <v>1265.778</v>
      </c>
      <c r="BH45" s="311">
        <v>1254.546</v>
      </c>
      <c r="BI45" s="311">
        <v>1251.325</v>
      </c>
      <c r="BJ45" s="311">
        <v>1236.0319999999999</v>
      </c>
      <c r="BK45" s="311">
        <v>1250.133</v>
      </c>
      <c r="BL45" s="311">
        <v>1236.922</v>
      </c>
      <c r="BM45" s="311">
        <v>1237.2339999999999</v>
      </c>
      <c r="BN45" s="311">
        <v>1252.78</v>
      </c>
      <c r="BO45" s="311">
        <v>1279.2139999999999</v>
      </c>
      <c r="BP45" s="311">
        <v>1279.394</v>
      </c>
      <c r="BQ45" s="311">
        <v>1281.326</v>
      </c>
      <c r="BR45" s="311">
        <v>1284.271</v>
      </c>
      <c r="BS45" s="311">
        <v>1288.598</v>
      </c>
      <c r="BT45" s="311">
        <v>1274.271</v>
      </c>
      <c r="BU45" s="311">
        <v>1271.1510000000001</v>
      </c>
      <c r="BV45" s="311">
        <v>1254.826</v>
      </c>
    </row>
    <row r="46" spans="1:74" ht="11.15" customHeight="1" x14ac:dyDescent="0.25">
      <c r="A46" s="158" t="s">
        <v>301</v>
      </c>
      <c r="B46" s="247" t="s">
        <v>300</v>
      </c>
      <c r="C46" s="246">
        <v>2866.286353</v>
      </c>
      <c r="D46" s="246">
        <v>2862.6614789999999</v>
      </c>
      <c r="E46" s="246">
        <v>2859.2160199999998</v>
      </c>
      <c r="F46" s="246">
        <v>2863.8972979999999</v>
      </c>
      <c r="G46" s="246">
        <v>2910.2919769999999</v>
      </c>
      <c r="H46" s="246">
        <v>2917.4844990000001</v>
      </c>
      <c r="I46" s="246">
        <v>2938.113613</v>
      </c>
      <c r="J46" s="246">
        <v>2963.9106160000001</v>
      </c>
      <c r="K46" s="246">
        <v>2927.1487780000002</v>
      </c>
      <c r="L46" s="246">
        <v>2876.687743</v>
      </c>
      <c r="M46" s="246">
        <v>2884.7067339999999</v>
      </c>
      <c r="N46" s="246">
        <v>2875.9826210000001</v>
      </c>
      <c r="O46" s="246">
        <v>2900.8501849999998</v>
      </c>
      <c r="P46" s="246">
        <v>2875.0346789999999</v>
      </c>
      <c r="Q46" s="246">
        <v>2971.2970089999999</v>
      </c>
      <c r="R46" s="246">
        <v>3119.2063410000001</v>
      </c>
      <c r="S46" s="246">
        <v>3206.0884700000001</v>
      </c>
      <c r="T46" s="246">
        <v>3206.8581370000002</v>
      </c>
      <c r="U46" s="246">
        <v>3211.628995</v>
      </c>
      <c r="V46" s="246">
        <v>3208.598019</v>
      </c>
      <c r="W46" s="246">
        <v>3171.3612499999999</v>
      </c>
      <c r="X46" s="246">
        <v>3119.156254</v>
      </c>
      <c r="Y46" s="246">
        <v>3100.5440100000001</v>
      </c>
      <c r="Z46" s="246">
        <v>3027.5907109999998</v>
      </c>
      <c r="AA46" s="246">
        <v>3037.1433400000001</v>
      </c>
      <c r="AB46" s="246">
        <v>2968.1229199999998</v>
      </c>
      <c r="AC46" s="246">
        <v>2915.5492100000001</v>
      </c>
      <c r="AD46" s="246">
        <v>2911.5769949999999</v>
      </c>
      <c r="AE46" s="246">
        <v>2931.3084050000002</v>
      </c>
      <c r="AF46" s="246">
        <v>2873.1529829999999</v>
      </c>
      <c r="AG46" s="246">
        <v>2843.960736</v>
      </c>
      <c r="AH46" s="246">
        <v>2811.986723</v>
      </c>
      <c r="AI46" s="246">
        <v>2759.2096790000001</v>
      </c>
      <c r="AJ46" s="246">
        <v>2752.5639179999998</v>
      </c>
      <c r="AK46" s="246">
        <v>2731.2608789999999</v>
      </c>
      <c r="AL46" s="246">
        <v>2640.1554299999998</v>
      </c>
      <c r="AM46" s="246">
        <v>2645.2170059999999</v>
      </c>
      <c r="AN46" s="246">
        <v>2617.7120369999998</v>
      </c>
      <c r="AO46" s="246">
        <v>2603.6386360000001</v>
      </c>
      <c r="AP46" s="246">
        <v>2654.6264769999998</v>
      </c>
      <c r="AQ46" s="246">
        <v>2666.7791179999999</v>
      </c>
      <c r="AR46" s="246">
        <v>2655.8295889999999</v>
      </c>
      <c r="AS46" s="246">
        <v>2710.1825180000001</v>
      </c>
      <c r="AT46" s="246">
        <v>2719.2602910000001</v>
      </c>
      <c r="AU46" s="246">
        <v>2739.2489423000002</v>
      </c>
      <c r="AV46" s="246">
        <v>2777.2331468000002</v>
      </c>
      <c r="AW46" s="246">
        <v>2785.0143208999998</v>
      </c>
      <c r="AX46" s="246">
        <v>2786.0595205</v>
      </c>
      <c r="AY46" s="312">
        <v>2820.0549921000002</v>
      </c>
      <c r="AZ46" s="312">
        <v>2800.1315715999999</v>
      </c>
      <c r="BA46" s="312">
        <v>2799.5435744000001</v>
      </c>
      <c r="BB46" s="312">
        <v>2818.0899055999998</v>
      </c>
      <c r="BC46" s="312">
        <v>2845.9730831000002</v>
      </c>
      <c r="BD46" s="312">
        <v>2847.5512809000002</v>
      </c>
      <c r="BE46" s="312">
        <v>2862.9942611000001</v>
      </c>
      <c r="BF46" s="312">
        <v>2875.3105415</v>
      </c>
      <c r="BG46" s="312">
        <v>2880.3458332999999</v>
      </c>
      <c r="BH46" s="312">
        <v>2893.6255645000001</v>
      </c>
      <c r="BI46" s="312">
        <v>2905.2900361000002</v>
      </c>
      <c r="BJ46" s="312">
        <v>2892.0650936000002</v>
      </c>
      <c r="BK46" s="312">
        <v>2912.3321197</v>
      </c>
      <c r="BL46" s="312">
        <v>2887.9777691999998</v>
      </c>
      <c r="BM46" s="312">
        <v>2886.7226562000001</v>
      </c>
      <c r="BN46" s="312">
        <v>2904.3013331000002</v>
      </c>
      <c r="BO46" s="312">
        <v>2932.5533430999999</v>
      </c>
      <c r="BP46" s="312">
        <v>2931.7544716000002</v>
      </c>
      <c r="BQ46" s="312">
        <v>2940.5371737999999</v>
      </c>
      <c r="BR46" s="312">
        <v>2950.6670478000001</v>
      </c>
      <c r="BS46" s="312">
        <v>2956.7884921999998</v>
      </c>
      <c r="BT46" s="312">
        <v>2968.4673038999999</v>
      </c>
      <c r="BU46" s="312">
        <v>2980.855012</v>
      </c>
      <c r="BV46" s="312">
        <v>2968.7689556999999</v>
      </c>
    </row>
    <row r="47" spans="1:74" s="635" customFormat="1" ht="12" customHeight="1" x14ac:dyDescent="0.25">
      <c r="A47" s="394"/>
      <c r="B47" s="776" t="s">
        <v>790</v>
      </c>
      <c r="C47" s="776"/>
      <c r="D47" s="776"/>
      <c r="E47" s="776"/>
      <c r="F47" s="776"/>
      <c r="G47" s="776"/>
      <c r="H47" s="776"/>
      <c r="I47" s="776"/>
      <c r="J47" s="776"/>
      <c r="K47" s="776"/>
      <c r="L47" s="776"/>
      <c r="M47" s="776"/>
      <c r="N47" s="776"/>
      <c r="O47" s="776"/>
      <c r="P47" s="776"/>
      <c r="Q47" s="752"/>
      <c r="R47" s="675"/>
      <c r="AY47" s="483"/>
      <c r="AZ47" s="483"/>
      <c r="BA47" s="483"/>
      <c r="BB47" s="483"/>
      <c r="BC47" s="483"/>
      <c r="BD47" s="577"/>
      <c r="BE47" s="577"/>
      <c r="BF47" s="577"/>
      <c r="BG47" s="483"/>
      <c r="BH47" s="483"/>
      <c r="BI47" s="483"/>
      <c r="BJ47" s="483"/>
    </row>
    <row r="48" spans="1:74" s="395" customFormat="1" ht="12" customHeight="1" x14ac:dyDescent="0.25">
      <c r="A48" s="394"/>
      <c r="B48" s="775" t="s">
        <v>1094</v>
      </c>
      <c r="C48" s="752"/>
      <c r="D48" s="752"/>
      <c r="E48" s="752"/>
      <c r="F48" s="752"/>
      <c r="G48" s="752"/>
      <c r="H48" s="752"/>
      <c r="I48" s="752"/>
      <c r="J48" s="752"/>
      <c r="K48" s="752"/>
      <c r="L48" s="752"/>
      <c r="M48" s="752"/>
      <c r="N48" s="752"/>
      <c r="O48" s="752"/>
      <c r="P48" s="752"/>
      <c r="Q48" s="752"/>
      <c r="R48" s="675"/>
      <c r="AY48" s="483"/>
      <c r="AZ48" s="483"/>
      <c r="BA48" s="483"/>
      <c r="BB48" s="483"/>
      <c r="BC48" s="483"/>
      <c r="BD48" s="577"/>
      <c r="BE48" s="577"/>
      <c r="BF48" s="577"/>
      <c r="BG48" s="483"/>
      <c r="BH48" s="483"/>
      <c r="BI48" s="483"/>
      <c r="BJ48" s="483"/>
    </row>
    <row r="49" spans="1:74" s="395" customFormat="1" ht="12" customHeight="1" x14ac:dyDescent="0.25">
      <c r="A49" s="394"/>
      <c r="B49" s="776" t="s">
        <v>1095</v>
      </c>
      <c r="C49" s="755"/>
      <c r="D49" s="755"/>
      <c r="E49" s="755"/>
      <c r="F49" s="755"/>
      <c r="G49" s="755"/>
      <c r="H49" s="755"/>
      <c r="I49" s="755"/>
      <c r="J49" s="755"/>
      <c r="K49" s="755"/>
      <c r="L49" s="755"/>
      <c r="M49" s="755"/>
      <c r="N49" s="755"/>
      <c r="O49" s="755"/>
      <c r="P49" s="755"/>
      <c r="Q49" s="752"/>
      <c r="R49" s="675"/>
      <c r="AY49" s="483"/>
      <c r="AZ49" s="483"/>
      <c r="BA49" s="483"/>
      <c r="BB49" s="483"/>
      <c r="BC49" s="483"/>
      <c r="BD49" s="577"/>
      <c r="BE49" s="577"/>
      <c r="BF49" s="577"/>
      <c r="BG49" s="483"/>
      <c r="BH49" s="483"/>
      <c r="BI49" s="483"/>
      <c r="BJ49" s="483"/>
    </row>
    <row r="50" spans="1:74" s="395" customFormat="1" ht="12" customHeight="1" x14ac:dyDescent="0.25">
      <c r="A50" s="394"/>
      <c r="B50" s="777" t="s">
        <v>1096</v>
      </c>
      <c r="C50" s="777"/>
      <c r="D50" s="777"/>
      <c r="E50" s="777"/>
      <c r="F50" s="777"/>
      <c r="G50" s="777"/>
      <c r="H50" s="777"/>
      <c r="I50" s="777"/>
      <c r="J50" s="777"/>
      <c r="K50" s="777"/>
      <c r="L50" s="777"/>
      <c r="M50" s="777"/>
      <c r="N50" s="777"/>
      <c r="O50" s="777"/>
      <c r="P50" s="777"/>
      <c r="Q50" s="777"/>
      <c r="R50" s="675"/>
      <c r="AY50" s="483"/>
      <c r="AZ50" s="483"/>
      <c r="BA50" s="483"/>
      <c r="BB50" s="483"/>
      <c r="BC50" s="483"/>
      <c r="BD50" s="577"/>
      <c r="BE50" s="577"/>
      <c r="BF50" s="577"/>
      <c r="BG50" s="483"/>
      <c r="BH50" s="483"/>
      <c r="BI50" s="483"/>
      <c r="BJ50" s="483"/>
    </row>
    <row r="51" spans="1:74" s="717" customFormat="1" ht="12" customHeight="1" x14ac:dyDescent="0.25">
      <c r="A51" s="394"/>
      <c r="B51" s="780" t="s">
        <v>801</v>
      </c>
      <c r="C51" s="737"/>
      <c r="D51" s="737"/>
      <c r="E51" s="737"/>
      <c r="F51" s="737"/>
      <c r="G51" s="737"/>
      <c r="H51" s="737"/>
      <c r="I51" s="737"/>
      <c r="J51" s="737"/>
      <c r="K51" s="737"/>
      <c r="L51" s="737"/>
      <c r="M51" s="737"/>
      <c r="N51" s="737"/>
      <c r="O51" s="737"/>
      <c r="P51" s="737"/>
      <c r="Q51" s="737"/>
      <c r="R51" s="151"/>
      <c r="AY51" s="483"/>
      <c r="AZ51" s="483"/>
      <c r="BA51" s="483"/>
      <c r="BB51" s="483"/>
      <c r="BC51" s="483"/>
      <c r="BD51" s="577"/>
      <c r="BE51" s="577"/>
      <c r="BF51" s="577"/>
      <c r="BG51" s="483"/>
      <c r="BH51" s="483"/>
      <c r="BI51" s="483"/>
      <c r="BJ51" s="483"/>
    </row>
    <row r="52" spans="1:74" s="717" customFormat="1" ht="12" customHeight="1" x14ac:dyDescent="0.2">
      <c r="A52" s="394"/>
      <c r="B52" s="776" t="s">
        <v>638</v>
      </c>
      <c r="C52" s="755"/>
      <c r="D52" s="755"/>
      <c r="E52" s="755"/>
      <c r="F52" s="755"/>
      <c r="G52" s="755"/>
      <c r="H52" s="755"/>
      <c r="I52" s="755"/>
      <c r="J52" s="755"/>
      <c r="K52" s="755"/>
      <c r="L52" s="755"/>
      <c r="M52" s="755"/>
      <c r="N52" s="755"/>
      <c r="O52" s="755"/>
      <c r="P52" s="755"/>
      <c r="Q52" s="752"/>
      <c r="R52" s="151"/>
      <c r="AY52" s="483"/>
      <c r="AZ52" s="483"/>
      <c r="BA52" s="483"/>
      <c r="BB52" s="483"/>
      <c r="BC52" s="483"/>
      <c r="BD52" s="577"/>
      <c r="BE52" s="577"/>
      <c r="BF52" s="577"/>
      <c r="BG52" s="483"/>
      <c r="BH52" s="483"/>
      <c r="BI52" s="483"/>
      <c r="BJ52" s="483"/>
    </row>
    <row r="53" spans="1:74" s="717" customFormat="1" ht="12" customHeight="1" x14ac:dyDescent="0.2">
      <c r="A53" s="394"/>
      <c r="B53" s="776" t="s">
        <v>1318</v>
      </c>
      <c r="C53" s="752"/>
      <c r="D53" s="752"/>
      <c r="E53" s="752"/>
      <c r="F53" s="752"/>
      <c r="G53" s="752"/>
      <c r="H53" s="752"/>
      <c r="I53" s="752"/>
      <c r="J53" s="752"/>
      <c r="K53" s="752"/>
      <c r="L53" s="752"/>
      <c r="M53" s="752"/>
      <c r="N53" s="752"/>
      <c r="O53" s="752"/>
      <c r="P53" s="752"/>
      <c r="Q53" s="752"/>
      <c r="R53" s="151"/>
      <c r="AY53" s="483"/>
      <c r="AZ53" s="483"/>
      <c r="BA53" s="483"/>
      <c r="BB53" s="483"/>
      <c r="BC53" s="483"/>
      <c r="BD53" s="577"/>
      <c r="BE53" s="577"/>
      <c r="BF53" s="577"/>
      <c r="BG53" s="483"/>
      <c r="BH53" s="483"/>
      <c r="BI53" s="483"/>
      <c r="BJ53" s="483"/>
    </row>
    <row r="54" spans="1:74" s="717" customFormat="1" ht="12" customHeight="1" x14ac:dyDescent="0.2">
      <c r="A54" s="394"/>
      <c r="B54" s="776" t="s">
        <v>1317</v>
      </c>
      <c r="C54" s="752"/>
      <c r="D54" s="752"/>
      <c r="E54" s="752"/>
      <c r="F54" s="752"/>
      <c r="G54" s="752"/>
      <c r="H54" s="752"/>
      <c r="I54" s="752"/>
      <c r="J54" s="752"/>
      <c r="K54" s="752"/>
      <c r="L54" s="752"/>
      <c r="M54" s="752"/>
      <c r="N54" s="752"/>
      <c r="O54" s="752"/>
      <c r="P54" s="752"/>
      <c r="Q54" s="752"/>
      <c r="R54" s="151"/>
      <c r="AY54" s="483"/>
      <c r="AZ54" s="483"/>
      <c r="BA54" s="483"/>
      <c r="BB54" s="483"/>
      <c r="BC54" s="483"/>
      <c r="BD54" s="577"/>
      <c r="BE54" s="577"/>
      <c r="BF54" s="577"/>
      <c r="BG54" s="483"/>
      <c r="BH54" s="483"/>
      <c r="BI54" s="483"/>
      <c r="BJ54" s="483"/>
    </row>
    <row r="55" spans="1:74" s="717" customFormat="1" ht="12" customHeight="1" x14ac:dyDescent="0.25">
      <c r="A55" s="394"/>
      <c r="B55" s="777" t="s">
        <v>1319</v>
      </c>
      <c r="C55" s="777"/>
      <c r="D55" s="777"/>
      <c r="E55" s="777"/>
      <c r="F55" s="777"/>
      <c r="G55" s="777"/>
      <c r="H55" s="777"/>
      <c r="I55" s="777"/>
      <c r="J55" s="777"/>
      <c r="K55" s="777"/>
      <c r="L55" s="777"/>
      <c r="M55" s="777"/>
      <c r="N55" s="777"/>
      <c r="O55" s="777"/>
      <c r="P55" s="777"/>
      <c r="Q55" s="777"/>
      <c r="R55" s="777"/>
      <c r="AY55" s="483"/>
      <c r="AZ55" s="483"/>
      <c r="BA55" s="483"/>
      <c r="BB55" s="483"/>
      <c r="BC55" s="483"/>
      <c r="BD55" s="577"/>
      <c r="BE55" s="577"/>
      <c r="BF55" s="577"/>
      <c r="BG55" s="483"/>
      <c r="BH55" s="483"/>
      <c r="BI55" s="483"/>
      <c r="BJ55" s="483"/>
    </row>
    <row r="56" spans="1:74" s="717" customFormat="1" ht="12" customHeight="1" x14ac:dyDescent="0.25">
      <c r="A56" s="394"/>
      <c r="B56" s="777" t="s">
        <v>1324</v>
      </c>
      <c r="C56" s="777"/>
      <c r="D56" s="777"/>
      <c r="E56" s="777"/>
      <c r="F56" s="777"/>
      <c r="G56" s="777"/>
      <c r="H56" s="777"/>
      <c r="I56" s="777"/>
      <c r="J56" s="777"/>
      <c r="K56" s="777"/>
      <c r="L56" s="777"/>
      <c r="M56" s="777"/>
      <c r="N56" s="777"/>
      <c r="O56" s="777"/>
      <c r="P56" s="777"/>
      <c r="Q56" s="777"/>
      <c r="R56" s="676"/>
      <c r="AY56" s="483"/>
      <c r="AZ56" s="483"/>
      <c r="BA56" s="483"/>
      <c r="BB56" s="483"/>
      <c r="BC56" s="483"/>
      <c r="BD56" s="577"/>
      <c r="BE56" s="577"/>
      <c r="BF56" s="577"/>
      <c r="BG56" s="483"/>
      <c r="BH56" s="483"/>
      <c r="BI56" s="483"/>
      <c r="BJ56" s="483"/>
    </row>
    <row r="57" spans="1:74" s="395" customFormat="1" ht="12" customHeight="1" x14ac:dyDescent="0.25">
      <c r="A57" s="394"/>
      <c r="B57" s="778" t="str">
        <f>"Notes: "&amp;"EIA completed modeling and analysis for this report on " &amp;Dates!D2&amp;"."</f>
        <v>Notes: EIA completed modeling and analysis for this report on Thursday January 5, 2023.</v>
      </c>
      <c r="C57" s="762"/>
      <c r="D57" s="762"/>
      <c r="E57" s="762"/>
      <c r="F57" s="762"/>
      <c r="G57" s="762"/>
      <c r="H57" s="762"/>
      <c r="I57" s="762"/>
      <c r="J57" s="762"/>
      <c r="K57" s="762"/>
      <c r="L57" s="762"/>
      <c r="M57" s="762"/>
      <c r="N57" s="762"/>
      <c r="O57" s="762"/>
      <c r="P57" s="762"/>
      <c r="Q57" s="762"/>
      <c r="R57" s="675"/>
      <c r="AY57" s="483"/>
      <c r="AZ57" s="483"/>
      <c r="BA57" s="483"/>
      <c r="BB57" s="483"/>
      <c r="BC57" s="483"/>
      <c r="BD57" s="577"/>
      <c r="BE57" s="577"/>
      <c r="BF57" s="577"/>
      <c r="BG57" s="483"/>
      <c r="BH57" s="483"/>
      <c r="BI57" s="483"/>
      <c r="BJ57" s="483"/>
    </row>
    <row r="58" spans="1:74" s="713" customFormat="1" ht="12" customHeight="1" x14ac:dyDescent="0.25">
      <c r="A58" s="394"/>
      <c r="B58" s="773" t="s">
        <v>346</v>
      </c>
      <c r="C58" s="755"/>
      <c r="D58" s="755"/>
      <c r="E58" s="755"/>
      <c r="F58" s="755"/>
      <c r="G58" s="755"/>
      <c r="H58" s="755"/>
      <c r="I58" s="755"/>
      <c r="J58" s="755"/>
      <c r="K58" s="755"/>
      <c r="L58" s="755"/>
      <c r="M58" s="755"/>
      <c r="N58" s="755"/>
      <c r="O58" s="755"/>
      <c r="P58" s="755"/>
      <c r="Q58" s="752"/>
      <c r="AY58" s="483"/>
      <c r="AZ58" s="483"/>
      <c r="BA58" s="483"/>
      <c r="BB58" s="483"/>
      <c r="BC58" s="483"/>
      <c r="BD58" s="577"/>
      <c r="BE58" s="577"/>
      <c r="BF58" s="577"/>
      <c r="BG58" s="483"/>
      <c r="BH58" s="483"/>
      <c r="BI58" s="483"/>
      <c r="BJ58" s="483"/>
    </row>
    <row r="59" spans="1:74" s="395" customFormat="1" ht="12" customHeight="1" x14ac:dyDescent="0.25">
      <c r="A59" s="394"/>
      <c r="B59" s="772" t="s">
        <v>840</v>
      </c>
      <c r="C59" s="752"/>
      <c r="D59" s="752"/>
      <c r="E59" s="752"/>
      <c r="F59" s="752"/>
      <c r="G59" s="752"/>
      <c r="H59" s="752"/>
      <c r="I59" s="752"/>
      <c r="J59" s="752"/>
      <c r="K59" s="752"/>
      <c r="L59" s="752"/>
      <c r="M59" s="752"/>
      <c r="N59" s="752"/>
      <c r="O59" s="752"/>
      <c r="P59" s="752"/>
      <c r="Q59" s="752"/>
      <c r="R59" s="675"/>
      <c r="AY59" s="483"/>
      <c r="AZ59" s="483"/>
      <c r="BA59" s="483"/>
      <c r="BB59" s="483"/>
      <c r="BC59" s="483"/>
      <c r="BD59" s="577"/>
      <c r="BE59" s="577"/>
      <c r="BF59" s="577"/>
      <c r="BG59" s="483"/>
      <c r="BH59" s="483"/>
      <c r="BI59" s="483"/>
      <c r="BJ59" s="483"/>
    </row>
    <row r="60" spans="1:74" s="396" customFormat="1" ht="12" customHeight="1" x14ac:dyDescent="0.25">
      <c r="A60" s="392"/>
      <c r="B60" s="773" t="s">
        <v>824</v>
      </c>
      <c r="C60" s="774"/>
      <c r="D60" s="774"/>
      <c r="E60" s="774"/>
      <c r="F60" s="774"/>
      <c r="G60" s="774"/>
      <c r="H60" s="774"/>
      <c r="I60" s="774"/>
      <c r="J60" s="774"/>
      <c r="K60" s="774"/>
      <c r="L60" s="774"/>
      <c r="M60" s="774"/>
      <c r="N60" s="774"/>
      <c r="O60" s="774"/>
      <c r="P60" s="774"/>
      <c r="Q60" s="752"/>
      <c r="R60" s="675"/>
      <c r="AY60" s="482"/>
      <c r="AZ60" s="482"/>
      <c r="BA60" s="482"/>
      <c r="BB60" s="482"/>
      <c r="BC60" s="482"/>
      <c r="BD60" s="576"/>
      <c r="BE60" s="576"/>
      <c r="BF60" s="576"/>
      <c r="BG60" s="482"/>
      <c r="BH60" s="482"/>
      <c r="BI60" s="482"/>
      <c r="BJ60" s="482"/>
    </row>
    <row r="61" spans="1:74" ht="12" customHeight="1" x14ac:dyDescent="0.25">
      <c r="B61" s="764" t="s">
        <v>1349</v>
      </c>
      <c r="C61" s="752"/>
      <c r="D61" s="752"/>
      <c r="E61" s="752"/>
      <c r="F61" s="752"/>
      <c r="G61" s="752"/>
      <c r="H61" s="752"/>
      <c r="I61" s="752"/>
      <c r="J61" s="752"/>
      <c r="K61" s="752"/>
      <c r="L61" s="752"/>
      <c r="M61" s="752"/>
      <c r="N61" s="752"/>
      <c r="O61" s="752"/>
      <c r="P61" s="752"/>
      <c r="Q61" s="752"/>
      <c r="R61" s="396"/>
      <c r="BK61" s="369"/>
      <c r="BL61" s="369"/>
      <c r="BM61" s="369"/>
      <c r="BN61" s="369"/>
      <c r="BO61" s="369"/>
      <c r="BP61" s="369"/>
      <c r="BQ61" s="369"/>
      <c r="BR61" s="369"/>
      <c r="BS61" s="369"/>
      <c r="BT61" s="369"/>
      <c r="BU61" s="369"/>
      <c r="BV61" s="369"/>
    </row>
    <row r="62" spans="1:74" x14ac:dyDescent="0.25">
      <c r="BK62" s="369"/>
      <c r="BL62" s="369"/>
      <c r="BM62" s="369"/>
      <c r="BN62" s="369"/>
      <c r="BO62" s="369"/>
      <c r="BP62" s="369"/>
      <c r="BQ62" s="369"/>
      <c r="BR62" s="369"/>
      <c r="BS62" s="369"/>
      <c r="BT62" s="369"/>
      <c r="BU62" s="369"/>
      <c r="BV62" s="369"/>
    </row>
    <row r="63" spans="1:74" x14ac:dyDescent="0.25">
      <c r="BK63" s="369"/>
      <c r="BL63" s="369"/>
      <c r="BM63" s="369"/>
      <c r="BN63" s="369"/>
      <c r="BO63" s="369"/>
      <c r="BP63" s="369"/>
      <c r="BQ63" s="369"/>
      <c r="BR63" s="369"/>
      <c r="BS63" s="369"/>
      <c r="BT63" s="369"/>
      <c r="BU63" s="369"/>
      <c r="BV63" s="369"/>
    </row>
    <row r="64" spans="1:74" x14ac:dyDescent="0.25">
      <c r="BK64" s="369"/>
      <c r="BL64" s="369"/>
      <c r="BM64" s="369"/>
      <c r="BN64" s="369"/>
      <c r="BO64" s="369"/>
      <c r="BP64" s="369"/>
      <c r="BQ64" s="369"/>
      <c r="BR64" s="369"/>
      <c r="BS64" s="369"/>
      <c r="BT64" s="369"/>
      <c r="BU64" s="369"/>
      <c r="BV64" s="369"/>
    </row>
    <row r="65" spans="63:74" x14ac:dyDescent="0.25">
      <c r="BK65" s="369"/>
      <c r="BL65" s="369"/>
      <c r="BM65" s="369"/>
      <c r="BN65" s="369"/>
      <c r="BO65" s="369"/>
      <c r="BP65" s="369"/>
      <c r="BQ65" s="369"/>
      <c r="BR65" s="369"/>
      <c r="BS65" s="369"/>
      <c r="BT65" s="369"/>
      <c r="BU65" s="369"/>
      <c r="BV65" s="369"/>
    </row>
    <row r="66" spans="63:74" x14ac:dyDescent="0.25">
      <c r="BK66" s="369"/>
      <c r="BL66" s="369"/>
      <c r="BM66" s="369"/>
      <c r="BN66" s="369"/>
      <c r="BO66" s="369"/>
      <c r="BP66" s="369"/>
      <c r="BQ66" s="369"/>
      <c r="BR66" s="369"/>
      <c r="BS66" s="369"/>
      <c r="BT66" s="369"/>
      <c r="BU66" s="369"/>
      <c r="BV66" s="369"/>
    </row>
    <row r="67" spans="63:74" x14ac:dyDescent="0.25">
      <c r="BK67" s="369"/>
      <c r="BL67" s="369"/>
      <c r="BM67" s="369"/>
      <c r="BN67" s="369"/>
      <c r="BO67" s="369"/>
      <c r="BP67" s="369"/>
      <c r="BQ67" s="369"/>
      <c r="BR67" s="369"/>
      <c r="BS67" s="369"/>
      <c r="BT67" s="369"/>
      <c r="BU67" s="369"/>
      <c r="BV67" s="369"/>
    </row>
    <row r="68" spans="63:74" x14ac:dyDescent="0.25">
      <c r="BK68" s="369"/>
      <c r="BL68" s="369"/>
      <c r="BM68" s="369"/>
      <c r="BN68" s="369"/>
      <c r="BO68" s="369"/>
      <c r="BP68" s="369"/>
      <c r="BQ68" s="369"/>
      <c r="BR68" s="369"/>
      <c r="BS68" s="369"/>
      <c r="BT68" s="369"/>
      <c r="BU68" s="369"/>
      <c r="BV68" s="369"/>
    </row>
    <row r="69" spans="63:74" x14ac:dyDescent="0.25">
      <c r="BK69" s="369"/>
      <c r="BL69" s="369"/>
      <c r="BM69" s="369"/>
      <c r="BN69" s="369"/>
      <c r="BO69" s="369"/>
      <c r="BP69" s="369"/>
      <c r="BQ69" s="369"/>
      <c r="BR69" s="369"/>
      <c r="BS69" s="369"/>
      <c r="BT69" s="369"/>
      <c r="BU69" s="369"/>
      <c r="BV69" s="369"/>
    </row>
    <row r="70" spans="63:74" x14ac:dyDescent="0.25">
      <c r="BK70" s="369"/>
      <c r="BL70" s="369"/>
      <c r="BM70" s="369"/>
      <c r="BN70" s="369"/>
      <c r="BO70" s="369"/>
      <c r="BP70" s="369"/>
      <c r="BQ70" s="369"/>
      <c r="BR70" s="369"/>
      <c r="BS70" s="369"/>
      <c r="BT70" s="369"/>
      <c r="BU70" s="369"/>
      <c r="BV70" s="369"/>
    </row>
    <row r="71" spans="63:74" x14ac:dyDescent="0.25">
      <c r="BK71" s="369"/>
      <c r="BL71" s="369"/>
      <c r="BM71" s="369"/>
      <c r="BN71" s="369"/>
      <c r="BO71" s="369"/>
      <c r="BP71" s="369"/>
      <c r="BQ71" s="369"/>
      <c r="BR71" s="369"/>
      <c r="BS71" s="369"/>
      <c r="BT71" s="369"/>
      <c r="BU71" s="369"/>
      <c r="BV71" s="369"/>
    </row>
    <row r="72" spans="63:74" x14ac:dyDescent="0.25">
      <c r="BK72" s="369"/>
      <c r="BL72" s="369"/>
      <c r="BM72" s="369"/>
      <c r="BN72" s="369"/>
      <c r="BO72" s="369"/>
      <c r="BP72" s="369"/>
      <c r="BQ72" s="369"/>
      <c r="BR72" s="369"/>
      <c r="BS72" s="369"/>
      <c r="BT72" s="369"/>
      <c r="BU72" s="369"/>
      <c r="BV72" s="369"/>
    </row>
    <row r="73" spans="63:74" x14ac:dyDescent="0.25">
      <c r="BK73" s="369"/>
      <c r="BL73" s="369"/>
      <c r="BM73" s="369"/>
      <c r="BN73" s="369"/>
      <c r="BO73" s="369"/>
      <c r="BP73" s="369"/>
      <c r="BQ73" s="369"/>
      <c r="BR73" s="369"/>
      <c r="BS73" s="369"/>
      <c r="BT73" s="369"/>
      <c r="BU73" s="369"/>
      <c r="BV73" s="369"/>
    </row>
    <row r="74" spans="63:74" x14ac:dyDescent="0.25">
      <c r="BK74" s="369"/>
      <c r="BL74" s="369"/>
      <c r="BM74" s="369"/>
      <c r="BN74" s="369"/>
      <c r="BO74" s="369"/>
      <c r="BP74" s="369"/>
      <c r="BQ74" s="369"/>
      <c r="BR74" s="369"/>
      <c r="BS74" s="369"/>
      <c r="BT74" s="369"/>
      <c r="BU74" s="369"/>
      <c r="BV74" s="369"/>
    </row>
    <row r="75" spans="63:74" x14ac:dyDescent="0.25">
      <c r="BK75" s="369"/>
      <c r="BL75" s="369"/>
      <c r="BM75" s="369"/>
      <c r="BN75" s="369"/>
      <c r="BO75" s="369"/>
      <c r="BP75" s="369"/>
      <c r="BQ75" s="369"/>
      <c r="BR75" s="369"/>
      <c r="BS75" s="369"/>
      <c r="BT75" s="369"/>
      <c r="BU75" s="369"/>
      <c r="BV75" s="369"/>
    </row>
    <row r="76" spans="63:74" x14ac:dyDescent="0.25">
      <c r="BK76" s="369"/>
      <c r="BL76" s="369"/>
      <c r="BM76" s="369"/>
      <c r="BN76" s="369"/>
      <c r="BO76" s="369"/>
      <c r="BP76" s="369"/>
      <c r="BQ76" s="369"/>
      <c r="BR76" s="369"/>
      <c r="BS76" s="369"/>
      <c r="BT76" s="369"/>
      <c r="BU76" s="369"/>
      <c r="BV76" s="369"/>
    </row>
    <row r="77" spans="63:74" x14ac:dyDescent="0.25">
      <c r="BK77" s="369"/>
      <c r="BL77" s="369"/>
      <c r="BM77" s="369"/>
      <c r="BN77" s="369"/>
      <c r="BO77" s="369"/>
      <c r="BP77" s="369"/>
      <c r="BQ77" s="369"/>
      <c r="BR77" s="369"/>
      <c r="BS77" s="369"/>
      <c r="BT77" s="369"/>
      <c r="BU77" s="369"/>
      <c r="BV77" s="369"/>
    </row>
    <row r="78" spans="63:74" x14ac:dyDescent="0.25">
      <c r="BK78" s="369"/>
      <c r="BL78" s="369"/>
      <c r="BM78" s="369"/>
      <c r="BN78" s="369"/>
      <c r="BO78" s="369"/>
      <c r="BP78" s="369"/>
      <c r="BQ78" s="369"/>
      <c r="BR78" s="369"/>
      <c r="BS78" s="369"/>
      <c r="BT78" s="369"/>
      <c r="BU78" s="369"/>
      <c r="BV78" s="369"/>
    </row>
    <row r="79" spans="63:74" x14ac:dyDescent="0.25">
      <c r="BK79" s="369"/>
      <c r="BL79" s="369"/>
      <c r="BM79" s="369"/>
      <c r="BN79" s="369"/>
      <c r="BO79" s="369"/>
      <c r="BP79" s="369"/>
      <c r="BQ79" s="369"/>
      <c r="BR79" s="369"/>
      <c r="BS79" s="369"/>
      <c r="BT79" s="369"/>
      <c r="BU79" s="369"/>
      <c r="BV79" s="369"/>
    </row>
    <row r="80" spans="63:74" x14ac:dyDescent="0.25">
      <c r="BK80" s="369"/>
      <c r="BL80" s="369"/>
      <c r="BM80" s="369"/>
      <c r="BN80" s="369"/>
      <c r="BO80" s="369"/>
      <c r="BP80" s="369"/>
      <c r="BQ80" s="369"/>
      <c r="BR80" s="369"/>
      <c r="BS80" s="369"/>
      <c r="BT80" s="369"/>
      <c r="BU80" s="369"/>
      <c r="BV80" s="369"/>
    </row>
    <row r="81" spans="63:74" x14ac:dyDescent="0.25">
      <c r="BK81" s="369"/>
      <c r="BL81" s="369"/>
      <c r="BM81" s="369"/>
      <c r="BN81" s="369"/>
      <c r="BO81" s="369"/>
      <c r="BP81" s="369"/>
      <c r="BQ81" s="369"/>
      <c r="BR81" s="369"/>
      <c r="BS81" s="369"/>
      <c r="BT81" s="369"/>
      <c r="BU81" s="369"/>
      <c r="BV81" s="369"/>
    </row>
    <row r="82" spans="63:74" x14ac:dyDescent="0.25">
      <c r="BK82" s="369"/>
      <c r="BL82" s="369"/>
      <c r="BM82" s="369"/>
      <c r="BN82" s="369"/>
      <c r="BO82" s="369"/>
      <c r="BP82" s="369"/>
      <c r="BQ82" s="369"/>
      <c r="BR82" s="369"/>
      <c r="BS82" s="369"/>
      <c r="BT82" s="369"/>
      <c r="BU82" s="369"/>
      <c r="BV82" s="369"/>
    </row>
    <row r="83" spans="63:74" x14ac:dyDescent="0.25">
      <c r="BK83" s="369"/>
      <c r="BL83" s="369"/>
      <c r="BM83" s="369"/>
      <c r="BN83" s="369"/>
      <c r="BO83" s="369"/>
      <c r="BP83" s="369"/>
      <c r="BQ83" s="369"/>
      <c r="BR83" s="369"/>
      <c r="BS83" s="369"/>
      <c r="BT83" s="369"/>
      <c r="BU83" s="369"/>
      <c r="BV83" s="369"/>
    </row>
    <row r="84" spans="63:74" x14ac:dyDescent="0.25">
      <c r="BK84" s="369"/>
      <c r="BL84" s="369"/>
      <c r="BM84" s="369"/>
      <c r="BN84" s="369"/>
      <c r="BO84" s="369"/>
      <c r="BP84" s="369"/>
      <c r="BQ84" s="369"/>
      <c r="BR84" s="369"/>
      <c r="BS84" s="369"/>
      <c r="BT84" s="369"/>
      <c r="BU84" s="369"/>
      <c r="BV84" s="369"/>
    </row>
    <row r="85" spans="63:74" x14ac:dyDescent="0.25">
      <c r="BK85" s="369"/>
      <c r="BL85" s="369"/>
      <c r="BM85" s="369"/>
      <c r="BN85" s="369"/>
      <c r="BO85" s="369"/>
      <c r="BP85" s="369"/>
      <c r="BQ85" s="369"/>
      <c r="BR85" s="369"/>
      <c r="BS85" s="369"/>
      <c r="BT85" s="369"/>
      <c r="BU85" s="369"/>
      <c r="BV85" s="369"/>
    </row>
    <row r="86" spans="63:74" x14ac:dyDescent="0.25">
      <c r="BK86" s="369"/>
      <c r="BL86" s="369"/>
      <c r="BM86" s="369"/>
      <c r="BN86" s="369"/>
      <c r="BO86" s="369"/>
      <c r="BP86" s="369"/>
      <c r="BQ86" s="369"/>
      <c r="BR86" s="369"/>
      <c r="BS86" s="369"/>
      <c r="BT86" s="369"/>
      <c r="BU86" s="369"/>
      <c r="BV86" s="369"/>
    </row>
    <row r="87" spans="63:74" x14ac:dyDescent="0.25">
      <c r="BK87" s="369"/>
      <c r="BL87" s="369"/>
      <c r="BM87" s="369"/>
      <c r="BN87" s="369"/>
      <c r="BO87" s="369"/>
      <c r="BP87" s="369"/>
      <c r="BQ87" s="369"/>
      <c r="BR87" s="369"/>
      <c r="BS87" s="369"/>
      <c r="BT87" s="369"/>
      <c r="BU87" s="369"/>
      <c r="BV87" s="369"/>
    </row>
    <row r="88" spans="63:74" x14ac:dyDescent="0.25">
      <c r="BK88" s="369"/>
      <c r="BL88" s="369"/>
      <c r="BM88" s="369"/>
      <c r="BN88" s="369"/>
      <c r="BO88" s="369"/>
      <c r="BP88" s="369"/>
      <c r="BQ88" s="369"/>
      <c r="BR88" s="369"/>
      <c r="BS88" s="369"/>
      <c r="BT88" s="369"/>
      <c r="BU88" s="369"/>
      <c r="BV88" s="369"/>
    </row>
    <row r="89" spans="63:74" x14ac:dyDescent="0.25">
      <c r="BK89" s="369"/>
      <c r="BL89" s="369"/>
      <c r="BM89" s="369"/>
      <c r="BN89" s="369"/>
      <c r="BO89" s="369"/>
      <c r="BP89" s="369"/>
      <c r="BQ89" s="369"/>
      <c r="BR89" s="369"/>
      <c r="BS89" s="369"/>
      <c r="BT89" s="369"/>
      <c r="BU89" s="369"/>
      <c r="BV89" s="369"/>
    </row>
    <row r="90" spans="63:74" x14ac:dyDescent="0.25">
      <c r="BK90" s="369"/>
      <c r="BL90" s="369"/>
      <c r="BM90" s="369"/>
      <c r="BN90" s="369"/>
      <c r="BO90" s="369"/>
      <c r="BP90" s="369"/>
      <c r="BQ90" s="369"/>
      <c r="BR90" s="369"/>
      <c r="BS90" s="369"/>
      <c r="BT90" s="369"/>
      <c r="BU90" s="369"/>
      <c r="BV90" s="369"/>
    </row>
    <row r="91" spans="63:74" x14ac:dyDescent="0.25">
      <c r="BK91" s="369"/>
      <c r="BL91" s="369"/>
      <c r="BM91" s="369"/>
      <c r="BN91" s="369"/>
      <c r="BO91" s="369"/>
      <c r="BP91" s="369"/>
      <c r="BQ91" s="369"/>
      <c r="BR91" s="369"/>
      <c r="BS91" s="369"/>
      <c r="BT91" s="369"/>
      <c r="BU91" s="369"/>
      <c r="BV91" s="369"/>
    </row>
    <row r="92" spans="63:74" x14ac:dyDescent="0.25">
      <c r="BK92" s="369"/>
      <c r="BL92" s="369"/>
      <c r="BM92" s="369"/>
      <c r="BN92" s="369"/>
      <c r="BO92" s="369"/>
      <c r="BP92" s="369"/>
      <c r="BQ92" s="369"/>
      <c r="BR92" s="369"/>
      <c r="BS92" s="369"/>
      <c r="BT92" s="369"/>
      <c r="BU92" s="369"/>
      <c r="BV92" s="369"/>
    </row>
    <row r="93" spans="63:74" x14ac:dyDescent="0.25">
      <c r="BK93" s="369"/>
      <c r="BL93" s="369"/>
      <c r="BM93" s="369"/>
      <c r="BN93" s="369"/>
      <c r="BO93" s="369"/>
      <c r="BP93" s="369"/>
      <c r="BQ93" s="369"/>
      <c r="BR93" s="369"/>
      <c r="BS93" s="369"/>
      <c r="BT93" s="369"/>
      <c r="BU93" s="369"/>
      <c r="BV93" s="369"/>
    </row>
    <row r="94" spans="63:74" x14ac:dyDescent="0.25">
      <c r="BK94" s="369"/>
      <c r="BL94" s="369"/>
      <c r="BM94" s="369"/>
      <c r="BN94" s="369"/>
      <c r="BO94" s="369"/>
      <c r="BP94" s="369"/>
      <c r="BQ94" s="369"/>
      <c r="BR94" s="369"/>
      <c r="BS94" s="369"/>
      <c r="BT94" s="369"/>
      <c r="BU94" s="369"/>
      <c r="BV94" s="369"/>
    </row>
    <row r="95" spans="63:74" x14ac:dyDescent="0.25">
      <c r="BK95" s="369"/>
      <c r="BL95" s="369"/>
      <c r="BM95" s="369"/>
      <c r="BN95" s="369"/>
      <c r="BO95" s="369"/>
      <c r="BP95" s="369"/>
      <c r="BQ95" s="369"/>
      <c r="BR95" s="369"/>
      <c r="BS95" s="369"/>
      <c r="BT95" s="369"/>
      <c r="BU95" s="369"/>
      <c r="BV95" s="369"/>
    </row>
    <row r="96" spans="63:74" x14ac:dyDescent="0.25">
      <c r="BK96" s="369"/>
      <c r="BL96" s="369"/>
      <c r="BM96" s="369"/>
      <c r="BN96" s="369"/>
      <c r="BO96" s="369"/>
      <c r="BP96" s="369"/>
      <c r="BQ96" s="369"/>
      <c r="BR96" s="369"/>
      <c r="BS96" s="369"/>
      <c r="BT96" s="369"/>
      <c r="BU96" s="369"/>
      <c r="BV96" s="369"/>
    </row>
    <row r="97" spans="63:74" x14ac:dyDescent="0.25">
      <c r="BK97" s="369"/>
      <c r="BL97" s="369"/>
      <c r="BM97" s="369"/>
      <c r="BN97" s="369"/>
      <c r="BO97" s="369"/>
      <c r="BP97" s="369"/>
      <c r="BQ97" s="369"/>
      <c r="BR97" s="369"/>
      <c r="BS97" s="369"/>
      <c r="BT97" s="369"/>
      <c r="BU97" s="369"/>
      <c r="BV97" s="369"/>
    </row>
    <row r="98" spans="63:74" x14ac:dyDescent="0.25">
      <c r="BK98" s="369"/>
      <c r="BL98" s="369"/>
      <c r="BM98" s="369"/>
      <c r="BN98" s="369"/>
      <c r="BO98" s="369"/>
      <c r="BP98" s="369"/>
      <c r="BQ98" s="369"/>
      <c r="BR98" s="369"/>
      <c r="BS98" s="369"/>
      <c r="BT98" s="369"/>
      <c r="BU98" s="369"/>
      <c r="BV98" s="369"/>
    </row>
    <row r="99" spans="63:74" x14ac:dyDescent="0.25">
      <c r="BK99" s="369"/>
      <c r="BL99" s="369"/>
      <c r="BM99" s="369"/>
      <c r="BN99" s="369"/>
      <c r="BO99" s="369"/>
      <c r="BP99" s="369"/>
      <c r="BQ99" s="369"/>
      <c r="BR99" s="369"/>
      <c r="BS99" s="369"/>
      <c r="BT99" s="369"/>
      <c r="BU99" s="369"/>
      <c r="BV99" s="369"/>
    </row>
    <row r="100" spans="63:74" x14ac:dyDescent="0.25">
      <c r="BK100" s="369"/>
      <c r="BL100" s="369"/>
      <c r="BM100" s="369"/>
      <c r="BN100" s="369"/>
      <c r="BO100" s="369"/>
      <c r="BP100" s="369"/>
      <c r="BQ100" s="369"/>
      <c r="BR100" s="369"/>
      <c r="BS100" s="369"/>
      <c r="BT100" s="369"/>
      <c r="BU100" s="369"/>
      <c r="BV100" s="369"/>
    </row>
    <row r="101" spans="63:74" x14ac:dyDescent="0.25">
      <c r="BK101" s="369"/>
      <c r="BL101" s="369"/>
      <c r="BM101" s="369"/>
      <c r="BN101" s="369"/>
      <c r="BO101" s="369"/>
      <c r="BP101" s="369"/>
      <c r="BQ101" s="369"/>
      <c r="BR101" s="369"/>
      <c r="BS101" s="369"/>
      <c r="BT101" s="369"/>
      <c r="BU101" s="369"/>
      <c r="BV101" s="369"/>
    </row>
    <row r="102" spans="63:74" x14ac:dyDescent="0.25">
      <c r="BK102" s="369"/>
      <c r="BL102" s="369"/>
      <c r="BM102" s="369"/>
      <c r="BN102" s="369"/>
      <c r="BO102" s="369"/>
      <c r="BP102" s="369"/>
      <c r="BQ102" s="369"/>
      <c r="BR102" s="369"/>
      <c r="BS102" s="369"/>
      <c r="BT102" s="369"/>
      <c r="BU102" s="369"/>
      <c r="BV102" s="369"/>
    </row>
    <row r="103" spans="63:74" x14ac:dyDescent="0.25">
      <c r="BK103" s="369"/>
      <c r="BL103" s="369"/>
      <c r="BM103" s="369"/>
      <c r="BN103" s="369"/>
      <c r="BO103" s="369"/>
      <c r="BP103" s="369"/>
      <c r="BQ103" s="369"/>
      <c r="BR103" s="369"/>
      <c r="BS103" s="369"/>
      <c r="BT103" s="369"/>
      <c r="BU103" s="369"/>
      <c r="BV103" s="369"/>
    </row>
    <row r="104" spans="63:74" x14ac:dyDescent="0.25">
      <c r="BK104" s="369"/>
      <c r="BL104" s="369"/>
      <c r="BM104" s="369"/>
      <c r="BN104" s="369"/>
      <c r="BO104" s="369"/>
      <c r="BP104" s="369"/>
      <c r="BQ104" s="369"/>
      <c r="BR104" s="369"/>
      <c r="BS104" s="369"/>
      <c r="BT104" s="369"/>
      <c r="BU104" s="369"/>
      <c r="BV104" s="369"/>
    </row>
    <row r="105" spans="63:74" x14ac:dyDescent="0.25">
      <c r="BK105" s="369"/>
      <c r="BL105" s="369"/>
      <c r="BM105" s="369"/>
      <c r="BN105" s="369"/>
      <c r="BO105" s="369"/>
      <c r="BP105" s="369"/>
      <c r="BQ105" s="369"/>
      <c r="BR105" s="369"/>
      <c r="BS105" s="369"/>
      <c r="BT105" s="369"/>
      <c r="BU105" s="369"/>
      <c r="BV105" s="369"/>
    </row>
    <row r="106" spans="63:74" x14ac:dyDescent="0.25">
      <c r="BK106" s="369"/>
      <c r="BL106" s="369"/>
      <c r="BM106" s="369"/>
      <c r="BN106" s="369"/>
      <c r="BO106" s="369"/>
      <c r="BP106" s="369"/>
      <c r="BQ106" s="369"/>
      <c r="BR106" s="369"/>
      <c r="BS106" s="369"/>
      <c r="BT106" s="369"/>
      <c r="BU106" s="369"/>
      <c r="BV106" s="369"/>
    </row>
    <row r="107" spans="63:74" x14ac:dyDescent="0.25">
      <c r="BK107" s="369"/>
      <c r="BL107" s="369"/>
      <c r="BM107" s="369"/>
      <c r="BN107" s="369"/>
      <c r="BO107" s="369"/>
      <c r="BP107" s="369"/>
      <c r="BQ107" s="369"/>
      <c r="BR107" s="369"/>
      <c r="BS107" s="369"/>
      <c r="BT107" s="369"/>
      <c r="BU107" s="369"/>
      <c r="BV107" s="369"/>
    </row>
    <row r="108" spans="63:74" x14ac:dyDescent="0.25">
      <c r="BK108" s="369"/>
      <c r="BL108" s="369"/>
      <c r="BM108" s="369"/>
      <c r="BN108" s="369"/>
      <c r="BO108" s="369"/>
      <c r="BP108" s="369"/>
      <c r="BQ108" s="369"/>
      <c r="BR108" s="369"/>
      <c r="BS108" s="369"/>
      <c r="BT108" s="369"/>
      <c r="BU108" s="369"/>
      <c r="BV108" s="369"/>
    </row>
    <row r="109" spans="63:74" x14ac:dyDescent="0.25">
      <c r="BK109" s="369"/>
      <c r="BL109" s="369"/>
      <c r="BM109" s="369"/>
      <c r="BN109" s="369"/>
      <c r="BO109" s="369"/>
      <c r="BP109" s="369"/>
      <c r="BQ109" s="369"/>
      <c r="BR109" s="369"/>
      <c r="BS109" s="369"/>
      <c r="BT109" s="369"/>
      <c r="BU109" s="369"/>
      <c r="BV109" s="369"/>
    </row>
    <row r="110" spans="63:74" x14ac:dyDescent="0.25">
      <c r="BK110" s="369"/>
      <c r="BL110" s="369"/>
      <c r="BM110" s="369"/>
      <c r="BN110" s="369"/>
      <c r="BO110" s="369"/>
      <c r="BP110" s="369"/>
      <c r="BQ110" s="369"/>
      <c r="BR110" s="369"/>
      <c r="BS110" s="369"/>
      <c r="BT110" s="369"/>
      <c r="BU110" s="369"/>
      <c r="BV110" s="369"/>
    </row>
    <row r="111" spans="63:74" x14ac:dyDescent="0.25">
      <c r="BK111" s="369"/>
      <c r="BL111" s="369"/>
      <c r="BM111" s="369"/>
      <c r="BN111" s="369"/>
      <c r="BO111" s="369"/>
      <c r="BP111" s="369"/>
      <c r="BQ111" s="369"/>
      <c r="BR111" s="369"/>
      <c r="BS111" s="369"/>
      <c r="BT111" s="369"/>
      <c r="BU111" s="369"/>
      <c r="BV111" s="369"/>
    </row>
    <row r="112" spans="63:74" x14ac:dyDescent="0.25">
      <c r="BK112" s="369"/>
      <c r="BL112" s="369"/>
      <c r="BM112" s="369"/>
      <c r="BN112" s="369"/>
      <c r="BO112" s="369"/>
      <c r="BP112" s="369"/>
      <c r="BQ112" s="369"/>
      <c r="BR112" s="369"/>
      <c r="BS112" s="369"/>
      <c r="BT112" s="369"/>
      <c r="BU112" s="369"/>
      <c r="BV112" s="369"/>
    </row>
    <row r="113" spans="63:74" x14ac:dyDescent="0.25">
      <c r="BK113" s="369"/>
      <c r="BL113" s="369"/>
      <c r="BM113" s="369"/>
      <c r="BN113" s="369"/>
      <c r="BO113" s="369"/>
      <c r="BP113" s="369"/>
      <c r="BQ113" s="369"/>
      <c r="BR113" s="369"/>
      <c r="BS113" s="369"/>
      <c r="BT113" s="369"/>
      <c r="BU113" s="369"/>
      <c r="BV113" s="369"/>
    </row>
    <row r="114" spans="63:74" x14ac:dyDescent="0.25">
      <c r="BK114" s="369"/>
      <c r="BL114" s="369"/>
      <c r="BM114" s="369"/>
      <c r="BN114" s="369"/>
      <c r="BO114" s="369"/>
      <c r="BP114" s="369"/>
      <c r="BQ114" s="369"/>
      <c r="BR114" s="369"/>
      <c r="BS114" s="369"/>
      <c r="BT114" s="369"/>
      <c r="BU114" s="369"/>
      <c r="BV114" s="369"/>
    </row>
    <row r="115" spans="63:74" x14ac:dyDescent="0.25">
      <c r="BK115" s="369"/>
      <c r="BL115" s="369"/>
      <c r="BM115" s="369"/>
      <c r="BN115" s="369"/>
      <c r="BO115" s="369"/>
      <c r="BP115" s="369"/>
      <c r="BQ115" s="369"/>
      <c r="BR115" s="369"/>
      <c r="BS115" s="369"/>
      <c r="BT115" s="369"/>
      <c r="BU115" s="369"/>
      <c r="BV115" s="369"/>
    </row>
    <row r="116" spans="63:74" x14ac:dyDescent="0.25">
      <c r="BK116" s="369"/>
      <c r="BL116" s="369"/>
      <c r="BM116" s="369"/>
      <c r="BN116" s="369"/>
      <c r="BO116" s="369"/>
      <c r="BP116" s="369"/>
      <c r="BQ116" s="369"/>
      <c r="BR116" s="369"/>
      <c r="BS116" s="369"/>
      <c r="BT116" s="369"/>
      <c r="BU116" s="369"/>
      <c r="BV116" s="369"/>
    </row>
    <row r="117" spans="63:74" x14ac:dyDescent="0.25">
      <c r="BK117" s="369"/>
      <c r="BL117" s="369"/>
      <c r="BM117" s="369"/>
      <c r="BN117" s="369"/>
      <c r="BO117" s="369"/>
      <c r="BP117" s="369"/>
      <c r="BQ117" s="369"/>
      <c r="BR117" s="369"/>
      <c r="BS117" s="369"/>
      <c r="BT117" s="369"/>
      <c r="BU117" s="369"/>
      <c r="BV117" s="369"/>
    </row>
    <row r="118" spans="63:74" x14ac:dyDescent="0.25">
      <c r="BK118" s="369"/>
      <c r="BL118" s="369"/>
      <c r="BM118" s="369"/>
      <c r="BN118" s="369"/>
      <c r="BO118" s="369"/>
      <c r="BP118" s="369"/>
      <c r="BQ118" s="369"/>
      <c r="BR118" s="369"/>
      <c r="BS118" s="369"/>
      <c r="BT118" s="369"/>
      <c r="BU118" s="369"/>
      <c r="BV118" s="369"/>
    </row>
    <row r="119" spans="63:74" x14ac:dyDescent="0.25">
      <c r="BK119" s="369"/>
      <c r="BL119" s="369"/>
      <c r="BM119" s="369"/>
      <c r="BN119" s="369"/>
      <c r="BO119" s="369"/>
      <c r="BP119" s="369"/>
      <c r="BQ119" s="369"/>
      <c r="BR119" s="369"/>
      <c r="BS119" s="369"/>
      <c r="BT119" s="369"/>
      <c r="BU119" s="369"/>
      <c r="BV119" s="369"/>
    </row>
    <row r="120" spans="63:74" x14ac:dyDescent="0.25">
      <c r="BK120" s="369"/>
      <c r="BL120" s="369"/>
      <c r="BM120" s="369"/>
      <c r="BN120" s="369"/>
      <c r="BO120" s="369"/>
      <c r="BP120" s="369"/>
      <c r="BQ120" s="369"/>
      <c r="BR120" s="369"/>
      <c r="BS120" s="369"/>
      <c r="BT120" s="369"/>
      <c r="BU120" s="369"/>
      <c r="BV120" s="369"/>
    </row>
    <row r="121" spans="63:74" x14ac:dyDescent="0.25">
      <c r="BK121" s="369"/>
      <c r="BL121" s="369"/>
      <c r="BM121" s="369"/>
      <c r="BN121" s="369"/>
      <c r="BO121" s="369"/>
      <c r="BP121" s="369"/>
      <c r="BQ121" s="369"/>
      <c r="BR121" s="369"/>
      <c r="BS121" s="369"/>
      <c r="BT121" s="369"/>
      <c r="BU121" s="369"/>
      <c r="BV121" s="369"/>
    </row>
    <row r="122" spans="63:74" x14ac:dyDescent="0.25">
      <c r="BK122" s="369"/>
      <c r="BL122" s="369"/>
      <c r="BM122" s="369"/>
      <c r="BN122" s="369"/>
      <c r="BO122" s="369"/>
      <c r="BP122" s="369"/>
      <c r="BQ122" s="369"/>
      <c r="BR122" s="369"/>
      <c r="BS122" s="369"/>
      <c r="BT122" s="369"/>
      <c r="BU122" s="369"/>
      <c r="BV122" s="369"/>
    </row>
    <row r="123" spans="63:74" x14ac:dyDescent="0.25">
      <c r="BK123" s="369"/>
      <c r="BL123" s="369"/>
      <c r="BM123" s="369"/>
      <c r="BN123" s="369"/>
      <c r="BO123" s="369"/>
      <c r="BP123" s="369"/>
      <c r="BQ123" s="369"/>
      <c r="BR123" s="369"/>
      <c r="BS123" s="369"/>
      <c r="BT123" s="369"/>
      <c r="BU123" s="369"/>
      <c r="BV123" s="369"/>
    </row>
    <row r="124" spans="63:74" x14ac:dyDescent="0.25">
      <c r="BK124" s="369"/>
      <c r="BL124" s="369"/>
      <c r="BM124" s="369"/>
      <c r="BN124" s="369"/>
      <c r="BO124" s="369"/>
      <c r="BP124" s="369"/>
      <c r="BQ124" s="369"/>
      <c r="BR124" s="369"/>
      <c r="BS124" s="369"/>
      <c r="BT124" s="369"/>
      <c r="BU124" s="369"/>
      <c r="BV124" s="369"/>
    </row>
    <row r="125" spans="63:74" x14ac:dyDescent="0.25">
      <c r="BK125" s="369"/>
      <c r="BL125" s="369"/>
      <c r="BM125" s="369"/>
      <c r="BN125" s="369"/>
      <c r="BO125" s="369"/>
      <c r="BP125" s="369"/>
      <c r="BQ125" s="369"/>
      <c r="BR125" s="369"/>
      <c r="BS125" s="369"/>
      <c r="BT125" s="369"/>
      <c r="BU125" s="369"/>
      <c r="BV125" s="369"/>
    </row>
    <row r="126" spans="63:74" x14ac:dyDescent="0.25">
      <c r="BK126" s="369"/>
      <c r="BL126" s="369"/>
      <c r="BM126" s="369"/>
      <c r="BN126" s="369"/>
      <c r="BO126" s="369"/>
      <c r="BP126" s="369"/>
      <c r="BQ126" s="369"/>
      <c r="BR126" s="369"/>
      <c r="BS126" s="369"/>
      <c r="BT126" s="369"/>
      <c r="BU126" s="369"/>
      <c r="BV126" s="369"/>
    </row>
    <row r="127" spans="63:74" x14ac:dyDescent="0.25">
      <c r="BK127" s="369"/>
      <c r="BL127" s="369"/>
      <c r="BM127" s="369"/>
      <c r="BN127" s="369"/>
      <c r="BO127" s="369"/>
      <c r="BP127" s="369"/>
      <c r="BQ127" s="369"/>
      <c r="BR127" s="369"/>
      <c r="BS127" s="369"/>
      <c r="BT127" s="369"/>
      <c r="BU127" s="369"/>
      <c r="BV127" s="369"/>
    </row>
    <row r="128" spans="63:74" x14ac:dyDescent="0.25">
      <c r="BK128" s="369"/>
      <c r="BL128" s="369"/>
      <c r="BM128" s="369"/>
      <c r="BN128" s="369"/>
      <c r="BO128" s="369"/>
      <c r="BP128" s="369"/>
      <c r="BQ128" s="369"/>
      <c r="BR128" s="369"/>
      <c r="BS128" s="369"/>
      <c r="BT128" s="369"/>
      <c r="BU128" s="369"/>
      <c r="BV128" s="369"/>
    </row>
    <row r="129" spans="63:74" x14ac:dyDescent="0.25">
      <c r="BK129" s="369"/>
      <c r="BL129" s="369"/>
      <c r="BM129" s="369"/>
      <c r="BN129" s="369"/>
      <c r="BO129" s="369"/>
      <c r="BP129" s="369"/>
      <c r="BQ129" s="369"/>
      <c r="BR129" s="369"/>
      <c r="BS129" s="369"/>
      <c r="BT129" s="369"/>
      <c r="BU129" s="369"/>
      <c r="BV129" s="369"/>
    </row>
    <row r="130" spans="63:74" x14ac:dyDescent="0.25">
      <c r="BK130" s="369"/>
      <c r="BL130" s="369"/>
      <c r="BM130" s="369"/>
      <c r="BN130" s="369"/>
      <c r="BO130" s="369"/>
      <c r="BP130" s="369"/>
      <c r="BQ130" s="369"/>
      <c r="BR130" s="369"/>
      <c r="BS130" s="369"/>
      <c r="BT130" s="369"/>
      <c r="BU130" s="369"/>
      <c r="BV130" s="369"/>
    </row>
    <row r="131" spans="63:74" x14ac:dyDescent="0.25">
      <c r="BK131" s="369"/>
      <c r="BL131" s="369"/>
      <c r="BM131" s="369"/>
      <c r="BN131" s="369"/>
      <c r="BO131" s="369"/>
      <c r="BP131" s="369"/>
      <c r="BQ131" s="369"/>
      <c r="BR131" s="369"/>
      <c r="BS131" s="369"/>
      <c r="BT131" s="369"/>
      <c r="BU131" s="369"/>
      <c r="BV131" s="369"/>
    </row>
    <row r="132" spans="63:74" x14ac:dyDescent="0.25">
      <c r="BK132" s="369"/>
      <c r="BL132" s="369"/>
      <c r="BM132" s="369"/>
      <c r="BN132" s="369"/>
      <c r="BO132" s="369"/>
      <c r="BP132" s="369"/>
      <c r="BQ132" s="369"/>
      <c r="BR132" s="369"/>
      <c r="BS132" s="369"/>
      <c r="BT132" s="369"/>
      <c r="BU132" s="369"/>
      <c r="BV132" s="369"/>
    </row>
    <row r="133" spans="63:74" x14ac:dyDescent="0.25">
      <c r="BK133" s="369"/>
      <c r="BL133" s="369"/>
      <c r="BM133" s="369"/>
      <c r="BN133" s="369"/>
      <c r="BO133" s="369"/>
      <c r="BP133" s="369"/>
      <c r="BQ133" s="369"/>
      <c r="BR133" s="369"/>
      <c r="BS133" s="369"/>
      <c r="BT133" s="369"/>
      <c r="BU133" s="369"/>
      <c r="BV133" s="369"/>
    </row>
    <row r="134" spans="63:74" x14ac:dyDescent="0.25">
      <c r="BK134" s="369"/>
      <c r="BL134" s="369"/>
      <c r="BM134" s="369"/>
      <c r="BN134" s="369"/>
      <c r="BO134" s="369"/>
      <c r="BP134" s="369"/>
      <c r="BQ134" s="369"/>
      <c r="BR134" s="369"/>
      <c r="BS134" s="369"/>
      <c r="BT134" s="369"/>
      <c r="BU134" s="369"/>
      <c r="BV134" s="369"/>
    </row>
    <row r="135" spans="63:74" x14ac:dyDescent="0.25">
      <c r="BK135" s="369"/>
      <c r="BL135" s="369"/>
      <c r="BM135" s="369"/>
      <c r="BN135" s="369"/>
      <c r="BO135" s="369"/>
      <c r="BP135" s="369"/>
      <c r="BQ135" s="369"/>
      <c r="BR135" s="369"/>
      <c r="BS135" s="369"/>
      <c r="BT135" s="369"/>
      <c r="BU135" s="369"/>
      <c r="BV135" s="369"/>
    </row>
  </sheetData>
  <mergeCells count="23">
    <mergeCell ref="A1:A2"/>
    <mergeCell ref="B51:Q51"/>
    <mergeCell ref="B52:Q52"/>
    <mergeCell ref="B53:Q53"/>
    <mergeCell ref="B54:Q54"/>
    <mergeCell ref="B47:Q47"/>
    <mergeCell ref="AM3:AX3"/>
    <mergeCell ref="AY3:BJ3"/>
    <mergeCell ref="BK3:BV3"/>
    <mergeCell ref="B1:AL1"/>
    <mergeCell ref="C3:N3"/>
    <mergeCell ref="O3:Z3"/>
    <mergeCell ref="AA3:AL3"/>
    <mergeCell ref="B61:Q61"/>
    <mergeCell ref="B59:Q59"/>
    <mergeCell ref="B60:Q60"/>
    <mergeCell ref="B48:Q48"/>
    <mergeCell ref="B49:Q49"/>
    <mergeCell ref="B50:Q50"/>
    <mergeCell ref="B58:Q58"/>
    <mergeCell ref="B57:Q57"/>
    <mergeCell ref="B56:Q56"/>
    <mergeCell ref="B55:R55"/>
  </mergeCells>
  <phoneticPr fontId="3"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2"/>
  <sheetViews>
    <sheetView workbookViewId="0">
      <pane xSplit="2" ySplit="4" topLeftCell="AO5" activePane="bottomRight" state="frozen"/>
      <selection activeCell="BF63" sqref="BF63"/>
      <selection pane="topRight" activeCell="BF63" sqref="BF63"/>
      <selection pane="bottomLeft" activeCell="BF63" sqref="BF63"/>
      <selection pane="bottomRight" activeCell="AU20" sqref="AU20"/>
    </sheetView>
  </sheetViews>
  <sheetFormatPr defaultColWidth="8.54296875" defaultRowHeight="10.5" x14ac:dyDescent="0.25"/>
  <cols>
    <col min="1" max="1" width="11.54296875" style="158" customWidth="1"/>
    <col min="2" max="2" width="35.1796875" style="151" customWidth="1"/>
    <col min="3" max="50" width="6.54296875" style="151" customWidth="1"/>
    <col min="51" max="55" width="6.54296875" style="444" customWidth="1"/>
    <col min="56" max="58" width="6.54296875" style="571" customWidth="1"/>
    <col min="59" max="62" width="6.54296875" style="444" customWidth="1"/>
    <col min="63" max="74" width="6.54296875" style="151" customWidth="1"/>
    <col min="75" max="16384" width="8.54296875" style="151"/>
  </cols>
  <sheetData>
    <row r="1" spans="1:74" ht="13.4" customHeight="1" x14ac:dyDescent="0.3">
      <c r="A1" s="734" t="s">
        <v>785</v>
      </c>
      <c r="B1" s="779" t="s">
        <v>1329</v>
      </c>
      <c r="C1" s="737"/>
      <c r="D1" s="737"/>
      <c r="E1" s="737"/>
      <c r="F1" s="737"/>
      <c r="G1" s="737"/>
      <c r="H1" s="737"/>
      <c r="I1" s="737"/>
      <c r="J1" s="737"/>
      <c r="K1" s="737"/>
      <c r="L1" s="737"/>
      <c r="M1" s="737"/>
      <c r="N1" s="737"/>
      <c r="O1" s="737"/>
      <c r="P1" s="737"/>
      <c r="Q1" s="737"/>
      <c r="R1" s="737"/>
      <c r="S1" s="737"/>
      <c r="T1" s="737"/>
      <c r="U1" s="737"/>
      <c r="V1" s="737"/>
      <c r="W1" s="737"/>
      <c r="X1" s="737"/>
      <c r="Y1" s="737"/>
      <c r="Z1" s="737"/>
      <c r="AA1" s="737"/>
      <c r="AB1" s="737"/>
      <c r="AC1" s="737"/>
      <c r="AD1" s="737"/>
      <c r="AE1" s="737"/>
      <c r="AF1" s="737"/>
      <c r="AG1" s="737"/>
      <c r="AH1" s="737"/>
      <c r="AI1" s="737"/>
      <c r="AJ1" s="737"/>
      <c r="AK1" s="737"/>
      <c r="AL1" s="737"/>
    </row>
    <row r="2" spans="1:74" ht="12.5" x14ac:dyDescent="0.25">
      <c r="A2" s="735"/>
      <c r="B2" s="485" t="str">
        <f>"U.S. Energy Information Administration  |  Short-Term Energy Outlook  - "&amp;Dates!D1</f>
        <v>U.S. Energy Information Administration  |  Short-Term Energy Outlook  - January 2023</v>
      </c>
      <c r="C2" s="486"/>
      <c r="D2" s="486"/>
      <c r="E2" s="486"/>
      <c r="F2" s="486"/>
      <c r="G2" s="671"/>
      <c r="H2" s="671"/>
      <c r="I2" s="671"/>
      <c r="J2" s="671"/>
      <c r="K2" s="671"/>
      <c r="L2" s="671"/>
      <c r="M2" s="671"/>
      <c r="N2" s="671"/>
      <c r="O2" s="671"/>
      <c r="P2" s="671"/>
      <c r="Q2" s="671"/>
      <c r="R2" s="671"/>
      <c r="S2" s="671"/>
      <c r="T2" s="671"/>
      <c r="U2" s="671"/>
      <c r="V2" s="671"/>
      <c r="W2" s="671"/>
      <c r="X2" s="671"/>
      <c r="Y2" s="671"/>
      <c r="Z2" s="671"/>
      <c r="AA2" s="671"/>
      <c r="AB2" s="671"/>
      <c r="AC2" s="671"/>
      <c r="AD2" s="671"/>
      <c r="AE2" s="671"/>
      <c r="AF2" s="671"/>
      <c r="AG2" s="671"/>
      <c r="AH2" s="671"/>
      <c r="AI2" s="671"/>
      <c r="AJ2" s="671"/>
      <c r="AK2" s="486"/>
      <c r="AL2" s="486"/>
    </row>
    <row r="3" spans="1:74" s="12" customFormat="1" ht="13" x14ac:dyDescent="0.3">
      <c r="A3" s="730" t="s">
        <v>1397</v>
      </c>
      <c r="B3" s="704"/>
      <c r="C3" s="738">
        <f>Dates!D3</f>
        <v>2019</v>
      </c>
      <c r="D3" s="739"/>
      <c r="E3" s="739"/>
      <c r="F3" s="739"/>
      <c r="G3" s="739"/>
      <c r="H3" s="739"/>
      <c r="I3" s="739"/>
      <c r="J3" s="739"/>
      <c r="K3" s="739"/>
      <c r="L3" s="739"/>
      <c r="M3" s="739"/>
      <c r="N3" s="740"/>
      <c r="O3" s="738">
        <f>C3+1</f>
        <v>2020</v>
      </c>
      <c r="P3" s="741"/>
      <c r="Q3" s="741"/>
      <c r="R3" s="741"/>
      <c r="S3" s="741"/>
      <c r="T3" s="741"/>
      <c r="U3" s="741"/>
      <c r="V3" s="741"/>
      <c r="W3" s="741"/>
      <c r="X3" s="739"/>
      <c r="Y3" s="739"/>
      <c r="Z3" s="740"/>
      <c r="AA3" s="742">
        <f>O3+1</f>
        <v>2021</v>
      </c>
      <c r="AB3" s="739"/>
      <c r="AC3" s="739"/>
      <c r="AD3" s="739"/>
      <c r="AE3" s="739"/>
      <c r="AF3" s="739"/>
      <c r="AG3" s="739"/>
      <c r="AH3" s="739"/>
      <c r="AI3" s="739"/>
      <c r="AJ3" s="739"/>
      <c r="AK3" s="739"/>
      <c r="AL3" s="740"/>
      <c r="AM3" s="742">
        <f>AA3+1</f>
        <v>2022</v>
      </c>
      <c r="AN3" s="739"/>
      <c r="AO3" s="739"/>
      <c r="AP3" s="739"/>
      <c r="AQ3" s="739"/>
      <c r="AR3" s="739"/>
      <c r="AS3" s="739"/>
      <c r="AT3" s="739"/>
      <c r="AU3" s="739"/>
      <c r="AV3" s="739"/>
      <c r="AW3" s="739"/>
      <c r="AX3" s="740"/>
      <c r="AY3" s="742">
        <f>AM3+1</f>
        <v>2023</v>
      </c>
      <c r="AZ3" s="743"/>
      <c r="BA3" s="743"/>
      <c r="BB3" s="743"/>
      <c r="BC3" s="743"/>
      <c r="BD3" s="743"/>
      <c r="BE3" s="743"/>
      <c r="BF3" s="743"/>
      <c r="BG3" s="743"/>
      <c r="BH3" s="743"/>
      <c r="BI3" s="743"/>
      <c r="BJ3" s="744"/>
      <c r="BK3" s="742">
        <f>AY3+1</f>
        <v>2024</v>
      </c>
      <c r="BL3" s="739"/>
      <c r="BM3" s="739"/>
      <c r="BN3" s="739"/>
      <c r="BO3" s="739"/>
      <c r="BP3" s="739"/>
      <c r="BQ3" s="739"/>
      <c r="BR3" s="739"/>
      <c r="BS3" s="739"/>
      <c r="BT3" s="739"/>
      <c r="BU3" s="739"/>
      <c r="BV3" s="740"/>
    </row>
    <row r="4" spans="1:74" s="12" customFormat="1" x14ac:dyDescent="0.25">
      <c r="A4" s="731" t="str">
        <f>Dates!$D$2</f>
        <v>Thursday January 5, 2023</v>
      </c>
      <c r="B4" s="16"/>
      <c r="C4" s="17" t="s">
        <v>463</v>
      </c>
      <c r="D4" s="17" t="s">
        <v>464</v>
      </c>
      <c r="E4" s="17" t="s">
        <v>465</v>
      </c>
      <c r="F4" s="17" t="s">
        <v>466</v>
      </c>
      <c r="G4" s="17" t="s">
        <v>467</v>
      </c>
      <c r="H4" s="17" t="s">
        <v>468</v>
      </c>
      <c r="I4" s="17" t="s">
        <v>469</v>
      </c>
      <c r="J4" s="17" t="s">
        <v>470</v>
      </c>
      <c r="K4" s="17" t="s">
        <v>471</v>
      </c>
      <c r="L4" s="17" t="s">
        <v>472</v>
      </c>
      <c r="M4" s="17" t="s">
        <v>473</v>
      </c>
      <c r="N4" s="17" t="s">
        <v>474</v>
      </c>
      <c r="O4" s="17" t="s">
        <v>463</v>
      </c>
      <c r="P4" s="17" t="s">
        <v>464</v>
      </c>
      <c r="Q4" s="17" t="s">
        <v>465</v>
      </c>
      <c r="R4" s="17" t="s">
        <v>466</v>
      </c>
      <c r="S4" s="17" t="s">
        <v>467</v>
      </c>
      <c r="T4" s="17" t="s">
        <v>468</v>
      </c>
      <c r="U4" s="17" t="s">
        <v>469</v>
      </c>
      <c r="V4" s="17" t="s">
        <v>470</v>
      </c>
      <c r="W4" s="17" t="s">
        <v>471</v>
      </c>
      <c r="X4" s="17" t="s">
        <v>472</v>
      </c>
      <c r="Y4" s="17" t="s">
        <v>473</v>
      </c>
      <c r="Z4" s="17" t="s">
        <v>474</v>
      </c>
      <c r="AA4" s="17" t="s">
        <v>463</v>
      </c>
      <c r="AB4" s="17" t="s">
        <v>464</v>
      </c>
      <c r="AC4" s="17" t="s">
        <v>465</v>
      </c>
      <c r="AD4" s="17" t="s">
        <v>466</v>
      </c>
      <c r="AE4" s="17" t="s">
        <v>467</v>
      </c>
      <c r="AF4" s="17" t="s">
        <v>468</v>
      </c>
      <c r="AG4" s="17" t="s">
        <v>469</v>
      </c>
      <c r="AH4" s="17" t="s">
        <v>470</v>
      </c>
      <c r="AI4" s="17" t="s">
        <v>471</v>
      </c>
      <c r="AJ4" s="17" t="s">
        <v>472</v>
      </c>
      <c r="AK4" s="17" t="s">
        <v>473</v>
      </c>
      <c r="AL4" s="17" t="s">
        <v>474</v>
      </c>
      <c r="AM4" s="17" t="s">
        <v>463</v>
      </c>
      <c r="AN4" s="17" t="s">
        <v>464</v>
      </c>
      <c r="AO4" s="17" t="s">
        <v>465</v>
      </c>
      <c r="AP4" s="17" t="s">
        <v>466</v>
      </c>
      <c r="AQ4" s="17" t="s">
        <v>467</v>
      </c>
      <c r="AR4" s="17" t="s">
        <v>468</v>
      </c>
      <c r="AS4" s="17" t="s">
        <v>469</v>
      </c>
      <c r="AT4" s="17" t="s">
        <v>470</v>
      </c>
      <c r="AU4" s="17" t="s">
        <v>471</v>
      </c>
      <c r="AV4" s="17" t="s">
        <v>472</v>
      </c>
      <c r="AW4" s="17" t="s">
        <v>473</v>
      </c>
      <c r="AX4" s="17" t="s">
        <v>474</v>
      </c>
      <c r="AY4" s="17" t="s">
        <v>463</v>
      </c>
      <c r="AZ4" s="17" t="s">
        <v>464</v>
      </c>
      <c r="BA4" s="17" t="s">
        <v>465</v>
      </c>
      <c r="BB4" s="17" t="s">
        <v>466</v>
      </c>
      <c r="BC4" s="17" t="s">
        <v>467</v>
      </c>
      <c r="BD4" s="17" t="s">
        <v>468</v>
      </c>
      <c r="BE4" s="17" t="s">
        <v>469</v>
      </c>
      <c r="BF4" s="17" t="s">
        <v>470</v>
      </c>
      <c r="BG4" s="17" t="s">
        <v>471</v>
      </c>
      <c r="BH4" s="17" t="s">
        <v>472</v>
      </c>
      <c r="BI4" s="17" t="s">
        <v>473</v>
      </c>
      <c r="BJ4" s="17" t="s">
        <v>474</v>
      </c>
      <c r="BK4" s="17" t="s">
        <v>463</v>
      </c>
      <c r="BL4" s="17" t="s">
        <v>464</v>
      </c>
      <c r="BM4" s="17" t="s">
        <v>465</v>
      </c>
      <c r="BN4" s="17" t="s">
        <v>466</v>
      </c>
      <c r="BO4" s="17" t="s">
        <v>467</v>
      </c>
      <c r="BP4" s="17" t="s">
        <v>468</v>
      </c>
      <c r="BQ4" s="17" t="s">
        <v>469</v>
      </c>
      <c r="BR4" s="17" t="s">
        <v>470</v>
      </c>
      <c r="BS4" s="17" t="s">
        <v>471</v>
      </c>
      <c r="BT4" s="17" t="s">
        <v>472</v>
      </c>
      <c r="BU4" s="17" t="s">
        <v>473</v>
      </c>
      <c r="BV4" s="17" t="s">
        <v>474</v>
      </c>
    </row>
    <row r="5" spans="1:74" ht="11.15" customHeight="1" x14ac:dyDescent="0.25">
      <c r="BG5" s="571"/>
      <c r="BK5" s="369"/>
      <c r="BL5" s="369"/>
      <c r="BM5" s="369"/>
      <c r="BN5" s="369"/>
      <c r="BO5" s="369"/>
      <c r="BP5" s="369"/>
      <c r="BQ5" s="369"/>
      <c r="BR5" s="369"/>
      <c r="BS5" s="369"/>
      <c r="BT5" s="369"/>
      <c r="BU5" s="369"/>
      <c r="BV5" s="369"/>
    </row>
    <row r="6" spans="1:74" ht="11.15" customHeight="1" x14ac:dyDescent="0.25">
      <c r="A6" s="158" t="s">
        <v>358</v>
      </c>
      <c r="B6" s="168" t="s">
        <v>371</v>
      </c>
      <c r="C6" s="243">
        <v>26.092683077</v>
      </c>
      <c r="D6" s="243">
        <v>26.048767543</v>
      </c>
      <c r="E6" s="243">
        <v>26.377226465</v>
      </c>
      <c r="F6" s="243">
        <v>26.765256733000001</v>
      </c>
      <c r="G6" s="243">
        <v>26.637403658</v>
      </c>
      <c r="H6" s="243">
        <v>26.838203400000001</v>
      </c>
      <c r="I6" s="243">
        <v>26.412648077</v>
      </c>
      <c r="J6" s="243">
        <v>27.114445819</v>
      </c>
      <c r="K6" s="243">
        <v>27.171867732999999</v>
      </c>
      <c r="L6" s="243">
        <v>27.455182754999999</v>
      </c>
      <c r="M6" s="243">
        <v>28.027866733</v>
      </c>
      <c r="N6" s="243">
        <v>28.195304594</v>
      </c>
      <c r="O6" s="243">
        <v>28.131435319000001</v>
      </c>
      <c r="P6" s="243">
        <v>27.863835797</v>
      </c>
      <c r="Q6" s="243">
        <v>27.896680157999999</v>
      </c>
      <c r="R6" s="243">
        <v>25.440802232999999</v>
      </c>
      <c r="S6" s="243">
        <v>22.868959415999999</v>
      </c>
      <c r="T6" s="243">
        <v>24.527828567</v>
      </c>
      <c r="U6" s="243">
        <v>25.363570835000001</v>
      </c>
      <c r="V6" s="243">
        <v>24.826841319</v>
      </c>
      <c r="W6" s="243">
        <v>25.285187567000001</v>
      </c>
      <c r="X6" s="243">
        <v>25.070339964999999</v>
      </c>
      <c r="Y6" s="243">
        <v>26.218995199999998</v>
      </c>
      <c r="Z6" s="243">
        <v>26.040900513</v>
      </c>
      <c r="AA6" s="243">
        <v>26.128149303000001</v>
      </c>
      <c r="AB6" s="243">
        <v>23.516606829000001</v>
      </c>
      <c r="AC6" s="243">
        <v>26.197773077000001</v>
      </c>
      <c r="AD6" s="243">
        <v>26.2008081</v>
      </c>
      <c r="AE6" s="243">
        <v>26.54226869</v>
      </c>
      <c r="AF6" s="243">
        <v>26.678379567</v>
      </c>
      <c r="AG6" s="243">
        <v>26.772084626000002</v>
      </c>
      <c r="AH6" s="243">
        <v>26.505537403000002</v>
      </c>
      <c r="AI6" s="243">
        <v>25.955570412</v>
      </c>
      <c r="AJ6" s="243">
        <v>27.339164112999999</v>
      </c>
      <c r="AK6" s="243">
        <v>27.756088644999998</v>
      </c>
      <c r="AL6" s="243">
        <v>27.455248221000002</v>
      </c>
      <c r="AM6" s="243">
        <v>26.644160916000001</v>
      </c>
      <c r="AN6" s="243">
        <v>26.715999381</v>
      </c>
      <c r="AO6" s="243">
        <v>27.647668485000001</v>
      </c>
      <c r="AP6" s="243">
        <v>27.444296997999999</v>
      </c>
      <c r="AQ6" s="243">
        <v>27.345999865</v>
      </c>
      <c r="AR6" s="243">
        <v>27.790048952999999</v>
      </c>
      <c r="AS6" s="243">
        <v>28.141088800999999</v>
      </c>
      <c r="AT6" s="243">
        <v>28.073589874</v>
      </c>
      <c r="AU6" s="243">
        <v>28.437790075999999</v>
      </c>
      <c r="AV6" s="243">
        <v>28.694641209</v>
      </c>
      <c r="AW6" s="243">
        <v>28.955312899999999</v>
      </c>
      <c r="AX6" s="243">
        <v>28.264571597</v>
      </c>
      <c r="AY6" s="367">
        <v>28.775541050000001</v>
      </c>
      <c r="AZ6" s="367">
        <v>28.972217761</v>
      </c>
      <c r="BA6" s="367">
        <v>29.140131388</v>
      </c>
      <c r="BB6" s="367">
        <v>28.905145489999999</v>
      </c>
      <c r="BC6" s="367">
        <v>28.751311659999999</v>
      </c>
      <c r="BD6" s="367">
        <v>28.731033437000001</v>
      </c>
      <c r="BE6" s="367">
        <v>28.982311227</v>
      </c>
      <c r="BF6" s="367">
        <v>29.079931890000001</v>
      </c>
      <c r="BG6" s="367">
        <v>28.996383844</v>
      </c>
      <c r="BH6" s="367">
        <v>29.164668544000001</v>
      </c>
      <c r="BI6" s="367">
        <v>29.658137829000001</v>
      </c>
      <c r="BJ6" s="367">
        <v>29.734596632999999</v>
      </c>
      <c r="BK6" s="367">
        <v>29.505901544</v>
      </c>
      <c r="BL6" s="367">
        <v>29.588565095</v>
      </c>
      <c r="BM6" s="367">
        <v>29.680344767000001</v>
      </c>
      <c r="BN6" s="367">
        <v>29.598230402999999</v>
      </c>
      <c r="BO6" s="367">
        <v>29.569704874999999</v>
      </c>
      <c r="BP6" s="367">
        <v>29.625098111</v>
      </c>
      <c r="BQ6" s="367">
        <v>29.892389289</v>
      </c>
      <c r="BR6" s="367">
        <v>29.997685970999999</v>
      </c>
      <c r="BS6" s="367">
        <v>29.929511528999999</v>
      </c>
      <c r="BT6" s="367">
        <v>30.124593213000001</v>
      </c>
      <c r="BU6" s="367">
        <v>30.615019174</v>
      </c>
      <c r="BV6" s="367">
        <v>30.756392404</v>
      </c>
    </row>
    <row r="7" spans="1:74" ht="11.15" customHeight="1" x14ac:dyDescent="0.25">
      <c r="A7" s="158" t="s">
        <v>244</v>
      </c>
      <c r="B7" s="169" t="s">
        <v>332</v>
      </c>
      <c r="C7" s="243">
        <v>5.3671309999999997</v>
      </c>
      <c r="D7" s="243">
        <v>5.3881309999999996</v>
      </c>
      <c r="E7" s="243">
        <v>5.4731310000000004</v>
      </c>
      <c r="F7" s="243">
        <v>5.517131</v>
      </c>
      <c r="G7" s="243">
        <v>5.3421310000000002</v>
      </c>
      <c r="H7" s="243">
        <v>5.4791309999999998</v>
      </c>
      <c r="I7" s="243">
        <v>5.4751310000000002</v>
      </c>
      <c r="J7" s="243">
        <v>5.5021310000000003</v>
      </c>
      <c r="K7" s="243">
        <v>5.3591309999999996</v>
      </c>
      <c r="L7" s="243">
        <v>5.4301310000000003</v>
      </c>
      <c r="M7" s="243">
        <v>5.6231309999999999</v>
      </c>
      <c r="N7" s="243">
        <v>5.7681310000000003</v>
      </c>
      <c r="O7" s="243">
        <v>5.5714041999999999</v>
      </c>
      <c r="P7" s="243">
        <v>5.6874041999999996</v>
      </c>
      <c r="Q7" s="243">
        <v>5.5974041999999997</v>
      </c>
      <c r="R7" s="243">
        <v>4.9664042000000004</v>
      </c>
      <c r="S7" s="243">
        <v>4.7114041999999996</v>
      </c>
      <c r="T7" s="243">
        <v>4.9804041999999997</v>
      </c>
      <c r="U7" s="243">
        <v>4.9444042000000001</v>
      </c>
      <c r="V7" s="243">
        <v>4.8364041999999996</v>
      </c>
      <c r="W7" s="243">
        <v>4.9684042000000002</v>
      </c>
      <c r="X7" s="243">
        <v>5.2554042000000001</v>
      </c>
      <c r="Y7" s="243">
        <v>5.5844041999999998</v>
      </c>
      <c r="Z7" s="243">
        <v>5.7274041999999996</v>
      </c>
      <c r="AA7" s="243">
        <v>5.7187850999999998</v>
      </c>
      <c r="AB7" s="243">
        <v>5.5137850999999998</v>
      </c>
      <c r="AC7" s="243">
        <v>5.6177850999999999</v>
      </c>
      <c r="AD7" s="243">
        <v>5.2427850999999999</v>
      </c>
      <c r="AE7" s="243">
        <v>5.3347851000000004</v>
      </c>
      <c r="AF7" s="243">
        <v>5.5237850999999996</v>
      </c>
      <c r="AG7" s="243">
        <v>5.6507851000000002</v>
      </c>
      <c r="AH7" s="243">
        <v>5.4665697707999996</v>
      </c>
      <c r="AI7" s="243">
        <v>5.3385697708000004</v>
      </c>
      <c r="AJ7" s="243">
        <v>5.7025697708000003</v>
      </c>
      <c r="AK7" s="243">
        <v>5.7725697707999997</v>
      </c>
      <c r="AL7" s="243">
        <v>5.5555697708</v>
      </c>
      <c r="AM7" s="243">
        <v>5.4868128907999996</v>
      </c>
      <c r="AN7" s="243">
        <v>5.7272735364000003</v>
      </c>
      <c r="AO7" s="243">
        <v>5.7582210287000004</v>
      </c>
      <c r="AP7" s="243">
        <v>5.6019283986000001</v>
      </c>
      <c r="AQ7" s="243">
        <v>5.4099762480000004</v>
      </c>
      <c r="AR7" s="243">
        <v>5.5345326208000003</v>
      </c>
      <c r="AS7" s="243">
        <v>5.7283759405000003</v>
      </c>
      <c r="AT7" s="243">
        <v>5.7520449596000001</v>
      </c>
      <c r="AU7" s="243">
        <v>5.6845653973000001</v>
      </c>
      <c r="AV7" s="243">
        <v>5.8332941574000001</v>
      </c>
      <c r="AW7" s="243">
        <v>5.9551614923000002</v>
      </c>
      <c r="AX7" s="243">
        <v>6.0292731511</v>
      </c>
      <c r="AY7" s="367">
        <v>6.0083704536999996</v>
      </c>
      <c r="AZ7" s="367">
        <v>6.0229595049000002</v>
      </c>
      <c r="BA7" s="367">
        <v>5.9942440906999996</v>
      </c>
      <c r="BB7" s="367">
        <v>5.7655099536999996</v>
      </c>
      <c r="BC7" s="367">
        <v>5.6550732785999998</v>
      </c>
      <c r="BD7" s="367">
        <v>5.7481039979000004</v>
      </c>
      <c r="BE7" s="367">
        <v>5.9664466614</v>
      </c>
      <c r="BF7" s="367">
        <v>5.9739696136999996</v>
      </c>
      <c r="BG7" s="367">
        <v>5.8411164532999997</v>
      </c>
      <c r="BH7" s="367">
        <v>6.0231959495999998</v>
      </c>
      <c r="BI7" s="367">
        <v>6.1618319744000001</v>
      </c>
      <c r="BJ7" s="367">
        <v>6.2361287587999996</v>
      </c>
      <c r="BK7" s="367">
        <v>6.2120853916999996</v>
      </c>
      <c r="BL7" s="367">
        <v>6.2242067434999999</v>
      </c>
      <c r="BM7" s="367">
        <v>6.1935894106999996</v>
      </c>
      <c r="BN7" s="367">
        <v>5.9651927170999999</v>
      </c>
      <c r="BO7" s="367">
        <v>5.8550510780999998</v>
      </c>
      <c r="BP7" s="367">
        <v>5.9485270673999997</v>
      </c>
      <c r="BQ7" s="367">
        <v>6.1674277905999997</v>
      </c>
      <c r="BR7" s="367">
        <v>6.1752460125999997</v>
      </c>
      <c r="BS7" s="367">
        <v>6.0427101133000001</v>
      </c>
      <c r="BT7" s="367">
        <v>6.2250589347999998</v>
      </c>
      <c r="BU7" s="367">
        <v>6.3640054557000001</v>
      </c>
      <c r="BV7" s="367">
        <v>6.4385635976</v>
      </c>
    </row>
    <row r="8" spans="1:74" ht="11.15" customHeight="1" x14ac:dyDescent="0.25">
      <c r="A8" s="158" t="s">
        <v>245</v>
      </c>
      <c r="B8" s="169" t="s">
        <v>333</v>
      </c>
      <c r="C8" s="243">
        <v>1.8580444</v>
      </c>
      <c r="D8" s="243">
        <v>1.9388444</v>
      </c>
      <c r="E8" s="243">
        <v>1.9323444000000001</v>
      </c>
      <c r="F8" s="243">
        <v>1.9123444000000001</v>
      </c>
      <c r="G8" s="243">
        <v>1.8960444000000001</v>
      </c>
      <c r="H8" s="243">
        <v>1.9000444000000001</v>
      </c>
      <c r="I8" s="243">
        <v>1.8969444</v>
      </c>
      <c r="J8" s="243">
        <v>1.9252444</v>
      </c>
      <c r="K8" s="243">
        <v>1.9531444</v>
      </c>
      <c r="L8" s="243">
        <v>1.8985444</v>
      </c>
      <c r="M8" s="243">
        <v>1.9360444000000001</v>
      </c>
      <c r="N8" s="243">
        <v>1.9518443999999999</v>
      </c>
      <c r="O8" s="243">
        <v>1.9912847</v>
      </c>
      <c r="P8" s="243">
        <v>1.9943846999999999</v>
      </c>
      <c r="Q8" s="243">
        <v>2.0108847000000001</v>
      </c>
      <c r="R8" s="243">
        <v>1.9956847</v>
      </c>
      <c r="S8" s="243">
        <v>1.9110847</v>
      </c>
      <c r="T8" s="243">
        <v>1.8951846999999999</v>
      </c>
      <c r="U8" s="243">
        <v>1.8790846999999999</v>
      </c>
      <c r="V8" s="243">
        <v>1.9207847</v>
      </c>
      <c r="W8" s="243">
        <v>1.9221847000000001</v>
      </c>
      <c r="X8" s="243">
        <v>1.8871846999999999</v>
      </c>
      <c r="Y8" s="243">
        <v>1.8867847</v>
      </c>
      <c r="Z8" s="243">
        <v>1.9119847000000001</v>
      </c>
      <c r="AA8" s="243">
        <v>1.9014853</v>
      </c>
      <c r="AB8" s="243">
        <v>1.9274853000000001</v>
      </c>
      <c r="AC8" s="243">
        <v>1.9521853</v>
      </c>
      <c r="AD8" s="243">
        <v>1.9481853</v>
      </c>
      <c r="AE8" s="243">
        <v>1.9467852999999999</v>
      </c>
      <c r="AF8" s="243">
        <v>1.9409852999999999</v>
      </c>
      <c r="AG8" s="243">
        <v>1.9313853000000001</v>
      </c>
      <c r="AH8" s="243">
        <v>1.8633573745000001</v>
      </c>
      <c r="AI8" s="243">
        <v>1.8997573745</v>
      </c>
      <c r="AJ8" s="243">
        <v>1.9128573744999999</v>
      </c>
      <c r="AK8" s="243">
        <v>1.9317573745000001</v>
      </c>
      <c r="AL8" s="243">
        <v>1.9288726111000001</v>
      </c>
      <c r="AM8" s="243">
        <v>1.9293205094999999</v>
      </c>
      <c r="AN8" s="243">
        <v>1.9101271657000001</v>
      </c>
      <c r="AO8" s="243">
        <v>1.9013271656999999</v>
      </c>
      <c r="AP8" s="243">
        <v>1.8833271656999999</v>
      </c>
      <c r="AQ8" s="243">
        <v>1.8924271657</v>
      </c>
      <c r="AR8" s="243">
        <v>1.9005271657</v>
      </c>
      <c r="AS8" s="243">
        <v>1.8969261181999999</v>
      </c>
      <c r="AT8" s="243">
        <v>1.9034313335999999</v>
      </c>
      <c r="AU8" s="243">
        <v>1.9011469122</v>
      </c>
      <c r="AV8" s="243">
        <v>1.9027812447000001</v>
      </c>
      <c r="AW8" s="243">
        <v>1.9306950866999999</v>
      </c>
      <c r="AX8" s="243">
        <v>1.9376035207</v>
      </c>
      <c r="AY8" s="367">
        <v>1.9298057964999999</v>
      </c>
      <c r="AZ8" s="367">
        <v>1.9484318562</v>
      </c>
      <c r="BA8" s="367">
        <v>1.9480316975</v>
      </c>
      <c r="BB8" s="367">
        <v>1.9394863362999999</v>
      </c>
      <c r="BC8" s="367">
        <v>1.9383844818</v>
      </c>
      <c r="BD8" s="367">
        <v>1.9347299392999999</v>
      </c>
      <c r="BE8" s="367">
        <v>1.9325347653</v>
      </c>
      <c r="BF8" s="367">
        <v>1.9316488762999999</v>
      </c>
      <c r="BG8" s="367">
        <v>1.9419101905</v>
      </c>
      <c r="BH8" s="367">
        <v>1.9191275949</v>
      </c>
      <c r="BI8" s="367">
        <v>1.9175540551000001</v>
      </c>
      <c r="BJ8" s="367">
        <v>1.9273777739</v>
      </c>
      <c r="BK8" s="367">
        <v>1.9231590526</v>
      </c>
      <c r="BL8" s="367">
        <v>1.9477594513000001</v>
      </c>
      <c r="BM8" s="367">
        <v>1.9448935561</v>
      </c>
      <c r="BN8" s="367">
        <v>1.9350320861999999</v>
      </c>
      <c r="BO8" s="367">
        <v>1.9331918966999999</v>
      </c>
      <c r="BP8" s="367">
        <v>1.9291784438999999</v>
      </c>
      <c r="BQ8" s="367">
        <v>1.9168136982999999</v>
      </c>
      <c r="BR8" s="367">
        <v>1.9058499581999999</v>
      </c>
      <c r="BS8" s="367">
        <v>1.9061061160999999</v>
      </c>
      <c r="BT8" s="367">
        <v>1.8733062781000001</v>
      </c>
      <c r="BU8" s="367">
        <v>1.8616872182999999</v>
      </c>
      <c r="BV8" s="367">
        <v>1.8613806069000001</v>
      </c>
    </row>
    <row r="9" spans="1:74" ht="11.15" customHeight="1" x14ac:dyDescent="0.25">
      <c r="A9" s="158" t="s">
        <v>246</v>
      </c>
      <c r="B9" s="169" t="s">
        <v>334</v>
      </c>
      <c r="C9" s="243">
        <v>18.867507676999999</v>
      </c>
      <c r="D9" s="243">
        <v>18.721792142999998</v>
      </c>
      <c r="E9" s="243">
        <v>18.971751064999999</v>
      </c>
      <c r="F9" s="243">
        <v>19.335781333</v>
      </c>
      <c r="G9" s="243">
        <v>19.399228258000001</v>
      </c>
      <c r="H9" s="243">
        <v>19.459028</v>
      </c>
      <c r="I9" s="243">
        <v>19.040572677</v>
      </c>
      <c r="J9" s="243">
        <v>19.687070419000001</v>
      </c>
      <c r="K9" s="243">
        <v>19.859592332999998</v>
      </c>
      <c r="L9" s="243">
        <v>20.126507355000001</v>
      </c>
      <c r="M9" s="243">
        <v>20.468691332999999</v>
      </c>
      <c r="N9" s="243">
        <v>20.475329194</v>
      </c>
      <c r="O9" s="243">
        <v>20.568746419</v>
      </c>
      <c r="P9" s="243">
        <v>20.182046896999999</v>
      </c>
      <c r="Q9" s="243">
        <v>20.288391258000001</v>
      </c>
      <c r="R9" s="243">
        <v>18.478713333000002</v>
      </c>
      <c r="S9" s="243">
        <v>16.246470515999999</v>
      </c>
      <c r="T9" s="243">
        <v>17.652239667</v>
      </c>
      <c r="U9" s="243">
        <v>18.540081935</v>
      </c>
      <c r="V9" s="243">
        <v>18.069652419000001</v>
      </c>
      <c r="W9" s="243">
        <v>18.394598667</v>
      </c>
      <c r="X9" s="243">
        <v>17.927751064999999</v>
      </c>
      <c r="Y9" s="243">
        <v>18.747806300000001</v>
      </c>
      <c r="Z9" s="243">
        <v>18.401511613</v>
      </c>
      <c r="AA9" s="243">
        <v>18.507878903000002</v>
      </c>
      <c r="AB9" s="243">
        <v>16.075336429</v>
      </c>
      <c r="AC9" s="243">
        <v>18.627802676999998</v>
      </c>
      <c r="AD9" s="243">
        <v>19.009837699999999</v>
      </c>
      <c r="AE9" s="243">
        <v>19.260698290000001</v>
      </c>
      <c r="AF9" s="243">
        <v>19.213609167000001</v>
      </c>
      <c r="AG9" s="243">
        <v>19.189914225999999</v>
      </c>
      <c r="AH9" s="243">
        <v>19.175610257999999</v>
      </c>
      <c r="AI9" s="243">
        <v>18.717243267000001</v>
      </c>
      <c r="AJ9" s="243">
        <v>19.723736968000001</v>
      </c>
      <c r="AK9" s="243">
        <v>20.051761500000001</v>
      </c>
      <c r="AL9" s="243">
        <v>19.970805839000001</v>
      </c>
      <c r="AM9" s="243">
        <v>19.228027516000001</v>
      </c>
      <c r="AN9" s="243">
        <v>19.078598678999999</v>
      </c>
      <c r="AO9" s="243">
        <v>19.988120290000001</v>
      </c>
      <c r="AP9" s="243">
        <v>19.959041432999999</v>
      </c>
      <c r="AQ9" s="243">
        <v>20.043596451999999</v>
      </c>
      <c r="AR9" s="243">
        <v>20.354989166999999</v>
      </c>
      <c r="AS9" s="243">
        <v>20.515786742</v>
      </c>
      <c r="AT9" s="243">
        <v>20.418113581</v>
      </c>
      <c r="AU9" s="243">
        <v>20.852077767000001</v>
      </c>
      <c r="AV9" s="243">
        <v>20.958565805999999</v>
      </c>
      <c r="AW9" s="243">
        <v>21.069456321000001</v>
      </c>
      <c r="AX9" s="243">
        <v>20.297694925999998</v>
      </c>
      <c r="AY9" s="367">
        <v>20.8373648</v>
      </c>
      <c r="AZ9" s="367">
        <v>21.000826400000001</v>
      </c>
      <c r="BA9" s="367">
        <v>21.1978556</v>
      </c>
      <c r="BB9" s="367">
        <v>21.200149199999998</v>
      </c>
      <c r="BC9" s="367">
        <v>21.157853899999999</v>
      </c>
      <c r="BD9" s="367">
        <v>21.048199499999999</v>
      </c>
      <c r="BE9" s="367">
        <v>21.083329800000001</v>
      </c>
      <c r="BF9" s="367">
        <v>21.174313399999999</v>
      </c>
      <c r="BG9" s="367">
        <v>21.213357200000001</v>
      </c>
      <c r="BH9" s="367">
        <v>21.222345000000001</v>
      </c>
      <c r="BI9" s="367">
        <v>21.578751799999999</v>
      </c>
      <c r="BJ9" s="367">
        <v>21.571090099999999</v>
      </c>
      <c r="BK9" s="367">
        <v>21.370657099999999</v>
      </c>
      <c r="BL9" s="367">
        <v>21.4165989</v>
      </c>
      <c r="BM9" s="367">
        <v>21.5418618</v>
      </c>
      <c r="BN9" s="367">
        <v>21.698005599999998</v>
      </c>
      <c r="BO9" s="367">
        <v>21.7814619</v>
      </c>
      <c r="BP9" s="367">
        <v>21.747392600000001</v>
      </c>
      <c r="BQ9" s="367">
        <v>21.8081478</v>
      </c>
      <c r="BR9" s="367">
        <v>21.916589999999999</v>
      </c>
      <c r="BS9" s="367">
        <v>21.980695300000001</v>
      </c>
      <c r="BT9" s="367">
        <v>22.026228</v>
      </c>
      <c r="BU9" s="367">
        <v>22.389326499999999</v>
      </c>
      <c r="BV9" s="367">
        <v>22.456448200000001</v>
      </c>
    </row>
    <row r="10" spans="1:74" ht="11.15" customHeight="1" x14ac:dyDescent="0.2">
      <c r="C10" s="216"/>
      <c r="D10" s="216"/>
      <c r="E10" s="216"/>
      <c r="F10" s="216"/>
      <c r="G10" s="216"/>
      <c r="H10" s="216"/>
      <c r="I10" s="216"/>
      <c r="J10" s="216"/>
      <c r="K10" s="216"/>
      <c r="L10" s="216"/>
      <c r="M10" s="216"/>
      <c r="N10" s="216"/>
      <c r="O10" s="216"/>
      <c r="P10" s="216"/>
      <c r="Q10" s="216"/>
      <c r="R10" s="216"/>
      <c r="S10" s="216"/>
      <c r="T10" s="216"/>
      <c r="U10" s="216"/>
      <c r="V10" s="216"/>
      <c r="W10" s="216"/>
      <c r="X10" s="216"/>
      <c r="Y10" s="216"/>
      <c r="Z10" s="216"/>
      <c r="AA10" s="216"/>
      <c r="AB10" s="216"/>
      <c r="AC10" s="216"/>
      <c r="AD10" s="216"/>
      <c r="AE10" s="216"/>
      <c r="AF10" s="216"/>
      <c r="AG10" s="216"/>
      <c r="AH10" s="216"/>
      <c r="AI10" s="216"/>
      <c r="AJ10" s="216"/>
      <c r="AK10" s="216"/>
      <c r="AL10" s="216"/>
      <c r="AM10" s="216"/>
      <c r="AN10" s="216"/>
      <c r="AO10" s="216"/>
      <c r="AP10" s="216"/>
      <c r="AQ10" s="216"/>
      <c r="AR10" s="216"/>
      <c r="AS10" s="216"/>
      <c r="AT10" s="216"/>
      <c r="AU10" s="216"/>
      <c r="AV10" s="216"/>
      <c r="AW10" s="216"/>
      <c r="AX10" s="216"/>
      <c r="AY10" s="442"/>
      <c r="AZ10" s="442"/>
      <c r="BA10" s="442"/>
      <c r="BB10" s="442"/>
      <c r="BC10" s="442"/>
      <c r="BD10" s="442"/>
      <c r="BE10" s="442"/>
      <c r="BF10" s="442"/>
      <c r="BG10" s="442"/>
      <c r="BH10" s="442"/>
      <c r="BI10" s="442"/>
      <c r="BJ10" s="368"/>
      <c r="BK10" s="368"/>
      <c r="BL10" s="368"/>
      <c r="BM10" s="368"/>
      <c r="BN10" s="368"/>
      <c r="BO10" s="368"/>
      <c r="BP10" s="368"/>
      <c r="BQ10" s="368"/>
      <c r="BR10" s="368"/>
      <c r="BS10" s="368"/>
      <c r="BT10" s="368"/>
      <c r="BU10" s="368"/>
      <c r="BV10" s="368"/>
    </row>
    <row r="11" spans="1:74" ht="11.15" customHeight="1" x14ac:dyDescent="0.25">
      <c r="A11" s="158" t="s">
        <v>357</v>
      </c>
      <c r="B11" s="168" t="s">
        <v>372</v>
      </c>
      <c r="C11" s="243">
        <v>5.4823696738000001</v>
      </c>
      <c r="D11" s="243">
        <v>5.3271861610000002</v>
      </c>
      <c r="E11" s="243">
        <v>5.4838649823000001</v>
      </c>
      <c r="F11" s="243">
        <v>5.9036679800999998</v>
      </c>
      <c r="G11" s="243">
        <v>6.3969238591000002</v>
      </c>
      <c r="H11" s="243">
        <v>6.3377216933999998</v>
      </c>
      <c r="I11" s="243">
        <v>6.5952658680000003</v>
      </c>
      <c r="J11" s="243">
        <v>6.9544642383999999</v>
      </c>
      <c r="K11" s="243">
        <v>6.8500909226999998</v>
      </c>
      <c r="L11" s="243">
        <v>6.7258773859999996</v>
      </c>
      <c r="M11" s="243">
        <v>6.4909955244999997</v>
      </c>
      <c r="N11" s="243">
        <v>6.1226285386999999</v>
      </c>
      <c r="O11" s="243">
        <v>6.1315731597000003</v>
      </c>
      <c r="P11" s="243">
        <v>5.9543636556999999</v>
      </c>
      <c r="Q11" s="243">
        <v>5.9835320335000004</v>
      </c>
      <c r="R11" s="243">
        <v>5.8390093633999998</v>
      </c>
      <c r="S11" s="243">
        <v>5.8987706898000001</v>
      </c>
      <c r="T11" s="243">
        <v>6.4214448677</v>
      </c>
      <c r="U11" s="243">
        <v>6.6799132567999999</v>
      </c>
      <c r="V11" s="243">
        <v>6.6875854830000003</v>
      </c>
      <c r="W11" s="243">
        <v>6.5563885519999996</v>
      </c>
      <c r="X11" s="243">
        <v>6.3147068280000003</v>
      </c>
      <c r="Y11" s="243">
        <v>5.8630142385999999</v>
      </c>
      <c r="Z11" s="243">
        <v>5.5330284080999999</v>
      </c>
      <c r="AA11" s="243">
        <v>5.6556251166999996</v>
      </c>
      <c r="AB11" s="243">
        <v>5.5763780196999999</v>
      </c>
      <c r="AC11" s="243">
        <v>5.6743891976</v>
      </c>
      <c r="AD11" s="243">
        <v>6.0670885953000004</v>
      </c>
      <c r="AE11" s="243">
        <v>6.3992176176999997</v>
      </c>
      <c r="AF11" s="243">
        <v>6.3893765416999999</v>
      </c>
      <c r="AG11" s="243">
        <v>6.7174546858999999</v>
      </c>
      <c r="AH11" s="243">
        <v>6.6674832998999998</v>
      </c>
      <c r="AI11" s="243">
        <v>6.6836884021999996</v>
      </c>
      <c r="AJ11" s="243">
        <v>6.0734338930999998</v>
      </c>
      <c r="AK11" s="243">
        <v>5.8305485612999997</v>
      </c>
      <c r="AL11" s="243">
        <v>5.4776959364</v>
      </c>
      <c r="AM11" s="243">
        <v>5.8512767020999998</v>
      </c>
      <c r="AN11" s="243">
        <v>5.7945503228000002</v>
      </c>
      <c r="AO11" s="243">
        <v>5.8516273293000003</v>
      </c>
      <c r="AP11" s="243">
        <v>6.2166527938999998</v>
      </c>
      <c r="AQ11" s="243">
        <v>6.5395089682999998</v>
      </c>
      <c r="AR11" s="243">
        <v>6.4727552319999999</v>
      </c>
      <c r="AS11" s="243">
        <v>6.8341728493999998</v>
      </c>
      <c r="AT11" s="243">
        <v>6.9067441976000001</v>
      </c>
      <c r="AU11" s="243">
        <v>6.8566973694</v>
      </c>
      <c r="AV11" s="243">
        <v>6.8983609480999997</v>
      </c>
      <c r="AW11" s="243">
        <v>6.5515870735000004</v>
      </c>
      <c r="AX11" s="243">
        <v>6.3838855798000003</v>
      </c>
      <c r="AY11" s="367">
        <v>6.3879157445999999</v>
      </c>
      <c r="AZ11" s="367">
        <v>6.3923123741000003</v>
      </c>
      <c r="BA11" s="367">
        <v>6.2764247775999999</v>
      </c>
      <c r="BB11" s="367">
        <v>6.6684816044000002</v>
      </c>
      <c r="BC11" s="367">
        <v>7.1259694932000004</v>
      </c>
      <c r="BD11" s="367">
        <v>7.2445500122000004</v>
      </c>
      <c r="BE11" s="367">
        <v>7.3828274423</v>
      </c>
      <c r="BF11" s="367">
        <v>7.2069060522999999</v>
      </c>
      <c r="BG11" s="367">
        <v>7.2194657996</v>
      </c>
      <c r="BH11" s="367">
        <v>7.1148655201000004</v>
      </c>
      <c r="BI11" s="367">
        <v>6.8958947851000003</v>
      </c>
      <c r="BJ11" s="367">
        <v>6.6137033697999996</v>
      </c>
      <c r="BK11" s="367">
        <v>6.5788378727000003</v>
      </c>
      <c r="BL11" s="367">
        <v>6.5516345857999996</v>
      </c>
      <c r="BM11" s="367">
        <v>6.4605369588999997</v>
      </c>
      <c r="BN11" s="367">
        <v>6.8524093326999997</v>
      </c>
      <c r="BO11" s="367">
        <v>7.3152879940000002</v>
      </c>
      <c r="BP11" s="367">
        <v>7.4348939646999996</v>
      </c>
      <c r="BQ11" s="367">
        <v>7.6155811176999997</v>
      </c>
      <c r="BR11" s="367">
        <v>7.4737991110999999</v>
      </c>
      <c r="BS11" s="367">
        <v>7.5142086774000001</v>
      </c>
      <c r="BT11" s="367">
        <v>7.4360804797000002</v>
      </c>
      <c r="BU11" s="367">
        <v>7.2441852731000003</v>
      </c>
      <c r="BV11" s="367">
        <v>6.9902581929999998</v>
      </c>
    </row>
    <row r="12" spans="1:74" ht="11.15" customHeight="1" x14ac:dyDescent="0.25">
      <c r="A12" s="158" t="s">
        <v>247</v>
      </c>
      <c r="B12" s="169" t="s">
        <v>335</v>
      </c>
      <c r="C12" s="243">
        <v>0.69144861132000002</v>
      </c>
      <c r="D12" s="243">
        <v>0.67670199473000003</v>
      </c>
      <c r="E12" s="243">
        <v>0.71873756494999996</v>
      </c>
      <c r="F12" s="243">
        <v>0.74164714416999999</v>
      </c>
      <c r="G12" s="243">
        <v>0.74153159788</v>
      </c>
      <c r="H12" s="243">
        <v>0.71596804232</v>
      </c>
      <c r="I12" s="243">
        <v>0.71183033225000003</v>
      </c>
      <c r="J12" s="243">
        <v>0.74526899417000003</v>
      </c>
      <c r="K12" s="243">
        <v>0.74646830601000003</v>
      </c>
      <c r="L12" s="243">
        <v>0.73094765113000004</v>
      </c>
      <c r="M12" s="243">
        <v>0.73101285309999997</v>
      </c>
      <c r="N12" s="243">
        <v>0.72771305278999998</v>
      </c>
      <c r="O12" s="243">
        <v>0.69616054705999997</v>
      </c>
      <c r="P12" s="243">
        <v>0.72119799214000002</v>
      </c>
      <c r="Q12" s="243">
        <v>0.71544326784000001</v>
      </c>
      <c r="R12" s="243">
        <v>0.61496925461999996</v>
      </c>
      <c r="S12" s="243">
        <v>0.60952850993999996</v>
      </c>
      <c r="T12" s="243">
        <v>0.63076933359999998</v>
      </c>
      <c r="U12" s="243">
        <v>0.66133737539000004</v>
      </c>
      <c r="V12" s="243">
        <v>0.65106809907999996</v>
      </c>
      <c r="W12" s="243">
        <v>0.65607379978000002</v>
      </c>
      <c r="X12" s="243">
        <v>0.63381265392999997</v>
      </c>
      <c r="Y12" s="243">
        <v>0.64302426273000002</v>
      </c>
      <c r="Z12" s="243">
        <v>0.64164195208999997</v>
      </c>
      <c r="AA12" s="243">
        <v>0.65270601274999995</v>
      </c>
      <c r="AB12" s="243">
        <v>0.63281379954999994</v>
      </c>
      <c r="AC12" s="243">
        <v>0.66415268813999995</v>
      </c>
      <c r="AD12" s="243">
        <v>0.65852065570999996</v>
      </c>
      <c r="AE12" s="243">
        <v>0.70844095099000004</v>
      </c>
      <c r="AF12" s="243">
        <v>0.70483092617999998</v>
      </c>
      <c r="AG12" s="243">
        <v>0.72944692466000005</v>
      </c>
      <c r="AH12" s="243">
        <v>0.71845783694999998</v>
      </c>
      <c r="AI12" s="243">
        <v>0.73352474497999998</v>
      </c>
      <c r="AJ12" s="243">
        <v>0.73415376302000002</v>
      </c>
      <c r="AK12" s="243">
        <v>0.73923760959999996</v>
      </c>
      <c r="AL12" s="243">
        <v>0.74581140251</v>
      </c>
      <c r="AM12" s="243">
        <v>0.76571132747000004</v>
      </c>
      <c r="AN12" s="243">
        <v>0.76807113763000001</v>
      </c>
      <c r="AO12" s="243">
        <v>0.76183554215000004</v>
      </c>
      <c r="AP12" s="243">
        <v>0.77697068998999996</v>
      </c>
      <c r="AQ12" s="243">
        <v>0.77870476147000001</v>
      </c>
      <c r="AR12" s="243">
        <v>0.78825163391999997</v>
      </c>
      <c r="AS12" s="243">
        <v>0.77820615811000005</v>
      </c>
      <c r="AT12" s="243">
        <v>0.78260059662000003</v>
      </c>
      <c r="AU12" s="243">
        <v>0.79508435190000004</v>
      </c>
      <c r="AV12" s="243">
        <v>0.82917641376999995</v>
      </c>
      <c r="AW12" s="243">
        <v>0.81263400308</v>
      </c>
      <c r="AX12" s="243">
        <v>0.81966501402000003</v>
      </c>
      <c r="AY12" s="367">
        <v>0.85186062847999999</v>
      </c>
      <c r="AZ12" s="367">
        <v>0.85464345880000003</v>
      </c>
      <c r="BA12" s="367">
        <v>0.84892344772999995</v>
      </c>
      <c r="BB12" s="367">
        <v>0.8648874003</v>
      </c>
      <c r="BC12" s="367">
        <v>0.86727999459000005</v>
      </c>
      <c r="BD12" s="367">
        <v>0.88217512074000004</v>
      </c>
      <c r="BE12" s="367">
        <v>0.87289650583</v>
      </c>
      <c r="BF12" s="367">
        <v>0.87767070581999995</v>
      </c>
      <c r="BG12" s="367">
        <v>0.89226274916000003</v>
      </c>
      <c r="BH12" s="367">
        <v>0.92896927445999999</v>
      </c>
      <c r="BI12" s="367">
        <v>0.91360581633000004</v>
      </c>
      <c r="BJ12" s="367">
        <v>0.92138303291000001</v>
      </c>
      <c r="BK12" s="367">
        <v>0.90235773452000001</v>
      </c>
      <c r="BL12" s="367">
        <v>0.87893589240000003</v>
      </c>
      <c r="BM12" s="367">
        <v>0.89978417329000004</v>
      </c>
      <c r="BN12" s="367">
        <v>0.91636414480999995</v>
      </c>
      <c r="BO12" s="367">
        <v>0.91910926085</v>
      </c>
      <c r="BP12" s="367">
        <v>0.93432974676000002</v>
      </c>
      <c r="BQ12" s="367">
        <v>0.92548029083000005</v>
      </c>
      <c r="BR12" s="367">
        <v>0.93056620460999995</v>
      </c>
      <c r="BS12" s="367">
        <v>0.94626806940999997</v>
      </c>
      <c r="BT12" s="367">
        <v>0.98452388924000001</v>
      </c>
      <c r="BU12" s="367">
        <v>0.96968079566999998</v>
      </c>
      <c r="BV12" s="367">
        <v>0.97787206410000005</v>
      </c>
    </row>
    <row r="13" spans="1:74" ht="11.15" customHeight="1" x14ac:dyDescent="0.25">
      <c r="A13" s="158" t="s">
        <v>248</v>
      </c>
      <c r="B13" s="169" t="s">
        <v>336</v>
      </c>
      <c r="C13" s="243">
        <v>2.9518427640999998</v>
      </c>
      <c r="D13" s="243">
        <v>2.7850690002</v>
      </c>
      <c r="E13" s="243">
        <v>2.9254258537000002</v>
      </c>
      <c r="F13" s="243">
        <v>3.3303906525999998</v>
      </c>
      <c r="G13" s="243">
        <v>3.8052267544</v>
      </c>
      <c r="H13" s="243">
        <v>3.7734121924999999</v>
      </c>
      <c r="I13" s="243">
        <v>4.0469938307</v>
      </c>
      <c r="J13" s="243">
        <v>4.3491678758000001</v>
      </c>
      <c r="K13" s="243">
        <v>4.2419706335000003</v>
      </c>
      <c r="L13" s="243">
        <v>4.2173200173999996</v>
      </c>
      <c r="M13" s="243">
        <v>3.8924632947000002</v>
      </c>
      <c r="N13" s="243">
        <v>3.5290343374000002</v>
      </c>
      <c r="O13" s="243">
        <v>3.5299053508</v>
      </c>
      <c r="P13" s="243">
        <v>3.3208141380999998</v>
      </c>
      <c r="Q13" s="243">
        <v>3.3969458593000001</v>
      </c>
      <c r="R13" s="243">
        <v>3.7573997567999999</v>
      </c>
      <c r="S13" s="243">
        <v>3.7712778158</v>
      </c>
      <c r="T13" s="243">
        <v>4.1060969084999996</v>
      </c>
      <c r="U13" s="243">
        <v>4.3100096747999999</v>
      </c>
      <c r="V13" s="243">
        <v>4.3175134829999999</v>
      </c>
      <c r="W13" s="243">
        <v>4.1930494792999999</v>
      </c>
      <c r="X13" s="243">
        <v>3.9399494750000001</v>
      </c>
      <c r="Y13" s="243">
        <v>3.4534111907999998</v>
      </c>
      <c r="Z13" s="243">
        <v>3.1202614895999998</v>
      </c>
      <c r="AA13" s="243">
        <v>3.2265276546999999</v>
      </c>
      <c r="AB13" s="243">
        <v>3.1791545174000002</v>
      </c>
      <c r="AC13" s="243">
        <v>3.2591999766000002</v>
      </c>
      <c r="AD13" s="243">
        <v>3.6987338417000002</v>
      </c>
      <c r="AE13" s="243">
        <v>3.9924730455000002</v>
      </c>
      <c r="AF13" s="243">
        <v>3.9880694888999999</v>
      </c>
      <c r="AG13" s="243">
        <v>4.2512297181000003</v>
      </c>
      <c r="AH13" s="243">
        <v>4.2002005820999999</v>
      </c>
      <c r="AI13" s="243">
        <v>4.1912576816999998</v>
      </c>
      <c r="AJ13" s="243">
        <v>3.5974892231000002</v>
      </c>
      <c r="AK13" s="243">
        <v>3.4309598095</v>
      </c>
      <c r="AL13" s="243">
        <v>3.2261130825</v>
      </c>
      <c r="AM13" s="243">
        <v>3.3840714711</v>
      </c>
      <c r="AN13" s="243">
        <v>3.2685345932000001</v>
      </c>
      <c r="AO13" s="243">
        <v>3.3366983743</v>
      </c>
      <c r="AP13" s="243">
        <v>3.5774371466999999</v>
      </c>
      <c r="AQ13" s="243">
        <v>3.8991954066000001</v>
      </c>
      <c r="AR13" s="243">
        <v>3.8765376645999998</v>
      </c>
      <c r="AS13" s="243">
        <v>4.1724843194999996</v>
      </c>
      <c r="AT13" s="243">
        <v>4.1699535274999997</v>
      </c>
      <c r="AU13" s="243">
        <v>4.1057051313999997</v>
      </c>
      <c r="AV13" s="243">
        <v>4.0859183199000002</v>
      </c>
      <c r="AW13" s="243">
        <v>3.7707355833</v>
      </c>
      <c r="AX13" s="243">
        <v>3.577950264</v>
      </c>
      <c r="AY13" s="367">
        <v>3.5407462799</v>
      </c>
      <c r="AZ13" s="367">
        <v>3.5387836581999998</v>
      </c>
      <c r="BA13" s="367">
        <v>3.4484892954999999</v>
      </c>
      <c r="BB13" s="367">
        <v>3.8042391298</v>
      </c>
      <c r="BC13" s="367">
        <v>4.2580677606000004</v>
      </c>
      <c r="BD13" s="367">
        <v>4.3524200811</v>
      </c>
      <c r="BE13" s="367">
        <v>4.5202434802999996</v>
      </c>
      <c r="BF13" s="367">
        <v>4.3497369404999997</v>
      </c>
      <c r="BG13" s="367">
        <v>4.3362179444000004</v>
      </c>
      <c r="BH13" s="367">
        <v>4.1623775156000002</v>
      </c>
      <c r="BI13" s="367">
        <v>3.9671926728</v>
      </c>
      <c r="BJ13" s="367">
        <v>3.6633136316999999</v>
      </c>
      <c r="BK13" s="367">
        <v>3.6693350696999998</v>
      </c>
      <c r="BL13" s="367">
        <v>3.6657022320000001</v>
      </c>
      <c r="BM13" s="367">
        <v>3.5744728907000001</v>
      </c>
      <c r="BN13" s="367">
        <v>3.9386922717999999</v>
      </c>
      <c r="BO13" s="367">
        <v>4.4009030751999996</v>
      </c>
      <c r="BP13" s="367">
        <v>4.4991292248999999</v>
      </c>
      <c r="BQ13" s="367">
        <v>4.6714818813000001</v>
      </c>
      <c r="BR13" s="367">
        <v>4.4985839999000001</v>
      </c>
      <c r="BS13" s="367">
        <v>4.4848832258</v>
      </c>
      <c r="BT13" s="367">
        <v>4.3043203430999997</v>
      </c>
      <c r="BU13" s="367">
        <v>4.1030021550000004</v>
      </c>
      <c r="BV13" s="367">
        <v>3.7945016605999999</v>
      </c>
    </row>
    <row r="14" spans="1:74" ht="11.15" customHeight="1" x14ac:dyDescent="0.25">
      <c r="A14" s="158" t="s">
        <v>249</v>
      </c>
      <c r="B14" s="169" t="s">
        <v>337</v>
      </c>
      <c r="C14" s="243">
        <v>0.92655184999999995</v>
      </c>
      <c r="D14" s="243">
        <v>0.92026843999999997</v>
      </c>
      <c r="E14" s="243">
        <v>0.91245514000000005</v>
      </c>
      <c r="F14" s="243">
        <v>0.91859042999999996</v>
      </c>
      <c r="G14" s="243">
        <v>0.92209757999999997</v>
      </c>
      <c r="H14" s="243">
        <v>0.919767</v>
      </c>
      <c r="I14" s="243">
        <v>0.89632887999999999</v>
      </c>
      <c r="J14" s="243">
        <v>0.91044258</v>
      </c>
      <c r="K14" s="243">
        <v>0.90707641999999999</v>
      </c>
      <c r="L14" s="243">
        <v>0.91026401999999995</v>
      </c>
      <c r="M14" s="243">
        <v>0.90779626999999996</v>
      </c>
      <c r="N14" s="243">
        <v>0.90980099999999997</v>
      </c>
      <c r="O14" s="243">
        <v>0.91103639999999997</v>
      </c>
      <c r="P14" s="243">
        <v>0.90555339999999995</v>
      </c>
      <c r="Q14" s="243">
        <v>0.88427739999999999</v>
      </c>
      <c r="R14" s="243">
        <v>0.82332839999999996</v>
      </c>
      <c r="S14" s="243">
        <v>0.75944040000000002</v>
      </c>
      <c r="T14" s="243">
        <v>0.7570694</v>
      </c>
      <c r="U14" s="243">
        <v>0.76215140000000003</v>
      </c>
      <c r="V14" s="243">
        <v>0.76925540000000003</v>
      </c>
      <c r="W14" s="243">
        <v>0.7764084</v>
      </c>
      <c r="X14" s="243">
        <v>0.77853939999999999</v>
      </c>
      <c r="Y14" s="243">
        <v>0.78810539999999996</v>
      </c>
      <c r="Z14" s="243">
        <v>0.78718239999999995</v>
      </c>
      <c r="AA14" s="243">
        <v>0.77338839999999998</v>
      </c>
      <c r="AB14" s="243">
        <v>0.77375439999999995</v>
      </c>
      <c r="AC14" s="243">
        <v>0.77341340000000003</v>
      </c>
      <c r="AD14" s="243">
        <v>0.77347339999999998</v>
      </c>
      <c r="AE14" s="243">
        <v>0.73146639999999996</v>
      </c>
      <c r="AF14" s="243">
        <v>0.72213939999999999</v>
      </c>
      <c r="AG14" s="243">
        <v>0.75898540000000003</v>
      </c>
      <c r="AH14" s="243">
        <v>0.77562778306000002</v>
      </c>
      <c r="AI14" s="243">
        <v>0.77217278306000003</v>
      </c>
      <c r="AJ14" s="243">
        <v>0.76794778306</v>
      </c>
      <c r="AK14" s="243">
        <v>0.77539978306000001</v>
      </c>
      <c r="AL14" s="243">
        <v>0.77295278306000004</v>
      </c>
      <c r="AM14" s="243">
        <v>0.77072664347999997</v>
      </c>
      <c r="AN14" s="243">
        <v>0.76972664347999997</v>
      </c>
      <c r="AO14" s="243">
        <v>0.77072664347999997</v>
      </c>
      <c r="AP14" s="243">
        <v>0.77172664347999997</v>
      </c>
      <c r="AQ14" s="243">
        <v>0.77072664347999997</v>
      </c>
      <c r="AR14" s="243">
        <v>0.77572664347999998</v>
      </c>
      <c r="AS14" s="243">
        <v>0.77672664347999998</v>
      </c>
      <c r="AT14" s="243">
        <v>0.77684375964999997</v>
      </c>
      <c r="AU14" s="243">
        <v>0.77681842121</v>
      </c>
      <c r="AV14" s="243">
        <v>0.79473937874</v>
      </c>
      <c r="AW14" s="243">
        <v>0.77776935099</v>
      </c>
      <c r="AX14" s="243">
        <v>0.78285999685999996</v>
      </c>
      <c r="AY14" s="367">
        <v>0.77816112422999995</v>
      </c>
      <c r="AZ14" s="367">
        <v>0.77735068549999997</v>
      </c>
      <c r="BA14" s="367">
        <v>0.77828506216000004</v>
      </c>
      <c r="BB14" s="367">
        <v>0.77922133849999997</v>
      </c>
      <c r="BC14" s="367">
        <v>0.77821710356999996</v>
      </c>
      <c r="BD14" s="367">
        <v>0.78336972570999996</v>
      </c>
      <c r="BE14" s="367">
        <v>0.78432284402999997</v>
      </c>
      <c r="BF14" s="367">
        <v>0.78430911156000005</v>
      </c>
      <c r="BG14" s="367">
        <v>0.78434065283999999</v>
      </c>
      <c r="BH14" s="367">
        <v>0.80240963371999996</v>
      </c>
      <c r="BI14" s="367">
        <v>0.78531227697999995</v>
      </c>
      <c r="BJ14" s="367">
        <v>0.79048445144000001</v>
      </c>
      <c r="BK14" s="367">
        <v>0.77078527865000002</v>
      </c>
      <c r="BL14" s="367">
        <v>0.77000106996999995</v>
      </c>
      <c r="BM14" s="367">
        <v>0.77088450791999996</v>
      </c>
      <c r="BN14" s="367">
        <v>0.77182891040000001</v>
      </c>
      <c r="BO14" s="367">
        <v>0.77083264365000004</v>
      </c>
      <c r="BP14" s="367">
        <v>0.77594435143999996</v>
      </c>
      <c r="BQ14" s="367">
        <v>0.77690867909000005</v>
      </c>
      <c r="BR14" s="367">
        <v>0.77688874712</v>
      </c>
      <c r="BS14" s="367">
        <v>0.77691922728999996</v>
      </c>
      <c r="BT14" s="367">
        <v>0.79480198356999998</v>
      </c>
      <c r="BU14" s="367">
        <v>0.77788011971000004</v>
      </c>
      <c r="BV14" s="367">
        <v>0.78300372505000004</v>
      </c>
    </row>
    <row r="15" spans="1:74" ht="11.15" customHeight="1" x14ac:dyDescent="0.25">
      <c r="A15" s="158" t="s">
        <v>1320</v>
      </c>
      <c r="B15" s="169" t="s">
        <v>1321</v>
      </c>
      <c r="C15" s="243">
        <v>0.52672786368000002</v>
      </c>
      <c r="D15" s="243">
        <v>0.53620484543000002</v>
      </c>
      <c r="E15" s="243">
        <v>0.53299155225999995</v>
      </c>
      <c r="F15" s="243">
        <v>0.53179745499999997</v>
      </c>
      <c r="G15" s="243">
        <v>0.5347082071</v>
      </c>
      <c r="H15" s="243">
        <v>0.53373493162999996</v>
      </c>
      <c r="I15" s="243">
        <v>0.54419621610000002</v>
      </c>
      <c r="J15" s="243">
        <v>0.55308144299999995</v>
      </c>
      <c r="K15" s="243">
        <v>0.54975260420000005</v>
      </c>
      <c r="L15" s="243">
        <v>0.47014215761</v>
      </c>
      <c r="M15" s="243">
        <v>0.54920385299999996</v>
      </c>
      <c r="N15" s="243">
        <v>0.54484500000000002</v>
      </c>
      <c r="O15" s="243">
        <v>0.53763299161</v>
      </c>
      <c r="P15" s="243">
        <v>0.53954014655000004</v>
      </c>
      <c r="Q15" s="243">
        <v>0.54361852128999999</v>
      </c>
      <c r="R15" s="243">
        <v>0.212871749</v>
      </c>
      <c r="S15" s="243">
        <v>0.33813522000000001</v>
      </c>
      <c r="T15" s="243">
        <v>0.51747807866999995</v>
      </c>
      <c r="U15" s="243">
        <v>0.52437729323000004</v>
      </c>
      <c r="V15" s="243">
        <v>0.51843510355</v>
      </c>
      <c r="W15" s="243">
        <v>0.51455256299999996</v>
      </c>
      <c r="X15" s="243">
        <v>0.51125273387000003</v>
      </c>
      <c r="Y15" s="243">
        <v>0.51361987232999995</v>
      </c>
      <c r="Z15" s="243">
        <v>0.51473127871000002</v>
      </c>
      <c r="AA15" s="243">
        <v>0.51130897839</v>
      </c>
      <c r="AB15" s="243">
        <v>0.50465228786000005</v>
      </c>
      <c r="AC15" s="243">
        <v>0.50520480225999997</v>
      </c>
      <c r="AD15" s="243">
        <v>0.50197464933000002</v>
      </c>
      <c r="AE15" s="243">
        <v>0.50109030161000001</v>
      </c>
      <c r="AF15" s="243">
        <v>0.49654764699999998</v>
      </c>
      <c r="AG15" s="243">
        <v>0.49559284097</v>
      </c>
      <c r="AH15" s="243">
        <v>0.48768389908999998</v>
      </c>
      <c r="AI15" s="243">
        <v>0.48785539365000002</v>
      </c>
      <c r="AJ15" s="243">
        <v>0.48403191627999997</v>
      </c>
      <c r="AK15" s="243">
        <v>0.48772214065000002</v>
      </c>
      <c r="AL15" s="243">
        <v>0.24914567564000001</v>
      </c>
      <c r="AM15" s="243">
        <v>0.45880068617999997</v>
      </c>
      <c r="AN15" s="243">
        <v>0.48080068617999999</v>
      </c>
      <c r="AO15" s="243">
        <v>0.49780068618000001</v>
      </c>
      <c r="AP15" s="243">
        <v>0.49980068618000001</v>
      </c>
      <c r="AQ15" s="243">
        <v>0.49780068618000001</v>
      </c>
      <c r="AR15" s="243">
        <v>0.41180068617999999</v>
      </c>
      <c r="AS15" s="243">
        <v>0.48580068618</v>
      </c>
      <c r="AT15" s="243">
        <v>0.49676583446</v>
      </c>
      <c r="AU15" s="243">
        <v>0.49277337473999999</v>
      </c>
      <c r="AV15" s="243">
        <v>0.49579689639000002</v>
      </c>
      <c r="AW15" s="243">
        <v>0.49178797718</v>
      </c>
      <c r="AX15" s="243">
        <v>0.49276100254999999</v>
      </c>
      <c r="AY15" s="367">
        <v>0.49475935279</v>
      </c>
      <c r="AZ15" s="367">
        <v>0.49666780685</v>
      </c>
      <c r="BA15" s="367">
        <v>0.49866602239000002</v>
      </c>
      <c r="BB15" s="367">
        <v>0.50067157546999996</v>
      </c>
      <c r="BC15" s="367">
        <v>0.50266140854999997</v>
      </c>
      <c r="BD15" s="367">
        <v>0.50463038485</v>
      </c>
      <c r="BE15" s="367">
        <v>0.50665482476000001</v>
      </c>
      <c r="BF15" s="367">
        <v>0.50867445427000002</v>
      </c>
      <c r="BG15" s="367">
        <v>0.51068867328000001</v>
      </c>
      <c r="BH15" s="367">
        <v>0.51275341018999998</v>
      </c>
      <c r="BI15" s="367">
        <v>0.51477161918000003</v>
      </c>
      <c r="BJ15" s="367">
        <v>0.51678324786999996</v>
      </c>
      <c r="BK15" s="367">
        <v>0.54667112699999998</v>
      </c>
      <c r="BL15" s="367">
        <v>0.54551912104</v>
      </c>
      <c r="BM15" s="367">
        <v>0.54446813375000003</v>
      </c>
      <c r="BN15" s="367">
        <v>0.54340117577000002</v>
      </c>
      <c r="BO15" s="367">
        <v>0.54231878845000003</v>
      </c>
      <c r="BP15" s="367">
        <v>0.54120625386999999</v>
      </c>
      <c r="BQ15" s="367">
        <v>0.54013985435</v>
      </c>
      <c r="BR15" s="367">
        <v>0.53907095449999998</v>
      </c>
      <c r="BS15" s="367">
        <v>0.53798920254000004</v>
      </c>
      <c r="BT15" s="367">
        <v>0.53695302034000003</v>
      </c>
      <c r="BU15" s="367">
        <v>0.53586187913000005</v>
      </c>
      <c r="BV15" s="367">
        <v>0.53475868918000002</v>
      </c>
    </row>
    <row r="16" spans="1:74" ht="11.15" customHeight="1" x14ac:dyDescent="0.25">
      <c r="A16" s="158" t="s">
        <v>1401</v>
      </c>
      <c r="B16" s="169" t="s">
        <v>1402</v>
      </c>
      <c r="C16" s="243">
        <v>0</v>
      </c>
      <c r="D16" s="243">
        <v>0</v>
      </c>
      <c r="E16" s="243">
        <v>0</v>
      </c>
      <c r="F16" s="243">
        <v>0</v>
      </c>
      <c r="G16" s="243">
        <v>0</v>
      </c>
      <c r="H16" s="243">
        <v>0</v>
      </c>
      <c r="I16" s="243">
        <v>0</v>
      </c>
      <c r="J16" s="243">
        <v>0</v>
      </c>
      <c r="K16" s="243">
        <v>0</v>
      </c>
      <c r="L16" s="243">
        <v>0</v>
      </c>
      <c r="M16" s="243">
        <v>0</v>
      </c>
      <c r="N16" s="243">
        <v>1.3774193548E-2</v>
      </c>
      <c r="O16" s="243">
        <v>5.6322580645000002E-2</v>
      </c>
      <c r="P16" s="243">
        <v>7.1172413793000003E-2</v>
      </c>
      <c r="Q16" s="243">
        <v>7.1903225806000004E-2</v>
      </c>
      <c r="R16" s="243">
        <v>7.2466666666999996E-2</v>
      </c>
      <c r="S16" s="243">
        <v>7.7709677419000006E-2</v>
      </c>
      <c r="T16" s="243">
        <v>5.3633333333000001E-2</v>
      </c>
      <c r="U16" s="243">
        <v>5.3677419354999999E-2</v>
      </c>
      <c r="V16" s="243">
        <v>6.8935483871E-2</v>
      </c>
      <c r="W16" s="243">
        <v>5.7966666666999997E-2</v>
      </c>
      <c r="X16" s="243">
        <v>9.6161290322999998E-2</v>
      </c>
      <c r="Y16" s="243">
        <v>0.1012</v>
      </c>
      <c r="Z16" s="243">
        <v>0.10993548387</v>
      </c>
      <c r="AA16" s="243">
        <v>0.12493548387</v>
      </c>
      <c r="AB16" s="243">
        <v>0.12135714286</v>
      </c>
      <c r="AC16" s="243">
        <v>0.12164516129</v>
      </c>
      <c r="AD16" s="243">
        <v>8.6833333333000001E-2</v>
      </c>
      <c r="AE16" s="243">
        <v>0.10338709677000001</v>
      </c>
      <c r="AF16" s="243">
        <v>0.11260000000000001</v>
      </c>
      <c r="AG16" s="243">
        <v>0.12103225805999999</v>
      </c>
      <c r="AH16" s="243">
        <v>0.12461290323</v>
      </c>
      <c r="AI16" s="243">
        <v>0.12773333333</v>
      </c>
      <c r="AJ16" s="243">
        <v>0.12080645161</v>
      </c>
      <c r="AK16" s="243">
        <v>3.5000000000000003E-2</v>
      </c>
      <c r="AL16" s="243">
        <v>0.121</v>
      </c>
      <c r="AM16" s="243">
        <v>0.10219354839</v>
      </c>
      <c r="AN16" s="243">
        <v>0.13500000000000001</v>
      </c>
      <c r="AO16" s="243">
        <v>0.13500000000000001</v>
      </c>
      <c r="AP16" s="243">
        <v>0.23</v>
      </c>
      <c r="AQ16" s="243">
        <v>0.23</v>
      </c>
      <c r="AR16" s="243">
        <v>0.25285714285999999</v>
      </c>
      <c r="AS16" s="243">
        <v>0.27571428571000001</v>
      </c>
      <c r="AT16" s="243">
        <v>0.34499999999999997</v>
      </c>
      <c r="AU16" s="243">
        <v>0.34499999999999997</v>
      </c>
      <c r="AV16" s="243">
        <v>0.34499999999999997</v>
      </c>
      <c r="AW16" s="243">
        <v>0.34499999999999997</v>
      </c>
      <c r="AX16" s="243">
        <v>0.35</v>
      </c>
      <c r="AY16" s="367">
        <v>0.35</v>
      </c>
      <c r="AZ16" s="367">
        <v>0.35</v>
      </c>
      <c r="BA16" s="367">
        <v>0.35</v>
      </c>
      <c r="BB16" s="367">
        <v>0.35499999999999998</v>
      </c>
      <c r="BC16" s="367">
        <v>0.35499999999999998</v>
      </c>
      <c r="BD16" s="367">
        <v>0.35499999999999998</v>
      </c>
      <c r="BE16" s="367">
        <v>0.35499999999999998</v>
      </c>
      <c r="BF16" s="367">
        <v>0.35499999999999998</v>
      </c>
      <c r="BG16" s="367">
        <v>0.36</v>
      </c>
      <c r="BH16" s="367">
        <v>0.36</v>
      </c>
      <c r="BI16" s="367">
        <v>0.36</v>
      </c>
      <c r="BJ16" s="367">
        <v>0.36</v>
      </c>
      <c r="BK16" s="367">
        <v>0.36</v>
      </c>
      <c r="BL16" s="367">
        <v>0.36</v>
      </c>
      <c r="BM16" s="367">
        <v>0.36</v>
      </c>
      <c r="BN16" s="367">
        <v>0.36</v>
      </c>
      <c r="BO16" s="367">
        <v>0.36</v>
      </c>
      <c r="BP16" s="367">
        <v>0.36</v>
      </c>
      <c r="BQ16" s="367">
        <v>0.39666666667</v>
      </c>
      <c r="BR16" s="367">
        <v>0.43333333333000001</v>
      </c>
      <c r="BS16" s="367">
        <v>0.47</v>
      </c>
      <c r="BT16" s="367">
        <v>0.50666666667000004</v>
      </c>
      <c r="BU16" s="367">
        <v>0.54333333333</v>
      </c>
      <c r="BV16" s="367">
        <v>0.57999999999999996</v>
      </c>
    </row>
    <row r="17" spans="1:74" ht="11.15" customHeight="1" x14ac:dyDescent="0.2">
      <c r="C17" s="216"/>
      <c r="D17" s="216"/>
      <c r="E17" s="216"/>
      <c r="F17" s="216"/>
      <c r="G17" s="216"/>
      <c r="H17" s="216"/>
      <c r="I17" s="216"/>
      <c r="J17" s="216"/>
      <c r="K17" s="216"/>
      <c r="L17" s="216"/>
      <c r="M17" s="216"/>
      <c r="N17" s="216"/>
      <c r="O17" s="216"/>
      <c r="P17" s="216"/>
      <c r="Q17" s="216"/>
      <c r="R17" s="216"/>
      <c r="S17" s="216"/>
      <c r="T17" s="216"/>
      <c r="U17" s="216"/>
      <c r="V17" s="216"/>
      <c r="W17" s="216"/>
      <c r="X17" s="216"/>
      <c r="Y17" s="216"/>
      <c r="Z17" s="216"/>
      <c r="AA17" s="216"/>
      <c r="AB17" s="216"/>
      <c r="AC17" s="216"/>
      <c r="AD17" s="216"/>
      <c r="AE17" s="216"/>
      <c r="AF17" s="216"/>
      <c r="AG17" s="216"/>
      <c r="AH17" s="216"/>
      <c r="AI17" s="216"/>
      <c r="AJ17" s="216"/>
      <c r="AK17" s="216"/>
      <c r="AL17" s="216"/>
      <c r="AM17" s="216"/>
      <c r="AN17" s="216"/>
      <c r="AO17" s="216"/>
      <c r="AP17" s="216"/>
      <c r="AQ17" s="216"/>
      <c r="AR17" s="216"/>
      <c r="AS17" s="216"/>
      <c r="AT17" s="216"/>
      <c r="AU17" s="216"/>
      <c r="AV17" s="216"/>
      <c r="AW17" s="216"/>
      <c r="AX17" s="216"/>
      <c r="AY17" s="442"/>
      <c r="AZ17" s="442"/>
      <c r="BA17" s="442"/>
      <c r="BB17" s="442"/>
      <c r="BC17" s="442"/>
      <c r="BD17" s="442"/>
      <c r="BE17" s="442"/>
      <c r="BF17" s="442"/>
      <c r="BG17" s="442"/>
      <c r="BH17" s="442"/>
      <c r="BI17" s="442"/>
      <c r="BJ17" s="368"/>
      <c r="BK17" s="368"/>
      <c r="BL17" s="368"/>
      <c r="BM17" s="368"/>
      <c r="BN17" s="368"/>
      <c r="BO17" s="368"/>
      <c r="BP17" s="368"/>
      <c r="BQ17" s="368"/>
      <c r="BR17" s="368"/>
      <c r="BS17" s="368"/>
      <c r="BT17" s="368"/>
      <c r="BU17" s="368"/>
      <c r="BV17" s="368"/>
    </row>
    <row r="18" spans="1:74" ht="11.15" customHeight="1" x14ac:dyDescent="0.25">
      <c r="A18" s="158" t="s">
        <v>339</v>
      </c>
      <c r="B18" s="168" t="s">
        <v>373</v>
      </c>
      <c r="C18" s="243">
        <v>4.1544819427000004</v>
      </c>
      <c r="D18" s="243">
        <v>4.1585684912999996</v>
      </c>
      <c r="E18" s="243">
        <v>4.1385080508999996</v>
      </c>
      <c r="F18" s="243">
        <v>4.0562644234</v>
      </c>
      <c r="G18" s="243">
        <v>3.9115765110999998</v>
      </c>
      <c r="H18" s="243">
        <v>3.6410047243000001</v>
      </c>
      <c r="I18" s="243">
        <v>3.9683941636000002</v>
      </c>
      <c r="J18" s="243">
        <v>3.7804017803000001</v>
      </c>
      <c r="K18" s="243">
        <v>3.8433872088999999</v>
      </c>
      <c r="L18" s="243">
        <v>4.0062233090000001</v>
      </c>
      <c r="M18" s="243">
        <v>4.2837802089999997</v>
      </c>
      <c r="N18" s="243">
        <v>4.3409586708000001</v>
      </c>
      <c r="O18" s="243">
        <v>4.3406887954000002</v>
      </c>
      <c r="P18" s="243">
        <v>4.4665987813000001</v>
      </c>
      <c r="Q18" s="243">
        <v>4.2954984651999997</v>
      </c>
      <c r="R18" s="243">
        <v>4.4272114437000001</v>
      </c>
      <c r="S18" s="243">
        <v>4.2677373018000004</v>
      </c>
      <c r="T18" s="243">
        <v>4.1324316201000002</v>
      </c>
      <c r="U18" s="243">
        <v>4.3022075568</v>
      </c>
      <c r="V18" s="243">
        <v>4.0927140502999997</v>
      </c>
      <c r="W18" s="243">
        <v>3.8468998621999999</v>
      </c>
      <c r="X18" s="243">
        <v>4.0769940451000002</v>
      </c>
      <c r="Y18" s="243">
        <v>4.1787179536999997</v>
      </c>
      <c r="Z18" s="243">
        <v>4.4236945878</v>
      </c>
      <c r="AA18" s="243">
        <v>4.3585160227999999</v>
      </c>
      <c r="AB18" s="243">
        <v>4.2765959381999998</v>
      </c>
      <c r="AC18" s="243">
        <v>4.3583589734999997</v>
      </c>
      <c r="AD18" s="243">
        <v>3.9780297055</v>
      </c>
      <c r="AE18" s="243">
        <v>3.8138386545</v>
      </c>
      <c r="AF18" s="243">
        <v>3.7041986479000002</v>
      </c>
      <c r="AG18" s="243">
        <v>4.0744990868000004</v>
      </c>
      <c r="AH18" s="243">
        <v>4.1752750558000002</v>
      </c>
      <c r="AI18" s="243">
        <v>4.1174221739999997</v>
      </c>
      <c r="AJ18" s="243">
        <v>4.1586668159000002</v>
      </c>
      <c r="AK18" s="243">
        <v>4.0242433488999998</v>
      </c>
      <c r="AL18" s="243">
        <v>4.1565996830999996</v>
      </c>
      <c r="AM18" s="243">
        <v>4.0319052751999997</v>
      </c>
      <c r="AN18" s="243">
        <v>4.0963151208999999</v>
      </c>
      <c r="AO18" s="243">
        <v>4.0115399957999998</v>
      </c>
      <c r="AP18" s="243">
        <v>3.9284960833000002</v>
      </c>
      <c r="AQ18" s="243">
        <v>3.8215604304999999</v>
      </c>
      <c r="AR18" s="243">
        <v>3.5309249308999999</v>
      </c>
      <c r="AS18" s="243">
        <v>3.9255134329999999</v>
      </c>
      <c r="AT18" s="243">
        <v>3.8520967169000002</v>
      </c>
      <c r="AU18" s="243">
        <v>3.6999970252000001</v>
      </c>
      <c r="AV18" s="243">
        <v>3.9255991682000002</v>
      </c>
      <c r="AW18" s="243">
        <v>4.0152419764999996</v>
      </c>
      <c r="AX18" s="243">
        <v>4.2432435964000002</v>
      </c>
      <c r="AY18" s="367">
        <v>4.2968332998000003</v>
      </c>
      <c r="AZ18" s="367">
        <v>4.3632902994</v>
      </c>
      <c r="BA18" s="367">
        <v>4.3999536860999999</v>
      </c>
      <c r="BB18" s="367">
        <v>4.4068794563999996</v>
      </c>
      <c r="BC18" s="367">
        <v>4.3527009009000004</v>
      </c>
      <c r="BD18" s="367">
        <v>4.3734571355999998</v>
      </c>
      <c r="BE18" s="367">
        <v>4.4099873816999997</v>
      </c>
      <c r="BF18" s="367">
        <v>4.3200194817000002</v>
      </c>
      <c r="BG18" s="367">
        <v>4.2011261200999996</v>
      </c>
      <c r="BH18" s="367">
        <v>4.4998628404999996</v>
      </c>
      <c r="BI18" s="367">
        <v>4.5042405313999998</v>
      </c>
      <c r="BJ18" s="367">
        <v>4.5040519957000003</v>
      </c>
      <c r="BK18" s="367">
        <v>4.5059235975999998</v>
      </c>
      <c r="BL18" s="367">
        <v>4.5433351798999997</v>
      </c>
      <c r="BM18" s="367">
        <v>4.5371875394999996</v>
      </c>
      <c r="BN18" s="367">
        <v>4.5202503640999998</v>
      </c>
      <c r="BO18" s="367">
        <v>4.4044041301999997</v>
      </c>
      <c r="BP18" s="367">
        <v>4.4046903611000001</v>
      </c>
      <c r="BQ18" s="367">
        <v>4.4381728098000002</v>
      </c>
      <c r="BR18" s="367">
        <v>4.3558668595999999</v>
      </c>
      <c r="BS18" s="367">
        <v>4.2575170955999999</v>
      </c>
      <c r="BT18" s="367">
        <v>4.5739267106000003</v>
      </c>
      <c r="BU18" s="367">
        <v>4.6110470019000003</v>
      </c>
      <c r="BV18" s="367">
        <v>4.6484879256999996</v>
      </c>
    </row>
    <row r="19" spans="1:74" ht="11.15" customHeight="1" x14ac:dyDescent="0.25">
      <c r="A19" s="158" t="s">
        <v>250</v>
      </c>
      <c r="B19" s="169" t="s">
        <v>338</v>
      </c>
      <c r="C19" s="243">
        <v>1.8260446322999999</v>
      </c>
      <c r="D19" s="243">
        <v>1.7523545286</v>
      </c>
      <c r="E19" s="243">
        <v>1.7617243096999999</v>
      </c>
      <c r="F19" s="243">
        <v>1.7252626</v>
      </c>
      <c r="G19" s="243">
        <v>1.5947349548</v>
      </c>
      <c r="H19" s="243">
        <v>1.4044726000000001</v>
      </c>
      <c r="I19" s="243">
        <v>1.7213465676999999</v>
      </c>
      <c r="J19" s="243">
        <v>1.6687946323</v>
      </c>
      <c r="K19" s="243">
        <v>1.5812215999999999</v>
      </c>
      <c r="L19" s="243">
        <v>1.7962178580999999</v>
      </c>
      <c r="M19" s="243">
        <v>1.9934262667</v>
      </c>
      <c r="N19" s="243">
        <v>2.0798765677</v>
      </c>
      <c r="O19" s="243">
        <v>1.9832422354999999</v>
      </c>
      <c r="P19" s="243">
        <v>2.1074609896999998</v>
      </c>
      <c r="Q19" s="243">
        <v>2.0633890096999998</v>
      </c>
      <c r="R19" s="243">
        <v>2.0980042999999999</v>
      </c>
      <c r="S19" s="243">
        <v>2.0422870741999999</v>
      </c>
      <c r="T19" s="243">
        <v>1.8631776333000001</v>
      </c>
      <c r="U19" s="243">
        <v>2.0670412677000001</v>
      </c>
      <c r="V19" s="243">
        <v>2.0274751386999998</v>
      </c>
      <c r="W19" s="243">
        <v>1.7765853</v>
      </c>
      <c r="X19" s="243">
        <v>1.8840225581000001</v>
      </c>
      <c r="Y19" s="243">
        <v>2.0367816332999999</v>
      </c>
      <c r="Z19" s="243">
        <v>2.1348109451999999</v>
      </c>
      <c r="AA19" s="243">
        <v>2.1282150323</v>
      </c>
      <c r="AB19" s="243">
        <v>2.1097870714</v>
      </c>
      <c r="AC19" s="243">
        <v>2.0987940644999998</v>
      </c>
      <c r="AD19" s="243">
        <v>2.0020633333000002</v>
      </c>
      <c r="AE19" s="243">
        <v>1.8522666452000001</v>
      </c>
      <c r="AF19" s="243">
        <v>1.850684</v>
      </c>
      <c r="AG19" s="243">
        <v>2.0409666452000002</v>
      </c>
      <c r="AH19" s="243">
        <v>2.0975592295999999</v>
      </c>
      <c r="AI19" s="243">
        <v>2.0418893479000002</v>
      </c>
      <c r="AJ19" s="243">
        <v>2.0713847135000001</v>
      </c>
      <c r="AK19" s="243">
        <v>1.9785700145</v>
      </c>
      <c r="AL19" s="243">
        <v>2.0975592295999999</v>
      </c>
      <c r="AM19" s="243">
        <v>1.9714143077999999</v>
      </c>
      <c r="AN19" s="243">
        <v>2.0022483515</v>
      </c>
      <c r="AO19" s="243">
        <v>1.9525443078</v>
      </c>
      <c r="AP19" s="243">
        <v>1.8658302325</v>
      </c>
      <c r="AQ19" s="243">
        <v>1.80990334</v>
      </c>
      <c r="AR19" s="243">
        <v>1.5462982325000001</v>
      </c>
      <c r="AS19" s="243">
        <v>1.8770643078</v>
      </c>
      <c r="AT19" s="243">
        <v>2.0114341764999999</v>
      </c>
      <c r="AU19" s="243">
        <v>1.8400769288000001</v>
      </c>
      <c r="AV19" s="243">
        <v>1.9754222459999999</v>
      </c>
      <c r="AW19" s="243">
        <v>1.9514190068999999</v>
      </c>
      <c r="AX19" s="243">
        <v>2.1790398908999999</v>
      </c>
      <c r="AY19" s="367">
        <v>2.2518029437</v>
      </c>
      <c r="AZ19" s="367">
        <v>2.3174833584000001</v>
      </c>
      <c r="BA19" s="367">
        <v>2.3612065563</v>
      </c>
      <c r="BB19" s="367">
        <v>2.3807989131</v>
      </c>
      <c r="BC19" s="367">
        <v>2.3008912794</v>
      </c>
      <c r="BD19" s="367">
        <v>2.3135774217999998</v>
      </c>
      <c r="BE19" s="367">
        <v>2.4173085188000001</v>
      </c>
      <c r="BF19" s="367">
        <v>2.4211007618</v>
      </c>
      <c r="BG19" s="367">
        <v>2.1595271963</v>
      </c>
      <c r="BH19" s="367">
        <v>2.4227937337999998</v>
      </c>
      <c r="BI19" s="367">
        <v>2.4212096725999999</v>
      </c>
      <c r="BJ19" s="367">
        <v>2.4195009329000001</v>
      </c>
      <c r="BK19" s="367">
        <v>2.4327229307999998</v>
      </c>
      <c r="BL19" s="367">
        <v>2.4646604266000001</v>
      </c>
      <c r="BM19" s="367">
        <v>2.4617798507000002</v>
      </c>
      <c r="BN19" s="367">
        <v>2.4593580551000001</v>
      </c>
      <c r="BO19" s="367">
        <v>2.3574321577999999</v>
      </c>
      <c r="BP19" s="367">
        <v>2.3559067100000002</v>
      </c>
      <c r="BQ19" s="367">
        <v>2.4647307434000001</v>
      </c>
      <c r="BR19" s="367">
        <v>2.4774988470000001</v>
      </c>
      <c r="BS19" s="367">
        <v>2.2432885505</v>
      </c>
      <c r="BT19" s="367">
        <v>2.5297073588000001</v>
      </c>
      <c r="BU19" s="367">
        <v>2.5636979377000002</v>
      </c>
      <c r="BV19" s="367">
        <v>2.5985795870000001</v>
      </c>
    </row>
    <row r="20" spans="1:74" ht="11.15" customHeight="1" x14ac:dyDescent="0.25">
      <c r="A20" s="158" t="s">
        <v>1009</v>
      </c>
      <c r="B20" s="169" t="s">
        <v>1010</v>
      </c>
      <c r="C20" s="243">
        <v>1.2094307374</v>
      </c>
      <c r="D20" s="243">
        <v>1.2845511889000001</v>
      </c>
      <c r="E20" s="243">
        <v>1.256189193</v>
      </c>
      <c r="F20" s="243">
        <v>1.2119546792</v>
      </c>
      <c r="G20" s="243">
        <v>1.2098667722000001</v>
      </c>
      <c r="H20" s="243">
        <v>1.1448950336999999</v>
      </c>
      <c r="I20" s="243">
        <v>1.1503549037</v>
      </c>
      <c r="J20" s="243">
        <v>1.0180698614999999</v>
      </c>
      <c r="K20" s="243">
        <v>1.1955696485</v>
      </c>
      <c r="L20" s="243">
        <v>1.1220534196</v>
      </c>
      <c r="M20" s="243">
        <v>1.205286852</v>
      </c>
      <c r="N20" s="243">
        <v>1.1643503649</v>
      </c>
      <c r="O20" s="243">
        <v>1.2167770348</v>
      </c>
      <c r="P20" s="243">
        <v>1.2090833258</v>
      </c>
      <c r="Q20" s="243">
        <v>1.1017234479</v>
      </c>
      <c r="R20" s="243">
        <v>1.2196857346000001</v>
      </c>
      <c r="S20" s="243">
        <v>1.1040015939000001</v>
      </c>
      <c r="T20" s="243">
        <v>1.1586325652</v>
      </c>
      <c r="U20" s="243">
        <v>1.1020824737999999</v>
      </c>
      <c r="V20" s="243">
        <v>0.92493023921999995</v>
      </c>
      <c r="W20" s="243">
        <v>0.94569455765999999</v>
      </c>
      <c r="X20" s="243">
        <v>1.0534408208999999</v>
      </c>
      <c r="Y20" s="243">
        <v>1.0150831879</v>
      </c>
      <c r="Z20" s="243">
        <v>1.1528308355000001</v>
      </c>
      <c r="AA20" s="243">
        <v>1.085688467</v>
      </c>
      <c r="AB20" s="243">
        <v>1.0279747253</v>
      </c>
      <c r="AC20" s="243">
        <v>1.0998683213</v>
      </c>
      <c r="AD20" s="243">
        <v>0.82951243534999997</v>
      </c>
      <c r="AE20" s="243">
        <v>0.86452917704999999</v>
      </c>
      <c r="AF20" s="243">
        <v>0.73367809880000001</v>
      </c>
      <c r="AG20" s="243">
        <v>0.88410192927999998</v>
      </c>
      <c r="AH20" s="243">
        <v>0.94309345557000002</v>
      </c>
      <c r="AI20" s="243">
        <v>0.95140450496999995</v>
      </c>
      <c r="AJ20" s="243">
        <v>0.96659962185000003</v>
      </c>
      <c r="AK20" s="243">
        <v>0.89918850099000003</v>
      </c>
      <c r="AL20" s="243">
        <v>0.93443652690000001</v>
      </c>
      <c r="AM20" s="243">
        <v>0.96395907481999998</v>
      </c>
      <c r="AN20" s="243">
        <v>0.98522310051999995</v>
      </c>
      <c r="AO20" s="243">
        <v>0.95059022692999995</v>
      </c>
      <c r="AP20" s="243">
        <v>0.94644564771999995</v>
      </c>
      <c r="AQ20" s="243">
        <v>0.90922163992000005</v>
      </c>
      <c r="AR20" s="243">
        <v>0.86762159896000002</v>
      </c>
      <c r="AS20" s="243">
        <v>0.93671407335000001</v>
      </c>
      <c r="AT20" s="243">
        <v>0.71205484414999998</v>
      </c>
      <c r="AU20" s="243">
        <v>0.73919268359000001</v>
      </c>
      <c r="AV20" s="243">
        <v>0.82180160535000002</v>
      </c>
      <c r="AW20" s="243">
        <v>0.93456209045000005</v>
      </c>
      <c r="AX20" s="243">
        <v>0.93401994921999998</v>
      </c>
      <c r="AY20" s="367">
        <v>0.92744262098999997</v>
      </c>
      <c r="AZ20" s="367">
        <v>0.92349451806000005</v>
      </c>
      <c r="BA20" s="367">
        <v>0.91803836294999996</v>
      </c>
      <c r="BB20" s="367">
        <v>0.91465254096000004</v>
      </c>
      <c r="BC20" s="367">
        <v>0.91377836184000005</v>
      </c>
      <c r="BD20" s="367">
        <v>0.91551390322000004</v>
      </c>
      <c r="BE20" s="367">
        <v>0.84839704379000003</v>
      </c>
      <c r="BF20" s="367">
        <v>0.76866660630000005</v>
      </c>
      <c r="BG20" s="367">
        <v>0.89043949453000004</v>
      </c>
      <c r="BH20" s="367">
        <v>0.92655485246000002</v>
      </c>
      <c r="BI20" s="367">
        <v>0.92977044784999996</v>
      </c>
      <c r="BJ20" s="367">
        <v>0.92932626322</v>
      </c>
      <c r="BK20" s="367">
        <v>0.92812182452000003</v>
      </c>
      <c r="BL20" s="367">
        <v>0.92771776886000001</v>
      </c>
      <c r="BM20" s="367">
        <v>0.92748080607000005</v>
      </c>
      <c r="BN20" s="367">
        <v>0.92165080056000004</v>
      </c>
      <c r="BO20" s="367">
        <v>0.91621646584000005</v>
      </c>
      <c r="BP20" s="367">
        <v>0.91145880374999999</v>
      </c>
      <c r="BQ20" s="367">
        <v>0.83591582464000003</v>
      </c>
      <c r="BR20" s="367">
        <v>0.75397416340000001</v>
      </c>
      <c r="BS20" s="367">
        <v>0.86919859532999999</v>
      </c>
      <c r="BT20" s="367">
        <v>0.90003210600000005</v>
      </c>
      <c r="BU20" s="367">
        <v>0.9003453844</v>
      </c>
      <c r="BV20" s="367">
        <v>0.90098355616000003</v>
      </c>
    </row>
    <row r="21" spans="1:74" ht="11.15" customHeight="1" x14ac:dyDescent="0.2">
      <c r="C21" s="216"/>
      <c r="D21" s="216"/>
      <c r="E21" s="216"/>
      <c r="F21" s="216"/>
      <c r="G21" s="216"/>
      <c r="H21" s="216"/>
      <c r="I21" s="216"/>
      <c r="J21" s="216"/>
      <c r="K21" s="216"/>
      <c r="L21" s="216"/>
      <c r="M21" s="216"/>
      <c r="N21" s="216"/>
      <c r="O21" s="216"/>
      <c r="P21" s="216"/>
      <c r="Q21" s="216"/>
      <c r="R21" s="216"/>
      <c r="S21" s="216"/>
      <c r="T21" s="216"/>
      <c r="U21" s="216"/>
      <c r="V21" s="216"/>
      <c r="W21" s="216"/>
      <c r="X21" s="216"/>
      <c r="Y21" s="216"/>
      <c r="Z21" s="216"/>
      <c r="AA21" s="216"/>
      <c r="AB21" s="216"/>
      <c r="AC21" s="216"/>
      <c r="AD21" s="216"/>
      <c r="AE21" s="216"/>
      <c r="AF21" s="216"/>
      <c r="AG21" s="216"/>
      <c r="AH21" s="216"/>
      <c r="AI21" s="216"/>
      <c r="AJ21" s="216"/>
      <c r="AK21" s="216"/>
      <c r="AL21" s="216"/>
      <c r="AM21" s="216"/>
      <c r="AN21" s="216"/>
      <c r="AO21" s="216"/>
      <c r="AP21" s="216"/>
      <c r="AQ21" s="216"/>
      <c r="AR21" s="216"/>
      <c r="AS21" s="216"/>
      <c r="AT21" s="216"/>
      <c r="AU21" s="216"/>
      <c r="AV21" s="216"/>
      <c r="AW21" s="216"/>
      <c r="AX21" s="216"/>
      <c r="AY21" s="442"/>
      <c r="AZ21" s="442"/>
      <c r="BA21" s="442"/>
      <c r="BB21" s="442"/>
      <c r="BC21" s="442"/>
      <c r="BD21" s="442"/>
      <c r="BE21" s="442"/>
      <c r="BF21" s="442"/>
      <c r="BG21" s="442"/>
      <c r="BH21" s="442"/>
      <c r="BI21" s="442"/>
      <c r="BJ21" s="368"/>
      <c r="BK21" s="368"/>
      <c r="BL21" s="368"/>
      <c r="BM21" s="368"/>
      <c r="BN21" s="368"/>
      <c r="BO21" s="368"/>
      <c r="BP21" s="368"/>
      <c r="BQ21" s="368"/>
      <c r="BR21" s="368"/>
      <c r="BS21" s="368"/>
      <c r="BT21" s="368"/>
      <c r="BU21" s="368"/>
      <c r="BV21" s="368"/>
    </row>
    <row r="22" spans="1:74" ht="11.15" customHeight="1" x14ac:dyDescent="0.25">
      <c r="A22" s="158" t="s">
        <v>362</v>
      </c>
      <c r="B22" s="168" t="s">
        <v>910</v>
      </c>
      <c r="C22" s="243">
        <v>14.829870548000001</v>
      </c>
      <c r="D22" s="243">
        <v>14.815033477</v>
      </c>
      <c r="E22" s="243">
        <v>14.693531292999999</v>
      </c>
      <c r="F22" s="243">
        <v>14.349472436999999</v>
      </c>
      <c r="G22" s="243">
        <v>14.282381358</v>
      </c>
      <c r="H22" s="243">
        <v>14.589059644000001</v>
      </c>
      <c r="I22" s="243">
        <v>14.588473972999999</v>
      </c>
      <c r="J22" s="243">
        <v>14.599671807</v>
      </c>
      <c r="K22" s="243">
        <v>14.534911048</v>
      </c>
      <c r="L22" s="243">
        <v>14.553467694</v>
      </c>
      <c r="M22" s="243">
        <v>14.695878446</v>
      </c>
      <c r="N22" s="243">
        <v>14.721453788</v>
      </c>
      <c r="O22" s="243">
        <v>14.738608672</v>
      </c>
      <c r="P22" s="243">
        <v>14.733611961999999</v>
      </c>
      <c r="Q22" s="243">
        <v>14.707459472</v>
      </c>
      <c r="R22" s="243">
        <v>14.757960262999999</v>
      </c>
      <c r="S22" s="243">
        <v>12.49521715</v>
      </c>
      <c r="T22" s="243">
        <v>12.289604869</v>
      </c>
      <c r="U22" s="243">
        <v>12.340020763</v>
      </c>
      <c r="V22" s="243">
        <v>12.888551335000001</v>
      </c>
      <c r="W22" s="243">
        <v>12.912187316000001</v>
      </c>
      <c r="X22" s="243">
        <v>13.05257784</v>
      </c>
      <c r="Y22" s="243">
        <v>13.149003149</v>
      </c>
      <c r="Z22" s="243">
        <v>13.184562123999999</v>
      </c>
      <c r="AA22" s="243">
        <v>13.347719688</v>
      </c>
      <c r="AB22" s="243">
        <v>13.404938842</v>
      </c>
      <c r="AC22" s="243">
        <v>13.513642931</v>
      </c>
      <c r="AD22" s="243">
        <v>13.661440152999999</v>
      </c>
      <c r="AE22" s="243">
        <v>13.665379113</v>
      </c>
      <c r="AF22" s="243">
        <v>13.634845768</v>
      </c>
      <c r="AG22" s="243">
        <v>13.696093642999999</v>
      </c>
      <c r="AH22" s="243">
        <v>13.41327965</v>
      </c>
      <c r="AI22" s="243">
        <v>13.771057963000001</v>
      </c>
      <c r="AJ22" s="243">
        <v>14.164488963</v>
      </c>
      <c r="AK22" s="243">
        <v>14.315020002000001</v>
      </c>
      <c r="AL22" s="243">
        <v>14.323740473000001</v>
      </c>
      <c r="AM22" s="243">
        <v>14.39149838</v>
      </c>
      <c r="AN22" s="243">
        <v>14.445047874</v>
      </c>
      <c r="AO22" s="243">
        <v>14.342086279</v>
      </c>
      <c r="AP22" s="243">
        <v>13.176435517</v>
      </c>
      <c r="AQ22" s="243">
        <v>13.46183636</v>
      </c>
      <c r="AR22" s="243">
        <v>13.54311895</v>
      </c>
      <c r="AS22" s="243">
        <v>13.790788815000001</v>
      </c>
      <c r="AT22" s="243">
        <v>13.506285665</v>
      </c>
      <c r="AU22" s="243">
        <v>13.447707198</v>
      </c>
      <c r="AV22" s="243">
        <v>13.585456256000001</v>
      </c>
      <c r="AW22" s="243">
        <v>14.118813724000001</v>
      </c>
      <c r="AX22" s="243">
        <v>14.114079086</v>
      </c>
      <c r="AY22" s="367">
        <v>13.634050465</v>
      </c>
      <c r="AZ22" s="367">
        <v>13.132551906</v>
      </c>
      <c r="BA22" s="367">
        <v>12.630379917999999</v>
      </c>
      <c r="BB22" s="367">
        <v>12.114521633000001</v>
      </c>
      <c r="BC22" s="367">
        <v>12.008103544000001</v>
      </c>
      <c r="BD22" s="367">
        <v>12.400701043</v>
      </c>
      <c r="BE22" s="367">
        <v>12.493529537000001</v>
      </c>
      <c r="BF22" s="367">
        <v>12.374063080999999</v>
      </c>
      <c r="BG22" s="367">
        <v>12.420567637</v>
      </c>
      <c r="BH22" s="367">
        <v>12.480874826999999</v>
      </c>
      <c r="BI22" s="367">
        <v>12.520132090000001</v>
      </c>
      <c r="BJ22" s="367">
        <v>12.522919919</v>
      </c>
      <c r="BK22" s="367">
        <v>12.54329092</v>
      </c>
      <c r="BL22" s="367">
        <v>12.547627577</v>
      </c>
      <c r="BM22" s="367">
        <v>12.528869445</v>
      </c>
      <c r="BN22" s="367">
        <v>12.526478601000001</v>
      </c>
      <c r="BO22" s="367">
        <v>12.472770784</v>
      </c>
      <c r="BP22" s="367">
        <v>12.548655736000001</v>
      </c>
      <c r="BQ22" s="367">
        <v>12.556213499</v>
      </c>
      <c r="BR22" s="367">
        <v>12.435268662</v>
      </c>
      <c r="BS22" s="367">
        <v>12.491164108</v>
      </c>
      <c r="BT22" s="367">
        <v>12.551283433</v>
      </c>
      <c r="BU22" s="367">
        <v>12.591426728</v>
      </c>
      <c r="BV22" s="367">
        <v>12.595350301</v>
      </c>
    </row>
    <row r="23" spans="1:74" ht="11.15" customHeight="1" x14ac:dyDescent="0.25">
      <c r="A23" s="158" t="s">
        <v>251</v>
      </c>
      <c r="B23" s="169" t="s">
        <v>359</v>
      </c>
      <c r="C23" s="243">
        <v>0.79568507642999997</v>
      </c>
      <c r="D23" s="243">
        <v>0.80868507642999998</v>
      </c>
      <c r="E23" s="243">
        <v>0.80068507642999998</v>
      </c>
      <c r="F23" s="243">
        <v>0.76368507643000005</v>
      </c>
      <c r="G23" s="243">
        <v>0.77868507642999996</v>
      </c>
      <c r="H23" s="243">
        <v>0.77068507642999995</v>
      </c>
      <c r="I23" s="243">
        <v>0.78068507642999996</v>
      </c>
      <c r="J23" s="243">
        <v>0.75168507643000004</v>
      </c>
      <c r="K23" s="243">
        <v>0.75768507643000005</v>
      </c>
      <c r="L23" s="243">
        <v>0.72068507643000002</v>
      </c>
      <c r="M23" s="243">
        <v>0.77868507642999996</v>
      </c>
      <c r="N23" s="243">
        <v>0.77368507642999995</v>
      </c>
      <c r="O23" s="243">
        <v>0.77150084593000001</v>
      </c>
      <c r="P23" s="243">
        <v>0.75310084593000004</v>
      </c>
      <c r="Q23" s="243">
        <v>0.76640084593000002</v>
      </c>
      <c r="R23" s="243">
        <v>0.77390084592999997</v>
      </c>
      <c r="S23" s="243">
        <v>0.65250084593000002</v>
      </c>
      <c r="T23" s="243">
        <v>0.65150084593000002</v>
      </c>
      <c r="U23" s="243">
        <v>0.65260084593000001</v>
      </c>
      <c r="V23" s="243">
        <v>0.67160084593000002</v>
      </c>
      <c r="W23" s="243">
        <v>0.65600084592999997</v>
      </c>
      <c r="X23" s="243">
        <v>0.67770084593000002</v>
      </c>
      <c r="Y23" s="243">
        <v>0.68870084593000003</v>
      </c>
      <c r="Z23" s="243">
        <v>0.69130084592999996</v>
      </c>
      <c r="AA23" s="243">
        <v>0.75502404593000005</v>
      </c>
      <c r="AB23" s="243">
        <v>0.74402404593000004</v>
      </c>
      <c r="AC23" s="243">
        <v>0.73782404592999995</v>
      </c>
      <c r="AD23" s="243">
        <v>0.70102404593000001</v>
      </c>
      <c r="AE23" s="243">
        <v>0.67702404592999998</v>
      </c>
      <c r="AF23" s="243">
        <v>0.70812404593</v>
      </c>
      <c r="AG23" s="243">
        <v>0.72002404593000002</v>
      </c>
      <c r="AH23" s="243">
        <v>0.71439610355000005</v>
      </c>
      <c r="AI23" s="243">
        <v>0.70589610354999999</v>
      </c>
      <c r="AJ23" s="243">
        <v>0.70719610354999995</v>
      </c>
      <c r="AK23" s="243">
        <v>0.71119610354999996</v>
      </c>
      <c r="AL23" s="243">
        <v>0.72039610355000006</v>
      </c>
      <c r="AM23" s="243">
        <v>0.70365909526000003</v>
      </c>
      <c r="AN23" s="243">
        <v>0.68695909525999999</v>
      </c>
      <c r="AO23" s="243">
        <v>0.69925909525999996</v>
      </c>
      <c r="AP23" s="243">
        <v>0.69595909525999999</v>
      </c>
      <c r="AQ23" s="243">
        <v>0.68275909526</v>
      </c>
      <c r="AR23" s="243">
        <v>0.63525909526000002</v>
      </c>
      <c r="AS23" s="243">
        <v>0.66185909525999997</v>
      </c>
      <c r="AT23" s="243">
        <v>0.64393371912999997</v>
      </c>
      <c r="AU23" s="243">
        <v>0.65691757402999995</v>
      </c>
      <c r="AV23" s="243">
        <v>0.66666720988999995</v>
      </c>
      <c r="AW23" s="243">
        <v>0.66968630756000003</v>
      </c>
      <c r="AX23" s="243">
        <v>0.66651091545999996</v>
      </c>
      <c r="AY23" s="367">
        <v>0.66845315144999995</v>
      </c>
      <c r="AZ23" s="367">
        <v>0.66571107306999999</v>
      </c>
      <c r="BA23" s="367">
        <v>0.66321412692000004</v>
      </c>
      <c r="BB23" s="367">
        <v>0.64998816393000003</v>
      </c>
      <c r="BC23" s="367">
        <v>0.64681915707000004</v>
      </c>
      <c r="BD23" s="367">
        <v>0.64368619333999999</v>
      </c>
      <c r="BE23" s="367">
        <v>0.64045672270999998</v>
      </c>
      <c r="BF23" s="367">
        <v>0.64155114791000001</v>
      </c>
      <c r="BG23" s="367">
        <v>0.64266915961000004</v>
      </c>
      <c r="BH23" s="367">
        <v>0.65082012382999999</v>
      </c>
      <c r="BI23" s="367">
        <v>0.65188757766000005</v>
      </c>
      <c r="BJ23" s="367">
        <v>0.65301825391000001</v>
      </c>
      <c r="BK23" s="367">
        <v>0.65606459938999995</v>
      </c>
      <c r="BL23" s="367">
        <v>0.65734333129</v>
      </c>
      <c r="BM23" s="367">
        <v>0.65841614687000005</v>
      </c>
      <c r="BN23" s="367">
        <v>0.65413536861999999</v>
      </c>
      <c r="BO23" s="367">
        <v>0.65531379546000001</v>
      </c>
      <c r="BP23" s="367">
        <v>0.65658661456</v>
      </c>
      <c r="BQ23" s="367">
        <v>0.65778941232999999</v>
      </c>
      <c r="BR23" s="367">
        <v>0.65902347489000002</v>
      </c>
      <c r="BS23" s="367">
        <v>0.66030663885999996</v>
      </c>
      <c r="BT23" s="367">
        <v>0.66791568418000002</v>
      </c>
      <c r="BU23" s="367">
        <v>0.66926774045000004</v>
      </c>
      <c r="BV23" s="367">
        <v>0.67067079499000004</v>
      </c>
    </row>
    <row r="24" spans="1:74" ht="11.15" customHeight="1" x14ac:dyDescent="0.25">
      <c r="A24" s="158" t="s">
        <v>252</v>
      </c>
      <c r="B24" s="169" t="s">
        <v>360</v>
      </c>
      <c r="C24" s="243">
        <v>2.0479610226</v>
      </c>
      <c r="D24" s="243">
        <v>2.0608621999999999</v>
      </c>
      <c r="E24" s="243">
        <v>1.9804880806</v>
      </c>
      <c r="F24" s="243">
        <v>1.7368296933</v>
      </c>
      <c r="G24" s="243">
        <v>1.7812478870999999</v>
      </c>
      <c r="H24" s="243">
        <v>2.0489451333000002</v>
      </c>
      <c r="I24" s="243">
        <v>2.0423790226</v>
      </c>
      <c r="J24" s="243">
        <v>1.9323302161</v>
      </c>
      <c r="K24" s="243">
        <v>1.8986889467000001</v>
      </c>
      <c r="L24" s="243">
        <v>1.9745324355</v>
      </c>
      <c r="M24" s="243">
        <v>2.0397480733000002</v>
      </c>
      <c r="N24" s="243">
        <v>2.0512174419</v>
      </c>
      <c r="O24" s="243">
        <v>2.0473572710000001</v>
      </c>
      <c r="P24" s="243">
        <v>2.0787306276000002</v>
      </c>
      <c r="Q24" s="243">
        <v>2.0429186839</v>
      </c>
      <c r="R24" s="243">
        <v>2.0439404933</v>
      </c>
      <c r="S24" s="243">
        <v>1.8406886194000001</v>
      </c>
      <c r="T24" s="243">
        <v>1.704477</v>
      </c>
      <c r="U24" s="243">
        <v>1.7014261032</v>
      </c>
      <c r="V24" s="243">
        <v>1.7407880305000001</v>
      </c>
      <c r="W24" s="243">
        <v>1.6859510799999999</v>
      </c>
      <c r="X24" s="243">
        <v>1.7734167613</v>
      </c>
      <c r="Y24" s="243">
        <v>1.8307742467000001</v>
      </c>
      <c r="Z24" s="243">
        <v>1.8312633677000001</v>
      </c>
      <c r="AA24" s="243">
        <v>1.8015180001</v>
      </c>
      <c r="AB24" s="243">
        <v>1.9205790071</v>
      </c>
      <c r="AC24" s="243">
        <v>1.8801065903</v>
      </c>
      <c r="AD24" s="243">
        <v>1.8459621067</v>
      </c>
      <c r="AE24" s="243">
        <v>1.8758703452000001</v>
      </c>
      <c r="AF24" s="243">
        <v>1.8547177667000001</v>
      </c>
      <c r="AG24" s="243">
        <v>1.8576512870999999</v>
      </c>
      <c r="AH24" s="243">
        <v>1.6146734541000001</v>
      </c>
      <c r="AI24" s="243">
        <v>1.6886078600000001</v>
      </c>
      <c r="AJ24" s="243">
        <v>1.9524433480000001</v>
      </c>
      <c r="AK24" s="243">
        <v>2.0369752658000002</v>
      </c>
      <c r="AL24" s="243">
        <v>2.0382686963999999</v>
      </c>
      <c r="AM24" s="243">
        <v>2.0164786704000002</v>
      </c>
      <c r="AN24" s="243">
        <v>2.0278506655999999</v>
      </c>
      <c r="AO24" s="243">
        <v>1.9761968381999999</v>
      </c>
      <c r="AP24" s="243">
        <v>1.8006176889000001</v>
      </c>
      <c r="AQ24" s="243">
        <v>1.9482231994999999</v>
      </c>
      <c r="AR24" s="243">
        <v>1.5673417889000001</v>
      </c>
      <c r="AS24" s="243">
        <v>1.7670629479</v>
      </c>
      <c r="AT24" s="243">
        <v>1.5883545934000001</v>
      </c>
      <c r="AU24" s="243">
        <v>1.5083736356999999</v>
      </c>
      <c r="AV24" s="243">
        <v>1.6628270167999999</v>
      </c>
      <c r="AW24" s="243">
        <v>2.0438239032999999</v>
      </c>
      <c r="AX24" s="243">
        <v>2.0431897510999999</v>
      </c>
      <c r="AY24" s="367">
        <v>2.0430561263999998</v>
      </c>
      <c r="AZ24" s="367">
        <v>2.0441191641000001</v>
      </c>
      <c r="BA24" s="367">
        <v>2.0456194756000001</v>
      </c>
      <c r="BB24" s="367">
        <v>2.0441237479000001</v>
      </c>
      <c r="BC24" s="367">
        <v>1.8417413043999999</v>
      </c>
      <c r="BD24" s="367">
        <v>2.0379364832000002</v>
      </c>
      <c r="BE24" s="367">
        <v>2.0346917606999999</v>
      </c>
      <c r="BF24" s="367">
        <v>1.9149922693000001</v>
      </c>
      <c r="BG24" s="367">
        <v>1.9607304953</v>
      </c>
      <c r="BH24" s="367">
        <v>2.0144219002999999</v>
      </c>
      <c r="BI24" s="367">
        <v>2.0530174553</v>
      </c>
      <c r="BJ24" s="367">
        <v>2.0553992888999999</v>
      </c>
      <c r="BK24" s="367">
        <v>2.0579405159999999</v>
      </c>
      <c r="BL24" s="367">
        <v>2.0606910639999998</v>
      </c>
      <c r="BM24" s="367">
        <v>2.0421671584999999</v>
      </c>
      <c r="BN24" s="367">
        <v>2.0450612619999999</v>
      </c>
      <c r="BO24" s="367">
        <v>1.9910027935000001</v>
      </c>
      <c r="BP24" s="367">
        <v>2.0659898076999998</v>
      </c>
      <c r="BQ24" s="367">
        <v>2.0729011955000001</v>
      </c>
      <c r="BR24" s="367">
        <v>1.9515683926</v>
      </c>
      <c r="BS24" s="367">
        <v>2.0064955564</v>
      </c>
      <c r="BT24" s="367">
        <v>2.0605209495999999</v>
      </c>
      <c r="BU24" s="367">
        <v>2.0996623871</v>
      </c>
      <c r="BV24" s="367">
        <v>2.1028619100000001</v>
      </c>
    </row>
    <row r="25" spans="1:74" ht="11.15" customHeight="1" x14ac:dyDescent="0.25">
      <c r="A25" s="158" t="s">
        <v>253</v>
      </c>
      <c r="B25" s="169" t="s">
        <v>361</v>
      </c>
      <c r="C25" s="243">
        <v>11.599108104999999</v>
      </c>
      <c r="D25" s="243">
        <v>11.556903857</v>
      </c>
      <c r="E25" s="243">
        <v>11.525455792000001</v>
      </c>
      <c r="F25" s="243">
        <v>11.461809323000001</v>
      </c>
      <c r="G25" s="243">
        <v>11.33532505</v>
      </c>
      <c r="H25" s="243">
        <v>11.38218109</v>
      </c>
      <c r="I25" s="243">
        <v>11.376893244</v>
      </c>
      <c r="J25" s="243">
        <v>11.526401599</v>
      </c>
      <c r="K25" s="243">
        <v>11.486364823000001</v>
      </c>
      <c r="L25" s="243">
        <v>11.462157696</v>
      </c>
      <c r="M25" s="243">
        <v>11.479694522999999</v>
      </c>
      <c r="N25" s="243">
        <v>11.497507212</v>
      </c>
      <c r="O25" s="243">
        <v>11.541134488999999</v>
      </c>
      <c r="P25" s="243">
        <v>11.522200421999999</v>
      </c>
      <c r="Q25" s="243">
        <v>11.518718875999999</v>
      </c>
      <c r="R25" s="243">
        <v>11.563714857000001</v>
      </c>
      <c r="S25" s="243">
        <v>9.6256006181</v>
      </c>
      <c r="T25" s="243">
        <v>9.5583419567999997</v>
      </c>
      <c r="U25" s="243">
        <v>9.6107987471000005</v>
      </c>
      <c r="V25" s="243">
        <v>10.100466392</v>
      </c>
      <c r="W25" s="243">
        <v>10.195001323</v>
      </c>
      <c r="X25" s="243">
        <v>10.226424165999999</v>
      </c>
      <c r="Y25" s="243">
        <v>10.254862989999999</v>
      </c>
      <c r="Z25" s="243">
        <v>10.287617844</v>
      </c>
      <c r="AA25" s="243">
        <v>10.404126547000001</v>
      </c>
      <c r="AB25" s="243">
        <v>10.352994693999999</v>
      </c>
      <c r="AC25" s="243">
        <v>10.5086972</v>
      </c>
      <c r="AD25" s="243">
        <v>10.728067906</v>
      </c>
      <c r="AE25" s="243">
        <v>10.724565627</v>
      </c>
      <c r="AF25" s="243">
        <v>10.682126861</v>
      </c>
      <c r="AG25" s="243">
        <v>10.730252215</v>
      </c>
      <c r="AH25" s="243">
        <v>10.696325433</v>
      </c>
      <c r="AI25" s="243">
        <v>10.989086339</v>
      </c>
      <c r="AJ25" s="243">
        <v>11.118307851999999</v>
      </c>
      <c r="AK25" s="243">
        <v>11.181750972</v>
      </c>
      <c r="AL25" s="243">
        <v>11.178603013</v>
      </c>
      <c r="AM25" s="243">
        <v>11.277783275999999</v>
      </c>
      <c r="AN25" s="243">
        <v>11.330900442000001</v>
      </c>
      <c r="AO25" s="243">
        <v>11.287241341</v>
      </c>
      <c r="AP25" s="243">
        <v>10.322676395</v>
      </c>
      <c r="AQ25" s="243">
        <v>10.467676395</v>
      </c>
      <c r="AR25" s="243">
        <v>10.977676395</v>
      </c>
      <c r="AS25" s="243">
        <v>10.999360101000001</v>
      </c>
      <c r="AT25" s="243">
        <v>10.874858632</v>
      </c>
      <c r="AU25" s="243">
        <v>10.883862207</v>
      </c>
      <c r="AV25" s="243">
        <v>10.858587576</v>
      </c>
      <c r="AW25" s="243">
        <v>11.008691713999999</v>
      </c>
      <c r="AX25" s="243">
        <v>11.009006661000001</v>
      </c>
      <c r="AY25" s="367">
        <v>10.508558895</v>
      </c>
      <c r="AZ25" s="367">
        <v>10.009252267999999</v>
      </c>
      <c r="BA25" s="367">
        <v>9.5089895157999997</v>
      </c>
      <c r="BB25" s="367">
        <v>9.0087333640999994</v>
      </c>
      <c r="BC25" s="367">
        <v>9.1087533947000008</v>
      </c>
      <c r="BD25" s="367">
        <v>9.3091099538000002</v>
      </c>
      <c r="BE25" s="367">
        <v>9.4089123192000006</v>
      </c>
      <c r="BF25" s="367">
        <v>9.4088646059999999</v>
      </c>
      <c r="BG25" s="367">
        <v>9.4089741957000008</v>
      </c>
      <c r="BH25" s="367">
        <v>9.4085884614000008</v>
      </c>
      <c r="BI25" s="367">
        <v>9.4088408593999997</v>
      </c>
      <c r="BJ25" s="367">
        <v>9.4092653527000003</v>
      </c>
      <c r="BK25" s="367">
        <v>9.4249135950999996</v>
      </c>
      <c r="BL25" s="367">
        <v>9.4256630112999993</v>
      </c>
      <c r="BM25" s="367">
        <v>9.4252583655999995</v>
      </c>
      <c r="BN25" s="367">
        <v>9.4250655404000003</v>
      </c>
      <c r="BO25" s="367">
        <v>9.4250781640000003</v>
      </c>
      <c r="BP25" s="367">
        <v>9.4254680282999992</v>
      </c>
      <c r="BQ25" s="367">
        <v>9.4253444326999993</v>
      </c>
      <c r="BR25" s="367">
        <v>9.4252751793999998</v>
      </c>
      <c r="BS25" s="367">
        <v>9.4253810822999995</v>
      </c>
      <c r="BT25" s="367">
        <v>9.4249799747999994</v>
      </c>
      <c r="BU25" s="367">
        <v>9.4252455509999997</v>
      </c>
      <c r="BV25" s="367">
        <v>9.4256767531999994</v>
      </c>
    </row>
    <row r="26" spans="1:74" ht="11.15" customHeight="1" x14ac:dyDescent="0.25">
      <c r="A26" s="158" t="s">
        <v>846</v>
      </c>
      <c r="B26" s="169" t="s">
        <v>847</v>
      </c>
      <c r="C26" s="243">
        <v>0.24761459389000001</v>
      </c>
      <c r="D26" s="243">
        <v>0.24761459389000001</v>
      </c>
      <c r="E26" s="243">
        <v>0.24761459389000001</v>
      </c>
      <c r="F26" s="243">
        <v>0.24761459389000001</v>
      </c>
      <c r="G26" s="243">
        <v>0.24761459389000001</v>
      </c>
      <c r="H26" s="243">
        <v>0.24761459389000001</v>
      </c>
      <c r="I26" s="243">
        <v>0.2498288796</v>
      </c>
      <c r="J26" s="243">
        <v>0.25204316531999998</v>
      </c>
      <c r="K26" s="243">
        <v>0.25425745103000003</v>
      </c>
      <c r="L26" s="243">
        <v>0.25647173674000001</v>
      </c>
      <c r="M26" s="243">
        <v>0.25868602246</v>
      </c>
      <c r="N26" s="243">
        <v>0.26090030816999998</v>
      </c>
      <c r="O26" s="243">
        <v>0.24001084645000001</v>
      </c>
      <c r="P26" s="243">
        <v>0.24001084645000001</v>
      </c>
      <c r="Q26" s="243">
        <v>0.24001084645000001</v>
      </c>
      <c r="R26" s="243">
        <v>0.24001084645000001</v>
      </c>
      <c r="S26" s="243">
        <v>0.24001084645000001</v>
      </c>
      <c r="T26" s="243">
        <v>0.24001084645000001</v>
      </c>
      <c r="U26" s="243">
        <v>0.24001084645000001</v>
      </c>
      <c r="V26" s="243">
        <v>0.24001084645000001</v>
      </c>
      <c r="W26" s="243">
        <v>0.24001084645000001</v>
      </c>
      <c r="X26" s="243">
        <v>0.24001084645000001</v>
      </c>
      <c r="Y26" s="243">
        <v>0.24001084645000001</v>
      </c>
      <c r="Z26" s="243">
        <v>0.24001084645000001</v>
      </c>
      <c r="AA26" s="243">
        <v>0.25278800499999998</v>
      </c>
      <c r="AB26" s="243">
        <v>0.25278800499999998</v>
      </c>
      <c r="AC26" s="243">
        <v>0.25278800499999998</v>
      </c>
      <c r="AD26" s="243">
        <v>0.25278800499999998</v>
      </c>
      <c r="AE26" s="243">
        <v>0.25278800499999998</v>
      </c>
      <c r="AF26" s="243">
        <v>0.25278800499999998</v>
      </c>
      <c r="AG26" s="243">
        <v>0.25278800499999998</v>
      </c>
      <c r="AH26" s="243">
        <v>0.25264958103000001</v>
      </c>
      <c r="AI26" s="243">
        <v>0.25264958103000001</v>
      </c>
      <c r="AJ26" s="243">
        <v>0.25264958103000001</v>
      </c>
      <c r="AK26" s="243">
        <v>0.25264958103000001</v>
      </c>
      <c r="AL26" s="243">
        <v>0.25264958103000001</v>
      </c>
      <c r="AM26" s="243">
        <v>0.25501837865999999</v>
      </c>
      <c r="AN26" s="243">
        <v>0.25501837865999999</v>
      </c>
      <c r="AO26" s="243">
        <v>0.25501837865999999</v>
      </c>
      <c r="AP26" s="243">
        <v>0.25501837865999999</v>
      </c>
      <c r="AQ26" s="243">
        <v>0.25501837865999999</v>
      </c>
      <c r="AR26" s="243">
        <v>0.25501837865999999</v>
      </c>
      <c r="AS26" s="243">
        <v>0.25501837865999999</v>
      </c>
      <c r="AT26" s="243">
        <v>0.25506368916</v>
      </c>
      <c r="AU26" s="243">
        <v>0.25505388610000002</v>
      </c>
      <c r="AV26" s="243">
        <v>0.25502330573999998</v>
      </c>
      <c r="AW26" s="243">
        <v>0.25503490156000003</v>
      </c>
      <c r="AX26" s="243">
        <v>0.25506997110000001</v>
      </c>
      <c r="AY26" s="367">
        <v>0.27460735332000002</v>
      </c>
      <c r="AZ26" s="367">
        <v>0.27468456061000002</v>
      </c>
      <c r="BA26" s="367">
        <v>0.27465530306000002</v>
      </c>
      <c r="BB26" s="367">
        <v>0.27462678047</v>
      </c>
      <c r="BC26" s="367">
        <v>0.27462901089000002</v>
      </c>
      <c r="BD26" s="367">
        <v>0.27466871388000003</v>
      </c>
      <c r="BE26" s="367">
        <v>0.27464670720000001</v>
      </c>
      <c r="BF26" s="367">
        <v>0.27464139431000001</v>
      </c>
      <c r="BG26" s="367">
        <v>0.27465359715999998</v>
      </c>
      <c r="BH26" s="367">
        <v>0.27461064550999997</v>
      </c>
      <c r="BI26" s="367">
        <v>0.27463875011</v>
      </c>
      <c r="BJ26" s="367">
        <v>0.2746860176</v>
      </c>
      <c r="BK26" s="367">
        <v>0.27465705042999999</v>
      </c>
      <c r="BL26" s="367">
        <v>0.27474049820000002</v>
      </c>
      <c r="BM26" s="367">
        <v>0.27469544076000002</v>
      </c>
      <c r="BN26" s="367">
        <v>0.27467396959000001</v>
      </c>
      <c r="BO26" s="367">
        <v>0.27467537524000002</v>
      </c>
      <c r="BP26" s="367">
        <v>0.27471878677</v>
      </c>
      <c r="BQ26" s="367">
        <v>0.27470502435999999</v>
      </c>
      <c r="BR26" s="367">
        <v>0.27469731297</v>
      </c>
      <c r="BS26" s="367">
        <v>0.27470910529999998</v>
      </c>
      <c r="BT26" s="367">
        <v>0.27466444184</v>
      </c>
      <c r="BU26" s="367">
        <v>0.27469401384999997</v>
      </c>
      <c r="BV26" s="367">
        <v>0.27474202836</v>
      </c>
    </row>
    <row r="27" spans="1:74" ht="11.15" customHeight="1" x14ac:dyDescent="0.2">
      <c r="C27" s="216"/>
      <c r="D27" s="216"/>
      <c r="E27" s="216"/>
      <c r="F27" s="216"/>
      <c r="G27" s="216"/>
      <c r="H27" s="216"/>
      <c r="I27" s="216"/>
      <c r="J27" s="216"/>
      <c r="K27" s="216"/>
      <c r="L27" s="216"/>
      <c r="M27" s="216"/>
      <c r="N27" s="216"/>
      <c r="O27" s="216"/>
      <c r="P27" s="216"/>
      <c r="Q27" s="216"/>
      <c r="R27" s="216"/>
      <c r="S27" s="216"/>
      <c r="T27" s="216"/>
      <c r="U27" s="216"/>
      <c r="V27" s="216"/>
      <c r="W27" s="216"/>
      <c r="X27" s="216"/>
      <c r="Y27" s="216"/>
      <c r="Z27" s="216"/>
      <c r="AA27" s="216"/>
      <c r="AB27" s="216"/>
      <c r="AC27" s="216"/>
      <c r="AD27" s="216"/>
      <c r="AE27" s="216"/>
      <c r="AF27" s="216"/>
      <c r="AG27" s="216"/>
      <c r="AH27" s="216"/>
      <c r="AI27" s="216"/>
      <c r="AJ27" s="216"/>
      <c r="AK27" s="216"/>
      <c r="AL27" s="216"/>
      <c r="AM27" s="216"/>
      <c r="AN27" s="216"/>
      <c r="AO27" s="216"/>
      <c r="AP27" s="216"/>
      <c r="AQ27" s="216"/>
      <c r="AR27" s="216"/>
      <c r="AS27" s="216"/>
      <c r="AT27" s="216"/>
      <c r="AU27" s="216"/>
      <c r="AV27" s="216"/>
      <c r="AW27" s="216"/>
      <c r="AX27" s="216"/>
      <c r="AY27" s="442"/>
      <c r="AZ27" s="442"/>
      <c r="BA27" s="442"/>
      <c r="BB27" s="442"/>
      <c r="BC27" s="442"/>
      <c r="BD27" s="442"/>
      <c r="BE27" s="442"/>
      <c r="BF27" s="442"/>
      <c r="BG27" s="442"/>
      <c r="BH27" s="442"/>
      <c r="BI27" s="442"/>
      <c r="BJ27" s="368"/>
      <c r="BK27" s="368"/>
      <c r="BL27" s="368"/>
      <c r="BM27" s="368"/>
      <c r="BN27" s="368"/>
      <c r="BO27" s="368"/>
      <c r="BP27" s="368"/>
      <c r="BQ27" s="368"/>
      <c r="BR27" s="368"/>
      <c r="BS27" s="368"/>
      <c r="BT27" s="368"/>
      <c r="BU27" s="368"/>
      <c r="BV27" s="368"/>
    </row>
    <row r="28" spans="1:74" ht="11.15" customHeight="1" x14ac:dyDescent="0.25">
      <c r="A28" s="158" t="s">
        <v>364</v>
      </c>
      <c r="B28" s="168" t="s">
        <v>374</v>
      </c>
      <c r="C28" s="243">
        <v>3.0583581676999998</v>
      </c>
      <c r="D28" s="243">
        <v>3.0536213429000001</v>
      </c>
      <c r="E28" s="243">
        <v>3.0297640065000002</v>
      </c>
      <c r="F28" s="243">
        <v>3.0413928666999999</v>
      </c>
      <c r="G28" s="243">
        <v>3.0323065225999999</v>
      </c>
      <c r="H28" s="243">
        <v>3.0389032</v>
      </c>
      <c r="I28" s="243">
        <v>3.0352550709999999</v>
      </c>
      <c r="J28" s="243">
        <v>3.0387226516000001</v>
      </c>
      <c r="K28" s="243">
        <v>3.0447695333000002</v>
      </c>
      <c r="L28" s="243">
        <v>3.0457472000000001</v>
      </c>
      <c r="M28" s="243">
        <v>3.0454762</v>
      </c>
      <c r="N28" s="243">
        <v>3.0369552</v>
      </c>
      <c r="O28" s="243">
        <v>2.9766613</v>
      </c>
      <c r="P28" s="243">
        <v>3.0226223000000001</v>
      </c>
      <c r="Q28" s="243">
        <v>3.1609105902999999</v>
      </c>
      <c r="R28" s="243">
        <v>3.2255337000000002</v>
      </c>
      <c r="S28" s="243">
        <v>2.8851703</v>
      </c>
      <c r="T28" s="243">
        <v>2.9681932999999998</v>
      </c>
      <c r="U28" s="243">
        <v>2.9662163000000001</v>
      </c>
      <c r="V28" s="243">
        <v>2.9962393</v>
      </c>
      <c r="W28" s="243">
        <v>3.0052633000000002</v>
      </c>
      <c r="X28" s="243">
        <v>3.0392863000000001</v>
      </c>
      <c r="Y28" s="243">
        <v>3.0363093000000001</v>
      </c>
      <c r="Z28" s="243">
        <v>3.0533332999999998</v>
      </c>
      <c r="AA28" s="243">
        <v>3.0830934999999999</v>
      </c>
      <c r="AB28" s="243">
        <v>3.0821174999999998</v>
      </c>
      <c r="AC28" s="243">
        <v>3.0901405</v>
      </c>
      <c r="AD28" s="243">
        <v>3.1061645000000002</v>
      </c>
      <c r="AE28" s="243">
        <v>3.1161884999999998</v>
      </c>
      <c r="AF28" s="243">
        <v>3.1332125</v>
      </c>
      <c r="AG28" s="243">
        <v>3.1462365000000001</v>
      </c>
      <c r="AH28" s="243">
        <v>3.1571487817000001</v>
      </c>
      <c r="AI28" s="243">
        <v>3.1722977817000002</v>
      </c>
      <c r="AJ28" s="243">
        <v>3.1740177816999999</v>
      </c>
      <c r="AK28" s="243">
        <v>3.1902147816999999</v>
      </c>
      <c r="AL28" s="243">
        <v>3.1482827816999999</v>
      </c>
      <c r="AM28" s="243">
        <v>3.1497479624000002</v>
      </c>
      <c r="AN28" s="243">
        <v>3.2564059624000001</v>
      </c>
      <c r="AO28" s="243">
        <v>3.2879009624000002</v>
      </c>
      <c r="AP28" s="243">
        <v>3.2845089623999999</v>
      </c>
      <c r="AQ28" s="243">
        <v>3.2657009624</v>
      </c>
      <c r="AR28" s="243">
        <v>3.3127149623999999</v>
      </c>
      <c r="AS28" s="243">
        <v>3.3269549623999999</v>
      </c>
      <c r="AT28" s="243">
        <v>3.2715917990999999</v>
      </c>
      <c r="AU28" s="243">
        <v>3.2699624489999999</v>
      </c>
      <c r="AV28" s="243">
        <v>3.2707916891000002</v>
      </c>
      <c r="AW28" s="243">
        <v>3.2254801068000001</v>
      </c>
      <c r="AX28" s="243">
        <v>3.1701440608000002</v>
      </c>
      <c r="AY28" s="367">
        <v>3.2324875719000001</v>
      </c>
      <c r="AZ28" s="367">
        <v>3.2308332818999999</v>
      </c>
      <c r="BA28" s="367">
        <v>3.2291517585</v>
      </c>
      <c r="BB28" s="367">
        <v>3.2272870986000002</v>
      </c>
      <c r="BC28" s="367">
        <v>3.2259045543</v>
      </c>
      <c r="BD28" s="367">
        <v>3.2250711818000002</v>
      </c>
      <c r="BE28" s="367">
        <v>3.2237965817999998</v>
      </c>
      <c r="BF28" s="367">
        <v>3.2229659345999999</v>
      </c>
      <c r="BG28" s="367">
        <v>3.2220053318000001</v>
      </c>
      <c r="BH28" s="367">
        <v>3.2205693588000002</v>
      </c>
      <c r="BI28" s="367">
        <v>3.2198829107</v>
      </c>
      <c r="BJ28" s="367">
        <v>3.2191185469999999</v>
      </c>
      <c r="BK28" s="367">
        <v>3.2353066414999998</v>
      </c>
      <c r="BL28" s="367">
        <v>3.2342418334</v>
      </c>
      <c r="BM28" s="367">
        <v>3.2328513590000001</v>
      </c>
      <c r="BN28" s="367">
        <v>3.2311799862999999</v>
      </c>
      <c r="BO28" s="367">
        <v>3.2299454851</v>
      </c>
      <c r="BP28" s="367">
        <v>3.2292828132000002</v>
      </c>
      <c r="BQ28" s="367">
        <v>3.2282016165999998</v>
      </c>
      <c r="BR28" s="367">
        <v>3.2275040947</v>
      </c>
      <c r="BS28" s="367">
        <v>3.2266854495000001</v>
      </c>
      <c r="BT28" s="367">
        <v>3.2253823084</v>
      </c>
      <c r="BU28" s="367">
        <v>3.2248441016</v>
      </c>
      <c r="BV28" s="367">
        <v>3.2242220916000002</v>
      </c>
    </row>
    <row r="29" spans="1:74" ht="11.15" customHeight="1" x14ac:dyDescent="0.25">
      <c r="A29" s="158" t="s">
        <v>254</v>
      </c>
      <c r="B29" s="169" t="s">
        <v>363</v>
      </c>
      <c r="C29" s="243">
        <v>0.97921206774000003</v>
      </c>
      <c r="D29" s="243">
        <v>0.98029824286</v>
      </c>
      <c r="E29" s="243">
        <v>0.97896690644999995</v>
      </c>
      <c r="F29" s="243">
        <v>0.97940776666999996</v>
      </c>
      <c r="G29" s="243">
        <v>0.97923142257999995</v>
      </c>
      <c r="H29" s="243">
        <v>0.98001110000000002</v>
      </c>
      <c r="I29" s="243">
        <v>0.97962497097000001</v>
      </c>
      <c r="J29" s="243">
        <v>0.97924755160999999</v>
      </c>
      <c r="K29" s="243">
        <v>0.98169443332999995</v>
      </c>
      <c r="L29" s="243">
        <v>0.98133809999999999</v>
      </c>
      <c r="M29" s="243">
        <v>0.98104709999999995</v>
      </c>
      <c r="N29" s="243">
        <v>0.97980909999999999</v>
      </c>
      <c r="O29" s="243">
        <v>0.9675397</v>
      </c>
      <c r="P29" s="243">
        <v>0.96476969999999995</v>
      </c>
      <c r="Q29" s="243">
        <v>1.0877449903</v>
      </c>
      <c r="R29" s="243">
        <v>1.1176801000000001</v>
      </c>
      <c r="S29" s="243">
        <v>0.84726970000000001</v>
      </c>
      <c r="T29" s="243">
        <v>0.90226969999999995</v>
      </c>
      <c r="U29" s="243">
        <v>0.90126969999999995</v>
      </c>
      <c r="V29" s="243">
        <v>0.93026969999999998</v>
      </c>
      <c r="W29" s="243">
        <v>0.92626969999999997</v>
      </c>
      <c r="X29" s="243">
        <v>0.9532697</v>
      </c>
      <c r="Y29" s="243">
        <v>0.94926969999999999</v>
      </c>
      <c r="Z29" s="243">
        <v>0.9542697</v>
      </c>
      <c r="AA29" s="243">
        <v>0.96741520000000003</v>
      </c>
      <c r="AB29" s="243">
        <v>0.95841520000000002</v>
      </c>
      <c r="AC29" s="243">
        <v>0.96141520000000003</v>
      </c>
      <c r="AD29" s="243">
        <v>0.95941520000000002</v>
      </c>
      <c r="AE29" s="243">
        <v>0.96441520000000003</v>
      </c>
      <c r="AF29" s="243">
        <v>0.97141520000000003</v>
      </c>
      <c r="AG29" s="243">
        <v>0.97541520000000004</v>
      </c>
      <c r="AH29" s="243">
        <v>0.98235182236999996</v>
      </c>
      <c r="AI29" s="243">
        <v>0.99235182236999997</v>
      </c>
      <c r="AJ29" s="243">
        <v>1.0013518224</v>
      </c>
      <c r="AK29" s="243">
        <v>1.0073518224</v>
      </c>
      <c r="AL29" s="243">
        <v>1.0193518224</v>
      </c>
      <c r="AM29" s="243">
        <v>1.0373693427999999</v>
      </c>
      <c r="AN29" s="243">
        <v>1.0463693428</v>
      </c>
      <c r="AO29" s="243">
        <v>1.0533693427999999</v>
      </c>
      <c r="AP29" s="243">
        <v>1.0583693428000001</v>
      </c>
      <c r="AQ29" s="243">
        <v>1.0623693428000001</v>
      </c>
      <c r="AR29" s="243">
        <v>1.0783693428000001</v>
      </c>
      <c r="AS29" s="243">
        <v>1.0933693428</v>
      </c>
      <c r="AT29" s="243">
        <v>1.0989278836</v>
      </c>
      <c r="AU29" s="243">
        <v>1.0989283914000001</v>
      </c>
      <c r="AV29" s="243">
        <v>1.1018646992000001</v>
      </c>
      <c r="AW29" s="243">
        <v>1.0688220947</v>
      </c>
      <c r="AX29" s="243">
        <v>1.0639238653</v>
      </c>
      <c r="AY29" s="367">
        <v>1.0646924731</v>
      </c>
      <c r="AZ29" s="367">
        <v>1.0646161385999999</v>
      </c>
      <c r="BA29" s="367">
        <v>1.0645535473000001</v>
      </c>
      <c r="BB29" s="367">
        <v>1.0644624368</v>
      </c>
      <c r="BC29" s="367">
        <v>1.0644260611</v>
      </c>
      <c r="BD29" s="367">
        <v>1.0643909176999999</v>
      </c>
      <c r="BE29" s="367">
        <v>1.0643419511000001</v>
      </c>
      <c r="BF29" s="367">
        <v>1.0642932826</v>
      </c>
      <c r="BG29" s="367">
        <v>1.0643191490999999</v>
      </c>
      <c r="BH29" s="367">
        <v>1.0642644724999999</v>
      </c>
      <c r="BI29" s="367">
        <v>1.0642435402999999</v>
      </c>
      <c r="BJ29" s="367">
        <v>1.0643412303999999</v>
      </c>
      <c r="BK29" s="367">
        <v>1.0701042299000001</v>
      </c>
      <c r="BL29" s="367">
        <v>1.0700432771999999</v>
      </c>
      <c r="BM29" s="367">
        <v>1.0699854833</v>
      </c>
      <c r="BN29" s="367">
        <v>1.0699091685</v>
      </c>
      <c r="BO29" s="367">
        <v>1.0698835298</v>
      </c>
      <c r="BP29" s="367">
        <v>1.0698607664999999</v>
      </c>
      <c r="BQ29" s="367">
        <v>1.0698258412999999</v>
      </c>
      <c r="BR29" s="367">
        <v>1.0697859387999999</v>
      </c>
      <c r="BS29" s="367">
        <v>1.0698210973</v>
      </c>
      <c r="BT29" s="367">
        <v>1.0697747470000001</v>
      </c>
      <c r="BU29" s="367">
        <v>1.0697632423000001</v>
      </c>
      <c r="BV29" s="367">
        <v>1.0698696885000001</v>
      </c>
    </row>
    <row r="30" spans="1:74" ht="11.15" customHeight="1" x14ac:dyDescent="0.25">
      <c r="A30" s="158" t="s">
        <v>1092</v>
      </c>
      <c r="B30" s="169" t="s">
        <v>1091</v>
      </c>
      <c r="C30" s="243">
        <v>1.7690774</v>
      </c>
      <c r="D30" s="243">
        <v>1.7490774</v>
      </c>
      <c r="E30" s="243">
        <v>1.7690774</v>
      </c>
      <c r="F30" s="243">
        <v>1.7390774</v>
      </c>
      <c r="G30" s="243">
        <v>1.7390774</v>
      </c>
      <c r="H30" s="243">
        <v>1.7390774</v>
      </c>
      <c r="I30" s="243">
        <v>1.7390774</v>
      </c>
      <c r="J30" s="243">
        <v>1.7380774000000001</v>
      </c>
      <c r="K30" s="243">
        <v>1.7380774000000001</v>
      </c>
      <c r="L30" s="243">
        <v>1.7380774000000001</v>
      </c>
      <c r="M30" s="243">
        <v>1.7380774000000001</v>
      </c>
      <c r="N30" s="243">
        <v>1.7380774000000001</v>
      </c>
      <c r="O30" s="243">
        <v>1.7436902000000001</v>
      </c>
      <c r="P30" s="243">
        <v>1.7336902000000001</v>
      </c>
      <c r="Q30" s="243">
        <v>1.7406902</v>
      </c>
      <c r="R30" s="243">
        <v>1.7666902</v>
      </c>
      <c r="S30" s="243">
        <v>1.7636902000000001</v>
      </c>
      <c r="T30" s="243">
        <v>1.7766902</v>
      </c>
      <c r="U30" s="243">
        <v>1.7786902</v>
      </c>
      <c r="V30" s="243">
        <v>1.7766902</v>
      </c>
      <c r="W30" s="243">
        <v>1.7766902</v>
      </c>
      <c r="X30" s="243">
        <v>1.7766902</v>
      </c>
      <c r="Y30" s="243">
        <v>1.7756902000000001</v>
      </c>
      <c r="Z30" s="243">
        <v>1.7856901999999999</v>
      </c>
      <c r="AA30" s="243">
        <v>1.800457</v>
      </c>
      <c r="AB30" s="243">
        <v>1.8054570000000001</v>
      </c>
      <c r="AC30" s="243">
        <v>1.8074570000000001</v>
      </c>
      <c r="AD30" s="243">
        <v>1.822457</v>
      </c>
      <c r="AE30" s="243">
        <v>1.822457</v>
      </c>
      <c r="AF30" s="243">
        <v>1.8274570000000001</v>
      </c>
      <c r="AG30" s="243">
        <v>1.830457</v>
      </c>
      <c r="AH30" s="243">
        <v>1.8301229125</v>
      </c>
      <c r="AI30" s="243">
        <v>1.8301229125</v>
      </c>
      <c r="AJ30" s="243">
        <v>1.8331229124999999</v>
      </c>
      <c r="AK30" s="243">
        <v>1.8231229124999999</v>
      </c>
      <c r="AL30" s="243">
        <v>1.8351229124999999</v>
      </c>
      <c r="AM30" s="243">
        <v>1.8532152294999999</v>
      </c>
      <c r="AN30" s="243">
        <v>1.8532152294999999</v>
      </c>
      <c r="AO30" s="243">
        <v>1.8582152295000001</v>
      </c>
      <c r="AP30" s="243">
        <v>1.8582152295000001</v>
      </c>
      <c r="AQ30" s="243">
        <v>1.8582152295000001</v>
      </c>
      <c r="AR30" s="243">
        <v>1.8582152295000001</v>
      </c>
      <c r="AS30" s="243">
        <v>1.8582152295000001</v>
      </c>
      <c r="AT30" s="243">
        <v>1.8583245938999999</v>
      </c>
      <c r="AU30" s="243">
        <v>1.8583009326</v>
      </c>
      <c r="AV30" s="243">
        <v>1.8582271217999999</v>
      </c>
      <c r="AW30" s="243">
        <v>1.8582551103</v>
      </c>
      <c r="AX30" s="243">
        <v>1.8583397563999999</v>
      </c>
      <c r="AY30" s="367">
        <v>1.8582194137000001</v>
      </c>
      <c r="AZ30" s="367">
        <v>1.8584057663</v>
      </c>
      <c r="BA30" s="367">
        <v>1.8583351483999999</v>
      </c>
      <c r="BB30" s="367">
        <v>1.8582663043000001</v>
      </c>
      <c r="BC30" s="367">
        <v>1.8582716878000001</v>
      </c>
      <c r="BD30" s="367">
        <v>1.8583675176000001</v>
      </c>
      <c r="BE30" s="367">
        <v>1.8583144008000001</v>
      </c>
      <c r="BF30" s="367">
        <v>1.8583015773</v>
      </c>
      <c r="BG30" s="367">
        <v>1.8583310309000001</v>
      </c>
      <c r="BH30" s="367">
        <v>1.8582273599000001</v>
      </c>
      <c r="BI30" s="367">
        <v>1.8582951951</v>
      </c>
      <c r="BJ30" s="367">
        <v>1.8584092830000001</v>
      </c>
      <c r="BK30" s="367">
        <v>1.8583393659</v>
      </c>
      <c r="BL30" s="367">
        <v>1.8585407810000001</v>
      </c>
      <c r="BM30" s="367">
        <v>1.8584320272999999</v>
      </c>
      <c r="BN30" s="367">
        <v>1.8583802031000001</v>
      </c>
      <c r="BO30" s="367">
        <v>1.8583835958999999</v>
      </c>
      <c r="BP30" s="367">
        <v>1.8584883768</v>
      </c>
      <c r="BQ30" s="367">
        <v>1.858455159</v>
      </c>
      <c r="BR30" s="367">
        <v>1.8584365463000001</v>
      </c>
      <c r="BS30" s="367">
        <v>1.8584650089999999</v>
      </c>
      <c r="BT30" s="367">
        <v>1.8583572063</v>
      </c>
      <c r="BU30" s="367">
        <v>1.8584285833</v>
      </c>
      <c r="BV30" s="367">
        <v>1.8585444742999999</v>
      </c>
    </row>
    <row r="31" spans="1:74" ht="11.15" customHeight="1" x14ac:dyDescent="0.2">
      <c r="C31" s="216"/>
      <c r="D31" s="216"/>
      <c r="E31" s="216"/>
      <c r="F31" s="216"/>
      <c r="G31" s="216"/>
      <c r="H31" s="216"/>
      <c r="I31" s="216"/>
      <c r="J31" s="216"/>
      <c r="K31" s="216"/>
      <c r="L31" s="216"/>
      <c r="M31" s="216"/>
      <c r="N31" s="216"/>
      <c r="O31" s="216"/>
      <c r="P31" s="216"/>
      <c r="Q31" s="216"/>
      <c r="R31" s="216"/>
      <c r="S31" s="216"/>
      <c r="T31" s="216"/>
      <c r="U31" s="216"/>
      <c r="V31" s="216"/>
      <c r="W31" s="216"/>
      <c r="X31" s="216"/>
      <c r="Y31" s="216"/>
      <c r="Z31" s="216"/>
      <c r="AA31" s="216"/>
      <c r="AB31" s="216"/>
      <c r="AC31" s="216"/>
      <c r="AD31" s="216"/>
      <c r="AE31" s="216"/>
      <c r="AF31" s="216"/>
      <c r="AG31" s="216"/>
      <c r="AH31" s="216"/>
      <c r="AI31" s="216"/>
      <c r="AJ31" s="216"/>
      <c r="AK31" s="216"/>
      <c r="AL31" s="216"/>
      <c r="AM31" s="216"/>
      <c r="AN31" s="216"/>
      <c r="AO31" s="216"/>
      <c r="AP31" s="216"/>
      <c r="AQ31" s="216"/>
      <c r="AR31" s="216"/>
      <c r="AS31" s="216"/>
      <c r="AT31" s="216"/>
      <c r="AU31" s="216"/>
      <c r="AV31" s="216"/>
      <c r="AW31" s="216"/>
      <c r="AX31" s="216"/>
      <c r="AY31" s="442"/>
      <c r="AZ31" s="442"/>
      <c r="BA31" s="442"/>
      <c r="BB31" s="442"/>
      <c r="BC31" s="442"/>
      <c r="BD31" s="442"/>
      <c r="BE31" s="442"/>
      <c r="BF31" s="442"/>
      <c r="BG31" s="442"/>
      <c r="BH31" s="442"/>
      <c r="BI31" s="442"/>
      <c r="BJ31" s="368"/>
      <c r="BK31" s="368"/>
      <c r="BL31" s="368"/>
      <c r="BM31" s="368"/>
      <c r="BN31" s="368"/>
      <c r="BO31" s="368"/>
      <c r="BP31" s="368"/>
      <c r="BQ31" s="368"/>
      <c r="BR31" s="368"/>
      <c r="BS31" s="368"/>
      <c r="BT31" s="368"/>
      <c r="BU31" s="368"/>
      <c r="BV31" s="368"/>
    </row>
    <row r="32" spans="1:74" ht="11.15" customHeight="1" x14ac:dyDescent="0.25">
      <c r="A32" s="158" t="s">
        <v>365</v>
      </c>
      <c r="B32" s="168" t="s">
        <v>375</v>
      </c>
      <c r="C32" s="243">
        <v>9.2480265362999994</v>
      </c>
      <c r="D32" s="243">
        <v>9.2917413277000005</v>
      </c>
      <c r="E32" s="243">
        <v>9.4316638426000008</v>
      </c>
      <c r="F32" s="243">
        <v>9.3199780419000007</v>
      </c>
      <c r="G32" s="243">
        <v>9.2970532869000007</v>
      </c>
      <c r="H32" s="243">
        <v>9.4289932532999998</v>
      </c>
      <c r="I32" s="243">
        <v>9.2005970940000008</v>
      </c>
      <c r="J32" s="243">
        <v>9.2268167467000008</v>
      </c>
      <c r="K32" s="243">
        <v>9.1936820891999993</v>
      </c>
      <c r="L32" s="243">
        <v>9.3046528447999997</v>
      </c>
      <c r="M32" s="243">
        <v>9.3443723559999992</v>
      </c>
      <c r="N32" s="243">
        <v>9.2293833185</v>
      </c>
      <c r="O32" s="243">
        <v>9.3210146878</v>
      </c>
      <c r="P32" s="243">
        <v>9.1691910571000008</v>
      </c>
      <c r="Q32" s="243">
        <v>9.2249615597000005</v>
      </c>
      <c r="R32" s="243">
        <v>8.9720336316000004</v>
      </c>
      <c r="S32" s="243">
        <v>8.8924434803000008</v>
      </c>
      <c r="T32" s="243">
        <v>9.0630096494999997</v>
      </c>
      <c r="U32" s="243">
        <v>8.9803775537000003</v>
      </c>
      <c r="V32" s="243">
        <v>9.0827392499999995</v>
      </c>
      <c r="W32" s="243">
        <v>8.9508806805999992</v>
      </c>
      <c r="X32" s="243">
        <v>8.9744081027</v>
      </c>
      <c r="Y32" s="243">
        <v>8.9682033704999995</v>
      </c>
      <c r="Z32" s="243">
        <v>8.9216585652999996</v>
      </c>
      <c r="AA32" s="243">
        <v>9.2083241729999994</v>
      </c>
      <c r="AB32" s="243">
        <v>9.0791831794999993</v>
      </c>
      <c r="AC32" s="243">
        <v>9.2444274425999993</v>
      </c>
      <c r="AD32" s="243">
        <v>9.1379775878</v>
      </c>
      <c r="AE32" s="243">
        <v>9.0749285185000002</v>
      </c>
      <c r="AF32" s="243">
        <v>9.0956199499999997</v>
      </c>
      <c r="AG32" s="243">
        <v>9.0363348216000006</v>
      </c>
      <c r="AH32" s="243">
        <v>9.0185518064999997</v>
      </c>
      <c r="AI32" s="243">
        <v>9.0474599006999998</v>
      </c>
      <c r="AJ32" s="243">
        <v>8.9152176646000001</v>
      </c>
      <c r="AK32" s="243">
        <v>9.0570139541000003</v>
      </c>
      <c r="AL32" s="243">
        <v>8.909015642</v>
      </c>
      <c r="AM32" s="243">
        <v>9.1613264185999999</v>
      </c>
      <c r="AN32" s="243">
        <v>9.1515351733999992</v>
      </c>
      <c r="AO32" s="243">
        <v>9.1758819733999992</v>
      </c>
      <c r="AP32" s="243">
        <v>9.1498239734000002</v>
      </c>
      <c r="AQ32" s="243">
        <v>9.1308125284999999</v>
      </c>
      <c r="AR32" s="243">
        <v>9.2157708000999996</v>
      </c>
      <c r="AS32" s="243">
        <v>8.8288181278</v>
      </c>
      <c r="AT32" s="243">
        <v>8.9235879134000005</v>
      </c>
      <c r="AU32" s="243">
        <v>9.0072891262999999</v>
      </c>
      <c r="AV32" s="243">
        <v>8.9949169250000001</v>
      </c>
      <c r="AW32" s="243">
        <v>9.0967713339999996</v>
      </c>
      <c r="AX32" s="243">
        <v>9.1259927770000004</v>
      </c>
      <c r="AY32" s="367">
        <v>9.2178886253000005</v>
      </c>
      <c r="AZ32" s="367">
        <v>9.2121768299000006</v>
      </c>
      <c r="BA32" s="367">
        <v>9.1982947390999996</v>
      </c>
      <c r="BB32" s="367">
        <v>9.1915511757000008</v>
      </c>
      <c r="BC32" s="367">
        <v>9.1987916079000005</v>
      </c>
      <c r="BD32" s="367">
        <v>9.2396201037000001</v>
      </c>
      <c r="BE32" s="367">
        <v>9.1569285206999993</v>
      </c>
      <c r="BF32" s="367">
        <v>9.1823103085</v>
      </c>
      <c r="BG32" s="367">
        <v>9.1949590823000005</v>
      </c>
      <c r="BH32" s="367">
        <v>9.2030634485</v>
      </c>
      <c r="BI32" s="367">
        <v>9.2168284835000005</v>
      </c>
      <c r="BJ32" s="367">
        <v>9.1736909721999993</v>
      </c>
      <c r="BK32" s="367">
        <v>9.1619074439000006</v>
      </c>
      <c r="BL32" s="367">
        <v>9.158684805</v>
      </c>
      <c r="BM32" s="367">
        <v>9.1431248716999995</v>
      </c>
      <c r="BN32" s="367">
        <v>9.1346619636999993</v>
      </c>
      <c r="BO32" s="367">
        <v>9.1434974281999999</v>
      </c>
      <c r="BP32" s="367">
        <v>9.1852737706000003</v>
      </c>
      <c r="BQ32" s="367">
        <v>9.1028581889000009</v>
      </c>
      <c r="BR32" s="367">
        <v>9.1407779822999995</v>
      </c>
      <c r="BS32" s="367">
        <v>9.1521690606000003</v>
      </c>
      <c r="BT32" s="367">
        <v>9.1536512315999996</v>
      </c>
      <c r="BU32" s="367">
        <v>9.1714750489999997</v>
      </c>
      <c r="BV32" s="367">
        <v>9.1269746955999995</v>
      </c>
    </row>
    <row r="33" spans="1:74" ht="11.15" customHeight="1" x14ac:dyDescent="0.25">
      <c r="A33" s="158" t="s">
        <v>255</v>
      </c>
      <c r="B33" s="169" t="s">
        <v>328</v>
      </c>
      <c r="C33" s="243">
        <v>0.40053051138000001</v>
      </c>
      <c r="D33" s="243">
        <v>0.42870566727999998</v>
      </c>
      <c r="E33" s="243">
        <v>0.41153621645999999</v>
      </c>
      <c r="F33" s="243">
        <v>0.45685626349000003</v>
      </c>
      <c r="G33" s="243">
        <v>0.42459991338000003</v>
      </c>
      <c r="H33" s="243">
        <v>0.48066199829</v>
      </c>
      <c r="I33" s="243">
        <v>0.49439096448999997</v>
      </c>
      <c r="J33" s="243">
        <v>0.51344300359999995</v>
      </c>
      <c r="K33" s="243">
        <v>0.50555610996</v>
      </c>
      <c r="L33" s="243">
        <v>0.54771525318000003</v>
      </c>
      <c r="M33" s="243">
        <v>0.52755770756999998</v>
      </c>
      <c r="N33" s="243">
        <v>0.50988932772999995</v>
      </c>
      <c r="O33" s="243">
        <v>0.47134102325999999</v>
      </c>
      <c r="P33" s="243">
        <v>0.43843616614000003</v>
      </c>
      <c r="Q33" s="243">
        <v>0.50014948678000004</v>
      </c>
      <c r="R33" s="243">
        <v>0.51089023326000005</v>
      </c>
      <c r="S33" s="243">
        <v>0.44578461866000002</v>
      </c>
      <c r="T33" s="243">
        <v>0.48191702952999999</v>
      </c>
      <c r="U33" s="243">
        <v>0.46133819547999999</v>
      </c>
      <c r="V33" s="243">
        <v>0.50188874641000003</v>
      </c>
      <c r="W33" s="243">
        <v>0.47505025359000003</v>
      </c>
      <c r="X33" s="243">
        <v>0.48107140334999998</v>
      </c>
      <c r="Y33" s="243">
        <v>0.46757069054</v>
      </c>
      <c r="Z33" s="243">
        <v>0.46539033364999999</v>
      </c>
      <c r="AA33" s="243">
        <v>0.46217275721000001</v>
      </c>
      <c r="AB33" s="243">
        <v>0.42130702649000001</v>
      </c>
      <c r="AC33" s="243">
        <v>0.50276091120999999</v>
      </c>
      <c r="AD33" s="243">
        <v>0.46800389782000001</v>
      </c>
      <c r="AE33" s="243">
        <v>0.42472077752999998</v>
      </c>
      <c r="AF33" s="243">
        <v>0.35967949999999999</v>
      </c>
      <c r="AG33" s="243">
        <v>0.456679</v>
      </c>
      <c r="AH33" s="243">
        <v>0.47082727593000001</v>
      </c>
      <c r="AI33" s="243">
        <v>0.49482727592999998</v>
      </c>
      <c r="AJ33" s="243">
        <v>0.47582727593000002</v>
      </c>
      <c r="AK33" s="243">
        <v>0.53682727593000001</v>
      </c>
      <c r="AL33" s="243">
        <v>0.44482727592999999</v>
      </c>
      <c r="AM33" s="243">
        <v>0.44206282490999999</v>
      </c>
      <c r="AN33" s="243">
        <v>0.42106282491000002</v>
      </c>
      <c r="AO33" s="243">
        <v>0.45506282491</v>
      </c>
      <c r="AP33" s="243">
        <v>0.45506282491</v>
      </c>
      <c r="AQ33" s="243">
        <v>0.48206282491000002</v>
      </c>
      <c r="AR33" s="243">
        <v>0.46106282491</v>
      </c>
      <c r="AS33" s="243">
        <v>0.34174216115</v>
      </c>
      <c r="AT33" s="243">
        <v>0.37818373246999998</v>
      </c>
      <c r="AU33" s="243">
        <v>0.45717962978999999</v>
      </c>
      <c r="AV33" s="243">
        <v>0.42804612631</v>
      </c>
      <c r="AW33" s="243">
        <v>0.44021090421999998</v>
      </c>
      <c r="AX33" s="243">
        <v>0.43821226404000002</v>
      </c>
      <c r="AY33" s="367">
        <v>0.44206093309</v>
      </c>
      <c r="AZ33" s="367">
        <v>0.44052404645999999</v>
      </c>
      <c r="BA33" s="367">
        <v>0.43833010069</v>
      </c>
      <c r="BB33" s="367">
        <v>0.43613932415000001</v>
      </c>
      <c r="BC33" s="367">
        <v>0.43413661857000002</v>
      </c>
      <c r="BD33" s="367">
        <v>0.43236340042999999</v>
      </c>
      <c r="BE33" s="367">
        <v>0.43020888652</v>
      </c>
      <c r="BF33" s="367">
        <v>0.42815595870000001</v>
      </c>
      <c r="BG33" s="367">
        <v>0.42620971030999999</v>
      </c>
      <c r="BH33" s="367">
        <v>0.42392263043</v>
      </c>
      <c r="BI33" s="367">
        <v>0.42207202090000001</v>
      </c>
      <c r="BJ33" s="367">
        <v>0.42033832418</v>
      </c>
      <c r="BK33" s="367">
        <v>0.41150573872000001</v>
      </c>
      <c r="BL33" s="367">
        <v>0.41019762177000002</v>
      </c>
      <c r="BM33" s="367">
        <v>0.40809695736000001</v>
      </c>
      <c r="BN33" s="367">
        <v>0.40614043409</v>
      </c>
      <c r="BO33" s="367">
        <v>0.40432371135</v>
      </c>
      <c r="BP33" s="367">
        <v>0.40276462383</v>
      </c>
      <c r="BQ33" s="367">
        <v>0.40085239725999999</v>
      </c>
      <c r="BR33" s="367">
        <v>0.39897643072</v>
      </c>
      <c r="BS33" s="367">
        <v>0.39721959862</v>
      </c>
      <c r="BT33" s="367">
        <v>0.39511412767999998</v>
      </c>
      <c r="BU33" s="367">
        <v>0.39346490771999998</v>
      </c>
      <c r="BV33" s="367">
        <v>0.39192836025</v>
      </c>
    </row>
    <row r="34" spans="1:74" ht="11.15" customHeight="1" x14ac:dyDescent="0.25">
      <c r="A34" s="158" t="s">
        <v>256</v>
      </c>
      <c r="B34" s="169" t="s">
        <v>329</v>
      </c>
      <c r="C34" s="243">
        <v>4.8443651000000001</v>
      </c>
      <c r="D34" s="243">
        <v>4.8133651000000004</v>
      </c>
      <c r="E34" s="243">
        <v>4.9293651000000001</v>
      </c>
      <c r="F34" s="243">
        <v>4.8583651000000003</v>
      </c>
      <c r="G34" s="243">
        <v>4.8583651000000003</v>
      </c>
      <c r="H34" s="243">
        <v>4.9553650999999999</v>
      </c>
      <c r="I34" s="243">
        <v>4.8733651</v>
      </c>
      <c r="J34" s="243">
        <v>4.8503651000000003</v>
      </c>
      <c r="K34" s="243">
        <v>4.8463650999999999</v>
      </c>
      <c r="L34" s="243">
        <v>4.8353650999999997</v>
      </c>
      <c r="M34" s="243">
        <v>4.8623650999999999</v>
      </c>
      <c r="N34" s="243">
        <v>4.8253651</v>
      </c>
      <c r="O34" s="243">
        <v>4.9279381999999998</v>
      </c>
      <c r="P34" s="243">
        <v>4.8629382000000003</v>
      </c>
      <c r="Q34" s="243">
        <v>4.8769033999999998</v>
      </c>
      <c r="R34" s="243">
        <v>4.8070301000000004</v>
      </c>
      <c r="S34" s="243">
        <v>4.8279078000000002</v>
      </c>
      <c r="T34" s="243">
        <v>4.9183836999999997</v>
      </c>
      <c r="U34" s="243">
        <v>4.8500211999999996</v>
      </c>
      <c r="V34" s="243">
        <v>4.8958203999999999</v>
      </c>
      <c r="W34" s="243">
        <v>4.8951390999999997</v>
      </c>
      <c r="X34" s="243">
        <v>4.8358596</v>
      </c>
      <c r="Y34" s="243">
        <v>4.8551390999999997</v>
      </c>
      <c r="Z34" s="243">
        <v>4.7987906000000002</v>
      </c>
      <c r="AA34" s="243">
        <v>4.9963031000000004</v>
      </c>
      <c r="AB34" s="243">
        <v>4.9489343999999997</v>
      </c>
      <c r="AC34" s="243">
        <v>5.0344392999999998</v>
      </c>
      <c r="AD34" s="243">
        <v>5.0040579999999997</v>
      </c>
      <c r="AE34" s="243">
        <v>5.0242775000000002</v>
      </c>
      <c r="AF34" s="243">
        <v>5.0758359000000004</v>
      </c>
      <c r="AG34" s="243">
        <v>4.9943404999999998</v>
      </c>
      <c r="AH34" s="243">
        <v>5.0033810605999998</v>
      </c>
      <c r="AI34" s="243">
        <v>5.0363810606000001</v>
      </c>
      <c r="AJ34" s="243">
        <v>4.9573810606000004</v>
      </c>
      <c r="AK34" s="243">
        <v>4.9653810606000004</v>
      </c>
      <c r="AL34" s="243">
        <v>4.8753810605999996</v>
      </c>
      <c r="AM34" s="243">
        <v>5.2078464715999999</v>
      </c>
      <c r="AN34" s="243">
        <v>5.1168464715999997</v>
      </c>
      <c r="AO34" s="243">
        <v>5.1958464716000003</v>
      </c>
      <c r="AP34" s="243">
        <v>5.1658464716000001</v>
      </c>
      <c r="AQ34" s="243">
        <v>5.1638464716000003</v>
      </c>
      <c r="AR34" s="243">
        <v>5.2108464716</v>
      </c>
      <c r="AS34" s="243">
        <v>5.0588464715999999</v>
      </c>
      <c r="AT34" s="243">
        <v>5.0229518116999996</v>
      </c>
      <c r="AU34" s="243">
        <v>5.0760636088000002</v>
      </c>
      <c r="AV34" s="243">
        <v>5.0922928878000002</v>
      </c>
      <c r="AW34" s="243">
        <v>5.1153435223999999</v>
      </c>
      <c r="AX34" s="243">
        <v>5.1478187564000004</v>
      </c>
      <c r="AY34" s="367">
        <v>5.2165030887999997</v>
      </c>
      <c r="AZ34" s="367">
        <v>5.2070079524999997</v>
      </c>
      <c r="BA34" s="367">
        <v>5.2021577389999996</v>
      </c>
      <c r="BB34" s="367">
        <v>5.2087652350999996</v>
      </c>
      <c r="BC34" s="367">
        <v>5.2312898766</v>
      </c>
      <c r="BD34" s="367">
        <v>5.2658667828999999</v>
      </c>
      <c r="BE34" s="367">
        <v>5.1976423716999998</v>
      </c>
      <c r="BF34" s="367">
        <v>5.2339824288000001</v>
      </c>
      <c r="BG34" s="367">
        <v>5.2559520600000003</v>
      </c>
      <c r="BH34" s="367">
        <v>5.2740653200000001</v>
      </c>
      <c r="BI34" s="367">
        <v>5.2924604714000001</v>
      </c>
      <c r="BJ34" s="367">
        <v>5.2484999124999998</v>
      </c>
      <c r="BK34" s="367">
        <v>5.2188906507999997</v>
      </c>
      <c r="BL34" s="367">
        <v>5.2090458199</v>
      </c>
      <c r="BM34" s="367">
        <v>5.2017795913000002</v>
      </c>
      <c r="BN34" s="367">
        <v>5.2079862203999996</v>
      </c>
      <c r="BO34" s="367">
        <v>5.2293326454000004</v>
      </c>
      <c r="BP34" s="367">
        <v>5.2631000576</v>
      </c>
      <c r="BQ34" s="367">
        <v>5.1949489163999996</v>
      </c>
      <c r="BR34" s="367">
        <v>5.2298978001999998</v>
      </c>
      <c r="BS34" s="367">
        <v>5.2507338262000003</v>
      </c>
      <c r="BT34" s="367">
        <v>5.2675900417000001</v>
      </c>
      <c r="BU34" s="367">
        <v>5.2850460789999998</v>
      </c>
      <c r="BV34" s="367">
        <v>5.240392205</v>
      </c>
    </row>
    <row r="35" spans="1:74" ht="11.15" customHeight="1" x14ac:dyDescent="0.25">
      <c r="A35" s="158" t="s">
        <v>257</v>
      </c>
      <c r="B35" s="169" t="s">
        <v>330</v>
      </c>
      <c r="C35" s="243">
        <v>0.97447490000000003</v>
      </c>
      <c r="D35" s="243">
        <v>0.97323378570999997</v>
      </c>
      <c r="E35" s="243">
        <v>0.98495714515999999</v>
      </c>
      <c r="F35" s="243">
        <v>0.96799858000000005</v>
      </c>
      <c r="G35" s="243">
        <v>0.95810305484000002</v>
      </c>
      <c r="H35" s="243">
        <v>0.94866194000000004</v>
      </c>
      <c r="I35" s="243">
        <v>0.95752868064999996</v>
      </c>
      <c r="J35" s="243">
        <v>0.94091993226000004</v>
      </c>
      <c r="K35" s="243">
        <v>0.92714268666999999</v>
      </c>
      <c r="L35" s="243">
        <v>0.96001635160999998</v>
      </c>
      <c r="M35" s="243">
        <v>0.95322885999999996</v>
      </c>
      <c r="N35" s="243">
        <v>0.93913544838999996</v>
      </c>
      <c r="O35" s="243">
        <v>0.93405992580999997</v>
      </c>
      <c r="P35" s="243">
        <v>0.90762690000000001</v>
      </c>
      <c r="Q35" s="243">
        <v>0.91151210322999998</v>
      </c>
      <c r="R35" s="243">
        <v>0.85369189332999995</v>
      </c>
      <c r="S35" s="243">
        <v>0.85613146128999995</v>
      </c>
      <c r="T35" s="243">
        <v>0.88334288667000005</v>
      </c>
      <c r="U35" s="243">
        <v>0.89682204839000002</v>
      </c>
      <c r="V35" s="243">
        <v>0.88443891289999998</v>
      </c>
      <c r="W35" s="243">
        <v>0.86964160000000001</v>
      </c>
      <c r="X35" s="243">
        <v>0.87418222902999998</v>
      </c>
      <c r="Y35" s="243">
        <v>0.88423123332999998</v>
      </c>
      <c r="Z35" s="243">
        <v>0.87513039031999995</v>
      </c>
      <c r="AA35" s="243">
        <v>0.89183598065000003</v>
      </c>
      <c r="AB35" s="243">
        <v>0.89077061429000004</v>
      </c>
      <c r="AC35" s="243">
        <v>0.91862618065000001</v>
      </c>
      <c r="AD35" s="243">
        <v>0.91629765333000002</v>
      </c>
      <c r="AE35" s="243">
        <v>0.86863661290000005</v>
      </c>
      <c r="AF35" s="243">
        <v>0.90110718000000001</v>
      </c>
      <c r="AG35" s="243">
        <v>0.90649991934999996</v>
      </c>
      <c r="AH35" s="243">
        <v>0.87758635001999996</v>
      </c>
      <c r="AI35" s="243">
        <v>0.88649986999999997</v>
      </c>
      <c r="AJ35" s="243">
        <v>0.88050482097000005</v>
      </c>
      <c r="AK35" s="243">
        <v>0.88382932332999997</v>
      </c>
      <c r="AL35" s="243">
        <v>0.87383307257999998</v>
      </c>
      <c r="AM35" s="243">
        <v>0.88138230871000001</v>
      </c>
      <c r="AN35" s="243">
        <v>0.87909738612999999</v>
      </c>
      <c r="AO35" s="243">
        <v>0.89014341193000002</v>
      </c>
      <c r="AP35" s="243">
        <v>0.87371218613000001</v>
      </c>
      <c r="AQ35" s="243">
        <v>0.90177545063999998</v>
      </c>
      <c r="AR35" s="243">
        <v>0.90505754613</v>
      </c>
      <c r="AS35" s="243">
        <v>0.88329852045000001</v>
      </c>
      <c r="AT35" s="243">
        <v>0.90196229157999996</v>
      </c>
      <c r="AU35" s="243">
        <v>0.88004074481000005</v>
      </c>
      <c r="AV35" s="243">
        <v>0.87997548526000002</v>
      </c>
      <c r="AW35" s="243">
        <v>0.88365045340000004</v>
      </c>
      <c r="AX35" s="243">
        <v>0.88622139406</v>
      </c>
      <c r="AY35" s="367">
        <v>0.90069102225999997</v>
      </c>
      <c r="AZ35" s="367">
        <v>0.90661690101000003</v>
      </c>
      <c r="BA35" s="367">
        <v>0.90884706679000005</v>
      </c>
      <c r="BB35" s="367">
        <v>0.90161183340999995</v>
      </c>
      <c r="BC35" s="367">
        <v>0.89692431497000003</v>
      </c>
      <c r="BD35" s="367">
        <v>0.90090475046999996</v>
      </c>
      <c r="BE35" s="367">
        <v>0.89540416179000004</v>
      </c>
      <c r="BF35" s="367">
        <v>0.89044056032999996</v>
      </c>
      <c r="BG35" s="367">
        <v>0.88785452668999998</v>
      </c>
      <c r="BH35" s="367">
        <v>0.88580486401000003</v>
      </c>
      <c r="BI35" s="367">
        <v>0.88478338653999999</v>
      </c>
      <c r="BJ35" s="367">
        <v>0.88436829975999998</v>
      </c>
      <c r="BK35" s="367">
        <v>0.90600182305999999</v>
      </c>
      <c r="BL35" s="367">
        <v>0.91445760359999995</v>
      </c>
      <c r="BM35" s="367">
        <v>0.91686379150999997</v>
      </c>
      <c r="BN35" s="367">
        <v>0.9086456087</v>
      </c>
      <c r="BO35" s="367">
        <v>0.90595790606000004</v>
      </c>
      <c r="BP35" s="367">
        <v>0.91233651466999999</v>
      </c>
      <c r="BQ35" s="367">
        <v>0.90677739575000005</v>
      </c>
      <c r="BR35" s="367">
        <v>0.90194654648999995</v>
      </c>
      <c r="BS35" s="367">
        <v>0.89929181361999999</v>
      </c>
      <c r="BT35" s="367">
        <v>0.89676595534000003</v>
      </c>
      <c r="BU35" s="367">
        <v>0.89583723153000006</v>
      </c>
      <c r="BV35" s="367">
        <v>0.89548340139000004</v>
      </c>
    </row>
    <row r="36" spans="1:74" ht="11.15" customHeight="1" x14ac:dyDescent="0.25">
      <c r="A36" s="158" t="s">
        <v>1006</v>
      </c>
      <c r="B36" s="169" t="s">
        <v>1005</v>
      </c>
      <c r="C36" s="243">
        <v>0.902972</v>
      </c>
      <c r="D36" s="243">
        <v>0.94097200000000003</v>
      </c>
      <c r="E36" s="243">
        <v>0.93397200000000002</v>
      </c>
      <c r="F36" s="243">
        <v>0.92797200000000002</v>
      </c>
      <c r="G36" s="243">
        <v>0.92797200000000002</v>
      </c>
      <c r="H36" s="243">
        <v>0.92997200000000002</v>
      </c>
      <c r="I36" s="243">
        <v>0.92097200000000001</v>
      </c>
      <c r="J36" s="243">
        <v>0.904972</v>
      </c>
      <c r="K36" s="243">
        <v>0.902972</v>
      </c>
      <c r="L36" s="243">
        <v>0.89497199999999999</v>
      </c>
      <c r="M36" s="243">
        <v>0.905972</v>
      </c>
      <c r="N36" s="243">
        <v>0.909972</v>
      </c>
      <c r="O36" s="243">
        <v>0.91393659999999999</v>
      </c>
      <c r="P36" s="243">
        <v>0.91593659999999999</v>
      </c>
      <c r="Q36" s="243">
        <v>0.91593659999999999</v>
      </c>
      <c r="R36" s="243">
        <v>0.90493659999999998</v>
      </c>
      <c r="S36" s="243">
        <v>0.89493659999999997</v>
      </c>
      <c r="T36" s="243">
        <v>0.89593659999999997</v>
      </c>
      <c r="U36" s="243">
        <v>0.89093659999999997</v>
      </c>
      <c r="V36" s="243">
        <v>0.89393659999999997</v>
      </c>
      <c r="W36" s="243">
        <v>0.84293660000000004</v>
      </c>
      <c r="X36" s="243">
        <v>0.89293659999999997</v>
      </c>
      <c r="Y36" s="243">
        <v>0.89093659999999997</v>
      </c>
      <c r="Z36" s="243">
        <v>0.88293659999999996</v>
      </c>
      <c r="AA36" s="243">
        <v>0.88749109999999998</v>
      </c>
      <c r="AB36" s="243">
        <v>0.87849109999999997</v>
      </c>
      <c r="AC36" s="243">
        <v>0.87649109999999997</v>
      </c>
      <c r="AD36" s="243">
        <v>0.85749109999999995</v>
      </c>
      <c r="AE36" s="243">
        <v>0.84749110000000005</v>
      </c>
      <c r="AF36" s="243">
        <v>0.85349109999999995</v>
      </c>
      <c r="AG36" s="243">
        <v>0.85749109999999995</v>
      </c>
      <c r="AH36" s="243">
        <v>0.85958283848000006</v>
      </c>
      <c r="AI36" s="243">
        <v>0.84277033848000005</v>
      </c>
      <c r="AJ36" s="243">
        <v>0.84230283847999998</v>
      </c>
      <c r="AK36" s="243">
        <v>0.84377033848000005</v>
      </c>
      <c r="AL36" s="243">
        <v>0.85077033848000005</v>
      </c>
      <c r="AM36" s="243">
        <v>0.82456954683000006</v>
      </c>
      <c r="AN36" s="243">
        <v>0.87756954682999999</v>
      </c>
      <c r="AO36" s="243">
        <v>0.80956954683000004</v>
      </c>
      <c r="AP36" s="243">
        <v>0.83556954682999995</v>
      </c>
      <c r="AQ36" s="243">
        <v>0.81356954683000005</v>
      </c>
      <c r="AR36" s="243">
        <v>0.84756954682999996</v>
      </c>
      <c r="AS36" s="243">
        <v>0.82056954683000005</v>
      </c>
      <c r="AT36" s="243">
        <v>0.79880554136000004</v>
      </c>
      <c r="AU36" s="243">
        <v>0.79975448321999998</v>
      </c>
      <c r="AV36" s="243">
        <v>0.80059520896000003</v>
      </c>
      <c r="AW36" s="243">
        <v>0.79746810445000005</v>
      </c>
      <c r="AX36" s="243">
        <v>0.79446326010000001</v>
      </c>
      <c r="AY36" s="367">
        <v>0.79864940907000004</v>
      </c>
      <c r="AZ36" s="367">
        <v>0.79619736767000004</v>
      </c>
      <c r="BA36" s="367">
        <v>0.79319081645</v>
      </c>
      <c r="BB36" s="367">
        <v>0.79018809317000005</v>
      </c>
      <c r="BC36" s="367">
        <v>0.78734554338999996</v>
      </c>
      <c r="BD36" s="367">
        <v>0.78469816513000001</v>
      </c>
      <c r="BE36" s="367">
        <v>0.78172937920999996</v>
      </c>
      <c r="BF36" s="367">
        <v>0.77884754098999998</v>
      </c>
      <c r="BG36" s="367">
        <v>0.77605693145999999</v>
      </c>
      <c r="BH36" s="367">
        <v>0.77297905609999995</v>
      </c>
      <c r="BI36" s="367">
        <v>0.77027126898999998</v>
      </c>
      <c r="BJ36" s="367">
        <v>0.76766328955999996</v>
      </c>
      <c r="BK36" s="367">
        <v>0.76869575072999996</v>
      </c>
      <c r="BL36" s="367">
        <v>0.76731371212999999</v>
      </c>
      <c r="BM36" s="367">
        <v>0.76526236899</v>
      </c>
      <c r="BN36" s="367">
        <v>0.76333387224000004</v>
      </c>
      <c r="BO36" s="367">
        <v>0.76152452674000004</v>
      </c>
      <c r="BP36" s="367">
        <v>0.75993396400000002</v>
      </c>
      <c r="BQ36" s="367">
        <v>0.75804561739999998</v>
      </c>
      <c r="BR36" s="367">
        <v>0.75618878688000002</v>
      </c>
      <c r="BS36" s="367">
        <v>0.75443353916</v>
      </c>
      <c r="BT36" s="367">
        <v>0.75238424803000004</v>
      </c>
      <c r="BU36" s="367">
        <v>0.75072160374999997</v>
      </c>
      <c r="BV36" s="367">
        <v>0.74915501513000005</v>
      </c>
    </row>
    <row r="37" spans="1:74" ht="11.15" customHeight="1" x14ac:dyDescent="0.25">
      <c r="A37" s="158" t="s">
        <v>258</v>
      </c>
      <c r="B37" s="169" t="s">
        <v>331</v>
      </c>
      <c r="C37" s="243">
        <v>0.75922705746999997</v>
      </c>
      <c r="D37" s="243">
        <v>0.75531716437999996</v>
      </c>
      <c r="E37" s="243">
        <v>0.75778660729000002</v>
      </c>
      <c r="F37" s="243">
        <v>0.72706624166</v>
      </c>
      <c r="G37" s="243">
        <v>0.7391804515</v>
      </c>
      <c r="H37" s="243">
        <v>0.72953911907000002</v>
      </c>
      <c r="I37" s="243">
        <v>0.60058349616999995</v>
      </c>
      <c r="J37" s="243">
        <v>0.65254947357000004</v>
      </c>
      <c r="K37" s="243">
        <v>0.67453969993999996</v>
      </c>
      <c r="L37" s="243">
        <v>0.70398033244000002</v>
      </c>
      <c r="M37" s="243">
        <v>0.74193288585999995</v>
      </c>
      <c r="N37" s="243">
        <v>0.70831596212000003</v>
      </c>
      <c r="O37" s="243">
        <v>0.74268820746999997</v>
      </c>
      <c r="P37" s="243">
        <v>0.72402803477</v>
      </c>
      <c r="Q37" s="243">
        <v>0.71630688352000005</v>
      </c>
      <c r="R37" s="243">
        <v>0.61936720169000004</v>
      </c>
      <c r="S37" s="243">
        <v>0.59912133356999997</v>
      </c>
      <c r="T37" s="243">
        <v>0.62745486333</v>
      </c>
      <c r="U37" s="243">
        <v>0.64461688168999998</v>
      </c>
      <c r="V37" s="243">
        <v>0.63408550458000001</v>
      </c>
      <c r="W37" s="243">
        <v>0.63034922368000001</v>
      </c>
      <c r="X37" s="243">
        <v>0.63639002292000002</v>
      </c>
      <c r="Y37" s="243">
        <v>0.64341850998000005</v>
      </c>
      <c r="Z37" s="243">
        <v>0.64753232940000005</v>
      </c>
      <c r="AA37" s="243">
        <v>0.67838653408000005</v>
      </c>
      <c r="AB37" s="243">
        <v>0.66396841351000002</v>
      </c>
      <c r="AC37" s="243">
        <v>0.64236370659999997</v>
      </c>
      <c r="AD37" s="243">
        <v>0.60960179999999997</v>
      </c>
      <c r="AE37" s="243">
        <v>0.6296718</v>
      </c>
      <c r="AF37" s="243">
        <v>0.62766180000000005</v>
      </c>
      <c r="AG37" s="243">
        <v>0.59063180000000004</v>
      </c>
      <c r="AH37" s="243">
        <v>0.55898139219999998</v>
      </c>
      <c r="AI37" s="243">
        <v>0.56799139219999994</v>
      </c>
      <c r="AJ37" s="243">
        <v>0.55798139219999998</v>
      </c>
      <c r="AK37" s="243">
        <v>0.59798139220000002</v>
      </c>
      <c r="AL37" s="243">
        <v>0.60998139220000003</v>
      </c>
      <c r="AM37" s="243">
        <v>0.58517555958</v>
      </c>
      <c r="AN37" s="243">
        <v>0.63817555958000005</v>
      </c>
      <c r="AO37" s="243">
        <v>0.60717555958000002</v>
      </c>
      <c r="AP37" s="243">
        <v>0.60717555958000002</v>
      </c>
      <c r="AQ37" s="243">
        <v>0.58200889292000002</v>
      </c>
      <c r="AR37" s="243">
        <v>0.61084222624999995</v>
      </c>
      <c r="AS37" s="243">
        <v>0.54767555958000003</v>
      </c>
      <c r="AT37" s="243">
        <v>0.59189108173000005</v>
      </c>
      <c r="AU37" s="243">
        <v>0.59863316801999999</v>
      </c>
      <c r="AV37" s="243">
        <v>0.59227097827999997</v>
      </c>
      <c r="AW37" s="243">
        <v>0.62982406639999999</v>
      </c>
      <c r="AX37" s="243">
        <v>0.62749745395000001</v>
      </c>
      <c r="AY37" s="367">
        <v>0.62653673299000001</v>
      </c>
      <c r="AZ37" s="367">
        <v>0.62419250219</v>
      </c>
      <c r="BA37" s="367">
        <v>0.62165624779999995</v>
      </c>
      <c r="BB37" s="367">
        <v>0.61860259540999996</v>
      </c>
      <c r="BC37" s="367">
        <v>0.61622739487</v>
      </c>
      <c r="BD37" s="367">
        <v>0.61404300226999997</v>
      </c>
      <c r="BE37" s="367">
        <v>0.61254589380000002</v>
      </c>
      <c r="BF37" s="367">
        <v>0.61113407519999996</v>
      </c>
      <c r="BG37" s="367">
        <v>0.60981170345000002</v>
      </c>
      <c r="BH37" s="367">
        <v>0.60820984652999999</v>
      </c>
      <c r="BI37" s="367">
        <v>0.60696920938999999</v>
      </c>
      <c r="BJ37" s="367">
        <v>0.60582633650999995</v>
      </c>
      <c r="BK37" s="367">
        <v>0.60599285795000002</v>
      </c>
      <c r="BL37" s="367">
        <v>0.60370087746000001</v>
      </c>
      <c r="BM37" s="367">
        <v>0.60110438764999996</v>
      </c>
      <c r="BN37" s="367">
        <v>0.59810592789999995</v>
      </c>
      <c r="BO37" s="367">
        <v>0.59574537394000004</v>
      </c>
      <c r="BP37" s="367">
        <v>0.59359809610000003</v>
      </c>
      <c r="BQ37" s="367">
        <v>0.59116059858000003</v>
      </c>
      <c r="BR37" s="367">
        <v>0.58875384758000004</v>
      </c>
      <c r="BS37" s="367">
        <v>0.58644613596999995</v>
      </c>
      <c r="BT37" s="367">
        <v>0.58385184806000001</v>
      </c>
      <c r="BU37" s="367">
        <v>0.58663444850000002</v>
      </c>
      <c r="BV37" s="367">
        <v>0.58651069875999995</v>
      </c>
    </row>
    <row r="38" spans="1:74" ht="11.15" customHeight="1" x14ac:dyDescent="0.2">
      <c r="C38" s="216"/>
      <c r="D38" s="216"/>
      <c r="E38" s="216"/>
      <c r="F38" s="216"/>
      <c r="G38" s="216"/>
      <c r="H38" s="216"/>
      <c r="I38" s="216"/>
      <c r="J38" s="216"/>
      <c r="K38" s="216"/>
      <c r="L38" s="216"/>
      <c r="M38" s="216"/>
      <c r="N38" s="216"/>
      <c r="O38" s="216"/>
      <c r="P38" s="216"/>
      <c r="Q38" s="216"/>
      <c r="R38" s="216"/>
      <c r="S38" s="216"/>
      <c r="T38" s="216"/>
      <c r="U38" s="216"/>
      <c r="V38" s="216"/>
      <c r="W38" s="216"/>
      <c r="X38" s="216"/>
      <c r="Y38" s="216"/>
      <c r="Z38" s="216"/>
      <c r="AA38" s="216"/>
      <c r="AB38" s="216"/>
      <c r="AC38" s="216"/>
      <c r="AD38" s="216"/>
      <c r="AE38" s="216"/>
      <c r="AF38" s="216"/>
      <c r="AG38" s="216"/>
      <c r="AH38" s="216"/>
      <c r="AI38" s="216"/>
      <c r="AJ38" s="216"/>
      <c r="AK38" s="216"/>
      <c r="AL38" s="216"/>
      <c r="AM38" s="216"/>
      <c r="AN38" s="216"/>
      <c r="AO38" s="216"/>
      <c r="AP38" s="216"/>
      <c r="AQ38" s="216"/>
      <c r="AR38" s="216"/>
      <c r="AS38" s="216"/>
      <c r="AT38" s="216"/>
      <c r="AU38" s="216"/>
      <c r="AV38" s="216"/>
      <c r="AW38" s="216"/>
      <c r="AX38" s="216"/>
      <c r="AY38" s="442"/>
      <c r="AZ38" s="442"/>
      <c r="BA38" s="442"/>
      <c r="BB38" s="442"/>
      <c r="BC38" s="442"/>
      <c r="BD38" s="442"/>
      <c r="BE38" s="442"/>
      <c r="BF38" s="442"/>
      <c r="BG38" s="442"/>
      <c r="BH38" s="442"/>
      <c r="BI38" s="442"/>
      <c r="BJ38" s="368"/>
      <c r="BK38" s="368"/>
      <c r="BL38" s="368"/>
      <c r="BM38" s="368"/>
      <c r="BN38" s="368"/>
      <c r="BO38" s="368"/>
      <c r="BP38" s="368"/>
      <c r="BQ38" s="368"/>
      <c r="BR38" s="368"/>
      <c r="BS38" s="368"/>
      <c r="BT38" s="368"/>
      <c r="BU38" s="368"/>
      <c r="BV38" s="368"/>
    </row>
    <row r="39" spans="1:74" ht="11.15" customHeight="1" x14ac:dyDescent="0.25">
      <c r="A39" s="158" t="s">
        <v>367</v>
      </c>
      <c r="B39" s="168" t="s">
        <v>376</v>
      </c>
      <c r="C39" s="243">
        <v>1.5622540646</v>
      </c>
      <c r="D39" s="243">
        <v>1.5578648225</v>
      </c>
      <c r="E39" s="243">
        <v>1.5781446102000001</v>
      </c>
      <c r="F39" s="243">
        <v>1.5718031612000001</v>
      </c>
      <c r="G39" s="243">
        <v>1.5936495204000001</v>
      </c>
      <c r="H39" s="243">
        <v>1.6032913886</v>
      </c>
      <c r="I39" s="243">
        <v>1.5879566583</v>
      </c>
      <c r="J39" s="243">
        <v>1.5746889712000001</v>
      </c>
      <c r="K39" s="243">
        <v>1.5766021003999999</v>
      </c>
      <c r="L39" s="243">
        <v>1.5565412548999999</v>
      </c>
      <c r="M39" s="243">
        <v>1.5745594194000001</v>
      </c>
      <c r="N39" s="243">
        <v>1.5743567699000001</v>
      </c>
      <c r="O39" s="243">
        <v>1.5629971694</v>
      </c>
      <c r="P39" s="243">
        <v>1.5575804492000001</v>
      </c>
      <c r="Q39" s="243">
        <v>1.5417916885</v>
      </c>
      <c r="R39" s="243">
        <v>1.5148646214999999</v>
      </c>
      <c r="S39" s="243">
        <v>1.5072077803999999</v>
      </c>
      <c r="T39" s="243">
        <v>1.506753198</v>
      </c>
      <c r="U39" s="243">
        <v>1.4985382815999999</v>
      </c>
      <c r="V39" s="243">
        <v>1.4940399499000001</v>
      </c>
      <c r="W39" s="243">
        <v>1.4814831049999999</v>
      </c>
      <c r="X39" s="243">
        <v>1.467856898</v>
      </c>
      <c r="Y39" s="243">
        <v>1.4695617898</v>
      </c>
      <c r="Z39" s="243">
        <v>1.4731439359</v>
      </c>
      <c r="AA39" s="243">
        <v>1.4842370403</v>
      </c>
      <c r="AB39" s="243">
        <v>1.4780182048999999</v>
      </c>
      <c r="AC39" s="243">
        <v>1.4676445083</v>
      </c>
      <c r="AD39" s="243">
        <v>1.4785586125000001</v>
      </c>
      <c r="AE39" s="243">
        <v>1.4739021985</v>
      </c>
      <c r="AF39" s="243">
        <v>1.4717747101</v>
      </c>
      <c r="AG39" s="243">
        <v>1.4200643747999999</v>
      </c>
      <c r="AH39" s="243">
        <v>1.4013330340000001</v>
      </c>
      <c r="AI39" s="243">
        <v>1.4088817468999999</v>
      </c>
      <c r="AJ39" s="243">
        <v>1.4142942784999999</v>
      </c>
      <c r="AK39" s="243">
        <v>1.4116733214999999</v>
      </c>
      <c r="AL39" s="243">
        <v>1.4052760390000001</v>
      </c>
      <c r="AM39" s="243">
        <v>1.4026212092999999</v>
      </c>
      <c r="AN39" s="243">
        <v>1.4104414712</v>
      </c>
      <c r="AO39" s="243">
        <v>1.4117291592000001</v>
      </c>
      <c r="AP39" s="243">
        <v>1.4077411741000001</v>
      </c>
      <c r="AQ39" s="243">
        <v>1.4412913843999999</v>
      </c>
      <c r="AR39" s="243">
        <v>1.4715628617000001</v>
      </c>
      <c r="AS39" s="243">
        <v>1.4453212635999999</v>
      </c>
      <c r="AT39" s="243">
        <v>1.4373821924000001</v>
      </c>
      <c r="AU39" s="243">
        <v>1.4321872964</v>
      </c>
      <c r="AV39" s="243">
        <v>1.4304284829</v>
      </c>
      <c r="AW39" s="243">
        <v>1.4284495878000001</v>
      </c>
      <c r="AX39" s="243">
        <v>1.4303066997</v>
      </c>
      <c r="AY39" s="367">
        <v>1.4530976519000001</v>
      </c>
      <c r="AZ39" s="367">
        <v>1.4519972206</v>
      </c>
      <c r="BA39" s="367">
        <v>1.4541734313000001</v>
      </c>
      <c r="BB39" s="367">
        <v>1.4513929914000001</v>
      </c>
      <c r="BC39" s="367">
        <v>1.4508061315</v>
      </c>
      <c r="BD39" s="367">
        <v>1.4465586315000001</v>
      </c>
      <c r="BE39" s="367">
        <v>1.4398208266999999</v>
      </c>
      <c r="BF39" s="367">
        <v>1.4363610023</v>
      </c>
      <c r="BG39" s="367">
        <v>1.4334670275000001</v>
      </c>
      <c r="BH39" s="367">
        <v>1.4327550737999999</v>
      </c>
      <c r="BI39" s="367">
        <v>1.4286891546</v>
      </c>
      <c r="BJ39" s="367">
        <v>1.4276761542</v>
      </c>
      <c r="BK39" s="367">
        <v>1.3897779823</v>
      </c>
      <c r="BL39" s="367">
        <v>1.3897800614</v>
      </c>
      <c r="BM39" s="367">
        <v>1.3919382521000001</v>
      </c>
      <c r="BN39" s="367">
        <v>1.3852951711999999</v>
      </c>
      <c r="BO39" s="367">
        <v>1.3847796403999999</v>
      </c>
      <c r="BP39" s="367">
        <v>1.3816288896</v>
      </c>
      <c r="BQ39" s="367">
        <v>1.3800153340000001</v>
      </c>
      <c r="BR39" s="367">
        <v>1.3776224949</v>
      </c>
      <c r="BS39" s="367">
        <v>1.3758086548999999</v>
      </c>
      <c r="BT39" s="367">
        <v>1.3751715687999999</v>
      </c>
      <c r="BU39" s="367">
        <v>1.3722001907000001</v>
      </c>
      <c r="BV39" s="367">
        <v>1.3722795873</v>
      </c>
    </row>
    <row r="40" spans="1:74" ht="11.15" customHeight="1" x14ac:dyDescent="0.25">
      <c r="A40" s="158" t="s">
        <v>259</v>
      </c>
      <c r="B40" s="169" t="s">
        <v>366</v>
      </c>
      <c r="C40" s="243">
        <v>0.73290500000000003</v>
      </c>
      <c r="D40" s="243">
        <v>0.72982689999999995</v>
      </c>
      <c r="E40" s="243">
        <v>0.71663569999999999</v>
      </c>
      <c r="F40" s="243">
        <v>0.72580610000000001</v>
      </c>
      <c r="G40" s="243">
        <v>0.71938999999999997</v>
      </c>
      <c r="H40" s="243">
        <v>0.71951679999999996</v>
      </c>
      <c r="I40" s="243">
        <v>0.71213669999999996</v>
      </c>
      <c r="J40" s="243">
        <v>0.70608939999999998</v>
      </c>
      <c r="K40" s="243">
        <v>0.72340199999999999</v>
      </c>
      <c r="L40" s="243">
        <v>0.69630340000000002</v>
      </c>
      <c r="M40" s="243">
        <v>0.71288759999999995</v>
      </c>
      <c r="N40" s="243">
        <v>0.70882409999999996</v>
      </c>
      <c r="O40" s="243">
        <v>0.7065264</v>
      </c>
      <c r="P40" s="243">
        <v>0.70889959999999996</v>
      </c>
      <c r="Q40" s="243">
        <v>0.68923670000000004</v>
      </c>
      <c r="R40" s="243">
        <v>0.69440740000000001</v>
      </c>
      <c r="S40" s="243">
        <v>0.68908049999999998</v>
      </c>
      <c r="T40" s="243">
        <v>0.69727810000000001</v>
      </c>
      <c r="U40" s="243">
        <v>0.68300890000000003</v>
      </c>
      <c r="V40" s="243">
        <v>0.67902680000000004</v>
      </c>
      <c r="W40" s="243">
        <v>0.66734490000000002</v>
      </c>
      <c r="X40" s="243">
        <v>0.6562287</v>
      </c>
      <c r="Y40" s="243">
        <v>0.65571690000000005</v>
      </c>
      <c r="Z40" s="243">
        <v>0.65362169999999997</v>
      </c>
      <c r="AA40" s="243">
        <v>0.65846550000000004</v>
      </c>
      <c r="AB40" s="243">
        <v>0.65853620000000002</v>
      </c>
      <c r="AC40" s="243">
        <v>0.66017079999999995</v>
      </c>
      <c r="AD40" s="243">
        <v>0.67140979999999995</v>
      </c>
      <c r="AE40" s="243">
        <v>0.66898060000000004</v>
      </c>
      <c r="AF40" s="243">
        <v>0.66622650000000005</v>
      </c>
      <c r="AG40" s="243">
        <v>0.65485020000000005</v>
      </c>
      <c r="AH40" s="243">
        <v>0.64989267737</v>
      </c>
      <c r="AI40" s="243">
        <v>0.65428077737000001</v>
      </c>
      <c r="AJ40" s="243">
        <v>0.65609897737</v>
      </c>
      <c r="AK40" s="243">
        <v>0.65869077737000004</v>
      </c>
      <c r="AL40" s="243">
        <v>0.66050081186999998</v>
      </c>
      <c r="AM40" s="243">
        <v>0.65275904120999995</v>
      </c>
      <c r="AN40" s="243">
        <v>0.65368284120999998</v>
      </c>
      <c r="AO40" s="243">
        <v>0.66093974120999999</v>
      </c>
      <c r="AP40" s="243">
        <v>0.65439424121000001</v>
      </c>
      <c r="AQ40" s="243">
        <v>0.68965694120999999</v>
      </c>
      <c r="AR40" s="243">
        <v>0.68812964120999998</v>
      </c>
      <c r="AS40" s="243">
        <v>0.66336204120999998</v>
      </c>
      <c r="AT40" s="243">
        <v>0.67186962701999997</v>
      </c>
      <c r="AU40" s="243">
        <v>0.66483688885000003</v>
      </c>
      <c r="AV40" s="243">
        <v>0.66328005204999996</v>
      </c>
      <c r="AW40" s="243">
        <v>0.66711039368000002</v>
      </c>
      <c r="AX40" s="243">
        <v>0.66878508255000002</v>
      </c>
      <c r="AY40" s="367">
        <v>0.68811284273999995</v>
      </c>
      <c r="AZ40" s="367">
        <v>0.68952074076000003</v>
      </c>
      <c r="BA40" s="367">
        <v>0.69379947732000002</v>
      </c>
      <c r="BB40" s="367">
        <v>0.68912617681999999</v>
      </c>
      <c r="BC40" s="367">
        <v>0.69044855744</v>
      </c>
      <c r="BD40" s="367">
        <v>0.68889635186999998</v>
      </c>
      <c r="BE40" s="367">
        <v>0.69022714977999999</v>
      </c>
      <c r="BF40" s="367">
        <v>0.68874616336000005</v>
      </c>
      <c r="BG40" s="367">
        <v>0.68873612753000002</v>
      </c>
      <c r="BH40" s="367">
        <v>0.69024188090000005</v>
      </c>
      <c r="BI40" s="367">
        <v>0.68898221621</v>
      </c>
      <c r="BJ40" s="367">
        <v>0.69067007082999998</v>
      </c>
      <c r="BK40" s="367">
        <v>0.65319116526999998</v>
      </c>
      <c r="BL40" s="367">
        <v>0.65459705051999995</v>
      </c>
      <c r="BM40" s="367">
        <v>0.65888088308000003</v>
      </c>
      <c r="BN40" s="367">
        <v>0.65420530826000001</v>
      </c>
      <c r="BO40" s="367">
        <v>0.65552795489000004</v>
      </c>
      <c r="BP40" s="367">
        <v>0.65397455318999997</v>
      </c>
      <c r="BQ40" s="367">
        <v>0.65530269204000002</v>
      </c>
      <c r="BR40" s="367">
        <v>0.65382247922000003</v>
      </c>
      <c r="BS40" s="367">
        <v>0.65381257579999996</v>
      </c>
      <c r="BT40" s="367">
        <v>0.65531888129000004</v>
      </c>
      <c r="BU40" s="367">
        <v>0.65405874331000002</v>
      </c>
      <c r="BV40" s="367">
        <v>0.65574635698999995</v>
      </c>
    </row>
    <row r="41" spans="1:74" ht="11.15" customHeight="1" x14ac:dyDescent="0.25">
      <c r="A41" s="158" t="s">
        <v>1012</v>
      </c>
      <c r="B41" s="169" t="s">
        <v>1011</v>
      </c>
      <c r="C41" s="243">
        <v>0.14934545058000001</v>
      </c>
      <c r="D41" s="243">
        <v>0.15441338017</v>
      </c>
      <c r="E41" s="243">
        <v>0.15347612566999999</v>
      </c>
      <c r="F41" s="243">
        <v>0.157076674</v>
      </c>
      <c r="G41" s="243">
        <v>0.16249814233000001</v>
      </c>
      <c r="H41" s="243">
        <v>0.15871147766999999</v>
      </c>
      <c r="I41" s="243">
        <v>0.16258124333000001</v>
      </c>
      <c r="J41" s="243">
        <v>0.15897418050000001</v>
      </c>
      <c r="K41" s="243">
        <v>0.15499803333000001</v>
      </c>
      <c r="L41" s="243">
        <v>0.15737857666999999</v>
      </c>
      <c r="M41" s="243">
        <v>0.15700700382999999</v>
      </c>
      <c r="N41" s="243">
        <v>0.15858143383000001</v>
      </c>
      <c r="O41" s="243">
        <v>0.15649420750000001</v>
      </c>
      <c r="P41" s="243">
        <v>0.15028043366999999</v>
      </c>
      <c r="Q41" s="243">
        <v>0.15569391317</v>
      </c>
      <c r="R41" s="243">
        <v>0.1515197365</v>
      </c>
      <c r="S41" s="243">
        <v>0.15614186817</v>
      </c>
      <c r="T41" s="243">
        <v>0.15116222317</v>
      </c>
      <c r="U41" s="243">
        <v>0.16143501817</v>
      </c>
      <c r="V41" s="243">
        <v>0.17078794983000001</v>
      </c>
      <c r="W41" s="243">
        <v>0.17806088649999999</v>
      </c>
      <c r="X41" s="243">
        <v>0.17435210649999999</v>
      </c>
      <c r="Y41" s="243">
        <v>0.17173773482999999</v>
      </c>
      <c r="Z41" s="243">
        <v>0.17198991150000001</v>
      </c>
      <c r="AA41" s="243">
        <v>0.16730964933</v>
      </c>
      <c r="AB41" s="243">
        <v>0.16272318332999999</v>
      </c>
      <c r="AC41" s="243">
        <v>0.15232433433000001</v>
      </c>
      <c r="AD41" s="243">
        <v>0.15415143033000001</v>
      </c>
      <c r="AE41" s="243">
        <v>0.15589967699999999</v>
      </c>
      <c r="AF41" s="243">
        <v>0.160555222</v>
      </c>
      <c r="AG41" s="243">
        <v>0.15794232033</v>
      </c>
      <c r="AH41" s="243">
        <v>0.14966812733000001</v>
      </c>
      <c r="AI41" s="243">
        <v>0.15608389967</v>
      </c>
      <c r="AJ41" s="243">
        <v>0.16064390033000001</v>
      </c>
      <c r="AK41" s="243">
        <v>0.15763070428000001</v>
      </c>
      <c r="AL41" s="243">
        <v>0.151073121</v>
      </c>
      <c r="AM41" s="243">
        <v>0.15394946232000001</v>
      </c>
      <c r="AN41" s="243">
        <v>0.15982827893000001</v>
      </c>
      <c r="AO41" s="243">
        <v>0.15084302399999999</v>
      </c>
      <c r="AP41" s="243">
        <v>0.15502636567</v>
      </c>
      <c r="AQ41" s="243">
        <v>0.15337201735</v>
      </c>
      <c r="AR41" s="243">
        <v>0.15522743899999999</v>
      </c>
      <c r="AS41" s="243">
        <v>0.15683343297999999</v>
      </c>
      <c r="AT41" s="243">
        <v>0.15813118667000001</v>
      </c>
      <c r="AU41" s="243">
        <v>0.16265841620999999</v>
      </c>
      <c r="AV41" s="243">
        <v>0.15949658954000001</v>
      </c>
      <c r="AW41" s="243">
        <v>0.15148937889</v>
      </c>
      <c r="AX41" s="243">
        <v>0.14834564963999999</v>
      </c>
      <c r="AY41" s="367">
        <v>0.16500000000000001</v>
      </c>
      <c r="AZ41" s="367">
        <v>0.16500000000000001</v>
      </c>
      <c r="BA41" s="367">
        <v>0.16500000000000001</v>
      </c>
      <c r="BB41" s="367">
        <v>0.17</v>
      </c>
      <c r="BC41" s="367">
        <v>0.17</v>
      </c>
      <c r="BD41" s="367">
        <v>0.17</v>
      </c>
      <c r="BE41" s="367">
        <v>0.17</v>
      </c>
      <c r="BF41" s="367">
        <v>0.17</v>
      </c>
      <c r="BG41" s="367">
        <v>0.17</v>
      </c>
      <c r="BH41" s="367">
        <v>0.17</v>
      </c>
      <c r="BI41" s="367">
        <v>0.17</v>
      </c>
      <c r="BJ41" s="367">
        <v>0.17</v>
      </c>
      <c r="BK41" s="367">
        <v>0.17</v>
      </c>
      <c r="BL41" s="367">
        <v>0.17</v>
      </c>
      <c r="BM41" s="367">
        <v>0.17</v>
      </c>
      <c r="BN41" s="367">
        <v>0.17</v>
      </c>
      <c r="BO41" s="367">
        <v>0.17</v>
      </c>
      <c r="BP41" s="367">
        <v>0.17</v>
      </c>
      <c r="BQ41" s="367">
        <v>0.17</v>
      </c>
      <c r="BR41" s="367">
        <v>0.17</v>
      </c>
      <c r="BS41" s="367">
        <v>0.17</v>
      </c>
      <c r="BT41" s="367">
        <v>0.17</v>
      </c>
      <c r="BU41" s="367">
        <v>0.17</v>
      </c>
      <c r="BV41" s="367">
        <v>0.17</v>
      </c>
    </row>
    <row r="42" spans="1:74" ht="11.15" customHeight="1" x14ac:dyDescent="0.2">
      <c r="C42" s="216"/>
      <c r="D42" s="216"/>
      <c r="E42" s="216"/>
      <c r="F42" s="216"/>
      <c r="G42" s="216"/>
      <c r="H42" s="216"/>
      <c r="I42" s="216"/>
      <c r="J42" s="216"/>
      <c r="K42" s="216"/>
      <c r="L42" s="216"/>
      <c r="M42" s="216"/>
      <c r="N42" s="216"/>
      <c r="O42" s="216"/>
      <c r="P42" s="216"/>
      <c r="Q42" s="216"/>
      <c r="R42" s="216"/>
      <c r="S42" s="216"/>
      <c r="T42" s="216"/>
      <c r="U42" s="216"/>
      <c r="V42" s="216"/>
      <c r="W42" s="216"/>
      <c r="X42" s="216"/>
      <c r="Y42" s="216"/>
      <c r="Z42" s="216"/>
      <c r="AA42" s="216"/>
      <c r="AB42" s="216"/>
      <c r="AC42" s="216"/>
      <c r="AD42" s="216"/>
      <c r="AE42" s="216"/>
      <c r="AF42" s="216"/>
      <c r="AG42" s="216"/>
      <c r="AH42" s="216"/>
      <c r="AI42" s="216"/>
      <c r="AJ42" s="216"/>
      <c r="AK42" s="216"/>
      <c r="AL42" s="216"/>
      <c r="AM42" s="216"/>
      <c r="AN42" s="216"/>
      <c r="AO42" s="216"/>
      <c r="AP42" s="216"/>
      <c r="AQ42" s="216"/>
      <c r="AR42" s="216"/>
      <c r="AS42" s="216"/>
      <c r="AT42" s="216"/>
      <c r="AU42" s="216"/>
      <c r="AV42" s="216"/>
      <c r="AW42" s="216"/>
      <c r="AX42" s="216"/>
      <c r="AY42" s="442"/>
      <c r="AZ42" s="442"/>
      <c r="BA42" s="442"/>
      <c r="BB42" s="442"/>
      <c r="BC42" s="442"/>
      <c r="BD42" s="442"/>
      <c r="BE42" s="442"/>
      <c r="BF42" s="442"/>
      <c r="BG42" s="442"/>
      <c r="BH42" s="442"/>
      <c r="BI42" s="442"/>
      <c r="BJ42" s="368"/>
      <c r="BK42" s="368"/>
      <c r="BL42" s="368"/>
      <c r="BM42" s="368"/>
      <c r="BN42" s="368"/>
      <c r="BO42" s="368"/>
      <c r="BP42" s="368"/>
      <c r="BQ42" s="368"/>
      <c r="BR42" s="368"/>
      <c r="BS42" s="368"/>
      <c r="BT42" s="368"/>
      <c r="BU42" s="368"/>
      <c r="BV42" s="368"/>
    </row>
    <row r="43" spans="1:74" ht="11.15" customHeight="1" x14ac:dyDescent="0.25">
      <c r="A43" s="158" t="s">
        <v>369</v>
      </c>
      <c r="B43" s="168" t="s">
        <v>78</v>
      </c>
      <c r="C43" s="243">
        <v>64.428044010999997</v>
      </c>
      <c r="D43" s="243">
        <v>64.252783164999997</v>
      </c>
      <c r="E43" s="243">
        <v>64.73270325</v>
      </c>
      <c r="F43" s="243">
        <v>65.007835643999996</v>
      </c>
      <c r="G43" s="243">
        <v>65.151294715999995</v>
      </c>
      <c r="H43" s="243">
        <v>65.477177303000005</v>
      </c>
      <c r="I43" s="243">
        <v>65.388590905000001</v>
      </c>
      <c r="J43" s="243">
        <v>66.289212014</v>
      </c>
      <c r="K43" s="243">
        <v>66.215310634999994</v>
      </c>
      <c r="L43" s="243">
        <v>66.647692444</v>
      </c>
      <c r="M43" s="243">
        <v>67.462928887999993</v>
      </c>
      <c r="N43" s="243">
        <v>67.221040880000004</v>
      </c>
      <c r="O43" s="243">
        <v>67.202979103999994</v>
      </c>
      <c r="P43" s="243">
        <v>66.767804002000005</v>
      </c>
      <c r="Q43" s="243">
        <v>66.810833967999997</v>
      </c>
      <c r="R43" s="243">
        <v>64.177415256000003</v>
      </c>
      <c r="S43" s="243">
        <v>58.815506118000002</v>
      </c>
      <c r="T43" s="243">
        <v>60.909266070999998</v>
      </c>
      <c r="U43" s="243">
        <v>62.130844547000002</v>
      </c>
      <c r="V43" s="243">
        <v>62.068710688000003</v>
      </c>
      <c r="W43" s="243">
        <v>62.038290382</v>
      </c>
      <c r="X43" s="243">
        <v>61.996169977999998</v>
      </c>
      <c r="Y43" s="243">
        <v>62.883805002000003</v>
      </c>
      <c r="Z43" s="243">
        <v>62.630321434000003</v>
      </c>
      <c r="AA43" s="243">
        <v>63.265664844</v>
      </c>
      <c r="AB43" s="243">
        <v>60.413838513000002</v>
      </c>
      <c r="AC43" s="243">
        <v>63.546376631000001</v>
      </c>
      <c r="AD43" s="243">
        <v>63.630067255</v>
      </c>
      <c r="AE43" s="243">
        <v>64.085723291999997</v>
      </c>
      <c r="AF43" s="243">
        <v>64.107407684999998</v>
      </c>
      <c r="AG43" s="243">
        <v>64.862767738000002</v>
      </c>
      <c r="AH43" s="243">
        <v>64.338609031000004</v>
      </c>
      <c r="AI43" s="243">
        <v>64.156378380000007</v>
      </c>
      <c r="AJ43" s="243">
        <v>65.239283510000007</v>
      </c>
      <c r="AK43" s="243">
        <v>65.584802613999997</v>
      </c>
      <c r="AL43" s="243">
        <v>64.875858776000001</v>
      </c>
      <c r="AM43" s="243">
        <v>64.632536864000002</v>
      </c>
      <c r="AN43" s="243">
        <v>64.870295306000003</v>
      </c>
      <c r="AO43" s="243">
        <v>65.728434183000005</v>
      </c>
      <c r="AP43" s="243">
        <v>64.607955501000006</v>
      </c>
      <c r="AQ43" s="243">
        <v>65.006710499999997</v>
      </c>
      <c r="AR43" s="243">
        <v>65.336896690000003</v>
      </c>
      <c r="AS43" s="243">
        <v>66.292658251999995</v>
      </c>
      <c r="AT43" s="243">
        <v>65.971278358000006</v>
      </c>
      <c r="AU43" s="243">
        <v>66.151630541000003</v>
      </c>
      <c r="AV43" s="243">
        <v>66.800194677999997</v>
      </c>
      <c r="AW43" s="243">
        <v>67.391656702000006</v>
      </c>
      <c r="AX43" s="243">
        <v>66.732223396999998</v>
      </c>
      <c r="AY43" s="367">
        <v>66.997814409</v>
      </c>
      <c r="AZ43" s="367">
        <v>66.755379672999993</v>
      </c>
      <c r="BA43" s="367">
        <v>66.328509698000005</v>
      </c>
      <c r="BB43" s="367">
        <v>65.965259450000005</v>
      </c>
      <c r="BC43" s="367">
        <v>66.113587891999998</v>
      </c>
      <c r="BD43" s="367">
        <v>66.660991545000002</v>
      </c>
      <c r="BE43" s="367">
        <v>67.089201517000006</v>
      </c>
      <c r="BF43" s="367">
        <v>66.822557750000001</v>
      </c>
      <c r="BG43" s="367">
        <v>66.687974842000003</v>
      </c>
      <c r="BH43" s="367">
        <v>67.116659614</v>
      </c>
      <c r="BI43" s="367">
        <v>67.443805784999995</v>
      </c>
      <c r="BJ43" s="367">
        <v>67.195757589999999</v>
      </c>
      <c r="BK43" s="367">
        <v>66.920946001999994</v>
      </c>
      <c r="BL43" s="367">
        <v>67.013869137</v>
      </c>
      <c r="BM43" s="367">
        <v>66.974853193000001</v>
      </c>
      <c r="BN43" s="367">
        <v>67.248505823000002</v>
      </c>
      <c r="BO43" s="367">
        <v>67.520390336999995</v>
      </c>
      <c r="BP43" s="367">
        <v>67.809523646000002</v>
      </c>
      <c r="BQ43" s="367">
        <v>68.213431854999996</v>
      </c>
      <c r="BR43" s="367">
        <v>68.008525175000003</v>
      </c>
      <c r="BS43" s="367">
        <v>67.947064576000002</v>
      </c>
      <c r="BT43" s="367">
        <v>68.440088944999999</v>
      </c>
      <c r="BU43" s="367">
        <v>68.830197518000006</v>
      </c>
      <c r="BV43" s="367">
        <v>68.713965199</v>
      </c>
    </row>
    <row r="44" spans="1:74" ht="11.15" customHeight="1" x14ac:dyDescent="0.25">
      <c r="B44" s="168"/>
      <c r="C44" s="243"/>
      <c r="D44" s="243"/>
      <c r="E44" s="243"/>
      <c r="F44" s="243"/>
      <c r="G44" s="243"/>
      <c r="H44" s="243"/>
      <c r="I44" s="243"/>
      <c r="J44" s="243"/>
      <c r="K44" s="243"/>
      <c r="L44" s="243"/>
      <c r="M44" s="243"/>
      <c r="N44" s="243"/>
      <c r="O44" s="243"/>
      <c r="P44" s="243"/>
      <c r="Q44" s="243"/>
      <c r="R44" s="243"/>
      <c r="S44" s="243"/>
      <c r="T44" s="243"/>
      <c r="U44" s="243"/>
      <c r="V44" s="243"/>
      <c r="W44" s="243"/>
      <c r="X44" s="243"/>
      <c r="Y44" s="243"/>
      <c r="Z44" s="243"/>
      <c r="AA44" s="243"/>
      <c r="AB44" s="243"/>
      <c r="AC44" s="243"/>
      <c r="AD44" s="243"/>
      <c r="AE44" s="243"/>
      <c r="AF44" s="243"/>
      <c r="AG44" s="243"/>
      <c r="AH44" s="243"/>
      <c r="AI44" s="243"/>
      <c r="AJ44" s="243"/>
      <c r="AK44" s="243"/>
      <c r="AL44" s="243"/>
      <c r="AM44" s="243"/>
      <c r="AN44" s="243"/>
      <c r="AO44" s="243"/>
      <c r="AP44" s="243"/>
      <c r="AQ44" s="243"/>
      <c r="AR44" s="243"/>
      <c r="AS44" s="243"/>
      <c r="AT44" s="243"/>
      <c r="AU44" s="243"/>
      <c r="AV44" s="243"/>
      <c r="AW44" s="243"/>
      <c r="AX44" s="243"/>
      <c r="AY44" s="367"/>
      <c r="AZ44" s="367"/>
      <c r="BA44" s="367"/>
      <c r="BB44" s="367"/>
      <c r="BC44" s="367"/>
      <c r="BD44" s="367"/>
      <c r="BE44" s="367"/>
      <c r="BF44" s="367"/>
      <c r="BG44" s="367"/>
      <c r="BH44" s="367"/>
      <c r="BI44" s="367"/>
      <c r="BJ44" s="367"/>
      <c r="BK44" s="367"/>
      <c r="BL44" s="367"/>
      <c r="BM44" s="367"/>
      <c r="BN44" s="367"/>
      <c r="BO44" s="367"/>
      <c r="BP44" s="367"/>
      <c r="BQ44" s="367"/>
      <c r="BR44" s="367"/>
      <c r="BS44" s="367"/>
      <c r="BT44" s="367"/>
      <c r="BU44" s="367"/>
      <c r="BV44" s="367"/>
    </row>
    <row r="45" spans="1:74" ht="11.15" customHeight="1" x14ac:dyDescent="0.25">
      <c r="A45" s="158" t="s">
        <v>368</v>
      </c>
      <c r="B45" s="168" t="s">
        <v>377</v>
      </c>
      <c r="C45" s="243">
        <v>5.338386388</v>
      </c>
      <c r="D45" s="243">
        <v>5.3449057255000003</v>
      </c>
      <c r="E45" s="243">
        <v>5.3809038984999997</v>
      </c>
      <c r="F45" s="243">
        <v>5.3902071961000004</v>
      </c>
      <c r="G45" s="243">
        <v>5.3739942280999999</v>
      </c>
      <c r="H45" s="243">
        <v>5.3726354953</v>
      </c>
      <c r="I45" s="243">
        <v>5.3658350881999999</v>
      </c>
      <c r="J45" s="243">
        <v>5.3514304044000003</v>
      </c>
      <c r="K45" s="243">
        <v>5.3124199303999999</v>
      </c>
      <c r="L45" s="243">
        <v>5.2713858673000002</v>
      </c>
      <c r="M45" s="243">
        <v>5.2796606609000003</v>
      </c>
      <c r="N45" s="243">
        <v>5.3050773374000002</v>
      </c>
      <c r="O45" s="243">
        <v>5.1282112971</v>
      </c>
      <c r="P45" s="243">
        <v>5.0986334880999999</v>
      </c>
      <c r="Q45" s="243">
        <v>5.0671861823000004</v>
      </c>
      <c r="R45" s="243">
        <v>5.0960327016000004</v>
      </c>
      <c r="S45" s="243">
        <v>5.0174187713</v>
      </c>
      <c r="T45" s="243">
        <v>5.0227210002999998</v>
      </c>
      <c r="U45" s="243">
        <v>5.0339790612000002</v>
      </c>
      <c r="V45" s="243">
        <v>5.0729653361000002</v>
      </c>
      <c r="W45" s="243">
        <v>5.1558536939000001</v>
      </c>
      <c r="X45" s="243">
        <v>5.1392828150999996</v>
      </c>
      <c r="Y45" s="243">
        <v>5.1642449644999999</v>
      </c>
      <c r="Z45" s="243">
        <v>5.1766871983999998</v>
      </c>
      <c r="AA45" s="243">
        <v>5.2945099918</v>
      </c>
      <c r="AB45" s="243">
        <v>5.2401581888999997</v>
      </c>
      <c r="AC45" s="243">
        <v>5.2569250823000004</v>
      </c>
      <c r="AD45" s="243">
        <v>5.3669592348000004</v>
      </c>
      <c r="AE45" s="243">
        <v>5.3980350282999998</v>
      </c>
      <c r="AF45" s="243">
        <v>5.3980760667999999</v>
      </c>
      <c r="AG45" s="243">
        <v>5.4340760668000003</v>
      </c>
      <c r="AH45" s="243">
        <v>5.4436923936000001</v>
      </c>
      <c r="AI45" s="243">
        <v>5.4504564310000001</v>
      </c>
      <c r="AJ45" s="243">
        <v>5.4597204684999996</v>
      </c>
      <c r="AK45" s="243">
        <v>5.3742598256000003</v>
      </c>
      <c r="AL45" s="243">
        <v>5.4797878940000002</v>
      </c>
      <c r="AM45" s="243">
        <v>5.6217995945999997</v>
      </c>
      <c r="AN45" s="243">
        <v>5.5349177997999996</v>
      </c>
      <c r="AO45" s="243">
        <v>5.5089234011999997</v>
      </c>
      <c r="AP45" s="243">
        <v>5.428289629</v>
      </c>
      <c r="AQ45" s="243">
        <v>5.4241672973000004</v>
      </c>
      <c r="AR45" s="243">
        <v>5.4438676960999999</v>
      </c>
      <c r="AS45" s="243">
        <v>5.4758851686999996</v>
      </c>
      <c r="AT45" s="243">
        <v>5.4979634065000003</v>
      </c>
      <c r="AU45" s="243">
        <v>5.4629384961999996</v>
      </c>
      <c r="AV45" s="243">
        <v>5.4496195908000002</v>
      </c>
      <c r="AW45" s="243">
        <v>5.5136792352999997</v>
      </c>
      <c r="AX45" s="243">
        <v>5.5913380932000001</v>
      </c>
      <c r="AY45" s="367">
        <v>5.6039111963000003</v>
      </c>
      <c r="AZ45" s="367">
        <v>5.5180353219000002</v>
      </c>
      <c r="BA45" s="367">
        <v>5.4916821397</v>
      </c>
      <c r="BB45" s="367">
        <v>5.4106987491999998</v>
      </c>
      <c r="BC45" s="367">
        <v>5.4019956781999996</v>
      </c>
      <c r="BD45" s="367">
        <v>5.4175953380999999</v>
      </c>
      <c r="BE45" s="367">
        <v>5.4447209634</v>
      </c>
      <c r="BF45" s="367">
        <v>5.4657170253</v>
      </c>
      <c r="BG45" s="367">
        <v>5.4309710643000004</v>
      </c>
      <c r="BH45" s="367">
        <v>5.4174905828000002</v>
      </c>
      <c r="BI45" s="367">
        <v>5.4817588258000001</v>
      </c>
      <c r="BJ45" s="367">
        <v>5.5595710833999998</v>
      </c>
      <c r="BK45" s="367">
        <v>5.6447292399000002</v>
      </c>
      <c r="BL45" s="367">
        <v>5.5589305088999996</v>
      </c>
      <c r="BM45" s="367">
        <v>5.5323720479</v>
      </c>
      <c r="BN45" s="367">
        <v>5.4514762846</v>
      </c>
      <c r="BO45" s="367">
        <v>5.4427599439999996</v>
      </c>
      <c r="BP45" s="367">
        <v>5.4584044762000001</v>
      </c>
      <c r="BQ45" s="367">
        <v>5.4856331458999996</v>
      </c>
      <c r="BR45" s="367">
        <v>5.5065958969000004</v>
      </c>
      <c r="BS45" s="367">
        <v>5.4718421436</v>
      </c>
      <c r="BT45" s="367">
        <v>5.4583372328999999</v>
      </c>
      <c r="BU45" s="367">
        <v>5.5226218309000004</v>
      </c>
      <c r="BV45" s="367">
        <v>5.6004412500000003</v>
      </c>
    </row>
    <row r="46" spans="1:74" ht="11.15" customHeight="1" x14ac:dyDescent="0.25">
      <c r="A46" s="158" t="s">
        <v>370</v>
      </c>
      <c r="B46" s="168" t="s">
        <v>378</v>
      </c>
      <c r="C46" s="243">
        <v>69.766430399000001</v>
      </c>
      <c r="D46" s="243">
        <v>69.597688891000004</v>
      </c>
      <c r="E46" s="243">
        <v>70.113607149000003</v>
      </c>
      <c r="F46" s="243">
        <v>70.398042840000002</v>
      </c>
      <c r="G46" s="243">
        <v>70.525288943999996</v>
      </c>
      <c r="H46" s="243">
        <v>70.849812799000006</v>
      </c>
      <c r="I46" s="243">
        <v>70.754425992999998</v>
      </c>
      <c r="J46" s="243">
        <v>71.640642419000002</v>
      </c>
      <c r="K46" s="243">
        <v>71.527730566000002</v>
      </c>
      <c r="L46" s="243">
        <v>71.919078311000007</v>
      </c>
      <c r="M46" s="243">
        <v>72.742589549000002</v>
      </c>
      <c r="N46" s="243">
        <v>72.526118217000004</v>
      </c>
      <c r="O46" s="243">
        <v>72.331190401000001</v>
      </c>
      <c r="P46" s="243">
        <v>71.866437489999996</v>
      </c>
      <c r="Q46" s="243">
        <v>71.878020149999998</v>
      </c>
      <c r="R46" s="243">
        <v>69.273447958000006</v>
      </c>
      <c r="S46" s="243">
        <v>63.832924888999997</v>
      </c>
      <c r="T46" s="243">
        <v>65.931987070999995</v>
      </c>
      <c r="U46" s="243">
        <v>67.164823608000006</v>
      </c>
      <c r="V46" s="243">
        <v>67.141676024000006</v>
      </c>
      <c r="W46" s="243">
        <v>67.194144076000001</v>
      </c>
      <c r="X46" s="243">
        <v>67.135452792999999</v>
      </c>
      <c r="Y46" s="243">
        <v>68.048049965999994</v>
      </c>
      <c r="Z46" s="243">
        <v>67.807008632000006</v>
      </c>
      <c r="AA46" s="243">
        <v>68.560174836000002</v>
      </c>
      <c r="AB46" s="243">
        <v>65.653996702000001</v>
      </c>
      <c r="AC46" s="243">
        <v>68.803301712999996</v>
      </c>
      <c r="AD46" s="243">
        <v>68.997026489000007</v>
      </c>
      <c r="AE46" s="243">
        <v>69.483758320999996</v>
      </c>
      <c r="AF46" s="243">
        <v>69.505483752000004</v>
      </c>
      <c r="AG46" s="243">
        <v>70.296843804999995</v>
      </c>
      <c r="AH46" s="243">
        <v>69.782301425</v>
      </c>
      <c r="AI46" s="243">
        <v>69.606834810999999</v>
      </c>
      <c r="AJ46" s="243">
        <v>70.699003978999997</v>
      </c>
      <c r="AK46" s="243">
        <v>70.959062439999997</v>
      </c>
      <c r="AL46" s="243">
        <v>70.355646669999999</v>
      </c>
      <c r="AM46" s="243">
        <v>70.254336457999997</v>
      </c>
      <c r="AN46" s="243">
        <v>70.405213105000001</v>
      </c>
      <c r="AO46" s="243">
        <v>71.237357584999998</v>
      </c>
      <c r="AP46" s="243">
        <v>70.036245129999998</v>
      </c>
      <c r="AQ46" s="243">
        <v>70.430877796999994</v>
      </c>
      <c r="AR46" s="243">
        <v>70.780764386000001</v>
      </c>
      <c r="AS46" s="243">
        <v>71.76854342</v>
      </c>
      <c r="AT46" s="243">
        <v>71.469241764000003</v>
      </c>
      <c r="AU46" s="243">
        <v>71.614569036999995</v>
      </c>
      <c r="AV46" s="243">
        <v>72.249814268999998</v>
      </c>
      <c r="AW46" s="243">
        <v>72.905335937000004</v>
      </c>
      <c r="AX46" s="243">
        <v>72.323561491000007</v>
      </c>
      <c r="AY46" s="367">
        <v>72.601725604999999</v>
      </c>
      <c r="AZ46" s="367">
        <v>72.273414994999996</v>
      </c>
      <c r="BA46" s="367">
        <v>71.820191838</v>
      </c>
      <c r="BB46" s="367">
        <v>71.375958198999996</v>
      </c>
      <c r="BC46" s="367">
        <v>71.515583570000004</v>
      </c>
      <c r="BD46" s="367">
        <v>72.078586883</v>
      </c>
      <c r="BE46" s="367">
        <v>72.533922480000001</v>
      </c>
      <c r="BF46" s="367">
        <v>72.288274775999994</v>
      </c>
      <c r="BG46" s="367">
        <v>72.118945906999997</v>
      </c>
      <c r="BH46" s="367">
        <v>72.534150195999999</v>
      </c>
      <c r="BI46" s="367">
        <v>72.925564610999999</v>
      </c>
      <c r="BJ46" s="367">
        <v>72.755328673999998</v>
      </c>
      <c r="BK46" s="367">
        <v>72.565675241999998</v>
      </c>
      <c r="BL46" s="367">
        <v>72.572799645999993</v>
      </c>
      <c r="BM46" s="367">
        <v>72.507225241</v>
      </c>
      <c r="BN46" s="367">
        <v>72.699982106999997</v>
      </c>
      <c r="BO46" s="367">
        <v>72.963150280999997</v>
      </c>
      <c r="BP46" s="367">
        <v>73.267928122000001</v>
      </c>
      <c r="BQ46" s="367">
        <v>73.699065000000004</v>
      </c>
      <c r="BR46" s="367">
        <v>73.515121071999999</v>
      </c>
      <c r="BS46" s="367">
        <v>73.418906719000006</v>
      </c>
      <c r="BT46" s="367">
        <v>73.898426177999994</v>
      </c>
      <c r="BU46" s="367">
        <v>74.352819349000001</v>
      </c>
      <c r="BV46" s="367">
        <v>74.314406449000003</v>
      </c>
    </row>
    <row r="47" spans="1:74" ht="11.15" customHeight="1" x14ac:dyDescent="0.25">
      <c r="B47" s="168"/>
      <c r="C47" s="243"/>
      <c r="D47" s="243"/>
      <c r="E47" s="243"/>
      <c r="F47" s="243"/>
      <c r="G47" s="243"/>
      <c r="H47" s="243"/>
      <c r="I47" s="243"/>
      <c r="J47" s="243"/>
      <c r="K47" s="243"/>
      <c r="L47" s="243"/>
      <c r="M47" s="243"/>
      <c r="N47" s="243"/>
      <c r="O47" s="243"/>
      <c r="P47" s="243"/>
      <c r="Q47" s="243"/>
      <c r="R47" s="243"/>
      <c r="S47" s="243"/>
      <c r="T47" s="243"/>
      <c r="U47" s="243"/>
      <c r="V47" s="243"/>
      <c r="W47" s="243"/>
      <c r="X47" s="243"/>
      <c r="Y47" s="243"/>
      <c r="Z47" s="243"/>
      <c r="AA47" s="243"/>
      <c r="AB47" s="243"/>
      <c r="AC47" s="243"/>
      <c r="AD47" s="243"/>
      <c r="AE47" s="243"/>
      <c r="AF47" s="243"/>
      <c r="AG47" s="243"/>
      <c r="AH47" s="243"/>
      <c r="AI47" s="243"/>
      <c r="AJ47" s="243"/>
      <c r="AK47" s="243"/>
      <c r="AL47" s="243"/>
      <c r="AM47" s="243"/>
      <c r="AN47" s="243"/>
      <c r="AO47" s="243"/>
      <c r="AP47" s="243"/>
      <c r="AQ47" s="243"/>
      <c r="AR47" s="243"/>
      <c r="AS47" s="243"/>
      <c r="AT47" s="243"/>
      <c r="AU47" s="243"/>
      <c r="AV47" s="243"/>
      <c r="AW47" s="243"/>
      <c r="AX47" s="243"/>
      <c r="AY47" s="367"/>
      <c r="AZ47" s="367"/>
      <c r="BA47" s="367"/>
      <c r="BB47" s="367"/>
      <c r="BC47" s="367"/>
      <c r="BD47" s="367"/>
      <c r="BE47" s="367"/>
      <c r="BF47" s="367"/>
      <c r="BG47" s="367"/>
      <c r="BH47" s="367"/>
      <c r="BI47" s="367"/>
      <c r="BJ47" s="367"/>
      <c r="BK47" s="367"/>
      <c r="BL47" s="367"/>
      <c r="BM47" s="367"/>
      <c r="BN47" s="367"/>
      <c r="BO47" s="367"/>
      <c r="BP47" s="367"/>
      <c r="BQ47" s="367"/>
      <c r="BR47" s="367"/>
      <c r="BS47" s="367"/>
      <c r="BT47" s="367"/>
      <c r="BU47" s="367"/>
      <c r="BV47" s="367"/>
    </row>
    <row r="48" spans="1:74" ht="11.15" customHeight="1" x14ac:dyDescent="0.25">
      <c r="A48" s="158" t="s">
        <v>890</v>
      </c>
      <c r="B48" s="170" t="s">
        <v>891</v>
      </c>
      <c r="C48" s="244">
        <v>0.27600000000000002</v>
      </c>
      <c r="D48" s="244">
        <v>0.61199999999999999</v>
      </c>
      <c r="E48" s="244">
        <v>0.26300000000000001</v>
      </c>
      <c r="F48" s="244">
        <v>0.25</v>
      </c>
      <c r="G48" s="244">
        <v>0.316</v>
      </c>
      <c r="H48" s="244">
        <v>0.26</v>
      </c>
      <c r="I48" s="244">
        <v>0.69699999999999995</v>
      </c>
      <c r="J48" s="244">
        <v>0.191</v>
      </c>
      <c r="K48" s="244">
        <v>0.34699999999999998</v>
      </c>
      <c r="L48" s="244">
        <v>0.42691935483999999</v>
      </c>
      <c r="M48" s="244">
        <v>0.28799999999999998</v>
      </c>
      <c r="N48" s="244">
        <v>0.26800000000000002</v>
      </c>
      <c r="O48" s="244">
        <v>0.184</v>
      </c>
      <c r="P48" s="244">
        <v>0.19804827586000001</v>
      </c>
      <c r="Q48" s="244">
        <v>0.17322580644999999</v>
      </c>
      <c r="R48" s="244">
        <v>0.89100000000000001</v>
      </c>
      <c r="S48" s="244">
        <v>0.94799999999999995</v>
      </c>
      <c r="T48" s="244">
        <v>1.0029999999999999</v>
      </c>
      <c r="U48" s="244">
        <v>0.75036000000000003</v>
      </c>
      <c r="V48" s="244">
        <v>0.91654999999999998</v>
      </c>
      <c r="W48" s="244">
        <v>0.47603000000000001</v>
      </c>
      <c r="X48" s="244">
        <v>0.94864999999999999</v>
      </c>
      <c r="Y48" s="244">
        <v>0.436</v>
      </c>
      <c r="Z48" s="244">
        <v>0.46500000000000002</v>
      </c>
      <c r="AA48" s="244">
        <v>0.32580645160999999</v>
      </c>
      <c r="AB48" s="244">
        <v>1.2609999999999999</v>
      </c>
      <c r="AC48" s="244">
        <v>0.30499999999999999</v>
      </c>
      <c r="AD48" s="244">
        <v>0.66600000000000004</v>
      </c>
      <c r="AE48" s="244">
        <v>0.44900000000000001</v>
      </c>
      <c r="AF48" s="244">
        <v>0.39600000000000002</v>
      </c>
      <c r="AG48" s="244">
        <v>0.17499999999999999</v>
      </c>
      <c r="AH48" s="244">
        <v>0.82799999999999996</v>
      </c>
      <c r="AI48" s="244">
        <v>1.4179999999999999</v>
      </c>
      <c r="AJ48" s="244">
        <v>0.73099999999999998</v>
      </c>
      <c r="AK48" s="244">
        <v>0.7</v>
      </c>
      <c r="AL48" s="244">
        <v>1.1579999999999999</v>
      </c>
      <c r="AM48" s="244">
        <v>1.0609999999999999</v>
      </c>
      <c r="AN48" s="244">
        <v>0.41599999999999998</v>
      </c>
      <c r="AO48" s="244">
        <v>0.76100000000000001</v>
      </c>
      <c r="AP48" s="244">
        <v>1.746</v>
      </c>
      <c r="AQ48" s="244">
        <v>1.4410000000000001</v>
      </c>
      <c r="AR48" s="244">
        <v>0.73350000000000004</v>
      </c>
      <c r="AS48" s="244">
        <v>0.65600000000000003</v>
      </c>
      <c r="AT48" s="244">
        <v>0.90300000000000002</v>
      </c>
      <c r="AU48" s="244">
        <v>0.78500000000000003</v>
      </c>
      <c r="AV48" s="244">
        <v>0.55349999999999999</v>
      </c>
      <c r="AW48" s="244">
        <v>0.46429999999999999</v>
      </c>
      <c r="AX48" s="244">
        <v>0.47671935484</v>
      </c>
      <c r="AY48" s="558" t="s">
        <v>1403</v>
      </c>
      <c r="AZ48" s="558" t="s">
        <v>1403</v>
      </c>
      <c r="BA48" s="558" t="s">
        <v>1403</v>
      </c>
      <c r="BB48" s="558" t="s">
        <v>1403</v>
      </c>
      <c r="BC48" s="558" t="s">
        <v>1403</v>
      </c>
      <c r="BD48" s="558" t="s">
        <v>1403</v>
      </c>
      <c r="BE48" s="558" t="s">
        <v>1403</v>
      </c>
      <c r="BF48" s="558" t="s">
        <v>1403</v>
      </c>
      <c r="BG48" s="558" t="s">
        <v>1403</v>
      </c>
      <c r="BH48" s="558" t="s">
        <v>1403</v>
      </c>
      <c r="BI48" s="558" t="s">
        <v>1403</v>
      </c>
      <c r="BJ48" s="558" t="s">
        <v>1403</v>
      </c>
      <c r="BK48" s="558" t="s">
        <v>1403</v>
      </c>
      <c r="BL48" s="558" t="s">
        <v>1403</v>
      </c>
      <c r="BM48" s="558" t="s">
        <v>1403</v>
      </c>
      <c r="BN48" s="558" t="s">
        <v>1403</v>
      </c>
      <c r="BO48" s="558" t="s">
        <v>1403</v>
      </c>
      <c r="BP48" s="558" t="s">
        <v>1403</v>
      </c>
      <c r="BQ48" s="558" t="s">
        <v>1403</v>
      </c>
      <c r="BR48" s="558" t="s">
        <v>1403</v>
      </c>
      <c r="BS48" s="558" t="s">
        <v>1403</v>
      </c>
      <c r="BT48" s="558" t="s">
        <v>1403</v>
      </c>
      <c r="BU48" s="558" t="s">
        <v>1403</v>
      </c>
      <c r="BV48" s="558" t="s">
        <v>1403</v>
      </c>
    </row>
    <row r="49" spans="1:74" ht="12" customHeight="1" x14ac:dyDescent="0.25">
      <c r="B49" s="780" t="s">
        <v>801</v>
      </c>
      <c r="C49" s="737"/>
      <c r="D49" s="737"/>
      <c r="E49" s="737"/>
      <c r="F49" s="737"/>
      <c r="G49" s="737"/>
      <c r="H49" s="737"/>
      <c r="I49" s="737"/>
      <c r="J49" s="737"/>
      <c r="K49" s="737"/>
      <c r="L49" s="737"/>
      <c r="M49" s="737"/>
      <c r="N49" s="737"/>
      <c r="O49" s="737"/>
      <c r="P49" s="737"/>
      <c r="Q49" s="737"/>
      <c r="BD49" s="444"/>
      <c r="BE49" s="444"/>
      <c r="BF49" s="444"/>
    </row>
    <row r="50" spans="1:74" ht="12" customHeight="1" x14ac:dyDescent="0.2">
      <c r="B50" s="777" t="s">
        <v>1322</v>
      </c>
      <c r="C50" s="777"/>
      <c r="D50" s="777"/>
      <c r="E50" s="777"/>
      <c r="F50" s="777"/>
      <c r="G50" s="777"/>
      <c r="H50" s="777"/>
      <c r="I50" s="777"/>
      <c r="J50" s="777"/>
      <c r="K50" s="777"/>
      <c r="L50" s="777"/>
      <c r="M50" s="777"/>
      <c r="N50" s="777"/>
      <c r="O50" s="777"/>
      <c r="P50" s="777"/>
      <c r="Q50" s="777"/>
      <c r="R50" s="777"/>
      <c r="BD50" s="444"/>
      <c r="BE50" s="444"/>
      <c r="BF50" s="444"/>
    </row>
    <row r="51" spans="1:74" s="396" customFormat="1" ht="12" customHeight="1" x14ac:dyDescent="0.25">
      <c r="A51" s="397"/>
      <c r="B51" s="777" t="s">
        <v>1093</v>
      </c>
      <c r="C51" s="777"/>
      <c r="D51" s="777"/>
      <c r="E51" s="777"/>
      <c r="F51" s="777"/>
      <c r="G51" s="777"/>
      <c r="H51" s="777"/>
      <c r="I51" s="777"/>
      <c r="J51" s="777"/>
      <c r="K51" s="777"/>
      <c r="L51" s="777"/>
      <c r="M51" s="777"/>
      <c r="N51" s="777"/>
      <c r="O51" s="777"/>
      <c r="P51" s="777"/>
      <c r="Q51" s="777"/>
      <c r="R51" s="676"/>
      <c r="AY51" s="482"/>
      <c r="AZ51" s="482"/>
      <c r="BA51" s="482"/>
      <c r="BB51" s="482"/>
      <c r="BC51" s="482"/>
      <c r="BD51" s="482"/>
      <c r="BE51" s="482"/>
      <c r="BF51" s="482"/>
      <c r="BG51" s="482"/>
      <c r="BH51" s="482"/>
      <c r="BI51" s="482"/>
      <c r="BJ51" s="482"/>
    </row>
    <row r="52" spans="1:74" s="396" customFormat="1" ht="12" customHeight="1" x14ac:dyDescent="0.25">
      <c r="A52" s="397"/>
      <c r="B52" s="763" t="str">
        <f>"Notes: "&amp;"EIA completed modeling and analysis for this report on " &amp;Dates!D2&amp;"."</f>
        <v>Notes: EIA completed modeling and analysis for this report on Thursday January 5, 2023.</v>
      </c>
      <c r="C52" s="762"/>
      <c r="D52" s="762"/>
      <c r="E52" s="762"/>
      <c r="F52" s="762"/>
      <c r="G52" s="762"/>
      <c r="H52" s="762"/>
      <c r="I52" s="762"/>
      <c r="J52" s="762"/>
      <c r="K52" s="762"/>
      <c r="L52" s="762"/>
      <c r="M52" s="762"/>
      <c r="N52" s="762"/>
      <c r="O52" s="762"/>
      <c r="P52" s="762"/>
      <c r="Q52" s="762"/>
      <c r="AY52" s="482"/>
      <c r="AZ52" s="482"/>
      <c r="BA52" s="482"/>
      <c r="BB52" s="482"/>
      <c r="BC52" s="482"/>
      <c r="BD52" s="482"/>
      <c r="BE52" s="482"/>
      <c r="BF52" s="482"/>
      <c r="BG52" s="482"/>
      <c r="BH52" s="482"/>
      <c r="BI52" s="482"/>
      <c r="BJ52" s="482"/>
    </row>
    <row r="53" spans="1:74" s="396" customFormat="1" ht="12" customHeight="1" x14ac:dyDescent="0.25">
      <c r="A53" s="397"/>
      <c r="B53" s="763" t="s">
        <v>346</v>
      </c>
      <c r="C53" s="762"/>
      <c r="D53" s="762"/>
      <c r="E53" s="762"/>
      <c r="F53" s="762"/>
      <c r="G53" s="762"/>
      <c r="H53" s="762"/>
      <c r="I53" s="762"/>
      <c r="J53" s="762"/>
      <c r="K53" s="762"/>
      <c r="L53" s="762"/>
      <c r="M53" s="762"/>
      <c r="N53" s="762"/>
      <c r="O53" s="762"/>
      <c r="P53" s="762"/>
      <c r="Q53" s="762"/>
      <c r="AY53" s="482"/>
      <c r="AZ53" s="482"/>
      <c r="BA53" s="482"/>
      <c r="BB53" s="482"/>
      <c r="BC53" s="482"/>
      <c r="BD53" s="482"/>
      <c r="BE53" s="482"/>
      <c r="BF53" s="482"/>
      <c r="BG53" s="482"/>
      <c r="BH53" s="482"/>
      <c r="BI53" s="482"/>
      <c r="BJ53" s="482"/>
    </row>
    <row r="54" spans="1:74" s="396" customFormat="1" ht="12" customHeight="1" x14ac:dyDescent="0.25">
      <c r="A54" s="397"/>
      <c r="B54" s="776" t="s">
        <v>789</v>
      </c>
      <c r="C54" s="776"/>
      <c r="D54" s="776"/>
      <c r="E54" s="776"/>
      <c r="F54" s="776"/>
      <c r="G54" s="776"/>
      <c r="H54" s="776"/>
      <c r="I54" s="776"/>
      <c r="J54" s="776"/>
      <c r="K54" s="776"/>
      <c r="L54" s="776"/>
      <c r="M54" s="776"/>
      <c r="N54" s="776"/>
      <c r="O54" s="776"/>
      <c r="P54" s="776"/>
      <c r="Q54" s="752"/>
      <c r="AY54" s="482"/>
      <c r="AZ54" s="482"/>
      <c r="BA54" s="482"/>
      <c r="BB54" s="482"/>
      <c r="BC54" s="482"/>
      <c r="BD54" s="482"/>
      <c r="BE54" s="482"/>
      <c r="BF54" s="482"/>
      <c r="BG54" s="482"/>
      <c r="BH54" s="482"/>
      <c r="BI54" s="482"/>
      <c r="BJ54" s="482"/>
    </row>
    <row r="55" spans="1:74" s="396" customFormat="1" ht="12.75" customHeight="1" x14ac:dyDescent="0.25">
      <c r="A55" s="397"/>
      <c r="B55" s="776" t="s">
        <v>848</v>
      </c>
      <c r="C55" s="752"/>
      <c r="D55" s="752"/>
      <c r="E55" s="752"/>
      <c r="F55" s="752"/>
      <c r="G55" s="752"/>
      <c r="H55" s="752"/>
      <c r="I55" s="752"/>
      <c r="J55" s="752"/>
      <c r="K55" s="752"/>
      <c r="L55" s="752"/>
      <c r="M55" s="752"/>
      <c r="N55" s="752"/>
      <c r="O55" s="752"/>
      <c r="P55" s="752"/>
      <c r="Q55" s="752"/>
      <c r="AY55" s="482"/>
      <c r="AZ55" s="482"/>
      <c r="BA55" s="482"/>
      <c r="BB55" s="482"/>
      <c r="BC55" s="482"/>
      <c r="BD55" s="482"/>
      <c r="BE55" s="482"/>
      <c r="BF55" s="482"/>
      <c r="BG55" s="482"/>
      <c r="BH55" s="482"/>
      <c r="BI55" s="482"/>
      <c r="BJ55" s="482"/>
    </row>
    <row r="56" spans="1:74" s="396" customFormat="1" ht="12" customHeight="1" x14ac:dyDescent="0.25">
      <c r="A56" s="397"/>
      <c r="B56" s="772" t="s">
        <v>840</v>
      </c>
      <c r="C56" s="752"/>
      <c r="D56" s="752"/>
      <c r="E56" s="752"/>
      <c r="F56" s="752"/>
      <c r="G56" s="752"/>
      <c r="H56" s="752"/>
      <c r="I56" s="752"/>
      <c r="J56" s="752"/>
      <c r="K56" s="752"/>
      <c r="L56" s="752"/>
      <c r="M56" s="752"/>
      <c r="N56" s="752"/>
      <c r="O56" s="752"/>
      <c r="P56" s="752"/>
      <c r="Q56" s="752"/>
      <c r="AY56" s="482"/>
      <c r="AZ56" s="482"/>
      <c r="BA56" s="482"/>
      <c r="BB56" s="482"/>
      <c r="BC56" s="482"/>
      <c r="BD56" s="482"/>
      <c r="BE56" s="482"/>
      <c r="BF56" s="482"/>
      <c r="BG56" s="482"/>
      <c r="BH56" s="482"/>
      <c r="BI56" s="482"/>
      <c r="BJ56" s="482"/>
    </row>
    <row r="57" spans="1:74" s="396" customFormat="1" ht="12" customHeight="1" x14ac:dyDescent="0.25">
      <c r="A57" s="392"/>
      <c r="B57" s="773" t="s">
        <v>824</v>
      </c>
      <c r="C57" s="774"/>
      <c r="D57" s="774"/>
      <c r="E57" s="774"/>
      <c r="F57" s="774"/>
      <c r="G57" s="774"/>
      <c r="H57" s="774"/>
      <c r="I57" s="774"/>
      <c r="J57" s="774"/>
      <c r="K57" s="774"/>
      <c r="L57" s="774"/>
      <c r="M57" s="774"/>
      <c r="N57" s="774"/>
      <c r="O57" s="774"/>
      <c r="P57" s="774"/>
      <c r="Q57" s="752"/>
      <c r="AY57" s="482"/>
      <c r="AZ57" s="482"/>
      <c r="BA57" s="482"/>
      <c r="BB57" s="482"/>
      <c r="BC57" s="482"/>
      <c r="BD57" s="482"/>
      <c r="BE57" s="482"/>
      <c r="BF57" s="482"/>
      <c r="BG57" s="482"/>
      <c r="BH57" s="482"/>
      <c r="BI57" s="482"/>
      <c r="BJ57" s="482"/>
    </row>
    <row r="58" spans="1:74" ht="12.65" customHeight="1" x14ac:dyDescent="0.2">
      <c r="B58" s="764" t="s">
        <v>1349</v>
      </c>
      <c r="C58" s="752"/>
      <c r="D58" s="752"/>
      <c r="E58" s="752"/>
      <c r="F58" s="752"/>
      <c r="G58" s="752"/>
      <c r="H58" s="752"/>
      <c r="I58" s="752"/>
      <c r="J58" s="752"/>
      <c r="K58" s="752"/>
      <c r="L58" s="752"/>
      <c r="M58" s="752"/>
      <c r="N58" s="752"/>
      <c r="O58" s="752"/>
      <c r="P58" s="752"/>
      <c r="Q58" s="752"/>
      <c r="R58" s="396"/>
      <c r="BD58" s="444"/>
      <c r="BE58" s="444"/>
      <c r="BF58" s="444"/>
      <c r="BK58" s="369"/>
      <c r="BL58" s="369"/>
      <c r="BM58" s="369"/>
      <c r="BN58" s="369"/>
      <c r="BO58" s="369"/>
      <c r="BP58" s="369"/>
      <c r="BQ58" s="369"/>
      <c r="BR58" s="369"/>
      <c r="BS58" s="369"/>
      <c r="BT58" s="369"/>
      <c r="BU58" s="369"/>
      <c r="BV58" s="369"/>
    </row>
    <row r="59" spans="1:74" ht="10" x14ac:dyDescent="0.2">
      <c r="BD59" s="444"/>
      <c r="BE59" s="444"/>
      <c r="BF59" s="444"/>
      <c r="BK59" s="369"/>
      <c r="BL59" s="369"/>
      <c r="BM59" s="369"/>
      <c r="BN59" s="369"/>
      <c r="BO59" s="369"/>
      <c r="BP59" s="369"/>
      <c r="BQ59" s="369"/>
      <c r="BR59" s="369"/>
      <c r="BS59" s="369"/>
      <c r="BT59" s="369"/>
      <c r="BU59" s="369"/>
      <c r="BV59" s="369"/>
    </row>
    <row r="60" spans="1:74" ht="10" x14ac:dyDescent="0.2">
      <c r="BD60" s="444"/>
      <c r="BE60" s="444"/>
      <c r="BF60" s="444"/>
      <c r="BK60" s="369"/>
      <c r="BL60" s="369"/>
      <c r="BM60" s="369"/>
      <c r="BN60" s="369"/>
      <c r="BO60" s="369"/>
      <c r="BP60" s="369"/>
      <c r="BQ60" s="369"/>
      <c r="BR60" s="369"/>
      <c r="BS60" s="369"/>
      <c r="BT60" s="369"/>
      <c r="BU60" s="369"/>
      <c r="BV60" s="369"/>
    </row>
    <row r="61" spans="1:74" ht="10" x14ac:dyDescent="0.2">
      <c r="BD61" s="444"/>
      <c r="BE61" s="444"/>
      <c r="BF61" s="444"/>
      <c r="BK61" s="369"/>
      <c r="BL61" s="369"/>
      <c r="BM61" s="369"/>
      <c r="BN61" s="369"/>
      <c r="BO61" s="369"/>
      <c r="BP61" s="369"/>
      <c r="BQ61" s="369"/>
      <c r="BR61" s="369"/>
      <c r="BS61" s="369"/>
      <c r="BT61" s="369"/>
      <c r="BU61" s="369"/>
      <c r="BV61" s="369"/>
    </row>
    <row r="62" spans="1:74" ht="10" x14ac:dyDescent="0.2">
      <c r="BD62" s="444"/>
      <c r="BE62" s="444"/>
      <c r="BF62" s="444"/>
      <c r="BK62" s="369"/>
      <c r="BL62" s="369"/>
      <c r="BM62" s="369"/>
      <c r="BN62" s="369"/>
      <c r="BO62" s="369"/>
      <c r="BP62" s="369"/>
      <c r="BQ62" s="369"/>
      <c r="BR62" s="369"/>
      <c r="BS62" s="369"/>
      <c r="BT62" s="369"/>
      <c r="BU62" s="369"/>
      <c r="BV62" s="369"/>
    </row>
    <row r="63" spans="1:74" ht="10" x14ac:dyDescent="0.2">
      <c r="BD63" s="444"/>
      <c r="BE63" s="444"/>
      <c r="BF63" s="444"/>
      <c r="BK63" s="369"/>
      <c r="BL63" s="369"/>
      <c r="BM63" s="369"/>
      <c r="BN63" s="369"/>
      <c r="BO63" s="369"/>
      <c r="BP63" s="369"/>
      <c r="BQ63" s="369"/>
      <c r="BR63" s="369"/>
      <c r="BS63" s="369"/>
      <c r="BT63" s="369"/>
      <c r="BU63" s="369"/>
      <c r="BV63" s="369"/>
    </row>
    <row r="64" spans="1:74" ht="10" x14ac:dyDescent="0.2">
      <c r="BD64" s="444"/>
      <c r="BE64" s="444"/>
      <c r="BF64" s="444"/>
      <c r="BK64" s="369"/>
      <c r="BL64" s="369"/>
      <c r="BM64" s="369"/>
      <c r="BN64" s="369"/>
      <c r="BO64" s="369"/>
      <c r="BP64" s="369"/>
      <c r="BQ64" s="369"/>
      <c r="BR64" s="369"/>
      <c r="BS64" s="369"/>
      <c r="BT64" s="369"/>
      <c r="BU64" s="369"/>
      <c r="BV64" s="369"/>
    </row>
    <row r="65" spans="56:74" ht="10" x14ac:dyDescent="0.2">
      <c r="BD65" s="444"/>
      <c r="BE65" s="444"/>
      <c r="BF65" s="444"/>
      <c r="BK65" s="369"/>
      <c r="BL65" s="369"/>
      <c r="BM65" s="369"/>
      <c r="BN65" s="369"/>
      <c r="BO65" s="369"/>
      <c r="BP65" s="369"/>
      <c r="BQ65" s="369"/>
      <c r="BR65" s="369"/>
      <c r="BS65" s="369"/>
      <c r="BT65" s="369"/>
      <c r="BU65" s="369"/>
      <c r="BV65" s="369"/>
    </row>
    <row r="66" spans="56:74" ht="10" x14ac:dyDescent="0.2">
      <c r="BD66" s="444"/>
      <c r="BE66" s="444"/>
      <c r="BF66" s="444"/>
      <c r="BK66" s="369"/>
      <c r="BL66" s="369"/>
      <c r="BM66" s="369"/>
      <c r="BN66" s="369"/>
      <c r="BO66" s="369"/>
      <c r="BP66" s="369"/>
      <c r="BQ66" s="369"/>
      <c r="BR66" s="369"/>
      <c r="BS66" s="369"/>
      <c r="BT66" s="369"/>
      <c r="BU66" s="369"/>
      <c r="BV66" s="369"/>
    </row>
    <row r="67" spans="56:74" ht="10" x14ac:dyDescent="0.2">
      <c r="BD67" s="444"/>
      <c r="BE67" s="444"/>
      <c r="BF67" s="444"/>
      <c r="BK67" s="369"/>
      <c r="BL67" s="369"/>
      <c r="BM67" s="369"/>
      <c r="BN67" s="369"/>
      <c r="BO67" s="369"/>
      <c r="BP67" s="369"/>
      <c r="BQ67" s="369"/>
      <c r="BR67" s="369"/>
      <c r="BS67" s="369"/>
      <c r="BT67" s="369"/>
      <c r="BU67" s="369"/>
      <c r="BV67" s="369"/>
    </row>
    <row r="68" spans="56:74" ht="10" x14ac:dyDescent="0.2">
      <c r="BD68" s="444"/>
      <c r="BE68" s="444"/>
      <c r="BF68" s="444"/>
      <c r="BK68" s="369"/>
      <c r="BL68" s="369"/>
      <c r="BM68" s="369"/>
      <c r="BN68" s="369"/>
      <c r="BO68" s="369"/>
      <c r="BP68" s="369"/>
      <c r="BQ68" s="369"/>
      <c r="BR68" s="369"/>
      <c r="BS68" s="369"/>
      <c r="BT68" s="369"/>
      <c r="BU68" s="369"/>
      <c r="BV68" s="369"/>
    </row>
    <row r="69" spans="56:74" x14ac:dyDescent="0.25">
      <c r="BK69" s="369"/>
      <c r="BL69" s="369"/>
      <c r="BM69" s="369"/>
      <c r="BN69" s="369"/>
      <c r="BO69" s="369"/>
      <c r="BP69" s="369"/>
      <c r="BQ69" s="369"/>
      <c r="BR69" s="369"/>
      <c r="BS69" s="369"/>
      <c r="BT69" s="369"/>
      <c r="BU69" s="369"/>
      <c r="BV69" s="369"/>
    </row>
    <row r="70" spans="56:74" x14ac:dyDescent="0.25">
      <c r="BK70" s="369"/>
      <c r="BL70" s="369"/>
      <c r="BM70" s="369"/>
      <c r="BN70" s="369"/>
      <c r="BO70" s="369"/>
      <c r="BP70" s="369"/>
      <c r="BQ70" s="369"/>
      <c r="BR70" s="369"/>
      <c r="BS70" s="369"/>
      <c r="BT70" s="369"/>
      <c r="BU70" s="369"/>
      <c r="BV70" s="369"/>
    </row>
    <row r="71" spans="56:74" x14ac:dyDescent="0.25">
      <c r="BK71" s="369"/>
      <c r="BL71" s="369"/>
      <c r="BM71" s="369"/>
      <c r="BN71" s="369"/>
      <c r="BO71" s="369"/>
      <c r="BP71" s="369"/>
      <c r="BQ71" s="369"/>
      <c r="BR71" s="369"/>
      <c r="BS71" s="369"/>
      <c r="BT71" s="369"/>
      <c r="BU71" s="369"/>
      <c r="BV71" s="369"/>
    </row>
    <row r="72" spans="56:74" x14ac:dyDescent="0.25">
      <c r="BK72" s="369"/>
      <c r="BL72" s="369"/>
      <c r="BM72" s="369"/>
      <c r="BN72" s="369"/>
      <c r="BO72" s="369"/>
      <c r="BP72" s="369"/>
      <c r="BQ72" s="369"/>
      <c r="BR72" s="369"/>
      <c r="BS72" s="369"/>
      <c r="BT72" s="369"/>
      <c r="BU72" s="369"/>
      <c r="BV72" s="369"/>
    </row>
    <row r="73" spans="56:74" x14ac:dyDescent="0.25">
      <c r="BK73" s="369"/>
      <c r="BL73" s="369"/>
      <c r="BM73" s="369"/>
      <c r="BN73" s="369"/>
      <c r="BO73" s="369"/>
      <c r="BP73" s="369"/>
      <c r="BQ73" s="369"/>
      <c r="BR73" s="369"/>
      <c r="BS73" s="369"/>
      <c r="BT73" s="369"/>
      <c r="BU73" s="369"/>
      <c r="BV73" s="369"/>
    </row>
    <row r="74" spans="56:74" x14ac:dyDescent="0.25">
      <c r="BK74" s="369"/>
      <c r="BL74" s="369"/>
      <c r="BM74" s="369"/>
      <c r="BN74" s="369"/>
      <c r="BO74" s="369"/>
      <c r="BP74" s="369"/>
      <c r="BQ74" s="369"/>
      <c r="BR74" s="369"/>
      <c r="BS74" s="369"/>
      <c r="BT74" s="369"/>
      <c r="BU74" s="369"/>
      <c r="BV74" s="369"/>
    </row>
    <row r="75" spans="56:74" x14ac:dyDescent="0.25">
      <c r="BK75" s="369"/>
      <c r="BL75" s="369"/>
      <c r="BM75" s="369"/>
      <c r="BN75" s="369"/>
      <c r="BO75" s="369"/>
      <c r="BP75" s="369"/>
      <c r="BQ75" s="369"/>
      <c r="BR75" s="369"/>
      <c r="BS75" s="369"/>
      <c r="BT75" s="369"/>
      <c r="BU75" s="369"/>
      <c r="BV75" s="369"/>
    </row>
    <row r="76" spans="56:74" x14ac:dyDescent="0.25">
      <c r="BK76" s="369"/>
      <c r="BL76" s="369"/>
      <c r="BM76" s="369"/>
      <c r="BN76" s="369"/>
      <c r="BO76" s="369"/>
      <c r="BP76" s="369"/>
      <c r="BQ76" s="369"/>
      <c r="BR76" s="369"/>
      <c r="BS76" s="369"/>
      <c r="BT76" s="369"/>
      <c r="BU76" s="369"/>
      <c r="BV76" s="369"/>
    </row>
    <row r="77" spans="56:74" x14ac:dyDescent="0.25">
      <c r="BK77" s="369"/>
      <c r="BL77" s="369"/>
      <c r="BM77" s="369"/>
      <c r="BN77" s="369"/>
      <c r="BO77" s="369"/>
      <c r="BP77" s="369"/>
      <c r="BQ77" s="369"/>
      <c r="BR77" s="369"/>
      <c r="BS77" s="369"/>
      <c r="BT77" s="369"/>
      <c r="BU77" s="369"/>
      <c r="BV77" s="369"/>
    </row>
    <row r="78" spans="56:74" x14ac:dyDescent="0.25">
      <c r="BK78" s="369"/>
      <c r="BL78" s="369"/>
      <c r="BM78" s="369"/>
      <c r="BN78" s="369"/>
      <c r="BO78" s="369"/>
      <c r="BP78" s="369"/>
      <c r="BQ78" s="369"/>
      <c r="BR78" s="369"/>
      <c r="BS78" s="369"/>
      <c r="BT78" s="369"/>
      <c r="BU78" s="369"/>
      <c r="BV78" s="369"/>
    </row>
    <row r="79" spans="56:74" x14ac:dyDescent="0.25">
      <c r="BK79" s="369"/>
      <c r="BL79" s="369"/>
      <c r="BM79" s="369"/>
      <c r="BN79" s="369"/>
      <c r="BO79" s="369"/>
      <c r="BP79" s="369"/>
      <c r="BQ79" s="369"/>
      <c r="BR79" s="369"/>
      <c r="BS79" s="369"/>
      <c r="BT79" s="369"/>
      <c r="BU79" s="369"/>
      <c r="BV79" s="369"/>
    </row>
    <row r="80" spans="56:74" x14ac:dyDescent="0.25">
      <c r="BK80" s="369"/>
      <c r="BL80" s="369"/>
      <c r="BM80" s="369"/>
      <c r="BN80" s="369"/>
      <c r="BO80" s="369"/>
      <c r="BP80" s="369"/>
      <c r="BQ80" s="369"/>
      <c r="BR80" s="369"/>
      <c r="BS80" s="369"/>
      <c r="BT80" s="369"/>
      <c r="BU80" s="369"/>
      <c r="BV80" s="369"/>
    </row>
    <row r="81" spans="63:74" x14ac:dyDescent="0.25">
      <c r="BK81" s="369"/>
      <c r="BL81" s="369"/>
      <c r="BM81" s="369"/>
      <c r="BN81" s="369"/>
      <c r="BO81" s="369"/>
      <c r="BP81" s="369"/>
      <c r="BQ81" s="369"/>
      <c r="BR81" s="369"/>
      <c r="BS81" s="369"/>
      <c r="BT81" s="369"/>
      <c r="BU81" s="369"/>
      <c r="BV81" s="369"/>
    </row>
    <row r="82" spans="63:74" x14ac:dyDescent="0.25">
      <c r="BK82" s="369"/>
      <c r="BL82" s="369"/>
      <c r="BM82" s="369"/>
      <c r="BN82" s="369"/>
      <c r="BO82" s="369"/>
      <c r="BP82" s="369"/>
      <c r="BQ82" s="369"/>
      <c r="BR82" s="369"/>
      <c r="BS82" s="369"/>
      <c r="BT82" s="369"/>
      <c r="BU82" s="369"/>
      <c r="BV82" s="369"/>
    </row>
    <row r="83" spans="63:74" x14ac:dyDescent="0.25">
      <c r="BK83" s="369"/>
      <c r="BL83" s="369"/>
      <c r="BM83" s="369"/>
      <c r="BN83" s="369"/>
      <c r="BO83" s="369"/>
      <c r="BP83" s="369"/>
      <c r="BQ83" s="369"/>
      <c r="BR83" s="369"/>
      <c r="BS83" s="369"/>
      <c r="BT83" s="369"/>
      <c r="BU83" s="369"/>
      <c r="BV83" s="369"/>
    </row>
    <row r="84" spans="63:74" x14ac:dyDescent="0.25">
      <c r="BK84" s="369"/>
      <c r="BL84" s="369"/>
      <c r="BM84" s="369"/>
      <c r="BN84" s="369"/>
      <c r="BO84" s="369"/>
      <c r="BP84" s="369"/>
      <c r="BQ84" s="369"/>
      <c r="BR84" s="369"/>
      <c r="BS84" s="369"/>
      <c r="BT84" s="369"/>
      <c r="BU84" s="369"/>
      <c r="BV84" s="369"/>
    </row>
    <row r="85" spans="63:74" x14ac:dyDescent="0.25">
      <c r="BK85" s="369"/>
      <c r="BL85" s="369"/>
      <c r="BM85" s="369"/>
      <c r="BN85" s="369"/>
      <c r="BO85" s="369"/>
      <c r="BP85" s="369"/>
      <c r="BQ85" s="369"/>
      <c r="BR85" s="369"/>
      <c r="BS85" s="369"/>
      <c r="BT85" s="369"/>
      <c r="BU85" s="369"/>
      <c r="BV85" s="369"/>
    </row>
    <row r="86" spans="63:74" x14ac:dyDescent="0.25">
      <c r="BK86" s="369"/>
      <c r="BL86" s="369"/>
      <c r="BM86" s="369"/>
      <c r="BN86" s="369"/>
      <c r="BO86" s="369"/>
      <c r="BP86" s="369"/>
      <c r="BQ86" s="369"/>
      <c r="BR86" s="369"/>
      <c r="BS86" s="369"/>
      <c r="BT86" s="369"/>
      <c r="BU86" s="369"/>
      <c r="BV86" s="369"/>
    </row>
    <row r="87" spans="63:74" x14ac:dyDescent="0.25">
      <c r="BK87" s="369"/>
      <c r="BL87" s="369"/>
      <c r="BM87" s="369"/>
      <c r="BN87" s="369"/>
      <c r="BO87" s="369"/>
      <c r="BP87" s="369"/>
      <c r="BQ87" s="369"/>
      <c r="BR87" s="369"/>
      <c r="BS87" s="369"/>
      <c r="BT87" s="369"/>
      <c r="BU87" s="369"/>
      <c r="BV87" s="369"/>
    </row>
    <row r="88" spans="63:74" x14ac:dyDescent="0.25">
      <c r="BK88" s="369"/>
      <c r="BL88" s="369"/>
      <c r="BM88" s="369"/>
      <c r="BN88" s="369"/>
      <c r="BO88" s="369"/>
      <c r="BP88" s="369"/>
      <c r="BQ88" s="369"/>
      <c r="BR88" s="369"/>
      <c r="BS88" s="369"/>
      <c r="BT88" s="369"/>
      <c r="BU88" s="369"/>
      <c r="BV88" s="369"/>
    </row>
    <row r="89" spans="63:74" x14ac:dyDescent="0.25">
      <c r="BK89" s="369"/>
      <c r="BL89" s="369"/>
      <c r="BM89" s="369"/>
      <c r="BN89" s="369"/>
      <c r="BO89" s="369"/>
      <c r="BP89" s="369"/>
      <c r="BQ89" s="369"/>
      <c r="BR89" s="369"/>
      <c r="BS89" s="369"/>
      <c r="BT89" s="369"/>
      <c r="BU89" s="369"/>
      <c r="BV89" s="369"/>
    </row>
    <row r="90" spans="63:74" x14ac:dyDescent="0.25">
      <c r="BK90" s="369"/>
      <c r="BL90" s="369"/>
      <c r="BM90" s="369"/>
      <c r="BN90" s="369"/>
      <c r="BO90" s="369"/>
      <c r="BP90" s="369"/>
      <c r="BQ90" s="369"/>
      <c r="BR90" s="369"/>
      <c r="BS90" s="369"/>
      <c r="BT90" s="369"/>
      <c r="BU90" s="369"/>
      <c r="BV90" s="369"/>
    </row>
    <row r="91" spans="63:74" x14ac:dyDescent="0.25">
      <c r="BK91" s="369"/>
      <c r="BL91" s="369"/>
      <c r="BM91" s="369"/>
      <c r="BN91" s="369"/>
      <c r="BO91" s="369"/>
      <c r="BP91" s="369"/>
      <c r="BQ91" s="369"/>
      <c r="BR91" s="369"/>
      <c r="BS91" s="369"/>
      <c r="BT91" s="369"/>
      <c r="BU91" s="369"/>
      <c r="BV91" s="369"/>
    </row>
    <row r="92" spans="63:74" x14ac:dyDescent="0.25">
      <c r="BK92" s="369"/>
      <c r="BL92" s="369"/>
      <c r="BM92" s="369"/>
      <c r="BN92" s="369"/>
      <c r="BO92" s="369"/>
      <c r="BP92" s="369"/>
      <c r="BQ92" s="369"/>
      <c r="BR92" s="369"/>
      <c r="BS92" s="369"/>
      <c r="BT92" s="369"/>
      <c r="BU92" s="369"/>
      <c r="BV92" s="369"/>
    </row>
    <row r="93" spans="63:74" x14ac:dyDescent="0.25">
      <c r="BK93" s="369"/>
      <c r="BL93" s="369"/>
      <c r="BM93" s="369"/>
      <c r="BN93" s="369"/>
      <c r="BO93" s="369"/>
      <c r="BP93" s="369"/>
      <c r="BQ93" s="369"/>
      <c r="BR93" s="369"/>
      <c r="BS93" s="369"/>
      <c r="BT93" s="369"/>
      <c r="BU93" s="369"/>
      <c r="BV93" s="369"/>
    </row>
    <row r="94" spans="63:74" x14ac:dyDescent="0.25">
      <c r="BK94" s="369"/>
      <c r="BL94" s="369"/>
      <c r="BM94" s="369"/>
      <c r="BN94" s="369"/>
      <c r="BO94" s="369"/>
      <c r="BP94" s="369"/>
      <c r="BQ94" s="369"/>
      <c r="BR94" s="369"/>
      <c r="BS94" s="369"/>
      <c r="BT94" s="369"/>
      <c r="BU94" s="369"/>
      <c r="BV94" s="369"/>
    </row>
    <row r="95" spans="63:74" x14ac:dyDescent="0.25">
      <c r="BK95" s="369"/>
      <c r="BL95" s="369"/>
      <c r="BM95" s="369"/>
      <c r="BN95" s="369"/>
      <c r="BO95" s="369"/>
      <c r="BP95" s="369"/>
      <c r="BQ95" s="369"/>
      <c r="BR95" s="369"/>
      <c r="BS95" s="369"/>
      <c r="BT95" s="369"/>
      <c r="BU95" s="369"/>
      <c r="BV95" s="369"/>
    </row>
    <row r="96" spans="63:74" x14ac:dyDescent="0.25">
      <c r="BK96" s="369"/>
      <c r="BL96" s="369"/>
      <c r="BM96" s="369"/>
      <c r="BN96" s="369"/>
      <c r="BO96" s="369"/>
      <c r="BP96" s="369"/>
      <c r="BQ96" s="369"/>
      <c r="BR96" s="369"/>
      <c r="BS96" s="369"/>
      <c r="BT96" s="369"/>
      <c r="BU96" s="369"/>
      <c r="BV96" s="369"/>
    </row>
    <row r="97" spans="63:74" x14ac:dyDescent="0.25">
      <c r="BK97" s="369"/>
      <c r="BL97" s="369"/>
      <c r="BM97" s="369"/>
      <c r="BN97" s="369"/>
      <c r="BO97" s="369"/>
      <c r="BP97" s="369"/>
      <c r="BQ97" s="369"/>
      <c r="BR97" s="369"/>
      <c r="BS97" s="369"/>
      <c r="BT97" s="369"/>
      <c r="BU97" s="369"/>
      <c r="BV97" s="369"/>
    </row>
    <row r="98" spans="63:74" x14ac:dyDescent="0.25">
      <c r="BK98" s="369"/>
      <c r="BL98" s="369"/>
      <c r="BM98" s="369"/>
      <c r="BN98" s="369"/>
      <c r="BO98" s="369"/>
      <c r="BP98" s="369"/>
      <c r="BQ98" s="369"/>
      <c r="BR98" s="369"/>
      <c r="BS98" s="369"/>
      <c r="BT98" s="369"/>
      <c r="BU98" s="369"/>
      <c r="BV98" s="369"/>
    </row>
    <row r="99" spans="63:74" x14ac:dyDescent="0.25">
      <c r="BK99" s="369"/>
      <c r="BL99" s="369"/>
      <c r="BM99" s="369"/>
      <c r="BN99" s="369"/>
      <c r="BO99" s="369"/>
      <c r="BP99" s="369"/>
      <c r="BQ99" s="369"/>
      <c r="BR99" s="369"/>
      <c r="BS99" s="369"/>
      <c r="BT99" s="369"/>
      <c r="BU99" s="369"/>
      <c r="BV99" s="369"/>
    </row>
    <row r="100" spans="63:74" x14ac:dyDescent="0.25">
      <c r="BK100" s="369"/>
      <c r="BL100" s="369"/>
      <c r="BM100" s="369"/>
      <c r="BN100" s="369"/>
      <c r="BO100" s="369"/>
      <c r="BP100" s="369"/>
      <c r="BQ100" s="369"/>
      <c r="BR100" s="369"/>
      <c r="BS100" s="369"/>
      <c r="BT100" s="369"/>
      <c r="BU100" s="369"/>
      <c r="BV100" s="369"/>
    </row>
    <row r="101" spans="63:74" x14ac:dyDescent="0.25">
      <c r="BK101" s="369"/>
      <c r="BL101" s="369"/>
      <c r="BM101" s="369"/>
      <c r="BN101" s="369"/>
      <c r="BO101" s="369"/>
      <c r="BP101" s="369"/>
      <c r="BQ101" s="369"/>
      <c r="BR101" s="369"/>
      <c r="BS101" s="369"/>
      <c r="BT101" s="369"/>
      <c r="BU101" s="369"/>
      <c r="BV101" s="369"/>
    </row>
    <row r="102" spans="63:74" x14ac:dyDescent="0.25">
      <c r="BK102" s="369"/>
      <c r="BL102" s="369"/>
      <c r="BM102" s="369"/>
      <c r="BN102" s="369"/>
      <c r="BO102" s="369"/>
      <c r="BP102" s="369"/>
      <c r="BQ102" s="369"/>
      <c r="BR102" s="369"/>
      <c r="BS102" s="369"/>
      <c r="BT102" s="369"/>
      <c r="BU102" s="369"/>
      <c r="BV102" s="369"/>
    </row>
    <row r="103" spans="63:74" x14ac:dyDescent="0.25">
      <c r="BK103" s="369"/>
      <c r="BL103" s="369"/>
      <c r="BM103" s="369"/>
      <c r="BN103" s="369"/>
      <c r="BO103" s="369"/>
      <c r="BP103" s="369"/>
      <c r="BQ103" s="369"/>
      <c r="BR103" s="369"/>
      <c r="BS103" s="369"/>
      <c r="BT103" s="369"/>
      <c r="BU103" s="369"/>
      <c r="BV103" s="369"/>
    </row>
    <row r="104" spans="63:74" x14ac:dyDescent="0.25">
      <c r="BK104" s="369"/>
      <c r="BL104" s="369"/>
      <c r="BM104" s="369"/>
      <c r="BN104" s="369"/>
      <c r="BO104" s="369"/>
      <c r="BP104" s="369"/>
      <c r="BQ104" s="369"/>
      <c r="BR104" s="369"/>
      <c r="BS104" s="369"/>
      <c r="BT104" s="369"/>
      <c r="BU104" s="369"/>
      <c r="BV104" s="369"/>
    </row>
    <row r="105" spans="63:74" x14ac:dyDescent="0.25">
      <c r="BK105" s="369"/>
      <c r="BL105" s="369"/>
      <c r="BM105" s="369"/>
      <c r="BN105" s="369"/>
      <c r="BO105" s="369"/>
      <c r="BP105" s="369"/>
      <c r="BQ105" s="369"/>
      <c r="BR105" s="369"/>
      <c r="BS105" s="369"/>
      <c r="BT105" s="369"/>
      <c r="BU105" s="369"/>
      <c r="BV105" s="369"/>
    </row>
    <row r="106" spans="63:74" x14ac:dyDescent="0.25">
      <c r="BK106" s="369"/>
      <c r="BL106" s="369"/>
      <c r="BM106" s="369"/>
      <c r="BN106" s="369"/>
      <c r="BO106" s="369"/>
      <c r="BP106" s="369"/>
      <c r="BQ106" s="369"/>
      <c r="BR106" s="369"/>
      <c r="BS106" s="369"/>
      <c r="BT106" s="369"/>
      <c r="BU106" s="369"/>
      <c r="BV106" s="369"/>
    </row>
    <row r="107" spans="63:74" x14ac:dyDescent="0.25">
      <c r="BK107" s="369"/>
      <c r="BL107" s="369"/>
      <c r="BM107" s="369"/>
      <c r="BN107" s="369"/>
      <c r="BO107" s="369"/>
      <c r="BP107" s="369"/>
      <c r="BQ107" s="369"/>
      <c r="BR107" s="369"/>
      <c r="BS107" s="369"/>
      <c r="BT107" s="369"/>
      <c r="BU107" s="369"/>
      <c r="BV107" s="369"/>
    </row>
    <row r="108" spans="63:74" x14ac:dyDescent="0.25">
      <c r="BK108" s="369"/>
      <c r="BL108" s="369"/>
      <c r="BM108" s="369"/>
      <c r="BN108" s="369"/>
      <c r="BO108" s="369"/>
      <c r="BP108" s="369"/>
      <c r="BQ108" s="369"/>
      <c r="BR108" s="369"/>
      <c r="BS108" s="369"/>
      <c r="BT108" s="369"/>
      <c r="BU108" s="369"/>
      <c r="BV108" s="369"/>
    </row>
    <row r="109" spans="63:74" x14ac:dyDescent="0.25">
      <c r="BK109" s="369"/>
      <c r="BL109" s="369"/>
      <c r="BM109" s="369"/>
      <c r="BN109" s="369"/>
      <c r="BO109" s="369"/>
      <c r="BP109" s="369"/>
      <c r="BQ109" s="369"/>
      <c r="BR109" s="369"/>
      <c r="BS109" s="369"/>
      <c r="BT109" s="369"/>
      <c r="BU109" s="369"/>
      <c r="BV109" s="369"/>
    </row>
    <row r="110" spans="63:74" x14ac:dyDescent="0.25">
      <c r="BK110" s="369"/>
      <c r="BL110" s="369"/>
      <c r="BM110" s="369"/>
      <c r="BN110" s="369"/>
      <c r="BO110" s="369"/>
      <c r="BP110" s="369"/>
      <c r="BQ110" s="369"/>
      <c r="BR110" s="369"/>
      <c r="BS110" s="369"/>
      <c r="BT110" s="369"/>
      <c r="BU110" s="369"/>
      <c r="BV110" s="369"/>
    </row>
    <row r="111" spans="63:74" x14ac:dyDescent="0.25">
      <c r="BK111" s="369"/>
      <c r="BL111" s="369"/>
      <c r="BM111" s="369"/>
      <c r="BN111" s="369"/>
      <c r="BO111" s="369"/>
      <c r="BP111" s="369"/>
      <c r="BQ111" s="369"/>
      <c r="BR111" s="369"/>
      <c r="BS111" s="369"/>
      <c r="BT111" s="369"/>
      <c r="BU111" s="369"/>
      <c r="BV111" s="369"/>
    </row>
    <row r="112" spans="63:74" x14ac:dyDescent="0.25">
      <c r="BK112" s="369"/>
      <c r="BL112" s="369"/>
      <c r="BM112" s="369"/>
      <c r="BN112" s="369"/>
      <c r="BO112" s="369"/>
      <c r="BP112" s="369"/>
      <c r="BQ112" s="369"/>
      <c r="BR112" s="369"/>
      <c r="BS112" s="369"/>
      <c r="BT112" s="369"/>
      <c r="BU112" s="369"/>
      <c r="BV112" s="369"/>
    </row>
    <row r="113" spans="63:74" x14ac:dyDescent="0.25">
      <c r="BK113" s="369"/>
      <c r="BL113" s="369"/>
      <c r="BM113" s="369"/>
      <c r="BN113" s="369"/>
      <c r="BO113" s="369"/>
      <c r="BP113" s="369"/>
      <c r="BQ113" s="369"/>
      <c r="BR113" s="369"/>
      <c r="BS113" s="369"/>
      <c r="BT113" s="369"/>
      <c r="BU113" s="369"/>
      <c r="BV113" s="369"/>
    </row>
    <row r="114" spans="63:74" x14ac:dyDescent="0.25">
      <c r="BK114" s="369"/>
      <c r="BL114" s="369"/>
      <c r="BM114" s="369"/>
      <c r="BN114" s="369"/>
      <c r="BO114" s="369"/>
      <c r="BP114" s="369"/>
      <c r="BQ114" s="369"/>
      <c r="BR114" s="369"/>
      <c r="BS114" s="369"/>
      <c r="BT114" s="369"/>
      <c r="BU114" s="369"/>
      <c r="BV114" s="369"/>
    </row>
    <row r="115" spans="63:74" x14ac:dyDescent="0.25">
      <c r="BK115" s="369"/>
      <c r="BL115" s="369"/>
      <c r="BM115" s="369"/>
      <c r="BN115" s="369"/>
      <c r="BO115" s="369"/>
      <c r="BP115" s="369"/>
      <c r="BQ115" s="369"/>
      <c r="BR115" s="369"/>
      <c r="BS115" s="369"/>
      <c r="BT115" s="369"/>
      <c r="BU115" s="369"/>
      <c r="BV115" s="369"/>
    </row>
    <row r="116" spans="63:74" x14ac:dyDescent="0.25">
      <c r="BK116" s="369"/>
      <c r="BL116" s="369"/>
      <c r="BM116" s="369"/>
      <c r="BN116" s="369"/>
      <c r="BO116" s="369"/>
      <c r="BP116" s="369"/>
      <c r="BQ116" s="369"/>
      <c r="BR116" s="369"/>
      <c r="BS116" s="369"/>
      <c r="BT116" s="369"/>
      <c r="BU116" s="369"/>
      <c r="BV116" s="369"/>
    </row>
    <row r="117" spans="63:74" x14ac:dyDescent="0.25">
      <c r="BK117" s="369"/>
      <c r="BL117" s="369"/>
      <c r="BM117" s="369"/>
      <c r="BN117" s="369"/>
      <c r="BO117" s="369"/>
      <c r="BP117" s="369"/>
      <c r="BQ117" s="369"/>
      <c r="BR117" s="369"/>
      <c r="BS117" s="369"/>
      <c r="BT117" s="369"/>
      <c r="BU117" s="369"/>
      <c r="BV117" s="369"/>
    </row>
    <row r="118" spans="63:74" x14ac:dyDescent="0.25">
      <c r="BK118" s="369"/>
      <c r="BL118" s="369"/>
      <c r="BM118" s="369"/>
      <c r="BN118" s="369"/>
      <c r="BO118" s="369"/>
      <c r="BP118" s="369"/>
      <c r="BQ118" s="369"/>
      <c r="BR118" s="369"/>
      <c r="BS118" s="369"/>
      <c r="BT118" s="369"/>
      <c r="BU118" s="369"/>
      <c r="BV118" s="369"/>
    </row>
    <row r="119" spans="63:74" x14ac:dyDescent="0.25">
      <c r="BK119" s="369"/>
      <c r="BL119" s="369"/>
      <c r="BM119" s="369"/>
      <c r="BN119" s="369"/>
      <c r="BO119" s="369"/>
      <c r="BP119" s="369"/>
      <c r="BQ119" s="369"/>
      <c r="BR119" s="369"/>
      <c r="BS119" s="369"/>
      <c r="BT119" s="369"/>
      <c r="BU119" s="369"/>
      <c r="BV119" s="369"/>
    </row>
    <row r="120" spans="63:74" x14ac:dyDescent="0.25">
      <c r="BK120" s="369"/>
      <c r="BL120" s="369"/>
      <c r="BM120" s="369"/>
      <c r="BN120" s="369"/>
      <c r="BO120" s="369"/>
      <c r="BP120" s="369"/>
      <c r="BQ120" s="369"/>
      <c r="BR120" s="369"/>
      <c r="BS120" s="369"/>
      <c r="BT120" s="369"/>
      <c r="BU120" s="369"/>
      <c r="BV120" s="369"/>
    </row>
    <row r="121" spans="63:74" x14ac:dyDescent="0.25">
      <c r="BK121" s="369"/>
      <c r="BL121" s="369"/>
      <c r="BM121" s="369"/>
      <c r="BN121" s="369"/>
      <c r="BO121" s="369"/>
      <c r="BP121" s="369"/>
      <c r="BQ121" s="369"/>
      <c r="BR121" s="369"/>
      <c r="BS121" s="369"/>
      <c r="BT121" s="369"/>
      <c r="BU121" s="369"/>
      <c r="BV121" s="369"/>
    </row>
    <row r="122" spans="63:74" x14ac:dyDescent="0.25">
      <c r="BK122" s="369"/>
      <c r="BL122" s="369"/>
      <c r="BM122" s="369"/>
      <c r="BN122" s="369"/>
      <c r="BO122" s="369"/>
      <c r="BP122" s="369"/>
      <c r="BQ122" s="369"/>
      <c r="BR122" s="369"/>
      <c r="BS122" s="369"/>
      <c r="BT122" s="369"/>
      <c r="BU122" s="369"/>
      <c r="BV122" s="369"/>
    </row>
    <row r="123" spans="63:74" x14ac:dyDescent="0.25">
      <c r="BK123" s="369"/>
      <c r="BL123" s="369"/>
      <c r="BM123" s="369"/>
      <c r="BN123" s="369"/>
      <c r="BO123" s="369"/>
      <c r="BP123" s="369"/>
      <c r="BQ123" s="369"/>
      <c r="BR123" s="369"/>
      <c r="BS123" s="369"/>
      <c r="BT123" s="369"/>
      <c r="BU123" s="369"/>
      <c r="BV123" s="369"/>
    </row>
    <row r="124" spans="63:74" x14ac:dyDescent="0.25">
      <c r="BK124" s="369"/>
      <c r="BL124" s="369"/>
      <c r="BM124" s="369"/>
      <c r="BN124" s="369"/>
      <c r="BO124" s="369"/>
      <c r="BP124" s="369"/>
      <c r="BQ124" s="369"/>
      <c r="BR124" s="369"/>
      <c r="BS124" s="369"/>
      <c r="BT124" s="369"/>
      <c r="BU124" s="369"/>
      <c r="BV124" s="369"/>
    </row>
    <row r="125" spans="63:74" x14ac:dyDescent="0.25">
      <c r="BK125" s="369"/>
      <c r="BL125" s="369"/>
      <c r="BM125" s="369"/>
      <c r="BN125" s="369"/>
      <c r="BO125" s="369"/>
      <c r="BP125" s="369"/>
      <c r="BQ125" s="369"/>
      <c r="BR125" s="369"/>
      <c r="BS125" s="369"/>
      <c r="BT125" s="369"/>
      <c r="BU125" s="369"/>
      <c r="BV125" s="369"/>
    </row>
    <row r="126" spans="63:74" x14ac:dyDescent="0.25">
      <c r="BK126" s="369"/>
      <c r="BL126" s="369"/>
      <c r="BM126" s="369"/>
      <c r="BN126" s="369"/>
      <c r="BO126" s="369"/>
      <c r="BP126" s="369"/>
      <c r="BQ126" s="369"/>
      <c r="BR126" s="369"/>
      <c r="BS126" s="369"/>
      <c r="BT126" s="369"/>
      <c r="BU126" s="369"/>
      <c r="BV126" s="369"/>
    </row>
    <row r="127" spans="63:74" x14ac:dyDescent="0.25">
      <c r="BK127" s="369"/>
      <c r="BL127" s="369"/>
      <c r="BM127" s="369"/>
      <c r="BN127" s="369"/>
      <c r="BO127" s="369"/>
      <c r="BP127" s="369"/>
      <c r="BQ127" s="369"/>
      <c r="BR127" s="369"/>
      <c r="BS127" s="369"/>
      <c r="BT127" s="369"/>
      <c r="BU127" s="369"/>
      <c r="BV127" s="369"/>
    </row>
    <row r="128" spans="63:74" x14ac:dyDescent="0.25">
      <c r="BK128" s="369"/>
      <c r="BL128" s="369"/>
      <c r="BM128" s="369"/>
      <c r="BN128" s="369"/>
      <c r="BO128" s="369"/>
      <c r="BP128" s="369"/>
      <c r="BQ128" s="369"/>
      <c r="BR128" s="369"/>
      <c r="BS128" s="369"/>
      <c r="BT128" s="369"/>
      <c r="BU128" s="369"/>
      <c r="BV128" s="369"/>
    </row>
    <row r="129" spans="63:74" x14ac:dyDescent="0.25">
      <c r="BK129" s="369"/>
      <c r="BL129" s="369"/>
      <c r="BM129" s="369"/>
      <c r="BN129" s="369"/>
      <c r="BO129" s="369"/>
      <c r="BP129" s="369"/>
      <c r="BQ129" s="369"/>
      <c r="BR129" s="369"/>
      <c r="BS129" s="369"/>
      <c r="BT129" s="369"/>
      <c r="BU129" s="369"/>
      <c r="BV129" s="369"/>
    </row>
    <row r="130" spans="63:74" x14ac:dyDescent="0.25">
      <c r="BK130" s="369"/>
      <c r="BL130" s="369"/>
      <c r="BM130" s="369"/>
      <c r="BN130" s="369"/>
      <c r="BO130" s="369"/>
      <c r="BP130" s="369"/>
      <c r="BQ130" s="369"/>
      <c r="BR130" s="369"/>
      <c r="BS130" s="369"/>
      <c r="BT130" s="369"/>
      <c r="BU130" s="369"/>
      <c r="BV130" s="369"/>
    </row>
    <row r="131" spans="63:74" x14ac:dyDescent="0.25">
      <c r="BK131" s="369"/>
      <c r="BL131" s="369"/>
      <c r="BM131" s="369"/>
      <c r="BN131" s="369"/>
      <c r="BO131" s="369"/>
      <c r="BP131" s="369"/>
      <c r="BQ131" s="369"/>
      <c r="BR131" s="369"/>
      <c r="BS131" s="369"/>
      <c r="BT131" s="369"/>
      <c r="BU131" s="369"/>
      <c r="BV131" s="369"/>
    </row>
    <row r="132" spans="63:74" x14ac:dyDescent="0.25">
      <c r="BK132" s="369"/>
      <c r="BL132" s="369"/>
      <c r="BM132" s="369"/>
      <c r="BN132" s="369"/>
      <c r="BO132" s="369"/>
      <c r="BP132" s="369"/>
      <c r="BQ132" s="369"/>
      <c r="BR132" s="369"/>
      <c r="BS132" s="369"/>
      <c r="BT132" s="369"/>
      <c r="BU132" s="369"/>
      <c r="BV132" s="369"/>
    </row>
    <row r="133" spans="63:74" x14ac:dyDescent="0.25">
      <c r="BK133" s="369"/>
      <c r="BL133" s="369"/>
      <c r="BM133" s="369"/>
      <c r="BN133" s="369"/>
      <c r="BO133" s="369"/>
      <c r="BP133" s="369"/>
      <c r="BQ133" s="369"/>
      <c r="BR133" s="369"/>
      <c r="BS133" s="369"/>
      <c r="BT133" s="369"/>
      <c r="BU133" s="369"/>
      <c r="BV133" s="369"/>
    </row>
    <row r="134" spans="63:74" x14ac:dyDescent="0.25">
      <c r="BK134" s="369"/>
      <c r="BL134" s="369"/>
      <c r="BM134" s="369"/>
      <c r="BN134" s="369"/>
      <c r="BO134" s="369"/>
      <c r="BP134" s="369"/>
      <c r="BQ134" s="369"/>
      <c r="BR134" s="369"/>
      <c r="BS134" s="369"/>
      <c r="BT134" s="369"/>
      <c r="BU134" s="369"/>
      <c r="BV134" s="369"/>
    </row>
    <row r="135" spans="63:74" x14ac:dyDescent="0.25">
      <c r="BK135" s="369"/>
      <c r="BL135" s="369"/>
      <c r="BM135" s="369"/>
      <c r="BN135" s="369"/>
      <c r="BO135" s="369"/>
      <c r="BP135" s="369"/>
      <c r="BQ135" s="369"/>
      <c r="BR135" s="369"/>
      <c r="BS135" s="369"/>
      <c r="BT135" s="369"/>
      <c r="BU135" s="369"/>
      <c r="BV135" s="369"/>
    </row>
    <row r="136" spans="63:74" x14ac:dyDescent="0.25">
      <c r="BK136" s="369"/>
      <c r="BL136" s="369"/>
      <c r="BM136" s="369"/>
      <c r="BN136" s="369"/>
      <c r="BO136" s="369"/>
      <c r="BP136" s="369"/>
      <c r="BQ136" s="369"/>
      <c r="BR136" s="369"/>
      <c r="BS136" s="369"/>
      <c r="BT136" s="369"/>
      <c r="BU136" s="369"/>
      <c r="BV136" s="369"/>
    </row>
    <row r="137" spans="63:74" x14ac:dyDescent="0.25">
      <c r="BK137" s="369"/>
      <c r="BL137" s="369"/>
      <c r="BM137" s="369"/>
      <c r="BN137" s="369"/>
      <c r="BO137" s="369"/>
      <c r="BP137" s="369"/>
      <c r="BQ137" s="369"/>
      <c r="BR137" s="369"/>
      <c r="BS137" s="369"/>
      <c r="BT137" s="369"/>
      <c r="BU137" s="369"/>
      <c r="BV137" s="369"/>
    </row>
    <row r="138" spans="63:74" x14ac:dyDescent="0.25">
      <c r="BK138" s="369"/>
      <c r="BL138" s="369"/>
      <c r="BM138" s="369"/>
      <c r="BN138" s="369"/>
      <c r="BO138" s="369"/>
      <c r="BP138" s="369"/>
      <c r="BQ138" s="369"/>
      <c r="BR138" s="369"/>
      <c r="BS138" s="369"/>
      <c r="BT138" s="369"/>
      <c r="BU138" s="369"/>
      <c r="BV138" s="369"/>
    </row>
    <row r="139" spans="63:74" x14ac:dyDescent="0.25">
      <c r="BK139" s="369"/>
      <c r="BL139" s="369"/>
      <c r="BM139" s="369"/>
      <c r="BN139" s="369"/>
      <c r="BO139" s="369"/>
      <c r="BP139" s="369"/>
      <c r="BQ139" s="369"/>
      <c r="BR139" s="369"/>
      <c r="BS139" s="369"/>
      <c r="BT139" s="369"/>
      <c r="BU139" s="369"/>
      <c r="BV139" s="369"/>
    </row>
    <row r="140" spans="63:74" x14ac:dyDescent="0.25">
      <c r="BK140" s="369"/>
      <c r="BL140" s="369"/>
      <c r="BM140" s="369"/>
      <c r="BN140" s="369"/>
      <c r="BO140" s="369"/>
      <c r="BP140" s="369"/>
      <c r="BQ140" s="369"/>
      <c r="BR140" s="369"/>
      <c r="BS140" s="369"/>
      <c r="BT140" s="369"/>
      <c r="BU140" s="369"/>
      <c r="BV140" s="369"/>
    </row>
    <row r="141" spans="63:74" x14ac:dyDescent="0.25">
      <c r="BK141" s="369"/>
      <c r="BL141" s="369"/>
      <c r="BM141" s="369"/>
      <c r="BN141" s="369"/>
      <c r="BO141" s="369"/>
      <c r="BP141" s="369"/>
      <c r="BQ141" s="369"/>
      <c r="BR141" s="369"/>
      <c r="BS141" s="369"/>
      <c r="BT141" s="369"/>
      <c r="BU141" s="369"/>
      <c r="BV141" s="369"/>
    </row>
    <row r="142" spans="63:74" x14ac:dyDescent="0.25">
      <c r="BK142" s="369"/>
      <c r="BL142" s="369"/>
      <c r="BM142" s="369"/>
      <c r="BN142" s="369"/>
      <c r="BO142" s="369"/>
      <c r="BP142" s="369"/>
      <c r="BQ142" s="369"/>
      <c r="BR142" s="369"/>
      <c r="BS142" s="369"/>
      <c r="BT142" s="369"/>
      <c r="BU142" s="369"/>
      <c r="BV142" s="369"/>
    </row>
  </sheetData>
  <mergeCells count="18">
    <mergeCell ref="A1:A2"/>
    <mergeCell ref="AM3:AX3"/>
    <mergeCell ref="AY3:BJ3"/>
    <mergeCell ref="BK3:BV3"/>
    <mergeCell ref="B1:AL1"/>
    <mergeCell ref="C3:N3"/>
    <mergeCell ref="O3:Z3"/>
    <mergeCell ref="AA3:AL3"/>
    <mergeCell ref="B58:Q58"/>
    <mergeCell ref="B55:Q55"/>
    <mergeCell ref="B56:Q56"/>
    <mergeCell ref="B57:Q57"/>
    <mergeCell ref="B49:Q49"/>
    <mergeCell ref="B51:Q51"/>
    <mergeCell ref="B54:Q54"/>
    <mergeCell ref="B50:R50"/>
    <mergeCell ref="B52:Q52"/>
    <mergeCell ref="B53:Q53"/>
  </mergeCells>
  <phoneticPr fontId="3"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W126"/>
  <sheetViews>
    <sheetView zoomScaleNormal="100" workbookViewId="0">
      <pane xSplit="2" ySplit="4" topLeftCell="AO5" activePane="bottomRight" state="frozen"/>
      <selection activeCell="BF63" sqref="BF63"/>
      <selection pane="topRight" activeCell="BF63" sqref="BF63"/>
      <selection pane="bottomLeft" activeCell="BF63" sqref="BF63"/>
      <selection pane="bottomRight" activeCell="BA50" sqref="BA50"/>
    </sheetView>
  </sheetViews>
  <sheetFormatPr defaultColWidth="8.54296875" defaultRowHeight="10.5" x14ac:dyDescent="0.25"/>
  <cols>
    <col min="1" max="1" width="12.453125" style="158" customWidth="1"/>
    <col min="2" max="2" width="32" style="151" customWidth="1"/>
    <col min="3" max="50" width="6.54296875" style="151" customWidth="1"/>
    <col min="51" max="55" width="6.54296875" style="444" customWidth="1"/>
    <col min="56" max="58" width="6.54296875" style="571" customWidth="1"/>
    <col min="59" max="62" width="6.54296875" style="444" customWidth="1"/>
    <col min="63" max="74" width="6.54296875" style="151" customWidth="1"/>
    <col min="75" max="16384" width="8.54296875" style="151"/>
  </cols>
  <sheetData>
    <row r="1" spans="1:75" ht="13.4" customHeight="1" x14ac:dyDescent="0.3">
      <c r="A1" s="734" t="s">
        <v>785</v>
      </c>
      <c r="B1" s="781" t="s">
        <v>1330</v>
      </c>
      <c r="C1" s="782"/>
      <c r="D1" s="782"/>
      <c r="E1" s="782"/>
      <c r="F1" s="782"/>
      <c r="G1" s="782"/>
      <c r="H1" s="782"/>
      <c r="I1" s="782"/>
      <c r="J1" s="782"/>
      <c r="K1" s="782"/>
      <c r="L1" s="782"/>
      <c r="M1" s="782"/>
      <c r="N1" s="782"/>
      <c r="O1" s="782"/>
      <c r="P1" s="782"/>
      <c r="Q1" s="782"/>
      <c r="R1" s="782"/>
      <c r="S1" s="782"/>
      <c r="T1" s="782"/>
      <c r="U1" s="782"/>
      <c r="V1" s="782"/>
      <c r="W1" s="782"/>
      <c r="X1" s="782"/>
      <c r="Y1" s="782"/>
      <c r="Z1" s="782"/>
      <c r="AA1" s="782"/>
      <c r="AB1" s="782"/>
      <c r="AC1" s="782"/>
      <c r="AD1" s="782"/>
      <c r="AE1" s="782"/>
      <c r="AF1" s="782"/>
      <c r="AG1" s="782"/>
      <c r="AH1" s="782"/>
      <c r="AI1" s="782"/>
      <c r="AJ1" s="782"/>
      <c r="AK1" s="782"/>
      <c r="AL1" s="782"/>
    </row>
    <row r="2" spans="1:75" ht="12.5" x14ac:dyDescent="0.25">
      <c r="A2" s="735"/>
      <c r="B2" s="670" t="str">
        <f>"U.S. Energy Information Administration  |  Short-Term Energy Outlook  - "&amp;Dates!D1</f>
        <v>U.S. Energy Information Administration  |  Short-Term Energy Outlook  - January 2023</v>
      </c>
      <c r="C2" s="671"/>
      <c r="D2" s="671"/>
      <c r="E2" s="671"/>
      <c r="F2" s="671"/>
      <c r="G2" s="671"/>
      <c r="H2" s="671"/>
      <c r="I2" s="671"/>
      <c r="J2" s="671"/>
      <c r="K2" s="671"/>
      <c r="L2" s="671"/>
      <c r="M2" s="671"/>
      <c r="N2" s="671"/>
      <c r="O2" s="671"/>
      <c r="P2" s="671"/>
      <c r="Q2" s="671"/>
      <c r="R2" s="671"/>
      <c r="S2" s="671"/>
      <c r="T2" s="671"/>
      <c r="U2" s="671"/>
      <c r="V2" s="671"/>
      <c r="W2" s="671"/>
      <c r="X2" s="671"/>
      <c r="Y2" s="671"/>
      <c r="Z2" s="671"/>
      <c r="AA2" s="671"/>
      <c r="AB2" s="671"/>
      <c r="AC2" s="671"/>
      <c r="AD2" s="671"/>
      <c r="AE2" s="671"/>
      <c r="AF2" s="671"/>
      <c r="AG2" s="671"/>
      <c r="AH2" s="671"/>
      <c r="AI2" s="671"/>
      <c r="AJ2" s="671"/>
      <c r="AK2" s="671"/>
      <c r="AL2" s="671"/>
    </row>
    <row r="3" spans="1:75" s="12" customFormat="1" ht="13" x14ac:dyDescent="0.3">
      <c r="A3" s="730" t="s">
        <v>1397</v>
      </c>
      <c r="B3" s="14"/>
      <c r="C3" s="738">
        <f>Dates!D3</f>
        <v>2019</v>
      </c>
      <c r="D3" s="739"/>
      <c r="E3" s="739"/>
      <c r="F3" s="739"/>
      <c r="G3" s="739"/>
      <c r="H3" s="739"/>
      <c r="I3" s="739"/>
      <c r="J3" s="739"/>
      <c r="K3" s="739"/>
      <c r="L3" s="739"/>
      <c r="M3" s="739"/>
      <c r="N3" s="740"/>
      <c r="O3" s="738">
        <f>C3+1</f>
        <v>2020</v>
      </c>
      <c r="P3" s="741"/>
      <c r="Q3" s="741"/>
      <c r="R3" s="741"/>
      <c r="S3" s="741"/>
      <c r="T3" s="741"/>
      <c r="U3" s="741"/>
      <c r="V3" s="741"/>
      <c r="W3" s="741"/>
      <c r="X3" s="739"/>
      <c r="Y3" s="739"/>
      <c r="Z3" s="740"/>
      <c r="AA3" s="742">
        <f>O3+1</f>
        <v>2021</v>
      </c>
      <c r="AB3" s="739"/>
      <c r="AC3" s="739"/>
      <c r="AD3" s="739"/>
      <c r="AE3" s="739"/>
      <c r="AF3" s="739"/>
      <c r="AG3" s="739"/>
      <c r="AH3" s="739"/>
      <c r="AI3" s="739"/>
      <c r="AJ3" s="739"/>
      <c r="AK3" s="739"/>
      <c r="AL3" s="740"/>
      <c r="AM3" s="742">
        <f>AA3+1</f>
        <v>2022</v>
      </c>
      <c r="AN3" s="739"/>
      <c r="AO3" s="739"/>
      <c r="AP3" s="739"/>
      <c r="AQ3" s="739"/>
      <c r="AR3" s="739"/>
      <c r="AS3" s="739"/>
      <c r="AT3" s="739"/>
      <c r="AU3" s="739"/>
      <c r="AV3" s="739"/>
      <c r="AW3" s="739"/>
      <c r="AX3" s="740"/>
      <c r="AY3" s="742">
        <f>AM3+1</f>
        <v>2023</v>
      </c>
      <c r="AZ3" s="743"/>
      <c r="BA3" s="743"/>
      <c r="BB3" s="743"/>
      <c r="BC3" s="743"/>
      <c r="BD3" s="743"/>
      <c r="BE3" s="743"/>
      <c r="BF3" s="743"/>
      <c r="BG3" s="743"/>
      <c r="BH3" s="743"/>
      <c r="BI3" s="743"/>
      <c r="BJ3" s="744"/>
      <c r="BK3" s="742">
        <f>AY3+1</f>
        <v>2024</v>
      </c>
      <c r="BL3" s="739"/>
      <c r="BM3" s="739"/>
      <c r="BN3" s="739"/>
      <c r="BO3" s="739"/>
      <c r="BP3" s="739"/>
      <c r="BQ3" s="739"/>
      <c r="BR3" s="739"/>
      <c r="BS3" s="739"/>
      <c r="BT3" s="739"/>
      <c r="BU3" s="739"/>
      <c r="BV3" s="740"/>
    </row>
    <row r="4" spans="1:75" s="12" customFormat="1" x14ac:dyDescent="0.25">
      <c r="A4" s="731" t="str">
        <f>Dates!$D$2</f>
        <v>Thursday January 5, 2023</v>
      </c>
      <c r="B4" s="16"/>
      <c r="C4" s="17" t="s">
        <v>463</v>
      </c>
      <c r="D4" s="17" t="s">
        <v>464</v>
      </c>
      <c r="E4" s="17" t="s">
        <v>465</v>
      </c>
      <c r="F4" s="17" t="s">
        <v>466</v>
      </c>
      <c r="G4" s="17" t="s">
        <v>467</v>
      </c>
      <c r="H4" s="17" t="s">
        <v>468</v>
      </c>
      <c r="I4" s="17" t="s">
        <v>469</v>
      </c>
      <c r="J4" s="17" t="s">
        <v>470</v>
      </c>
      <c r="K4" s="17" t="s">
        <v>471</v>
      </c>
      <c r="L4" s="17" t="s">
        <v>472</v>
      </c>
      <c r="M4" s="17" t="s">
        <v>473</v>
      </c>
      <c r="N4" s="17" t="s">
        <v>474</v>
      </c>
      <c r="O4" s="17" t="s">
        <v>463</v>
      </c>
      <c r="P4" s="17" t="s">
        <v>464</v>
      </c>
      <c r="Q4" s="17" t="s">
        <v>465</v>
      </c>
      <c r="R4" s="17" t="s">
        <v>466</v>
      </c>
      <c r="S4" s="17" t="s">
        <v>467</v>
      </c>
      <c r="T4" s="17" t="s">
        <v>468</v>
      </c>
      <c r="U4" s="17" t="s">
        <v>469</v>
      </c>
      <c r="V4" s="17" t="s">
        <v>470</v>
      </c>
      <c r="W4" s="17" t="s">
        <v>471</v>
      </c>
      <c r="X4" s="17" t="s">
        <v>472</v>
      </c>
      <c r="Y4" s="17" t="s">
        <v>473</v>
      </c>
      <c r="Z4" s="17" t="s">
        <v>474</v>
      </c>
      <c r="AA4" s="17" t="s">
        <v>463</v>
      </c>
      <c r="AB4" s="17" t="s">
        <v>464</v>
      </c>
      <c r="AC4" s="17" t="s">
        <v>465</v>
      </c>
      <c r="AD4" s="17" t="s">
        <v>466</v>
      </c>
      <c r="AE4" s="17" t="s">
        <v>467</v>
      </c>
      <c r="AF4" s="17" t="s">
        <v>468</v>
      </c>
      <c r="AG4" s="17" t="s">
        <v>469</v>
      </c>
      <c r="AH4" s="17" t="s">
        <v>470</v>
      </c>
      <c r="AI4" s="17" t="s">
        <v>471</v>
      </c>
      <c r="AJ4" s="17" t="s">
        <v>472</v>
      </c>
      <c r="AK4" s="17" t="s">
        <v>473</v>
      </c>
      <c r="AL4" s="17" t="s">
        <v>474</v>
      </c>
      <c r="AM4" s="17" t="s">
        <v>463</v>
      </c>
      <c r="AN4" s="17" t="s">
        <v>464</v>
      </c>
      <c r="AO4" s="17" t="s">
        <v>465</v>
      </c>
      <c r="AP4" s="17" t="s">
        <v>466</v>
      </c>
      <c r="AQ4" s="17" t="s">
        <v>467</v>
      </c>
      <c r="AR4" s="17" t="s">
        <v>468</v>
      </c>
      <c r="AS4" s="17" t="s">
        <v>469</v>
      </c>
      <c r="AT4" s="17" t="s">
        <v>470</v>
      </c>
      <c r="AU4" s="17" t="s">
        <v>471</v>
      </c>
      <c r="AV4" s="17" t="s">
        <v>472</v>
      </c>
      <c r="AW4" s="17" t="s">
        <v>473</v>
      </c>
      <c r="AX4" s="17" t="s">
        <v>474</v>
      </c>
      <c r="AY4" s="17" t="s">
        <v>463</v>
      </c>
      <c r="AZ4" s="17" t="s">
        <v>464</v>
      </c>
      <c r="BA4" s="17" t="s">
        <v>465</v>
      </c>
      <c r="BB4" s="17" t="s">
        <v>466</v>
      </c>
      <c r="BC4" s="17" t="s">
        <v>467</v>
      </c>
      <c r="BD4" s="17" t="s">
        <v>468</v>
      </c>
      <c r="BE4" s="17" t="s">
        <v>469</v>
      </c>
      <c r="BF4" s="17" t="s">
        <v>470</v>
      </c>
      <c r="BG4" s="17" t="s">
        <v>471</v>
      </c>
      <c r="BH4" s="17" t="s">
        <v>472</v>
      </c>
      <c r="BI4" s="17" t="s">
        <v>473</v>
      </c>
      <c r="BJ4" s="17" t="s">
        <v>474</v>
      </c>
      <c r="BK4" s="17" t="s">
        <v>463</v>
      </c>
      <c r="BL4" s="17" t="s">
        <v>464</v>
      </c>
      <c r="BM4" s="17" t="s">
        <v>465</v>
      </c>
      <c r="BN4" s="17" t="s">
        <v>466</v>
      </c>
      <c r="BO4" s="17" t="s">
        <v>467</v>
      </c>
      <c r="BP4" s="17" t="s">
        <v>468</v>
      </c>
      <c r="BQ4" s="17" t="s">
        <v>469</v>
      </c>
      <c r="BR4" s="17" t="s">
        <v>470</v>
      </c>
      <c r="BS4" s="17" t="s">
        <v>471</v>
      </c>
      <c r="BT4" s="17" t="s">
        <v>472</v>
      </c>
      <c r="BU4" s="17" t="s">
        <v>473</v>
      </c>
      <c r="BV4" s="17" t="s">
        <v>474</v>
      </c>
    </row>
    <row r="5" spans="1:75" ht="11.15" customHeight="1" x14ac:dyDescent="0.25">
      <c r="B5" s="245" t="s">
        <v>306</v>
      </c>
      <c r="C5" s="243"/>
      <c r="D5" s="243"/>
      <c r="E5" s="243"/>
      <c r="F5" s="243"/>
      <c r="G5" s="243"/>
      <c r="H5" s="243"/>
      <c r="I5" s="243"/>
      <c r="J5" s="243"/>
      <c r="K5" s="243"/>
      <c r="L5" s="243"/>
      <c r="M5" s="243"/>
      <c r="N5" s="243"/>
      <c r="O5" s="243"/>
      <c r="P5" s="243"/>
      <c r="Q5" s="243"/>
      <c r="R5" s="243"/>
      <c r="S5" s="243"/>
      <c r="T5" s="243"/>
      <c r="U5" s="243"/>
      <c r="V5" s="243"/>
      <c r="W5" s="243"/>
      <c r="X5" s="243"/>
      <c r="Y5" s="243"/>
      <c r="Z5" s="243"/>
      <c r="AA5" s="243"/>
      <c r="AB5" s="243"/>
      <c r="AC5" s="243"/>
      <c r="AD5" s="243"/>
      <c r="AE5" s="243"/>
      <c r="AF5" s="243"/>
      <c r="AG5" s="243"/>
      <c r="AH5" s="243"/>
      <c r="AI5" s="243"/>
      <c r="AJ5" s="243"/>
      <c r="AK5" s="243"/>
      <c r="AL5" s="243"/>
      <c r="AM5" s="243"/>
      <c r="AN5" s="243"/>
      <c r="AO5" s="243"/>
      <c r="AP5" s="243"/>
      <c r="AQ5" s="243"/>
      <c r="AR5" s="243"/>
      <c r="AS5" s="243"/>
      <c r="AT5" s="243"/>
      <c r="AU5" s="243"/>
      <c r="AV5" s="243"/>
      <c r="AW5" s="243"/>
      <c r="AX5" s="243"/>
      <c r="AY5" s="639"/>
      <c r="AZ5" s="639"/>
      <c r="BA5" s="243"/>
      <c r="BB5" s="639"/>
      <c r="BC5" s="639"/>
      <c r="BD5" s="243"/>
      <c r="BE5" s="243"/>
      <c r="BF5" s="243"/>
      <c r="BG5" s="243"/>
      <c r="BH5" s="243"/>
      <c r="BI5" s="243"/>
      <c r="BJ5" s="639"/>
      <c r="BK5" s="367"/>
      <c r="BL5" s="367"/>
      <c r="BM5" s="367"/>
      <c r="BN5" s="367"/>
      <c r="BO5" s="367"/>
      <c r="BP5" s="367"/>
      <c r="BQ5" s="367"/>
      <c r="BR5" s="367"/>
      <c r="BS5" s="367"/>
      <c r="BT5" s="367"/>
      <c r="BU5" s="367"/>
      <c r="BV5" s="367"/>
    </row>
    <row r="6" spans="1:75" ht="11.15" customHeight="1" x14ac:dyDescent="0.25">
      <c r="A6" s="158" t="s">
        <v>995</v>
      </c>
      <c r="B6" s="169" t="s">
        <v>307</v>
      </c>
      <c r="C6" s="243">
        <v>0.95</v>
      </c>
      <c r="D6" s="243">
        <v>1.04</v>
      </c>
      <c r="E6" s="243">
        <v>1.05</v>
      </c>
      <c r="F6" s="243">
        <v>1.04</v>
      </c>
      <c r="G6" s="243">
        <v>1.03</v>
      </c>
      <c r="H6" s="243">
        <v>1</v>
      </c>
      <c r="I6" s="243">
        <v>1.02</v>
      </c>
      <c r="J6" s="243">
        <v>1.01</v>
      </c>
      <c r="K6" s="243">
        <v>1.02</v>
      </c>
      <c r="L6" s="243">
        <v>1.02</v>
      </c>
      <c r="M6" s="243">
        <v>1.03</v>
      </c>
      <c r="N6" s="243">
        <v>1.02</v>
      </c>
      <c r="O6" s="243">
        <v>1.01</v>
      </c>
      <c r="P6" s="243">
        <v>1.01</v>
      </c>
      <c r="Q6" s="243">
        <v>1.03</v>
      </c>
      <c r="R6" s="243">
        <v>1.03</v>
      </c>
      <c r="S6" s="243">
        <v>0.85</v>
      </c>
      <c r="T6" s="243">
        <v>0.81499999999999995</v>
      </c>
      <c r="U6" s="243">
        <v>0.81</v>
      </c>
      <c r="V6" s="243">
        <v>0.85</v>
      </c>
      <c r="W6" s="243">
        <v>0.85</v>
      </c>
      <c r="X6" s="243">
        <v>0.86</v>
      </c>
      <c r="Y6" s="243">
        <v>0.86</v>
      </c>
      <c r="Z6" s="243">
        <v>0.85</v>
      </c>
      <c r="AA6" s="243">
        <v>0.85</v>
      </c>
      <c r="AB6" s="243">
        <v>0.87</v>
      </c>
      <c r="AC6" s="243">
        <v>0.87</v>
      </c>
      <c r="AD6" s="243">
        <v>0.87</v>
      </c>
      <c r="AE6" s="243">
        <v>0.88</v>
      </c>
      <c r="AF6" s="243">
        <v>0.89500000000000002</v>
      </c>
      <c r="AG6" s="243">
        <v>0.91</v>
      </c>
      <c r="AH6" s="243">
        <v>0.92</v>
      </c>
      <c r="AI6" s="243">
        <v>0.93</v>
      </c>
      <c r="AJ6" s="243">
        <v>0.94</v>
      </c>
      <c r="AK6" s="243">
        <v>0.95</v>
      </c>
      <c r="AL6" s="243">
        <v>0.96</v>
      </c>
      <c r="AM6" s="243">
        <v>0.97</v>
      </c>
      <c r="AN6" s="243">
        <v>0.97</v>
      </c>
      <c r="AO6" s="243">
        <v>0.98</v>
      </c>
      <c r="AP6" s="243">
        <v>0.99</v>
      </c>
      <c r="AQ6" s="243">
        <v>1</v>
      </c>
      <c r="AR6" s="243">
        <v>1.01</v>
      </c>
      <c r="AS6" s="243">
        <v>1.01</v>
      </c>
      <c r="AT6" s="243">
        <v>1.02</v>
      </c>
      <c r="AU6" s="243">
        <v>1.02</v>
      </c>
      <c r="AV6" s="243">
        <v>1.03</v>
      </c>
      <c r="AW6" s="243">
        <v>1.01</v>
      </c>
      <c r="AX6" s="243">
        <v>1.01</v>
      </c>
      <c r="AY6" s="367" t="s">
        <v>1404</v>
      </c>
      <c r="AZ6" s="367" t="s">
        <v>1404</v>
      </c>
      <c r="BA6" s="367" t="s">
        <v>1404</v>
      </c>
      <c r="BB6" s="367" t="s">
        <v>1404</v>
      </c>
      <c r="BC6" s="367" t="s">
        <v>1404</v>
      </c>
      <c r="BD6" s="367" t="s">
        <v>1404</v>
      </c>
      <c r="BE6" s="367" t="s">
        <v>1404</v>
      </c>
      <c r="BF6" s="367" t="s">
        <v>1404</v>
      </c>
      <c r="BG6" s="367" t="s">
        <v>1404</v>
      </c>
      <c r="BH6" s="367" t="s">
        <v>1404</v>
      </c>
      <c r="BI6" s="367" t="s">
        <v>1404</v>
      </c>
      <c r="BJ6" s="367" t="s">
        <v>1404</v>
      </c>
      <c r="BK6" s="367" t="s">
        <v>1404</v>
      </c>
      <c r="BL6" s="367" t="s">
        <v>1404</v>
      </c>
      <c r="BM6" s="367" t="s">
        <v>1404</v>
      </c>
      <c r="BN6" s="367" t="s">
        <v>1404</v>
      </c>
      <c r="BO6" s="367" t="s">
        <v>1404</v>
      </c>
      <c r="BP6" s="367" t="s">
        <v>1404</v>
      </c>
      <c r="BQ6" s="367" t="s">
        <v>1404</v>
      </c>
      <c r="BR6" s="367" t="s">
        <v>1404</v>
      </c>
      <c r="BS6" s="367" t="s">
        <v>1404</v>
      </c>
      <c r="BT6" s="367" t="s">
        <v>1404</v>
      </c>
      <c r="BU6" s="367" t="s">
        <v>1404</v>
      </c>
      <c r="BV6" s="367" t="s">
        <v>1404</v>
      </c>
      <c r="BW6" s="444"/>
    </row>
    <row r="7" spans="1:75" ht="11.15" customHeight="1" x14ac:dyDescent="0.25">
      <c r="A7" s="158" t="s">
        <v>324</v>
      </c>
      <c r="B7" s="169" t="s">
        <v>315</v>
      </c>
      <c r="C7" s="243">
        <v>1.57</v>
      </c>
      <c r="D7" s="243">
        <v>1.46</v>
      </c>
      <c r="E7" s="243">
        <v>1.47</v>
      </c>
      <c r="F7" s="243">
        <v>1.43</v>
      </c>
      <c r="G7" s="243">
        <v>1.45</v>
      </c>
      <c r="H7" s="243">
        <v>1.41</v>
      </c>
      <c r="I7" s="243">
        <v>1.39</v>
      </c>
      <c r="J7" s="243">
        <v>1.43</v>
      </c>
      <c r="K7" s="243">
        <v>1.38</v>
      </c>
      <c r="L7" s="243">
        <v>1.36</v>
      </c>
      <c r="M7" s="243">
        <v>1.3</v>
      </c>
      <c r="N7" s="243">
        <v>1.43</v>
      </c>
      <c r="O7" s="243">
        <v>1.35</v>
      </c>
      <c r="P7" s="243">
        <v>1.3</v>
      </c>
      <c r="Q7" s="243">
        <v>1.4</v>
      </c>
      <c r="R7" s="243">
        <v>1.32</v>
      </c>
      <c r="S7" s="243">
        <v>1.28</v>
      </c>
      <c r="T7" s="243">
        <v>1.22</v>
      </c>
      <c r="U7" s="243">
        <v>1.1499999999999999</v>
      </c>
      <c r="V7" s="243">
        <v>1.18</v>
      </c>
      <c r="W7" s="243">
        <v>1.24</v>
      </c>
      <c r="X7" s="243">
        <v>1.1299999999999999</v>
      </c>
      <c r="Y7" s="243">
        <v>1.1499999999999999</v>
      </c>
      <c r="Z7" s="243">
        <v>1.1000000000000001</v>
      </c>
      <c r="AA7" s="243">
        <v>1.1000000000000001</v>
      </c>
      <c r="AB7" s="243">
        <v>1.0900000000000001</v>
      </c>
      <c r="AC7" s="243">
        <v>1.1299999999999999</v>
      </c>
      <c r="AD7" s="243">
        <v>1.1100000000000001</v>
      </c>
      <c r="AE7" s="243">
        <v>1.07</v>
      </c>
      <c r="AF7" s="243">
        <v>1.06</v>
      </c>
      <c r="AG7" s="243">
        <v>1.1100000000000001</v>
      </c>
      <c r="AH7" s="243">
        <v>1.07</v>
      </c>
      <c r="AI7" s="243">
        <v>1.1399999999999999</v>
      </c>
      <c r="AJ7" s="243">
        <v>1.0900000000000001</v>
      </c>
      <c r="AK7" s="243">
        <v>1.1200000000000001</v>
      </c>
      <c r="AL7" s="243">
        <v>1.17</v>
      </c>
      <c r="AM7" s="243">
        <v>1.1200000000000001</v>
      </c>
      <c r="AN7" s="243">
        <v>1.18</v>
      </c>
      <c r="AO7" s="243">
        <v>1.1499999999999999</v>
      </c>
      <c r="AP7" s="243">
        <v>1.2</v>
      </c>
      <c r="AQ7" s="243">
        <v>1.1599999999999999</v>
      </c>
      <c r="AR7" s="243">
        <v>1.2</v>
      </c>
      <c r="AS7" s="243">
        <v>1.1399999999999999</v>
      </c>
      <c r="AT7" s="243">
        <v>1.18</v>
      </c>
      <c r="AU7" s="243">
        <v>1.1499999999999999</v>
      </c>
      <c r="AV7" s="243">
        <v>1.1100000000000001</v>
      </c>
      <c r="AW7" s="243">
        <v>1.07</v>
      </c>
      <c r="AX7" s="243">
        <v>1.1100000000000001</v>
      </c>
      <c r="AY7" s="367" t="s">
        <v>1404</v>
      </c>
      <c r="AZ7" s="367" t="s">
        <v>1404</v>
      </c>
      <c r="BA7" s="367" t="s">
        <v>1404</v>
      </c>
      <c r="BB7" s="367" t="s">
        <v>1404</v>
      </c>
      <c r="BC7" s="367" t="s">
        <v>1404</v>
      </c>
      <c r="BD7" s="367" t="s">
        <v>1404</v>
      </c>
      <c r="BE7" s="367" t="s">
        <v>1404</v>
      </c>
      <c r="BF7" s="367" t="s">
        <v>1404</v>
      </c>
      <c r="BG7" s="367" t="s">
        <v>1404</v>
      </c>
      <c r="BH7" s="367" t="s">
        <v>1404</v>
      </c>
      <c r="BI7" s="367" t="s">
        <v>1404</v>
      </c>
      <c r="BJ7" s="367" t="s">
        <v>1404</v>
      </c>
      <c r="BK7" s="367" t="s">
        <v>1404</v>
      </c>
      <c r="BL7" s="367" t="s">
        <v>1404</v>
      </c>
      <c r="BM7" s="367" t="s">
        <v>1404</v>
      </c>
      <c r="BN7" s="367" t="s">
        <v>1404</v>
      </c>
      <c r="BO7" s="367" t="s">
        <v>1404</v>
      </c>
      <c r="BP7" s="367" t="s">
        <v>1404</v>
      </c>
      <c r="BQ7" s="367" t="s">
        <v>1404</v>
      </c>
      <c r="BR7" s="367" t="s">
        <v>1404</v>
      </c>
      <c r="BS7" s="367" t="s">
        <v>1404</v>
      </c>
      <c r="BT7" s="367" t="s">
        <v>1404</v>
      </c>
      <c r="BU7" s="367" t="s">
        <v>1404</v>
      </c>
      <c r="BV7" s="367" t="s">
        <v>1404</v>
      </c>
      <c r="BW7" s="444"/>
    </row>
    <row r="8" spans="1:75" ht="11.15" customHeight="1" x14ac:dyDescent="0.25">
      <c r="A8" s="158" t="s">
        <v>1083</v>
      </c>
      <c r="B8" s="169" t="s">
        <v>1084</v>
      </c>
      <c r="C8" s="243">
        <v>0.32</v>
      </c>
      <c r="D8" s="243">
        <v>0.33500000000000002</v>
      </c>
      <c r="E8" s="243">
        <v>0.32500000000000001</v>
      </c>
      <c r="F8" s="243">
        <v>0.33500000000000002</v>
      </c>
      <c r="G8" s="243">
        <v>0.32500000000000001</v>
      </c>
      <c r="H8" s="243">
        <v>0.32500000000000001</v>
      </c>
      <c r="I8" s="243">
        <v>0.315</v>
      </c>
      <c r="J8" s="243">
        <v>0.33</v>
      </c>
      <c r="K8" s="243">
        <v>0.33500000000000002</v>
      </c>
      <c r="L8" s="243">
        <v>0.32500000000000001</v>
      </c>
      <c r="M8" s="243">
        <v>0.31458599999999998</v>
      </c>
      <c r="N8" s="243">
        <v>0.30499999999999999</v>
      </c>
      <c r="O8" s="243">
        <v>0.30499999999999999</v>
      </c>
      <c r="P8" s="243">
        <v>0.28999999999999998</v>
      </c>
      <c r="Q8" s="243">
        <v>0.28000000000000003</v>
      </c>
      <c r="R8" s="243">
        <v>0.28999999999999998</v>
      </c>
      <c r="S8" s="243">
        <v>0.28000000000000003</v>
      </c>
      <c r="T8" s="243">
        <v>0.3</v>
      </c>
      <c r="U8" s="243">
        <v>0.28000000000000003</v>
      </c>
      <c r="V8" s="243">
        <v>0.27</v>
      </c>
      <c r="W8" s="243">
        <v>0.28000000000000003</v>
      </c>
      <c r="X8" s="243">
        <v>0.26</v>
      </c>
      <c r="Y8" s="243">
        <v>0.27500000000000002</v>
      </c>
      <c r="Z8" s="243">
        <v>0.26</v>
      </c>
      <c r="AA8" s="243">
        <v>0.27</v>
      </c>
      <c r="AB8" s="243">
        <v>0.27</v>
      </c>
      <c r="AC8" s="243">
        <v>0.28999999999999998</v>
      </c>
      <c r="AD8" s="243">
        <v>0.27500000000000002</v>
      </c>
      <c r="AE8" s="243">
        <v>0.26</v>
      </c>
      <c r="AF8" s="243">
        <v>0.27</v>
      </c>
      <c r="AG8" s="243">
        <v>0.26</v>
      </c>
      <c r="AH8" s="243">
        <v>0.26</v>
      </c>
      <c r="AI8" s="243">
        <v>0.25</v>
      </c>
      <c r="AJ8" s="243">
        <v>0.26</v>
      </c>
      <c r="AK8" s="243">
        <v>0.25</v>
      </c>
      <c r="AL8" s="243">
        <v>0.26</v>
      </c>
      <c r="AM8" s="243">
        <v>0.27</v>
      </c>
      <c r="AN8" s="243">
        <v>0.28000000000000003</v>
      </c>
      <c r="AO8" s="243">
        <v>0.27</v>
      </c>
      <c r="AP8" s="243">
        <v>0.28000000000000003</v>
      </c>
      <c r="AQ8" s="243">
        <v>0.28999999999999998</v>
      </c>
      <c r="AR8" s="243">
        <v>0.28999999999999998</v>
      </c>
      <c r="AS8" s="243">
        <v>0.28000000000000003</v>
      </c>
      <c r="AT8" s="243">
        <v>0.28000000000000003</v>
      </c>
      <c r="AU8" s="243">
        <v>0.28999999999999998</v>
      </c>
      <c r="AV8" s="243">
        <v>0.27</v>
      </c>
      <c r="AW8" s="243">
        <v>0.26</v>
      </c>
      <c r="AX8" s="243">
        <v>0.26</v>
      </c>
      <c r="AY8" s="367" t="s">
        <v>1404</v>
      </c>
      <c r="AZ8" s="367" t="s">
        <v>1404</v>
      </c>
      <c r="BA8" s="367" t="s">
        <v>1404</v>
      </c>
      <c r="BB8" s="367" t="s">
        <v>1404</v>
      </c>
      <c r="BC8" s="367" t="s">
        <v>1404</v>
      </c>
      <c r="BD8" s="367" t="s">
        <v>1404</v>
      </c>
      <c r="BE8" s="367" t="s">
        <v>1404</v>
      </c>
      <c r="BF8" s="367" t="s">
        <v>1404</v>
      </c>
      <c r="BG8" s="367" t="s">
        <v>1404</v>
      </c>
      <c r="BH8" s="367" t="s">
        <v>1404</v>
      </c>
      <c r="BI8" s="367" t="s">
        <v>1404</v>
      </c>
      <c r="BJ8" s="367" t="s">
        <v>1404</v>
      </c>
      <c r="BK8" s="367" t="s">
        <v>1404</v>
      </c>
      <c r="BL8" s="367" t="s">
        <v>1404</v>
      </c>
      <c r="BM8" s="367" t="s">
        <v>1404</v>
      </c>
      <c r="BN8" s="367" t="s">
        <v>1404</v>
      </c>
      <c r="BO8" s="367" t="s">
        <v>1404</v>
      </c>
      <c r="BP8" s="367" t="s">
        <v>1404</v>
      </c>
      <c r="BQ8" s="367" t="s">
        <v>1404</v>
      </c>
      <c r="BR8" s="367" t="s">
        <v>1404</v>
      </c>
      <c r="BS8" s="367" t="s">
        <v>1404</v>
      </c>
      <c r="BT8" s="367" t="s">
        <v>1404</v>
      </c>
      <c r="BU8" s="367" t="s">
        <v>1404</v>
      </c>
      <c r="BV8" s="367" t="s">
        <v>1404</v>
      </c>
      <c r="BW8" s="444"/>
    </row>
    <row r="9" spans="1:75" ht="11.15" customHeight="1" x14ac:dyDescent="0.25">
      <c r="A9" s="158" t="s">
        <v>1070</v>
      </c>
      <c r="B9" s="169" t="s">
        <v>1071</v>
      </c>
      <c r="C9" s="243">
        <v>0.11</v>
      </c>
      <c r="D9" s="243">
        <v>0.1</v>
      </c>
      <c r="E9" s="243">
        <v>0.12</v>
      </c>
      <c r="F9" s="243">
        <v>0.12</v>
      </c>
      <c r="G9" s="243">
        <v>0.11</v>
      </c>
      <c r="H9" s="243">
        <v>0.11</v>
      </c>
      <c r="I9" s="243">
        <v>0.13500000000000001</v>
      </c>
      <c r="J9" s="243">
        <v>0.13</v>
      </c>
      <c r="K9" s="243">
        <v>0.12</v>
      </c>
      <c r="L9" s="243">
        <v>0.13</v>
      </c>
      <c r="M9" s="243">
        <v>0.12</v>
      </c>
      <c r="N9" s="243">
        <v>0.13</v>
      </c>
      <c r="O9" s="243">
        <v>0.13</v>
      </c>
      <c r="P9" s="243">
        <v>0.12</v>
      </c>
      <c r="Q9" s="243">
        <v>0.13</v>
      </c>
      <c r="R9" s="243">
        <v>0.13500000000000001</v>
      </c>
      <c r="S9" s="243">
        <v>0.1</v>
      </c>
      <c r="T9" s="243">
        <v>0.115</v>
      </c>
      <c r="U9" s="243">
        <v>0.11</v>
      </c>
      <c r="V9" s="243">
        <v>0.11</v>
      </c>
      <c r="W9" s="243">
        <v>0.105</v>
      </c>
      <c r="X9" s="243">
        <v>0.09</v>
      </c>
      <c r="Y9" s="243">
        <v>0.1</v>
      </c>
      <c r="Z9" s="243">
        <v>0.13</v>
      </c>
      <c r="AA9" s="243">
        <v>0.105</v>
      </c>
      <c r="AB9" s="243">
        <v>0.105</v>
      </c>
      <c r="AC9" s="243">
        <v>0.105</v>
      </c>
      <c r="AD9" s="243">
        <v>0.1</v>
      </c>
      <c r="AE9" s="243">
        <v>0.105</v>
      </c>
      <c r="AF9" s="243">
        <v>0.1</v>
      </c>
      <c r="AG9" s="243">
        <v>0.1</v>
      </c>
      <c r="AH9" s="243">
        <v>0.1</v>
      </c>
      <c r="AI9" s="243">
        <v>0.1</v>
      </c>
      <c r="AJ9" s="243">
        <v>8.5000000000000006E-2</v>
      </c>
      <c r="AK9" s="243">
        <v>0.09</v>
      </c>
      <c r="AL9" s="243">
        <v>0.1</v>
      </c>
      <c r="AM9" s="243">
        <v>0.1</v>
      </c>
      <c r="AN9" s="243">
        <v>0.09</v>
      </c>
      <c r="AO9" s="243">
        <v>0.09</v>
      </c>
      <c r="AP9" s="243">
        <v>0.09</v>
      </c>
      <c r="AQ9" s="243">
        <v>0.09</v>
      </c>
      <c r="AR9" s="243">
        <v>0.09</v>
      </c>
      <c r="AS9" s="243">
        <v>0.1</v>
      </c>
      <c r="AT9" s="243">
        <v>0.08</v>
      </c>
      <c r="AU9" s="243">
        <v>0.1</v>
      </c>
      <c r="AV9" s="243">
        <v>7.4999999999999997E-2</v>
      </c>
      <c r="AW9" s="243">
        <v>0.06</v>
      </c>
      <c r="AX9" s="243">
        <v>0.06</v>
      </c>
      <c r="AY9" s="367" t="s">
        <v>1404</v>
      </c>
      <c r="AZ9" s="367" t="s">
        <v>1404</v>
      </c>
      <c r="BA9" s="367" t="s">
        <v>1404</v>
      </c>
      <c r="BB9" s="367" t="s">
        <v>1404</v>
      </c>
      <c r="BC9" s="367" t="s">
        <v>1404</v>
      </c>
      <c r="BD9" s="367" t="s">
        <v>1404</v>
      </c>
      <c r="BE9" s="367" t="s">
        <v>1404</v>
      </c>
      <c r="BF9" s="367" t="s">
        <v>1404</v>
      </c>
      <c r="BG9" s="367" t="s">
        <v>1404</v>
      </c>
      <c r="BH9" s="367" t="s">
        <v>1404</v>
      </c>
      <c r="BI9" s="367" t="s">
        <v>1404</v>
      </c>
      <c r="BJ9" s="367" t="s">
        <v>1404</v>
      </c>
      <c r="BK9" s="367" t="s">
        <v>1404</v>
      </c>
      <c r="BL9" s="367" t="s">
        <v>1404</v>
      </c>
      <c r="BM9" s="367" t="s">
        <v>1404</v>
      </c>
      <c r="BN9" s="367" t="s">
        <v>1404</v>
      </c>
      <c r="BO9" s="367" t="s">
        <v>1404</v>
      </c>
      <c r="BP9" s="367" t="s">
        <v>1404</v>
      </c>
      <c r="BQ9" s="367" t="s">
        <v>1404</v>
      </c>
      <c r="BR9" s="367" t="s">
        <v>1404</v>
      </c>
      <c r="BS9" s="367" t="s">
        <v>1404</v>
      </c>
      <c r="BT9" s="367" t="s">
        <v>1404</v>
      </c>
      <c r="BU9" s="367" t="s">
        <v>1404</v>
      </c>
      <c r="BV9" s="367" t="s">
        <v>1404</v>
      </c>
      <c r="BW9" s="444"/>
    </row>
    <row r="10" spans="1:75" ht="11.15" customHeight="1" x14ac:dyDescent="0.25">
      <c r="A10" s="158" t="s">
        <v>1000</v>
      </c>
      <c r="B10" s="169" t="s">
        <v>1001</v>
      </c>
      <c r="C10" s="243">
        <v>0.21</v>
      </c>
      <c r="D10" s="243">
        <v>0.2</v>
      </c>
      <c r="E10" s="243">
        <v>0.2</v>
      </c>
      <c r="F10" s="243">
        <v>0.18</v>
      </c>
      <c r="G10" s="243">
        <v>0.21</v>
      </c>
      <c r="H10" s="243">
        <v>0.21</v>
      </c>
      <c r="I10" s="243">
        <v>0.2</v>
      </c>
      <c r="J10" s="243">
        <v>0.21</v>
      </c>
      <c r="K10" s="243">
        <v>0.2</v>
      </c>
      <c r="L10" s="243">
        <v>0.21</v>
      </c>
      <c r="M10" s="243">
        <v>0.18</v>
      </c>
      <c r="N10" s="243">
        <v>0.21</v>
      </c>
      <c r="O10" s="243">
        <v>0.185</v>
      </c>
      <c r="P10" s="243">
        <v>0.2</v>
      </c>
      <c r="Q10" s="243">
        <v>0.2</v>
      </c>
      <c r="R10" s="243">
        <v>0.19</v>
      </c>
      <c r="S10" s="243">
        <v>0.18</v>
      </c>
      <c r="T10" s="243">
        <v>0.18</v>
      </c>
      <c r="U10" s="243">
        <v>0.15</v>
      </c>
      <c r="V10" s="243">
        <v>0.15</v>
      </c>
      <c r="W10" s="243">
        <v>0.15</v>
      </c>
      <c r="X10" s="243">
        <v>0.17</v>
      </c>
      <c r="Y10" s="243">
        <v>0.16500000000000001</v>
      </c>
      <c r="Z10" s="243">
        <v>0.16500000000000001</v>
      </c>
      <c r="AA10" s="243">
        <v>0.16</v>
      </c>
      <c r="AB10" s="243">
        <v>0.16</v>
      </c>
      <c r="AC10" s="243">
        <v>0.15</v>
      </c>
      <c r="AD10" s="243">
        <v>0.17</v>
      </c>
      <c r="AE10" s="243">
        <v>0.17</v>
      </c>
      <c r="AF10" s="243">
        <v>0.18</v>
      </c>
      <c r="AG10" s="243">
        <v>0.18</v>
      </c>
      <c r="AH10" s="243">
        <v>0.18</v>
      </c>
      <c r="AI10" s="243">
        <v>0.19</v>
      </c>
      <c r="AJ10" s="243">
        <v>0.18</v>
      </c>
      <c r="AK10" s="243">
        <v>0.19</v>
      </c>
      <c r="AL10" s="243">
        <v>0.19</v>
      </c>
      <c r="AM10" s="243">
        <v>0.18</v>
      </c>
      <c r="AN10" s="243">
        <v>0.19</v>
      </c>
      <c r="AO10" s="243">
        <v>0.19</v>
      </c>
      <c r="AP10" s="243">
        <v>0.2</v>
      </c>
      <c r="AQ10" s="243">
        <v>0.18</v>
      </c>
      <c r="AR10" s="243">
        <v>0.19</v>
      </c>
      <c r="AS10" s="243">
        <v>0.2</v>
      </c>
      <c r="AT10" s="243">
        <v>0.19</v>
      </c>
      <c r="AU10" s="243">
        <v>0.21</v>
      </c>
      <c r="AV10" s="243">
        <v>0.22</v>
      </c>
      <c r="AW10" s="243">
        <v>0.21</v>
      </c>
      <c r="AX10" s="243">
        <v>0.19</v>
      </c>
      <c r="AY10" s="367" t="s">
        <v>1404</v>
      </c>
      <c r="AZ10" s="367" t="s">
        <v>1404</v>
      </c>
      <c r="BA10" s="367" t="s">
        <v>1404</v>
      </c>
      <c r="BB10" s="367" t="s">
        <v>1404</v>
      </c>
      <c r="BC10" s="367" t="s">
        <v>1404</v>
      </c>
      <c r="BD10" s="367" t="s">
        <v>1404</v>
      </c>
      <c r="BE10" s="367" t="s">
        <v>1404</v>
      </c>
      <c r="BF10" s="367" t="s">
        <v>1404</v>
      </c>
      <c r="BG10" s="367" t="s">
        <v>1404</v>
      </c>
      <c r="BH10" s="367" t="s">
        <v>1404</v>
      </c>
      <c r="BI10" s="367" t="s">
        <v>1404</v>
      </c>
      <c r="BJ10" s="367" t="s">
        <v>1404</v>
      </c>
      <c r="BK10" s="367" t="s">
        <v>1404</v>
      </c>
      <c r="BL10" s="367" t="s">
        <v>1404</v>
      </c>
      <c r="BM10" s="367" t="s">
        <v>1404</v>
      </c>
      <c r="BN10" s="367" t="s">
        <v>1404</v>
      </c>
      <c r="BO10" s="367" t="s">
        <v>1404</v>
      </c>
      <c r="BP10" s="367" t="s">
        <v>1404</v>
      </c>
      <c r="BQ10" s="367" t="s">
        <v>1404</v>
      </c>
      <c r="BR10" s="367" t="s">
        <v>1404</v>
      </c>
      <c r="BS10" s="367" t="s">
        <v>1404</v>
      </c>
      <c r="BT10" s="367" t="s">
        <v>1404</v>
      </c>
      <c r="BU10" s="367" t="s">
        <v>1404</v>
      </c>
      <c r="BV10" s="367" t="s">
        <v>1404</v>
      </c>
      <c r="BW10" s="444"/>
    </row>
    <row r="11" spans="1:75" ht="11.15" customHeight="1" x14ac:dyDescent="0.25">
      <c r="A11" s="158" t="s">
        <v>994</v>
      </c>
      <c r="B11" s="169" t="s">
        <v>308</v>
      </c>
      <c r="C11" s="243">
        <v>2.65</v>
      </c>
      <c r="D11" s="243">
        <v>2.65</v>
      </c>
      <c r="E11" s="243">
        <v>2.6</v>
      </c>
      <c r="F11" s="243">
        <v>2.5</v>
      </c>
      <c r="G11" s="243">
        <v>2.2999999999999998</v>
      </c>
      <c r="H11" s="243">
        <v>2.2000000000000002</v>
      </c>
      <c r="I11" s="243">
        <v>2.1</v>
      </c>
      <c r="J11" s="243">
        <v>2.1</v>
      </c>
      <c r="K11" s="243">
        <v>2.1</v>
      </c>
      <c r="L11" s="243">
        <v>2.1</v>
      </c>
      <c r="M11" s="243">
        <v>2</v>
      </c>
      <c r="N11" s="243">
        <v>2</v>
      </c>
      <c r="O11" s="243">
        <v>2</v>
      </c>
      <c r="P11" s="243">
        <v>2.0499999999999998</v>
      </c>
      <c r="Q11" s="243">
        <v>2</v>
      </c>
      <c r="R11" s="243">
        <v>1.9750000000000001</v>
      </c>
      <c r="S11" s="243">
        <v>1.9750000000000001</v>
      </c>
      <c r="T11" s="243">
        <v>1.95</v>
      </c>
      <c r="U11" s="243">
        <v>1.9</v>
      </c>
      <c r="V11" s="243">
        <v>1.9</v>
      </c>
      <c r="W11" s="243">
        <v>1.9</v>
      </c>
      <c r="X11" s="243">
        <v>1.9</v>
      </c>
      <c r="Y11" s="243">
        <v>1.95</v>
      </c>
      <c r="Z11" s="243">
        <v>2</v>
      </c>
      <c r="AA11" s="243">
        <v>2.0499999999999998</v>
      </c>
      <c r="AB11" s="243">
        <v>2.2000000000000002</v>
      </c>
      <c r="AC11" s="243">
        <v>2.2999999999999998</v>
      </c>
      <c r="AD11" s="243">
        <v>2.4500000000000002</v>
      </c>
      <c r="AE11" s="243">
        <v>2.4500000000000002</v>
      </c>
      <c r="AF11" s="243">
        <v>2.5</v>
      </c>
      <c r="AG11" s="243">
        <v>2.5</v>
      </c>
      <c r="AH11" s="243">
        <v>2.4500000000000002</v>
      </c>
      <c r="AI11" s="243">
        <v>2.4500000000000002</v>
      </c>
      <c r="AJ11" s="243">
        <v>2.4500000000000002</v>
      </c>
      <c r="AK11" s="243">
        <v>2.4500000000000002</v>
      </c>
      <c r="AL11" s="243">
        <v>2.4500000000000002</v>
      </c>
      <c r="AM11" s="243">
        <v>2.5</v>
      </c>
      <c r="AN11" s="243">
        <v>2.5499999999999998</v>
      </c>
      <c r="AO11" s="243">
        <v>2.6</v>
      </c>
      <c r="AP11" s="243">
        <v>2.6</v>
      </c>
      <c r="AQ11" s="243">
        <v>2.5</v>
      </c>
      <c r="AR11" s="243">
        <v>2.5</v>
      </c>
      <c r="AS11" s="243">
        <v>2.5</v>
      </c>
      <c r="AT11" s="243">
        <v>2.5499999999999998</v>
      </c>
      <c r="AU11" s="243">
        <v>2.5299999999999998</v>
      </c>
      <c r="AV11" s="243">
        <v>2.5499999999999998</v>
      </c>
      <c r="AW11" s="243">
        <v>2.56</v>
      </c>
      <c r="AX11" s="243">
        <v>2.58</v>
      </c>
      <c r="AY11" s="367" t="s">
        <v>1404</v>
      </c>
      <c r="AZ11" s="367" t="s">
        <v>1404</v>
      </c>
      <c r="BA11" s="367" t="s">
        <v>1404</v>
      </c>
      <c r="BB11" s="367" t="s">
        <v>1404</v>
      </c>
      <c r="BC11" s="367" t="s">
        <v>1404</v>
      </c>
      <c r="BD11" s="367" t="s">
        <v>1404</v>
      </c>
      <c r="BE11" s="367" t="s">
        <v>1404</v>
      </c>
      <c r="BF11" s="367" t="s">
        <v>1404</v>
      </c>
      <c r="BG11" s="367" t="s">
        <v>1404</v>
      </c>
      <c r="BH11" s="367" t="s">
        <v>1404</v>
      </c>
      <c r="BI11" s="367" t="s">
        <v>1404</v>
      </c>
      <c r="BJ11" s="367" t="s">
        <v>1404</v>
      </c>
      <c r="BK11" s="367" t="s">
        <v>1404</v>
      </c>
      <c r="BL11" s="367" t="s">
        <v>1404</v>
      </c>
      <c r="BM11" s="367" t="s">
        <v>1404</v>
      </c>
      <c r="BN11" s="367" t="s">
        <v>1404</v>
      </c>
      <c r="BO11" s="367" t="s">
        <v>1404</v>
      </c>
      <c r="BP11" s="367" t="s">
        <v>1404</v>
      </c>
      <c r="BQ11" s="367" t="s">
        <v>1404</v>
      </c>
      <c r="BR11" s="367" t="s">
        <v>1404</v>
      </c>
      <c r="BS11" s="367" t="s">
        <v>1404</v>
      </c>
      <c r="BT11" s="367" t="s">
        <v>1404</v>
      </c>
      <c r="BU11" s="367" t="s">
        <v>1404</v>
      </c>
      <c r="BV11" s="367" t="s">
        <v>1404</v>
      </c>
      <c r="BW11" s="444"/>
    </row>
    <row r="12" spans="1:75" ht="11.15" customHeight="1" x14ac:dyDescent="0.25">
      <c r="A12" s="158" t="s">
        <v>325</v>
      </c>
      <c r="B12" s="169" t="s">
        <v>316</v>
      </c>
      <c r="C12" s="243">
        <v>4.8</v>
      </c>
      <c r="D12" s="243">
        <v>4.78</v>
      </c>
      <c r="E12" s="243">
        <v>4.62</v>
      </c>
      <c r="F12" s="243">
        <v>4.7</v>
      </c>
      <c r="G12" s="243">
        <v>4.7</v>
      </c>
      <c r="H12" s="243">
        <v>4.7</v>
      </c>
      <c r="I12" s="243">
        <v>4.7</v>
      </c>
      <c r="J12" s="243">
        <v>4.75</v>
      </c>
      <c r="K12" s="243">
        <v>4.6500000000000004</v>
      </c>
      <c r="L12" s="243">
        <v>4.75</v>
      </c>
      <c r="M12" s="243">
        <v>4.6500000000000004</v>
      </c>
      <c r="N12" s="243">
        <v>4.55</v>
      </c>
      <c r="O12" s="243">
        <v>4.55</v>
      </c>
      <c r="P12" s="243">
        <v>4.6500000000000004</v>
      </c>
      <c r="Q12" s="243">
        <v>4.5</v>
      </c>
      <c r="R12" s="243">
        <v>4.5</v>
      </c>
      <c r="S12" s="243">
        <v>4.22</v>
      </c>
      <c r="T12" s="243">
        <v>3.75</v>
      </c>
      <c r="U12" s="243">
        <v>3.7</v>
      </c>
      <c r="V12" s="243">
        <v>3.69</v>
      </c>
      <c r="W12" s="243">
        <v>3.71</v>
      </c>
      <c r="X12" s="243">
        <v>3.85</v>
      </c>
      <c r="Y12" s="243">
        <v>3.82</v>
      </c>
      <c r="Z12" s="243">
        <v>3.86</v>
      </c>
      <c r="AA12" s="243">
        <v>3.86</v>
      </c>
      <c r="AB12" s="243">
        <v>3.95</v>
      </c>
      <c r="AC12" s="243">
        <v>4</v>
      </c>
      <c r="AD12" s="243">
        <v>4</v>
      </c>
      <c r="AE12" s="243">
        <v>4</v>
      </c>
      <c r="AF12" s="243">
        <v>3.95</v>
      </c>
      <c r="AG12" s="243">
        <v>4</v>
      </c>
      <c r="AH12" s="243">
        <v>4.0750000000000002</v>
      </c>
      <c r="AI12" s="243">
        <v>4.125</v>
      </c>
      <c r="AJ12" s="243">
        <v>4.2</v>
      </c>
      <c r="AK12" s="243">
        <v>4.25</v>
      </c>
      <c r="AL12" s="243">
        <v>4.3</v>
      </c>
      <c r="AM12" s="243">
        <v>4.25</v>
      </c>
      <c r="AN12" s="243">
        <v>4.3499999999999996</v>
      </c>
      <c r="AO12" s="243">
        <v>4.3</v>
      </c>
      <c r="AP12" s="243">
        <v>4.4000000000000004</v>
      </c>
      <c r="AQ12" s="243">
        <v>4.4000000000000004</v>
      </c>
      <c r="AR12" s="243">
        <v>4.45</v>
      </c>
      <c r="AS12" s="243">
        <v>4.55</v>
      </c>
      <c r="AT12" s="243">
        <v>4.55</v>
      </c>
      <c r="AU12" s="243">
        <v>4.55</v>
      </c>
      <c r="AV12" s="243">
        <v>4.58</v>
      </c>
      <c r="AW12" s="243">
        <v>4.4800000000000004</v>
      </c>
      <c r="AX12" s="243">
        <v>4.53</v>
      </c>
      <c r="AY12" s="367" t="s">
        <v>1404</v>
      </c>
      <c r="AZ12" s="367" t="s">
        <v>1404</v>
      </c>
      <c r="BA12" s="367" t="s">
        <v>1404</v>
      </c>
      <c r="BB12" s="367" t="s">
        <v>1404</v>
      </c>
      <c r="BC12" s="367" t="s">
        <v>1404</v>
      </c>
      <c r="BD12" s="367" t="s">
        <v>1404</v>
      </c>
      <c r="BE12" s="367" t="s">
        <v>1404</v>
      </c>
      <c r="BF12" s="367" t="s">
        <v>1404</v>
      </c>
      <c r="BG12" s="367" t="s">
        <v>1404</v>
      </c>
      <c r="BH12" s="367" t="s">
        <v>1404</v>
      </c>
      <c r="BI12" s="367" t="s">
        <v>1404</v>
      </c>
      <c r="BJ12" s="367" t="s">
        <v>1404</v>
      </c>
      <c r="BK12" s="367" t="s">
        <v>1404</v>
      </c>
      <c r="BL12" s="367" t="s">
        <v>1404</v>
      </c>
      <c r="BM12" s="367" t="s">
        <v>1404</v>
      </c>
      <c r="BN12" s="367" t="s">
        <v>1404</v>
      </c>
      <c r="BO12" s="367" t="s">
        <v>1404</v>
      </c>
      <c r="BP12" s="367" t="s">
        <v>1404</v>
      </c>
      <c r="BQ12" s="367" t="s">
        <v>1404</v>
      </c>
      <c r="BR12" s="367" t="s">
        <v>1404</v>
      </c>
      <c r="BS12" s="367" t="s">
        <v>1404</v>
      </c>
      <c r="BT12" s="367" t="s">
        <v>1404</v>
      </c>
      <c r="BU12" s="367" t="s">
        <v>1404</v>
      </c>
      <c r="BV12" s="367" t="s">
        <v>1404</v>
      </c>
      <c r="BW12" s="444"/>
    </row>
    <row r="13" spans="1:75" ht="11.15" customHeight="1" x14ac:dyDescent="0.25">
      <c r="A13" s="158" t="s">
        <v>318</v>
      </c>
      <c r="B13" s="169" t="s">
        <v>309</v>
      </c>
      <c r="C13" s="243">
        <v>2.75</v>
      </c>
      <c r="D13" s="243">
        <v>2.75</v>
      </c>
      <c r="E13" s="243">
        <v>2.72</v>
      </c>
      <c r="F13" s="243">
        <v>2.72</v>
      </c>
      <c r="G13" s="243">
        <v>2.72</v>
      </c>
      <c r="H13" s="243">
        <v>2.72</v>
      </c>
      <c r="I13" s="243">
        <v>2.7</v>
      </c>
      <c r="J13" s="243">
        <v>2.7</v>
      </c>
      <c r="K13" s="243">
        <v>2.7</v>
      </c>
      <c r="L13" s="243">
        <v>2.7</v>
      </c>
      <c r="M13" s="243">
        <v>2.7</v>
      </c>
      <c r="N13" s="243">
        <v>2.71</v>
      </c>
      <c r="O13" s="243">
        <v>2.71</v>
      </c>
      <c r="P13" s="243">
        <v>2.71</v>
      </c>
      <c r="Q13" s="243">
        <v>2.9</v>
      </c>
      <c r="R13" s="243">
        <v>3</v>
      </c>
      <c r="S13" s="243">
        <v>2.2000000000000002</v>
      </c>
      <c r="T13" s="243">
        <v>2.09</v>
      </c>
      <c r="U13" s="243">
        <v>2.16</v>
      </c>
      <c r="V13" s="243">
        <v>2.29</v>
      </c>
      <c r="W13" s="243">
        <v>2.29</v>
      </c>
      <c r="X13" s="243">
        <v>2.29</v>
      </c>
      <c r="Y13" s="243">
        <v>2.2999999999999998</v>
      </c>
      <c r="Z13" s="243">
        <v>2.2999999999999998</v>
      </c>
      <c r="AA13" s="243">
        <v>2.33</v>
      </c>
      <c r="AB13" s="243">
        <v>2.33</v>
      </c>
      <c r="AC13" s="243">
        <v>2.33</v>
      </c>
      <c r="AD13" s="243">
        <v>2.33</v>
      </c>
      <c r="AE13" s="243">
        <v>2.36</v>
      </c>
      <c r="AF13" s="243">
        <v>2.383</v>
      </c>
      <c r="AG13" s="243">
        <v>2.42</v>
      </c>
      <c r="AH13" s="243">
        <v>2.4500000000000002</v>
      </c>
      <c r="AI13" s="243">
        <v>2.4700000000000002</v>
      </c>
      <c r="AJ13" s="243">
        <v>2.5</v>
      </c>
      <c r="AK13" s="243">
        <v>2.5350000000000001</v>
      </c>
      <c r="AL13" s="243">
        <v>2.5499999999999998</v>
      </c>
      <c r="AM13" s="243">
        <v>2.58</v>
      </c>
      <c r="AN13" s="243">
        <v>2.61</v>
      </c>
      <c r="AO13" s="243">
        <v>2.64</v>
      </c>
      <c r="AP13" s="243">
        <v>2.66</v>
      </c>
      <c r="AQ13" s="243">
        <v>2.6946539999999999</v>
      </c>
      <c r="AR13" s="243">
        <v>2.72</v>
      </c>
      <c r="AS13" s="243">
        <v>2.77</v>
      </c>
      <c r="AT13" s="243">
        <v>2.81</v>
      </c>
      <c r="AU13" s="243">
        <v>2.82</v>
      </c>
      <c r="AV13" s="243">
        <v>2.8</v>
      </c>
      <c r="AW13" s="243">
        <v>2.7</v>
      </c>
      <c r="AX13" s="243">
        <v>2.65</v>
      </c>
      <c r="AY13" s="367" t="s">
        <v>1404</v>
      </c>
      <c r="AZ13" s="367" t="s">
        <v>1404</v>
      </c>
      <c r="BA13" s="367" t="s">
        <v>1404</v>
      </c>
      <c r="BB13" s="367" t="s">
        <v>1404</v>
      </c>
      <c r="BC13" s="367" t="s">
        <v>1404</v>
      </c>
      <c r="BD13" s="367" t="s">
        <v>1404</v>
      </c>
      <c r="BE13" s="367" t="s">
        <v>1404</v>
      </c>
      <c r="BF13" s="367" t="s">
        <v>1404</v>
      </c>
      <c r="BG13" s="367" t="s">
        <v>1404</v>
      </c>
      <c r="BH13" s="367" t="s">
        <v>1404</v>
      </c>
      <c r="BI13" s="367" t="s">
        <v>1404</v>
      </c>
      <c r="BJ13" s="367" t="s">
        <v>1404</v>
      </c>
      <c r="BK13" s="367" t="s">
        <v>1404</v>
      </c>
      <c r="BL13" s="367" t="s">
        <v>1404</v>
      </c>
      <c r="BM13" s="367" t="s">
        <v>1404</v>
      </c>
      <c r="BN13" s="367" t="s">
        <v>1404</v>
      </c>
      <c r="BO13" s="367" t="s">
        <v>1404</v>
      </c>
      <c r="BP13" s="367" t="s">
        <v>1404</v>
      </c>
      <c r="BQ13" s="367" t="s">
        <v>1404</v>
      </c>
      <c r="BR13" s="367" t="s">
        <v>1404</v>
      </c>
      <c r="BS13" s="367" t="s">
        <v>1404</v>
      </c>
      <c r="BT13" s="367" t="s">
        <v>1404</v>
      </c>
      <c r="BU13" s="367" t="s">
        <v>1404</v>
      </c>
      <c r="BV13" s="367" t="s">
        <v>1404</v>
      </c>
      <c r="BW13" s="444"/>
    </row>
    <row r="14" spans="1:75" ht="11.15" customHeight="1" x14ac:dyDescent="0.25">
      <c r="A14" s="158" t="s">
        <v>319</v>
      </c>
      <c r="B14" s="169" t="s">
        <v>310</v>
      </c>
      <c r="C14" s="243">
        <v>0.83</v>
      </c>
      <c r="D14" s="243">
        <v>0.86</v>
      </c>
      <c r="E14" s="243">
        <v>1.0900000000000001</v>
      </c>
      <c r="F14" s="243">
        <v>1.17</v>
      </c>
      <c r="G14" s="243">
        <v>1.1599999999999999</v>
      </c>
      <c r="H14" s="243">
        <v>1.1000000000000001</v>
      </c>
      <c r="I14" s="243">
        <v>1.125</v>
      </c>
      <c r="J14" s="243">
        <v>1.085</v>
      </c>
      <c r="K14" s="243">
        <v>1.18</v>
      </c>
      <c r="L14" s="243">
        <v>1.17</v>
      </c>
      <c r="M14" s="243">
        <v>1.19</v>
      </c>
      <c r="N14" s="243">
        <v>1.1499999999999999</v>
      </c>
      <c r="O14" s="243">
        <v>0.78</v>
      </c>
      <c r="P14" s="243">
        <v>0.15</v>
      </c>
      <c r="Q14" s="243">
        <v>0.1</v>
      </c>
      <c r="R14" s="243">
        <v>8.5000000000000006E-2</v>
      </c>
      <c r="S14" s="243">
        <v>0.08</v>
      </c>
      <c r="T14" s="243">
        <v>0.08</v>
      </c>
      <c r="U14" s="243">
        <v>0.105</v>
      </c>
      <c r="V14" s="243">
        <v>0.09</v>
      </c>
      <c r="W14" s="243">
        <v>0.13</v>
      </c>
      <c r="X14" s="243">
        <v>0.44</v>
      </c>
      <c r="Y14" s="243">
        <v>1.08</v>
      </c>
      <c r="Z14" s="243">
        <v>1.24</v>
      </c>
      <c r="AA14" s="243">
        <v>1.1499999999999999</v>
      </c>
      <c r="AB14" s="243">
        <v>1.19</v>
      </c>
      <c r="AC14" s="243">
        <v>1.21</v>
      </c>
      <c r="AD14" s="243">
        <v>1.1399999999999999</v>
      </c>
      <c r="AE14" s="243">
        <v>1.17</v>
      </c>
      <c r="AF14" s="243">
        <v>1.18</v>
      </c>
      <c r="AG14" s="243">
        <v>1.19</v>
      </c>
      <c r="AH14" s="243">
        <v>1.18</v>
      </c>
      <c r="AI14" s="243">
        <v>1.1599999999999999</v>
      </c>
      <c r="AJ14" s="243">
        <v>1.1599999999999999</v>
      </c>
      <c r="AK14" s="243">
        <v>1.1399999999999999</v>
      </c>
      <c r="AL14" s="243">
        <v>1.05</v>
      </c>
      <c r="AM14" s="243">
        <v>0.98</v>
      </c>
      <c r="AN14" s="243">
        <v>1.1299999999999999</v>
      </c>
      <c r="AO14" s="243">
        <v>1.08</v>
      </c>
      <c r="AP14" s="243">
        <v>0.91</v>
      </c>
      <c r="AQ14" s="243">
        <v>0.73</v>
      </c>
      <c r="AR14" s="243">
        <v>0.65</v>
      </c>
      <c r="AS14" s="243">
        <v>0.6</v>
      </c>
      <c r="AT14" s="243">
        <v>1.1200000000000001</v>
      </c>
      <c r="AU14" s="243">
        <v>1.1499999999999999</v>
      </c>
      <c r="AV14" s="243">
        <v>1.1599999999999999</v>
      </c>
      <c r="AW14" s="243">
        <v>1.1100000000000001</v>
      </c>
      <c r="AX14" s="243">
        <v>1.1499999999999999</v>
      </c>
      <c r="AY14" s="367" t="s">
        <v>1404</v>
      </c>
      <c r="AZ14" s="367" t="s">
        <v>1404</v>
      </c>
      <c r="BA14" s="367" t="s">
        <v>1404</v>
      </c>
      <c r="BB14" s="367" t="s">
        <v>1404</v>
      </c>
      <c r="BC14" s="367" t="s">
        <v>1404</v>
      </c>
      <c r="BD14" s="367" t="s">
        <v>1404</v>
      </c>
      <c r="BE14" s="367" t="s">
        <v>1404</v>
      </c>
      <c r="BF14" s="367" t="s">
        <v>1404</v>
      </c>
      <c r="BG14" s="367" t="s">
        <v>1404</v>
      </c>
      <c r="BH14" s="367" t="s">
        <v>1404</v>
      </c>
      <c r="BI14" s="367" t="s">
        <v>1404</v>
      </c>
      <c r="BJ14" s="367" t="s">
        <v>1404</v>
      </c>
      <c r="BK14" s="367" t="s">
        <v>1404</v>
      </c>
      <c r="BL14" s="367" t="s">
        <v>1404</v>
      </c>
      <c r="BM14" s="367" t="s">
        <v>1404</v>
      </c>
      <c r="BN14" s="367" t="s">
        <v>1404</v>
      </c>
      <c r="BO14" s="367" t="s">
        <v>1404</v>
      </c>
      <c r="BP14" s="367" t="s">
        <v>1404</v>
      </c>
      <c r="BQ14" s="367" t="s">
        <v>1404</v>
      </c>
      <c r="BR14" s="367" t="s">
        <v>1404</v>
      </c>
      <c r="BS14" s="367" t="s">
        <v>1404</v>
      </c>
      <c r="BT14" s="367" t="s">
        <v>1404</v>
      </c>
      <c r="BU14" s="367" t="s">
        <v>1404</v>
      </c>
      <c r="BV14" s="367" t="s">
        <v>1404</v>
      </c>
      <c r="BW14" s="444"/>
    </row>
    <row r="15" spans="1:75" ht="11.15" customHeight="1" x14ac:dyDescent="0.25">
      <c r="A15" s="158" t="s">
        <v>320</v>
      </c>
      <c r="B15" s="169" t="s">
        <v>311</v>
      </c>
      <c r="C15" s="243">
        <v>1.55</v>
      </c>
      <c r="D15" s="243">
        <v>1.58</v>
      </c>
      <c r="E15" s="243">
        <v>1.61</v>
      </c>
      <c r="F15" s="243">
        <v>1.68</v>
      </c>
      <c r="G15" s="243">
        <v>1.58</v>
      </c>
      <c r="H15" s="243">
        <v>1.7</v>
      </c>
      <c r="I15" s="243">
        <v>1.67</v>
      </c>
      <c r="J15" s="243">
        <v>1.75</v>
      </c>
      <c r="K15" s="243">
        <v>1.7</v>
      </c>
      <c r="L15" s="243">
        <v>1.68</v>
      </c>
      <c r="M15" s="243">
        <v>1.67</v>
      </c>
      <c r="N15" s="243">
        <v>1.65</v>
      </c>
      <c r="O15" s="243">
        <v>1.75</v>
      </c>
      <c r="P15" s="243">
        <v>1.72</v>
      </c>
      <c r="Q15" s="243">
        <v>1.7</v>
      </c>
      <c r="R15" s="243">
        <v>1.65</v>
      </c>
      <c r="S15" s="243">
        <v>1.57</v>
      </c>
      <c r="T15" s="243">
        <v>1.42</v>
      </c>
      <c r="U15" s="243">
        <v>1.4</v>
      </c>
      <c r="V15" s="243">
        <v>1.45</v>
      </c>
      <c r="W15" s="243">
        <v>1.47</v>
      </c>
      <c r="X15" s="243">
        <v>1.52</v>
      </c>
      <c r="Y15" s="243">
        <v>1.45</v>
      </c>
      <c r="Z15" s="243">
        <v>1.35</v>
      </c>
      <c r="AA15" s="243">
        <v>1.22</v>
      </c>
      <c r="AB15" s="243">
        <v>1.36</v>
      </c>
      <c r="AC15" s="243">
        <v>1.35</v>
      </c>
      <c r="AD15" s="243">
        <v>1.3</v>
      </c>
      <c r="AE15" s="243">
        <v>1.34</v>
      </c>
      <c r="AF15" s="243">
        <v>1.31</v>
      </c>
      <c r="AG15" s="243">
        <v>1.34</v>
      </c>
      <c r="AH15" s="243">
        <v>1.17</v>
      </c>
      <c r="AI15" s="243">
        <v>1.32</v>
      </c>
      <c r="AJ15" s="243">
        <v>1.28</v>
      </c>
      <c r="AK15" s="243">
        <v>1.35</v>
      </c>
      <c r="AL15" s="243">
        <v>1.29</v>
      </c>
      <c r="AM15" s="243">
        <v>1.28</v>
      </c>
      <c r="AN15" s="243">
        <v>1.33</v>
      </c>
      <c r="AO15" s="243">
        <v>1.22</v>
      </c>
      <c r="AP15" s="243">
        <v>1.2</v>
      </c>
      <c r="AQ15" s="243">
        <v>1.05</v>
      </c>
      <c r="AR15" s="243">
        <v>1.07</v>
      </c>
      <c r="AS15" s="243">
        <v>1.02</v>
      </c>
      <c r="AT15" s="243">
        <v>0.92</v>
      </c>
      <c r="AU15" s="243">
        <v>0.97</v>
      </c>
      <c r="AV15" s="243">
        <v>1</v>
      </c>
      <c r="AW15" s="243">
        <v>1.06</v>
      </c>
      <c r="AX15" s="243">
        <v>1.1399999999999999</v>
      </c>
      <c r="AY15" s="367" t="s">
        <v>1404</v>
      </c>
      <c r="AZ15" s="367" t="s">
        <v>1404</v>
      </c>
      <c r="BA15" s="367" t="s">
        <v>1404</v>
      </c>
      <c r="BB15" s="367" t="s">
        <v>1404</v>
      </c>
      <c r="BC15" s="367" t="s">
        <v>1404</v>
      </c>
      <c r="BD15" s="367" t="s">
        <v>1404</v>
      </c>
      <c r="BE15" s="367" t="s">
        <v>1404</v>
      </c>
      <c r="BF15" s="367" t="s">
        <v>1404</v>
      </c>
      <c r="BG15" s="367" t="s">
        <v>1404</v>
      </c>
      <c r="BH15" s="367" t="s">
        <v>1404</v>
      </c>
      <c r="BI15" s="367" t="s">
        <v>1404</v>
      </c>
      <c r="BJ15" s="367" t="s">
        <v>1404</v>
      </c>
      <c r="BK15" s="367" t="s">
        <v>1404</v>
      </c>
      <c r="BL15" s="367" t="s">
        <v>1404</v>
      </c>
      <c r="BM15" s="367" t="s">
        <v>1404</v>
      </c>
      <c r="BN15" s="367" t="s">
        <v>1404</v>
      </c>
      <c r="BO15" s="367" t="s">
        <v>1404</v>
      </c>
      <c r="BP15" s="367" t="s">
        <v>1404</v>
      </c>
      <c r="BQ15" s="367" t="s">
        <v>1404</v>
      </c>
      <c r="BR15" s="367" t="s">
        <v>1404</v>
      </c>
      <c r="BS15" s="367" t="s">
        <v>1404</v>
      </c>
      <c r="BT15" s="367" t="s">
        <v>1404</v>
      </c>
      <c r="BU15" s="367" t="s">
        <v>1404</v>
      </c>
      <c r="BV15" s="367" t="s">
        <v>1404</v>
      </c>
      <c r="BW15" s="444"/>
    </row>
    <row r="16" spans="1:75" ht="11.15" customHeight="1" x14ac:dyDescent="0.25">
      <c r="A16" s="158" t="s">
        <v>321</v>
      </c>
      <c r="B16" s="169" t="s">
        <v>312</v>
      </c>
      <c r="C16" s="243">
        <v>10.050000000000001</v>
      </c>
      <c r="D16" s="243">
        <v>10.1</v>
      </c>
      <c r="E16" s="243">
        <v>9.85</v>
      </c>
      <c r="F16" s="243">
        <v>9.85</v>
      </c>
      <c r="G16" s="243">
        <v>9.9</v>
      </c>
      <c r="H16" s="243">
        <v>10</v>
      </c>
      <c r="I16" s="243">
        <v>9.75</v>
      </c>
      <c r="J16" s="243">
        <v>9.85</v>
      </c>
      <c r="K16" s="243">
        <v>8.5</v>
      </c>
      <c r="L16" s="243">
        <v>9.85</v>
      </c>
      <c r="M16" s="243">
        <v>9.9</v>
      </c>
      <c r="N16" s="243">
        <v>9.75</v>
      </c>
      <c r="O16" s="243">
        <v>9.85</v>
      </c>
      <c r="P16" s="243">
        <v>9.75</v>
      </c>
      <c r="Q16" s="243">
        <v>9.8000000000000007</v>
      </c>
      <c r="R16" s="243">
        <v>11.6</v>
      </c>
      <c r="S16" s="243">
        <v>8.5500000000000007</v>
      </c>
      <c r="T16" s="243">
        <v>7.7</v>
      </c>
      <c r="U16" s="243">
        <v>8.4</v>
      </c>
      <c r="V16" s="243">
        <v>8.9</v>
      </c>
      <c r="W16" s="243">
        <v>9.01</v>
      </c>
      <c r="X16" s="243">
        <v>9.01</v>
      </c>
      <c r="Y16" s="243">
        <v>9.01</v>
      </c>
      <c r="Z16" s="243">
        <v>9.01</v>
      </c>
      <c r="AA16" s="243">
        <v>9.1</v>
      </c>
      <c r="AB16" s="243">
        <v>8.1999999999999993</v>
      </c>
      <c r="AC16" s="243">
        <v>8.15</v>
      </c>
      <c r="AD16" s="243">
        <v>8.15</v>
      </c>
      <c r="AE16" s="243">
        <v>8.4819999999999993</v>
      </c>
      <c r="AF16" s="243">
        <v>8.9469999999999992</v>
      </c>
      <c r="AG16" s="243">
        <v>9.4499999999999993</v>
      </c>
      <c r="AH16" s="243">
        <v>9.5500000000000007</v>
      </c>
      <c r="AI16" s="243">
        <v>9.65</v>
      </c>
      <c r="AJ16" s="243">
        <v>9.8000000000000007</v>
      </c>
      <c r="AK16" s="243">
        <v>9.9</v>
      </c>
      <c r="AL16" s="243">
        <v>9.9</v>
      </c>
      <c r="AM16" s="243">
        <v>10</v>
      </c>
      <c r="AN16" s="243">
        <v>10.25</v>
      </c>
      <c r="AO16" s="243">
        <v>10</v>
      </c>
      <c r="AP16" s="243">
        <v>10.3</v>
      </c>
      <c r="AQ16" s="243">
        <v>10.25</v>
      </c>
      <c r="AR16" s="243">
        <v>10.35</v>
      </c>
      <c r="AS16" s="243">
        <v>10.6</v>
      </c>
      <c r="AT16" s="243">
        <v>10.95</v>
      </c>
      <c r="AU16" s="243">
        <v>11</v>
      </c>
      <c r="AV16" s="243">
        <v>10.5</v>
      </c>
      <c r="AW16" s="243">
        <v>10.5</v>
      </c>
      <c r="AX16" s="243">
        <v>10.53</v>
      </c>
      <c r="AY16" s="367" t="s">
        <v>1404</v>
      </c>
      <c r="AZ16" s="367" t="s">
        <v>1404</v>
      </c>
      <c r="BA16" s="367" t="s">
        <v>1404</v>
      </c>
      <c r="BB16" s="367" t="s">
        <v>1404</v>
      </c>
      <c r="BC16" s="367" t="s">
        <v>1404</v>
      </c>
      <c r="BD16" s="367" t="s">
        <v>1404</v>
      </c>
      <c r="BE16" s="367" t="s">
        <v>1404</v>
      </c>
      <c r="BF16" s="367" t="s">
        <v>1404</v>
      </c>
      <c r="BG16" s="367" t="s">
        <v>1404</v>
      </c>
      <c r="BH16" s="367" t="s">
        <v>1404</v>
      </c>
      <c r="BI16" s="367" t="s">
        <v>1404</v>
      </c>
      <c r="BJ16" s="367" t="s">
        <v>1404</v>
      </c>
      <c r="BK16" s="367" t="s">
        <v>1404</v>
      </c>
      <c r="BL16" s="367" t="s">
        <v>1404</v>
      </c>
      <c r="BM16" s="367" t="s">
        <v>1404</v>
      </c>
      <c r="BN16" s="367" t="s">
        <v>1404</v>
      </c>
      <c r="BO16" s="367" t="s">
        <v>1404</v>
      </c>
      <c r="BP16" s="367" t="s">
        <v>1404</v>
      </c>
      <c r="BQ16" s="367" t="s">
        <v>1404</v>
      </c>
      <c r="BR16" s="367" t="s">
        <v>1404</v>
      </c>
      <c r="BS16" s="367" t="s">
        <v>1404</v>
      </c>
      <c r="BT16" s="367" t="s">
        <v>1404</v>
      </c>
      <c r="BU16" s="367" t="s">
        <v>1404</v>
      </c>
      <c r="BV16" s="367" t="s">
        <v>1404</v>
      </c>
      <c r="BW16" s="444"/>
    </row>
    <row r="17" spans="1:75" ht="11.15" customHeight="1" x14ac:dyDescent="0.25">
      <c r="A17" s="158" t="s">
        <v>322</v>
      </c>
      <c r="B17" s="169" t="s">
        <v>313</v>
      </c>
      <c r="C17" s="243">
        <v>3.1</v>
      </c>
      <c r="D17" s="243">
        <v>3.15</v>
      </c>
      <c r="E17" s="243">
        <v>3.1</v>
      </c>
      <c r="F17" s="243">
        <v>3.1</v>
      </c>
      <c r="G17" s="243">
        <v>3.1</v>
      </c>
      <c r="H17" s="243">
        <v>3.15</v>
      </c>
      <c r="I17" s="243">
        <v>3.1</v>
      </c>
      <c r="J17" s="243">
        <v>3.15</v>
      </c>
      <c r="K17" s="243">
        <v>3.15</v>
      </c>
      <c r="L17" s="243">
        <v>3.2</v>
      </c>
      <c r="M17" s="243">
        <v>3.25</v>
      </c>
      <c r="N17" s="243">
        <v>3.15</v>
      </c>
      <c r="O17" s="243">
        <v>3.2</v>
      </c>
      <c r="P17" s="243">
        <v>3.2</v>
      </c>
      <c r="Q17" s="243">
        <v>3.5</v>
      </c>
      <c r="R17" s="243">
        <v>3.8</v>
      </c>
      <c r="S17" s="243">
        <v>2.5</v>
      </c>
      <c r="T17" s="243">
        <v>2.35</v>
      </c>
      <c r="U17" s="243">
        <v>2.4500000000000002</v>
      </c>
      <c r="V17" s="243">
        <v>2.7</v>
      </c>
      <c r="W17" s="243">
        <v>2.5</v>
      </c>
      <c r="X17" s="243">
        <v>2.42</v>
      </c>
      <c r="Y17" s="243">
        <v>2.5099999999999998</v>
      </c>
      <c r="Z17" s="243">
        <v>2.58</v>
      </c>
      <c r="AA17" s="243">
        <v>2.61</v>
      </c>
      <c r="AB17" s="243">
        <v>2.61</v>
      </c>
      <c r="AC17" s="243">
        <v>2.61</v>
      </c>
      <c r="AD17" s="243">
        <v>2.61</v>
      </c>
      <c r="AE17" s="243">
        <v>2.64</v>
      </c>
      <c r="AF17" s="243">
        <v>2.69</v>
      </c>
      <c r="AG17" s="243">
        <v>2.72</v>
      </c>
      <c r="AH17" s="243">
        <v>2.77</v>
      </c>
      <c r="AI17" s="243">
        <v>2.79</v>
      </c>
      <c r="AJ17" s="243">
        <v>2.83</v>
      </c>
      <c r="AK17" s="243">
        <v>2.85</v>
      </c>
      <c r="AL17" s="243">
        <v>2.9</v>
      </c>
      <c r="AM17" s="243">
        <v>2.91</v>
      </c>
      <c r="AN17" s="243">
        <v>2.9449999999999998</v>
      </c>
      <c r="AO17" s="243">
        <v>2.97</v>
      </c>
      <c r="AP17" s="243">
        <v>3.01</v>
      </c>
      <c r="AQ17" s="243">
        <v>3.04</v>
      </c>
      <c r="AR17" s="243">
        <v>3.08</v>
      </c>
      <c r="AS17" s="243">
        <v>3.13</v>
      </c>
      <c r="AT17" s="243">
        <v>3.18</v>
      </c>
      <c r="AU17" s="243">
        <v>3.19</v>
      </c>
      <c r="AV17" s="243">
        <v>3.18</v>
      </c>
      <c r="AW17" s="243">
        <v>3.05</v>
      </c>
      <c r="AX17" s="243">
        <v>3.05</v>
      </c>
      <c r="AY17" s="367" t="s">
        <v>1404</v>
      </c>
      <c r="AZ17" s="367" t="s">
        <v>1404</v>
      </c>
      <c r="BA17" s="367" t="s">
        <v>1404</v>
      </c>
      <c r="BB17" s="367" t="s">
        <v>1404</v>
      </c>
      <c r="BC17" s="367" t="s">
        <v>1404</v>
      </c>
      <c r="BD17" s="367" t="s">
        <v>1404</v>
      </c>
      <c r="BE17" s="367" t="s">
        <v>1404</v>
      </c>
      <c r="BF17" s="367" t="s">
        <v>1404</v>
      </c>
      <c r="BG17" s="367" t="s">
        <v>1404</v>
      </c>
      <c r="BH17" s="367" t="s">
        <v>1404</v>
      </c>
      <c r="BI17" s="367" t="s">
        <v>1404</v>
      </c>
      <c r="BJ17" s="367" t="s">
        <v>1404</v>
      </c>
      <c r="BK17" s="367" t="s">
        <v>1404</v>
      </c>
      <c r="BL17" s="367" t="s">
        <v>1404</v>
      </c>
      <c r="BM17" s="367" t="s">
        <v>1404</v>
      </c>
      <c r="BN17" s="367" t="s">
        <v>1404</v>
      </c>
      <c r="BO17" s="367" t="s">
        <v>1404</v>
      </c>
      <c r="BP17" s="367" t="s">
        <v>1404</v>
      </c>
      <c r="BQ17" s="367" t="s">
        <v>1404</v>
      </c>
      <c r="BR17" s="367" t="s">
        <v>1404</v>
      </c>
      <c r="BS17" s="367" t="s">
        <v>1404</v>
      </c>
      <c r="BT17" s="367" t="s">
        <v>1404</v>
      </c>
      <c r="BU17" s="367" t="s">
        <v>1404</v>
      </c>
      <c r="BV17" s="367" t="s">
        <v>1404</v>
      </c>
      <c r="BW17" s="444"/>
    </row>
    <row r="18" spans="1:75" ht="11.15" customHeight="1" x14ac:dyDescent="0.25">
      <c r="A18" s="158" t="s">
        <v>323</v>
      </c>
      <c r="B18" s="169" t="s">
        <v>314</v>
      </c>
      <c r="C18" s="243">
        <v>1.216</v>
      </c>
      <c r="D18" s="243">
        <v>1.0860000000000001</v>
      </c>
      <c r="E18" s="243">
        <v>0.85</v>
      </c>
      <c r="F18" s="243">
        <v>0.83</v>
      </c>
      <c r="G18" s="243">
        <v>0.75</v>
      </c>
      <c r="H18" s="243">
        <v>0.8</v>
      </c>
      <c r="I18" s="243">
        <v>0.8</v>
      </c>
      <c r="J18" s="243">
        <v>0.75</v>
      </c>
      <c r="K18" s="243">
        <v>0.65</v>
      </c>
      <c r="L18" s="243">
        <v>0.65</v>
      </c>
      <c r="M18" s="243">
        <v>0.7</v>
      </c>
      <c r="N18" s="243">
        <v>0.85</v>
      </c>
      <c r="O18" s="243">
        <v>0.85</v>
      </c>
      <c r="P18" s="243">
        <v>0.8</v>
      </c>
      <c r="Q18" s="243">
        <v>0.65</v>
      </c>
      <c r="R18" s="243">
        <v>0.6</v>
      </c>
      <c r="S18" s="243">
        <v>0.52500000000000002</v>
      </c>
      <c r="T18" s="243">
        <v>0.38</v>
      </c>
      <c r="U18" s="243">
        <v>0.36</v>
      </c>
      <c r="V18" s="243">
        <v>0.36</v>
      </c>
      <c r="W18" s="243">
        <v>0.34</v>
      </c>
      <c r="X18" s="243">
        <v>0.38</v>
      </c>
      <c r="Y18" s="243">
        <v>0.4</v>
      </c>
      <c r="Z18" s="243">
        <v>0.41</v>
      </c>
      <c r="AA18" s="243">
        <v>0.5</v>
      </c>
      <c r="AB18" s="243">
        <v>0.54</v>
      </c>
      <c r="AC18" s="243">
        <v>0.53</v>
      </c>
      <c r="AD18" s="243">
        <v>0.49</v>
      </c>
      <c r="AE18" s="243">
        <v>0.53500000000000003</v>
      </c>
      <c r="AF18" s="243">
        <v>0.55000000000000004</v>
      </c>
      <c r="AG18" s="243">
        <v>0.54</v>
      </c>
      <c r="AH18" s="243">
        <v>0.53</v>
      </c>
      <c r="AI18" s="243">
        <v>0.53</v>
      </c>
      <c r="AJ18" s="243">
        <v>0.6</v>
      </c>
      <c r="AK18" s="243">
        <v>0.68</v>
      </c>
      <c r="AL18" s="243">
        <v>0.75</v>
      </c>
      <c r="AM18" s="243">
        <v>0.68</v>
      </c>
      <c r="AN18" s="243">
        <v>0.7</v>
      </c>
      <c r="AO18" s="243">
        <v>0.72499999999999998</v>
      </c>
      <c r="AP18" s="243">
        <v>0.75</v>
      </c>
      <c r="AQ18" s="243">
        <v>0.72</v>
      </c>
      <c r="AR18" s="243">
        <v>0.7</v>
      </c>
      <c r="AS18" s="243">
        <v>0.62</v>
      </c>
      <c r="AT18" s="243">
        <v>0.7</v>
      </c>
      <c r="AU18" s="243">
        <v>0.67</v>
      </c>
      <c r="AV18" s="243">
        <v>0.72</v>
      </c>
      <c r="AW18" s="243">
        <v>0.67</v>
      </c>
      <c r="AX18" s="243">
        <v>0.67</v>
      </c>
      <c r="AY18" s="367" t="s">
        <v>1404</v>
      </c>
      <c r="AZ18" s="367" t="s">
        <v>1404</v>
      </c>
      <c r="BA18" s="367" t="s">
        <v>1404</v>
      </c>
      <c r="BB18" s="367" t="s">
        <v>1404</v>
      </c>
      <c r="BC18" s="367" t="s">
        <v>1404</v>
      </c>
      <c r="BD18" s="367" t="s">
        <v>1404</v>
      </c>
      <c r="BE18" s="367" t="s">
        <v>1404</v>
      </c>
      <c r="BF18" s="367" t="s">
        <v>1404</v>
      </c>
      <c r="BG18" s="367" t="s">
        <v>1404</v>
      </c>
      <c r="BH18" s="367" t="s">
        <v>1404</v>
      </c>
      <c r="BI18" s="367" t="s">
        <v>1404</v>
      </c>
      <c r="BJ18" s="367" t="s">
        <v>1404</v>
      </c>
      <c r="BK18" s="367" t="s">
        <v>1404</v>
      </c>
      <c r="BL18" s="367" t="s">
        <v>1404</v>
      </c>
      <c r="BM18" s="367" t="s">
        <v>1404</v>
      </c>
      <c r="BN18" s="367" t="s">
        <v>1404</v>
      </c>
      <c r="BO18" s="367" t="s">
        <v>1404</v>
      </c>
      <c r="BP18" s="367" t="s">
        <v>1404</v>
      </c>
      <c r="BQ18" s="367" t="s">
        <v>1404</v>
      </c>
      <c r="BR18" s="367" t="s">
        <v>1404</v>
      </c>
      <c r="BS18" s="367" t="s">
        <v>1404</v>
      </c>
      <c r="BT18" s="367" t="s">
        <v>1404</v>
      </c>
      <c r="BU18" s="367" t="s">
        <v>1404</v>
      </c>
      <c r="BV18" s="367" t="s">
        <v>1404</v>
      </c>
      <c r="BW18" s="444"/>
    </row>
    <row r="19" spans="1:75" ht="11.15" customHeight="1" x14ac:dyDescent="0.25">
      <c r="A19" s="158" t="s">
        <v>293</v>
      </c>
      <c r="B19" s="169" t="s">
        <v>79</v>
      </c>
      <c r="C19" s="243">
        <v>30.106000000000002</v>
      </c>
      <c r="D19" s="243">
        <v>30.091000000000001</v>
      </c>
      <c r="E19" s="243">
        <v>29.605</v>
      </c>
      <c r="F19" s="243">
        <v>29.655000000000001</v>
      </c>
      <c r="G19" s="243">
        <v>29.335000000000001</v>
      </c>
      <c r="H19" s="243">
        <v>29.425000000000001</v>
      </c>
      <c r="I19" s="243">
        <v>29.004999999999999</v>
      </c>
      <c r="J19" s="243">
        <v>29.245000000000001</v>
      </c>
      <c r="K19" s="243">
        <v>27.684999999999999</v>
      </c>
      <c r="L19" s="243">
        <v>29.145</v>
      </c>
      <c r="M19" s="243">
        <v>29.004586</v>
      </c>
      <c r="N19" s="243">
        <v>28.905000000000001</v>
      </c>
      <c r="O19" s="243">
        <v>28.67</v>
      </c>
      <c r="P19" s="243">
        <v>27.95</v>
      </c>
      <c r="Q19" s="243">
        <v>28.19</v>
      </c>
      <c r="R19" s="243">
        <v>30.175000000000001</v>
      </c>
      <c r="S19" s="243">
        <v>24.31</v>
      </c>
      <c r="T19" s="243">
        <v>22.35</v>
      </c>
      <c r="U19" s="243">
        <v>22.975000000000001</v>
      </c>
      <c r="V19" s="243">
        <v>23.94</v>
      </c>
      <c r="W19" s="243">
        <v>23.975000000000001</v>
      </c>
      <c r="X19" s="243">
        <v>24.32</v>
      </c>
      <c r="Y19" s="243">
        <v>25.07</v>
      </c>
      <c r="Z19" s="243">
        <v>25.254999999999999</v>
      </c>
      <c r="AA19" s="243">
        <v>25.305</v>
      </c>
      <c r="AB19" s="243">
        <v>24.875</v>
      </c>
      <c r="AC19" s="243">
        <v>25.024999999999999</v>
      </c>
      <c r="AD19" s="243">
        <v>24.995000000000001</v>
      </c>
      <c r="AE19" s="243">
        <v>25.462</v>
      </c>
      <c r="AF19" s="243">
        <v>26.015000000000001</v>
      </c>
      <c r="AG19" s="243">
        <v>26.72</v>
      </c>
      <c r="AH19" s="243">
        <v>26.704999999999998</v>
      </c>
      <c r="AI19" s="243">
        <v>27.105</v>
      </c>
      <c r="AJ19" s="243">
        <v>27.375</v>
      </c>
      <c r="AK19" s="243">
        <v>27.754999999999999</v>
      </c>
      <c r="AL19" s="243">
        <v>27.87</v>
      </c>
      <c r="AM19" s="243">
        <v>27.82</v>
      </c>
      <c r="AN19" s="243">
        <v>28.574999999999999</v>
      </c>
      <c r="AO19" s="243">
        <v>28.215</v>
      </c>
      <c r="AP19" s="243">
        <v>28.59</v>
      </c>
      <c r="AQ19" s="243">
        <v>28.104654</v>
      </c>
      <c r="AR19" s="243">
        <v>28.3</v>
      </c>
      <c r="AS19" s="243">
        <v>28.52</v>
      </c>
      <c r="AT19" s="243">
        <v>29.53</v>
      </c>
      <c r="AU19" s="243">
        <v>29.65</v>
      </c>
      <c r="AV19" s="243">
        <v>29.195</v>
      </c>
      <c r="AW19" s="243">
        <v>28.74</v>
      </c>
      <c r="AX19" s="243">
        <v>28.93</v>
      </c>
      <c r="AY19" s="367">
        <v>28.539368</v>
      </c>
      <c r="AZ19" s="367">
        <v>28.568528000000001</v>
      </c>
      <c r="BA19" s="367">
        <v>28.797688000000001</v>
      </c>
      <c r="BB19" s="367">
        <v>28.901847</v>
      </c>
      <c r="BC19" s="367">
        <v>29.031006999999999</v>
      </c>
      <c r="BD19" s="367">
        <v>29.060167</v>
      </c>
      <c r="BE19" s="367">
        <v>29.012326000000002</v>
      </c>
      <c r="BF19" s="367">
        <v>29.011486000000001</v>
      </c>
      <c r="BG19" s="367">
        <v>29.010646000000001</v>
      </c>
      <c r="BH19" s="367">
        <v>28.884806000000001</v>
      </c>
      <c r="BI19" s="367">
        <v>28.783964999999998</v>
      </c>
      <c r="BJ19" s="367">
        <v>28.783124999999998</v>
      </c>
      <c r="BK19" s="367">
        <v>29.461285</v>
      </c>
      <c r="BL19" s="367">
        <v>29.450444000000001</v>
      </c>
      <c r="BM19" s="367">
        <v>29.539604000000001</v>
      </c>
      <c r="BN19" s="367">
        <v>29.528763999999999</v>
      </c>
      <c r="BO19" s="367">
        <v>29.617923999999999</v>
      </c>
      <c r="BP19" s="367">
        <v>29.607082999999999</v>
      </c>
      <c r="BQ19" s="367">
        <v>29.594242999999999</v>
      </c>
      <c r="BR19" s="367">
        <v>29.583403000000001</v>
      </c>
      <c r="BS19" s="367">
        <v>29.572562999999999</v>
      </c>
      <c r="BT19" s="367">
        <v>29.461722000000002</v>
      </c>
      <c r="BU19" s="367">
        <v>29.350881999999999</v>
      </c>
      <c r="BV19" s="367">
        <v>29.340042</v>
      </c>
      <c r="BW19" s="444"/>
    </row>
    <row r="20" spans="1:75" ht="11.15" customHeight="1" x14ac:dyDescent="0.2">
      <c r="C20" s="433"/>
      <c r="D20" s="216"/>
      <c r="E20" s="216"/>
      <c r="F20" s="216"/>
      <c r="G20" s="216"/>
      <c r="H20" s="216"/>
      <c r="I20" s="216"/>
      <c r="J20" s="216"/>
      <c r="K20" s="216"/>
      <c r="L20" s="216"/>
      <c r="M20" s="216"/>
      <c r="N20" s="216"/>
      <c r="O20" s="216"/>
      <c r="P20" s="216"/>
      <c r="Q20" s="216"/>
      <c r="R20" s="216"/>
      <c r="S20" s="216"/>
      <c r="T20" s="216"/>
      <c r="U20" s="216"/>
      <c r="V20" s="216"/>
      <c r="W20" s="216"/>
      <c r="X20" s="216"/>
      <c r="Y20" s="216"/>
      <c r="Z20" s="216"/>
      <c r="AA20" s="216"/>
      <c r="AB20" s="216"/>
      <c r="AC20" s="216"/>
      <c r="AD20" s="216"/>
      <c r="AE20" s="216"/>
      <c r="AF20" s="216"/>
      <c r="AG20" s="216"/>
      <c r="AH20" s="216"/>
      <c r="AI20" s="216"/>
      <c r="AJ20" s="216"/>
      <c r="AK20" s="216"/>
      <c r="AL20" s="216"/>
      <c r="AM20" s="216"/>
      <c r="AN20" s="216"/>
      <c r="AO20" s="216"/>
      <c r="AP20" s="216"/>
      <c r="AQ20" s="216"/>
      <c r="AR20" s="216"/>
      <c r="AS20" s="216"/>
      <c r="AT20" s="216"/>
      <c r="AU20" s="216"/>
      <c r="AV20" s="216"/>
      <c r="AW20" s="216"/>
      <c r="AX20" s="216"/>
      <c r="AY20" s="442"/>
      <c r="AZ20" s="442"/>
      <c r="BA20" s="442"/>
      <c r="BB20" s="442"/>
      <c r="BC20" s="442"/>
      <c r="BD20" s="442"/>
      <c r="BE20" s="442"/>
      <c r="BF20" s="442"/>
      <c r="BG20" s="442"/>
      <c r="BH20" s="442"/>
      <c r="BI20" s="442"/>
      <c r="BJ20" s="442"/>
      <c r="BK20" s="442"/>
      <c r="BL20" s="442"/>
      <c r="BM20" s="442"/>
      <c r="BN20" s="442"/>
      <c r="BO20" s="442"/>
      <c r="BP20" s="442"/>
      <c r="BQ20" s="442"/>
      <c r="BR20" s="442"/>
      <c r="BS20" s="442"/>
      <c r="BT20" s="442"/>
      <c r="BU20" s="442"/>
      <c r="BV20" s="442"/>
      <c r="BW20" s="444"/>
    </row>
    <row r="21" spans="1:75" ht="11.15" customHeight="1" x14ac:dyDescent="0.25">
      <c r="A21" s="158" t="s">
        <v>368</v>
      </c>
      <c r="B21" s="168" t="s">
        <v>981</v>
      </c>
      <c r="C21" s="243">
        <v>5.338386388</v>
      </c>
      <c r="D21" s="243">
        <v>5.3449057255000003</v>
      </c>
      <c r="E21" s="243">
        <v>5.3809038984999997</v>
      </c>
      <c r="F21" s="243">
        <v>5.3902071961000004</v>
      </c>
      <c r="G21" s="243">
        <v>5.3739942280999999</v>
      </c>
      <c r="H21" s="243">
        <v>5.3726354953</v>
      </c>
      <c r="I21" s="243">
        <v>5.3658350881999999</v>
      </c>
      <c r="J21" s="243">
        <v>5.3514304044000003</v>
      </c>
      <c r="K21" s="243">
        <v>5.3124199303999999</v>
      </c>
      <c r="L21" s="243">
        <v>5.2713858673000002</v>
      </c>
      <c r="M21" s="243">
        <v>5.2796606609000003</v>
      </c>
      <c r="N21" s="243">
        <v>5.3050773374000002</v>
      </c>
      <c r="O21" s="243">
        <v>5.1282112971</v>
      </c>
      <c r="P21" s="243">
        <v>5.0986334880999999</v>
      </c>
      <c r="Q21" s="243">
        <v>5.0671861823000004</v>
      </c>
      <c r="R21" s="243">
        <v>5.0960327016000004</v>
      </c>
      <c r="S21" s="243">
        <v>5.0174187713</v>
      </c>
      <c r="T21" s="243">
        <v>5.0227210002999998</v>
      </c>
      <c r="U21" s="243">
        <v>5.0339790612000002</v>
      </c>
      <c r="V21" s="243">
        <v>5.0729653361000002</v>
      </c>
      <c r="W21" s="243">
        <v>5.1558536939000001</v>
      </c>
      <c r="X21" s="243">
        <v>5.1392828150999996</v>
      </c>
      <c r="Y21" s="243">
        <v>5.1642449644999999</v>
      </c>
      <c r="Z21" s="243">
        <v>5.1766871983999998</v>
      </c>
      <c r="AA21" s="243">
        <v>5.2945099918</v>
      </c>
      <c r="AB21" s="243">
        <v>5.2401581888999997</v>
      </c>
      <c r="AC21" s="243">
        <v>5.2569250823000004</v>
      </c>
      <c r="AD21" s="243">
        <v>5.3669592348000004</v>
      </c>
      <c r="AE21" s="243">
        <v>5.3980350282999998</v>
      </c>
      <c r="AF21" s="243">
        <v>5.3980760667999999</v>
      </c>
      <c r="AG21" s="243">
        <v>5.4340760668000003</v>
      </c>
      <c r="AH21" s="243">
        <v>5.4436923936000001</v>
      </c>
      <c r="AI21" s="243">
        <v>5.4504564310000001</v>
      </c>
      <c r="AJ21" s="243">
        <v>5.4597204684999996</v>
      </c>
      <c r="AK21" s="243">
        <v>5.3742598256000003</v>
      </c>
      <c r="AL21" s="243">
        <v>5.4797878940000002</v>
      </c>
      <c r="AM21" s="243">
        <v>5.6217995945999997</v>
      </c>
      <c r="AN21" s="243">
        <v>5.5349177997999996</v>
      </c>
      <c r="AO21" s="243">
        <v>5.5089234011999997</v>
      </c>
      <c r="AP21" s="243">
        <v>5.428289629</v>
      </c>
      <c r="AQ21" s="243">
        <v>5.4241672973000004</v>
      </c>
      <c r="AR21" s="243">
        <v>5.4438676960999999</v>
      </c>
      <c r="AS21" s="243">
        <v>5.4758851686999996</v>
      </c>
      <c r="AT21" s="243">
        <v>5.4979634065000003</v>
      </c>
      <c r="AU21" s="243">
        <v>5.4629384961999996</v>
      </c>
      <c r="AV21" s="243">
        <v>5.4496195908000002</v>
      </c>
      <c r="AW21" s="243">
        <v>5.5136792352999997</v>
      </c>
      <c r="AX21" s="243">
        <v>5.5913380932000001</v>
      </c>
      <c r="AY21" s="367">
        <v>5.6039111963000003</v>
      </c>
      <c r="AZ21" s="367">
        <v>5.5180353219000002</v>
      </c>
      <c r="BA21" s="367">
        <v>5.4916821397</v>
      </c>
      <c r="BB21" s="367">
        <v>5.4106987491999998</v>
      </c>
      <c r="BC21" s="367">
        <v>5.4019956781999996</v>
      </c>
      <c r="BD21" s="367">
        <v>5.4175953380999999</v>
      </c>
      <c r="BE21" s="367">
        <v>5.4447209634</v>
      </c>
      <c r="BF21" s="367">
        <v>5.4657170253</v>
      </c>
      <c r="BG21" s="367">
        <v>5.4309710643000004</v>
      </c>
      <c r="BH21" s="367">
        <v>5.4174905828000002</v>
      </c>
      <c r="BI21" s="367">
        <v>5.4817588258000001</v>
      </c>
      <c r="BJ21" s="367">
        <v>5.5595710833999998</v>
      </c>
      <c r="BK21" s="367">
        <v>5.6447292399000002</v>
      </c>
      <c r="BL21" s="367">
        <v>5.5589305088999996</v>
      </c>
      <c r="BM21" s="367">
        <v>5.5323720479</v>
      </c>
      <c r="BN21" s="367">
        <v>5.4514762846</v>
      </c>
      <c r="BO21" s="367">
        <v>5.4427599439999996</v>
      </c>
      <c r="BP21" s="367">
        <v>5.4584044762000001</v>
      </c>
      <c r="BQ21" s="367">
        <v>5.4856331458999996</v>
      </c>
      <c r="BR21" s="367">
        <v>5.5065958969000004</v>
      </c>
      <c r="BS21" s="367">
        <v>5.4718421436</v>
      </c>
      <c r="BT21" s="367">
        <v>5.4583372328999999</v>
      </c>
      <c r="BU21" s="367">
        <v>5.5226218309000004</v>
      </c>
      <c r="BV21" s="367">
        <v>5.6004412500000003</v>
      </c>
      <c r="BW21" s="444"/>
    </row>
    <row r="22" spans="1:75" ht="11.15" customHeight="1" x14ac:dyDescent="0.2">
      <c r="C22" s="216"/>
      <c r="D22" s="216"/>
      <c r="E22" s="216"/>
      <c r="F22" s="216"/>
      <c r="G22" s="216"/>
      <c r="H22" s="216"/>
      <c r="I22" s="216"/>
      <c r="J22" s="216"/>
      <c r="K22" s="216"/>
      <c r="L22" s="216"/>
      <c r="M22" s="216"/>
      <c r="N22" s="216"/>
      <c r="O22" s="216"/>
      <c r="P22" s="216"/>
      <c r="Q22" s="216"/>
      <c r="R22" s="216"/>
      <c r="S22" s="216"/>
      <c r="T22" s="216"/>
      <c r="U22" s="216"/>
      <c r="V22" s="216"/>
      <c r="W22" s="216"/>
      <c r="X22" s="216"/>
      <c r="Y22" s="216"/>
      <c r="Z22" s="216"/>
      <c r="AA22" s="216"/>
      <c r="AB22" s="216"/>
      <c r="AC22" s="216"/>
      <c r="AD22" s="216"/>
      <c r="AE22" s="216"/>
      <c r="AF22" s="216"/>
      <c r="AG22" s="216"/>
      <c r="AH22" s="216"/>
      <c r="AI22" s="216"/>
      <c r="AJ22" s="216"/>
      <c r="AK22" s="216"/>
      <c r="AL22" s="216"/>
      <c r="AM22" s="216"/>
      <c r="AN22" s="216"/>
      <c r="AO22" s="216"/>
      <c r="AP22" s="216"/>
      <c r="AQ22" s="216"/>
      <c r="AR22" s="216"/>
      <c r="AS22" s="216"/>
      <c r="AT22" s="216"/>
      <c r="AU22" s="216"/>
      <c r="AV22" s="216"/>
      <c r="AW22" s="216"/>
      <c r="AX22" s="216"/>
      <c r="AY22" s="442"/>
      <c r="AZ22" s="442"/>
      <c r="BA22" s="442"/>
      <c r="BB22" s="442"/>
      <c r="BC22" s="442"/>
      <c r="BD22" s="442"/>
      <c r="BE22" s="442"/>
      <c r="BF22" s="442"/>
      <c r="BG22" s="442"/>
      <c r="BH22" s="442"/>
      <c r="BI22" s="442"/>
      <c r="BJ22" s="442"/>
      <c r="BK22" s="442"/>
      <c r="BL22" s="442"/>
      <c r="BM22" s="442"/>
      <c r="BN22" s="442"/>
      <c r="BO22" s="442"/>
      <c r="BP22" s="442"/>
      <c r="BQ22" s="442"/>
      <c r="BR22" s="442"/>
      <c r="BS22" s="442"/>
      <c r="BT22" s="442"/>
      <c r="BU22" s="442"/>
      <c r="BV22" s="442"/>
      <c r="BW22" s="444"/>
    </row>
    <row r="23" spans="1:75" ht="11.15" customHeight="1" x14ac:dyDescent="0.25">
      <c r="A23" s="158" t="s">
        <v>292</v>
      </c>
      <c r="B23" s="168" t="s">
        <v>1375</v>
      </c>
      <c r="C23" s="243">
        <v>35.444386387999998</v>
      </c>
      <c r="D23" s="243">
        <v>35.435905726000001</v>
      </c>
      <c r="E23" s="243">
        <v>34.985903899</v>
      </c>
      <c r="F23" s="243">
        <v>35.045207196</v>
      </c>
      <c r="G23" s="243">
        <v>34.708994228000002</v>
      </c>
      <c r="H23" s="243">
        <v>34.797635495000002</v>
      </c>
      <c r="I23" s="243">
        <v>34.370835088</v>
      </c>
      <c r="J23" s="243">
        <v>34.596430404000003</v>
      </c>
      <c r="K23" s="243">
        <v>32.99741993</v>
      </c>
      <c r="L23" s="243">
        <v>34.416385867000002</v>
      </c>
      <c r="M23" s="243">
        <v>34.284246660999997</v>
      </c>
      <c r="N23" s="243">
        <v>34.210077337000001</v>
      </c>
      <c r="O23" s="243">
        <v>33.798211297000002</v>
      </c>
      <c r="P23" s="243">
        <v>33.048633488</v>
      </c>
      <c r="Q23" s="243">
        <v>33.257186181999998</v>
      </c>
      <c r="R23" s="243">
        <v>35.271032701999999</v>
      </c>
      <c r="S23" s="243">
        <v>29.327418771000001</v>
      </c>
      <c r="T23" s="243">
        <v>27.372720999999999</v>
      </c>
      <c r="U23" s="243">
        <v>28.008979061000002</v>
      </c>
      <c r="V23" s="243">
        <v>29.012965336000001</v>
      </c>
      <c r="W23" s="243">
        <v>29.130853693999999</v>
      </c>
      <c r="X23" s="243">
        <v>29.459282815000002</v>
      </c>
      <c r="Y23" s="243">
        <v>30.234244963999998</v>
      </c>
      <c r="Z23" s="243">
        <v>30.431687197999999</v>
      </c>
      <c r="AA23" s="243">
        <v>30.599509992000002</v>
      </c>
      <c r="AB23" s="243">
        <v>30.115158188999999</v>
      </c>
      <c r="AC23" s="243">
        <v>30.281925082000001</v>
      </c>
      <c r="AD23" s="243">
        <v>30.361959235</v>
      </c>
      <c r="AE23" s="243">
        <v>30.860035027999999</v>
      </c>
      <c r="AF23" s="243">
        <v>31.413076066999999</v>
      </c>
      <c r="AG23" s="243">
        <v>32.154076066999998</v>
      </c>
      <c r="AH23" s="243">
        <v>32.148692394000001</v>
      </c>
      <c r="AI23" s="243">
        <v>32.555456431000003</v>
      </c>
      <c r="AJ23" s="243">
        <v>32.834720468</v>
      </c>
      <c r="AK23" s="243">
        <v>33.129259826000002</v>
      </c>
      <c r="AL23" s="243">
        <v>33.349787894000002</v>
      </c>
      <c r="AM23" s="243">
        <v>33.441799594999999</v>
      </c>
      <c r="AN23" s="243">
        <v>34.109917799999998</v>
      </c>
      <c r="AO23" s="243">
        <v>33.723923401</v>
      </c>
      <c r="AP23" s="243">
        <v>34.018289629000002</v>
      </c>
      <c r="AQ23" s="243">
        <v>33.528821297</v>
      </c>
      <c r="AR23" s="243">
        <v>33.743867696000002</v>
      </c>
      <c r="AS23" s="243">
        <v>33.995885168999997</v>
      </c>
      <c r="AT23" s="243">
        <v>35.027963407000001</v>
      </c>
      <c r="AU23" s="243">
        <v>35.112938495999998</v>
      </c>
      <c r="AV23" s="243">
        <v>34.644619591000001</v>
      </c>
      <c r="AW23" s="243">
        <v>34.253679235</v>
      </c>
      <c r="AX23" s="243">
        <v>34.521338092999997</v>
      </c>
      <c r="AY23" s="367">
        <v>34.143279196000002</v>
      </c>
      <c r="AZ23" s="367">
        <v>34.086563322000003</v>
      </c>
      <c r="BA23" s="367">
        <v>34.289370140000003</v>
      </c>
      <c r="BB23" s="367">
        <v>34.312545749000002</v>
      </c>
      <c r="BC23" s="367">
        <v>34.433002678000001</v>
      </c>
      <c r="BD23" s="367">
        <v>34.477762337999998</v>
      </c>
      <c r="BE23" s="367">
        <v>34.457046963000003</v>
      </c>
      <c r="BF23" s="367">
        <v>34.477203025000001</v>
      </c>
      <c r="BG23" s="367">
        <v>34.441617063999999</v>
      </c>
      <c r="BH23" s="367">
        <v>34.302296583</v>
      </c>
      <c r="BI23" s="367">
        <v>34.265723825999999</v>
      </c>
      <c r="BJ23" s="367">
        <v>34.342696083</v>
      </c>
      <c r="BK23" s="367">
        <v>35.10601424</v>
      </c>
      <c r="BL23" s="367">
        <v>35.009374508999997</v>
      </c>
      <c r="BM23" s="367">
        <v>35.071976048000003</v>
      </c>
      <c r="BN23" s="367">
        <v>34.980240285000001</v>
      </c>
      <c r="BO23" s="367">
        <v>35.060683943999997</v>
      </c>
      <c r="BP23" s="367">
        <v>35.065487476000001</v>
      </c>
      <c r="BQ23" s="367">
        <v>35.079876145999997</v>
      </c>
      <c r="BR23" s="367">
        <v>35.089998897000001</v>
      </c>
      <c r="BS23" s="367">
        <v>35.044405144000002</v>
      </c>
      <c r="BT23" s="367">
        <v>34.920059233000003</v>
      </c>
      <c r="BU23" s="367">
        <v>34.873503831000001</v>
      </c>
      <c r="BV23" s="367">
        <v>34.94048325</v>
      </c>
      <c r="BW23" s="444"/>
    </row>
    <row r="24" spans="1:75" ht="11.15" customHeight="1" x14ac:dyDescent="0.2">
      <c r="C24" s="216"/>
      <c r="D24" s="216"/>
      <c r="E24" s="216"/>
      <c r="F24" s="216"/>
      <c r="G24" s="216"/>
      <c r="H24" s="216"/>
      <c r="I24" s="216"/>
      <c r="J24" s="216"/>
      <c r="K24" s="216"/>
      <c r="L24" s="216"/>
      <c r="M24" s="216"/>
      <c r="N24" s="216"/>
      <c r="O24" s="216"/>
      <c r="P24" s="216"/>
      <c r="Q24" s="216"/>
      <c r="R24" s="216"/>
      <c r="S24" s="216"/>
      <c r="T24" s="216"/>
      <c r="U24" s="216"/>
      <c r="V24" s="216"/>
      <c r="W24" s="216"/>
      <c r="X24" s="216"/>
      <c r="Y24" s="216"/>
      <c r="Z24" s="216"/>
      <c r="AA24" s="216"/>
      <c r="AB24" s="216"/>
      <c r="AC24" s="216"/>
      <c r="AD24" s="216"/>
      <c r="AE24" s="216"/>
      <c r="AF24" s="216"/>
      <c r="AG24" s="216"/>
      <c r="AH24" s="216"/>
      <c r="AI24" s="216"/>
      <c r="AJ24" s="216"/>
      <c r="AK24" s="216"/>
      <c r="AL24" s="216"/>
      <c r="AM24" s="216"/>
      <c r="AN24" s="216"/>
      <c r="AO24" s="216"/>
      <c r="AP24" s="216"/>
      <c r="AQ24" s="216"/>
      <c r="AR24" s="216"/>
      <c r="AS24" s="216"/>
      <c r="AT24" s="216"/>
      <c r="AU24" s="216"/>
      <c r="AV24" s="216"/>
      <c r="AW24" s="216"/>
      <c r="AX24" s="216"/>
      <c r="AY24" s="442"/>
      <c r="AZ24" s="442"/>
      <c r="BA24" s="442"/>
      <c r="BB24" s="442"/>
      <c r="BC24" s="442"/>
      <c r="BD24" s="442"/>
      <c r="BE24" s="442"/>
      <c r="BF24" s="442"/>
      <c r="BG24" s="442"/>
      <c r="BH24" s="442"/>
      <c r="BI24" s="442"/>
      <c r="BJ24" s="442"/>
      <c r="BK24" s="442"/>
      <c r="BL24" s="442"/>
      <c r="BM24" s="442"/>
      <c r="BN24" s="442"/>
      <c r="BO24" s="442"/>
      <c r="BP24" s="442"/>
      <c r="BQ24" s="442"/>
      <c r="BR24" s="442"/>
      <c r="BS24" s="442"/>
      <c r="BT24" s="442"/>
      <c r="BU24" s="442"/>
      <c r="BV24" s="442"/>
      <c r="BW24" s="444"/>
    </row>
    <row r="25" spans="1:75" ht="11.15" customHeight="1" x14ac:dyDescent="0.25">
      <c r="B25" s="245" t="s">
        <v>317</v>
      </c>
      <c r="C25" s="243"/>
      <c r="D25" s="243"/>
      <c r="E25" s="243"/>
      <c r="F25" s="243"/>
      <c r="G25" s="243"/>
      <c r="H25" s="243"/>
      <c r="I25" s="243"/>
      <c r="J25" s="243"/>
      <c r="K25" s="243"/>
      <c r="L25" s="243"/>
      <c r="M25" s="243"/>
      <c r="N25" s="243"/>
      <c r="O25" s="243"/>
      <c r="P25" s="243"/>
      <c r="Q25" s="243"/>
      <c r="R25" s="243"/>
      <c r="S25" s="243"/>
      <c r="T25" s="243"/>
      <c r="U25" s="243"/>
      <c r="V25" s="243"/>
      <c r="W25" s="243"/>
      <c r="X25" s="243"/>
      <c r="Y25" s="243"/>
      <c r="Z25" s="243"/>
      <c r="AA25" s="243"/>
      <c r="AB25" s="243"/>
      <c r="AC25" s="243"/>
      <c r="AD25" s="243"/>
      <c r="AE25" s="243"/>
      <c r="AF25" s="243"/>
      <c r="AG25" s="243"/>
      <c r="AH25" s="243"/>
      <c r="AI25" s="243"/>
      <c r="AJ25" s="243"/>
      <c r="AK25" s="243"/>
      <c r="AL25" s="243"/>
      <c r="AM25" s="243"/>
      <c r="AN25" s="243"/>
      <c r="AO25" s="243"/>
      <c r="AP25" s="243"/>
      <c r="AQ25" s="243"/>
      <c r="AR25" s="243"/>
      <c r="AS25" s="243"/>
      <c r="AT25" s="243"/>
      <c r="AU25" s="243"/>
      <c r="AV25" s="243"/>
      <c r="AW25" s="243"/>
      <c r="AX25" s="243"/>
      <c r="AY25" s="367"/>
      <c r="AZ25" s="367"/>
      <c r="BA25" s="367"/>
      <c r="BB25" s="367"/>
      <c r="BC25" s="367"/>
      <c r="BD25" s="367"/>
      <c r="BE25" s="367"/>
      <c r="BF25" s="367"/>
      <c r="BG25" s="367"/>
      <c r="BH25" s="367"/>
      <c r="BI25" s="367"/>
      <c r="BJ25" s="367"/>
      <c r="BK25" s="367"/>
      <c r="BL25" s="367"/>
      <c r="BM25" s="367"/>
      <c r="BN25" s="367"/>
      <c r="BO25" s="367"/>
      <c r="BP25" s="367"/>
      <c r="BQ25" s="367"/>
      <c r="BR25" s="367"/>
      <c r="BS25" s="367"/>
      <c r="BT25" s="367"/>
      <c r="BU25" s="367"/>
      <c r="BV25" s="367"/>
      <c r="BW25" s="444"/>
    </row>
    <row r="26" spans="1:75" ht="11.15" customHeight="1" x14ac:dyDescent="0.25">
      <c r="A26" s="158" t="s">
        <v>541</v>
      </c>
      <c r="B26" s="169" t="s">
        <v>542</v>
      </c>
      <c r="C26" s="243">
        <v>25.37</v>
      </c>
      <c r="D26" s="243">
        <v>25.42</v>
      </c>
      <c r="E26" s="243">
        <v>25.42</v>
      </c>
      <c r="F26" s="243">
        <v>25.37</v>
      </c>
      <c r="G26" s="243">
        <v>25.22</v>
      </c>
      <c r="H26" s="243">
        <v>25.16</v>
      </c>
      <c r="I26" s="243">
        <v>25.06</v>
      </c>
      <c r="J26" s="243">
        <v>25.06</v>
      </c>
      <c r="K26" s="243">
        <v>22.71</v>
      </c>
      <c r="L26" s="243">
        <v>24.31</v>
      </c>
      <c r="M26" s="243">
        <v>24.46</v>
      </c>
      <c r="N26" s="243">
        <v>24.71</v>
      </c>
      <c r="O26" s="243">
        <v>25.13</v>
      </c>
      <c r="P26" s="243">
        <v>25.18</v>
      </c>
      <c r="Q26" s="243">
        <v>25.414999999999999</v>
      </c>
      <c r="R26" s="243">
        <v>25.425000000000001</v>
      </c>
      <c r="S26" s="243">
        <v>25.442917000000001</v>
      </c>
      <c r="T26" s="243">
        <v>25.43</v>
      </c>
      <c r="U26" s="243">
        <v>25.32</v>
      </c>
      <c r="V26" s="243">
        <v>25.26</v>
      </c>
      <c r="W26" s="243">
        <v>25.2</v>
      </c>
      <c r="X26" s="243">
        <v>25.14</v>
      </c>
      <c r="Y26" s="243">
        <v>25.13</v>
      </c>
      <c r="Z26" s="243">
        <v>25.12</v>
      </c>
      <c r="AA26" s="243">
        <v>25.08</v>
      </c>
      <c r="AB26" s="243">
        <v>25.23</v>
      </c>
      <c r="AC26" s="243">
        <v>25.33</v>
      </c>
      <c r="AD26" s="243">
        <v>25.48</v>
      </c>
      <c r="AE26" s="243">
        <v>25.48</v>
      </c>
      <c r="AF26" s="243">
        <v>25.53</v>
      </c>
      <c r="AG26" s="243">
        <v>25.53</v>
      </c>
      <c r="AH26" s="243">
        <v>25.48</v>
      </c>
      <c r="AI26" s="243">
        <v>25.48</v>
      </c>
      <c r="AJ26" s="243">
        <v>25.48</v>
      </c>
      <c r="AK26" s="243">
        <v>25.48</v>
      </c>
      <c r="AL26" s="243">
        <v>25.48</v>
      </c>
      <c r="AM26" s="243">
        <v>25.43</v>
      </c>
      <c r="AN26" s="243">
        <v>25.48</v>
      </c>
      <c r="AO26" s="243">
        <v>25.53</v>
      </c>
      <c r="AP26" s="243">
        <v>25.53</v>
      </c>
      <c r="AQ26" s="243">
        <v>25.43</v>
      </c>
      <c r="AR26" s="243">
        <v>25.43</v>
      </c>
      <c r="AS26" s="243">
        <v>25.52</v>
      </c>
      <c r="AT26" s="243">
        <v>25.57</v>
      </c>
      <c r="AU26" s="243">
        <v>25.55</v>
      </c>
      <c r="AV26" s="243">
        <v>25.65</v>
      </c>
      <c r="AW26" s="243">
        <v>25.66</v>
      </c>
      <c r="AX26" s="243">
        <v>25.68</v>
      </c>
      <c r="AY26" s="367">
        <v>25.85</v>
      </c>
      <c r="AZ26" s="367">
        <v>25.85</v>
      </c>
      <c r="BA26" s="367">
        <v>25.85</v>
      </c>
      <c r="BB26" s="367">
        <v>25.98</v>
      </c>
      <c r="BC26" s="367">
        <v>25.98</v>
      </c>
      <c r="BD26" s="367">
        <v>25.98</v>
      </c>
      <c r="BE26" s="367">
        <v>25.98</v>
      </c>
      <c r="BF26" s="367">
        <v>25.98</v>
      </c>
      <c r="BG26" s="367">
        <v>25.98</v>
      </c>
      <c r="BH26" s="367">
        <v>25.98</v>
      </c>
      <c r="BI26" s="367">
        <v>25.98</v>
      </c>
      <c r="BJ26" s="443">
        <v>25.98</v>
      </c>
      <c r="BK26" s="443">
        <v>26.481000000000002</v>
      </c>
      <c r="BL26" s="443">
        <v>26.481000000000002</v>
      </c>
      <c r="BM26" s="443">
        <v>26.481000000000002</v>
      </c>
      <c r="BN26" s="443">
        <v>26.481000000000002</v>
      </c>
      <c r="BO26" s="443">
        <v>26.631</v>
      </c>
      <c r="BP26" s="443">
        <v>26.631</v>
      </c>
      <c r="BQ26" s="443">
        <v>26.631</v>
      </c>
      <c r="BR26" s="443">
        <v>26.631</v>
      </c>
      <c r="BS26" s="443">
        <v>26.631</v>
      </c>
      <c r="BT26" s="443">
        <v>26.631</v>
      </c>
      <c r="BU26" s="443">
        <v>26.631</v>
      </c>
      <c r="BV26" s="443">
        <v>26.631</v>
      </c>
      <c r="BW26" s="444"/>
    </row>
    <row r="27" spans="1:75" ht="11.15" customHeight="1" x14ac:dyDescent="0.25">
      <c r="A27" s="158" t="s">
        <v>1003</v>
      </c>
      <c r="B27" s="169" t="s">
        <v>1323</v>
      </c>
      <c r="C27" s="243">
        <v>6.7560000000000002</v>
      </c>
      <c r="D27" s="243">
        <v>6.6609999999999996</v>
      </c>
      <c r="E27" s="243">
        <v>6.7149999999999999</v>
      </c>
      <c r="F27" s="243">
        <v>6.7850000000000001</v>
      </c>
      <c r="G27" s="243">
        <v>6.6150000000000002</v>
      </c>
      <c r="H27" s="243">
        <v>6.6550000000000002</v>
      </c>
      <c r="I27" s="243">
        <v>6.6550000000000002</v>
      </c>
      <c r="J27" s="243">
        <v>6.6950000000000003</v>
      </c>
      <c r="K27" s="243">
        <v>6.585</v>
      </c>
      <c r="L27" s="243">
        <v>6.5449999999999999</v>
      </c>
      <c r="M27" s="243">
        <v>6.5045859999999998</v>
      </c>
      <c r="N27" s="243">
        <v>6.7450000000000001</v>
      </c>
      <c r="O27" s="243">
        <v>6.36</v>
      </c>
      <c r="P27" s="243">
        <v>5.59</v>
      </c>
      <c r="Q27" s="243">
        <v>5.49</v>
      </c>
      <c r="R27" s="243">
        <v>5.8250000000000002</v>
      </c>
      <c r="S27" s="243">
        <v>5.6849999999999996</v>
      </c>
      <c r="T27" s="243">
        <v>5.44</v>
      </c>
      <c r="U27" s="243">
        <v>5.3849999999999998</v>
      </c>
      <c r="V27" s="243">
        <v>5.33</v>
      </c>
      <c r="W27" s="243">
        <v>5.31</v>
      </c>
      <c r="X27" s="243">
        <v>5.6</v>
      </c>
      <c r="Y27" s="243">
        <v>6.16</v>
      </c>
      <c r="Z27" s="243">
        <v>6.16</v>
      </c>
      <c r="AA27" s="243">
        <v>5.91</v>
      </c>
      <c r="AB27" s="243">
        <v>6.23</v>
      </c>
      <c r="AC27" s="243">
        <v>6.22</v>
      </c>
      <c r="AD27" s="243">
        <v>6.05</v>
      </c>
      <c r="AE27" s="243">
        <v>6.125</v>
      </c>
      <c r="AF27" s="243">
        <v>6.11</v>
      </c>
      <c r="AG27" s="243">
        <v>6.05</v>
      </c>
      <c r="AH27" s="243">
        <v>5.86</v>
      </c>
      <c r="AI27" s="243">
        <v>5.96</v>
      </c>
      <c r="AJ27" s="243">
        <v>5.9749999999999996</v>
      </c>
      <c r="AK27" s="243">
        <v>5.98</v>
      </c>
      <c r="AL27" s="243">
        <v>5.99</v>
      </c>
      <c r="AM27" s="243">
        <v>5.76</v>
      </c>
      <c r="AN27" s="243">
        <v>6</v>
      </c>
      <c r="AO27" s="243">
        <v>5.75</v>
      </c>
      <c r="AP27" s="243">
        <v>5.67</v>
      </c>
      <c r="AQ27" s="243">
        <v>5.35</v>
      </c>
      <c r="AR27" s="243">
        <v>5.32</v>
      </c>
      <c r="AS27" s="243">
        <v>4.9800000000000004</v>
      </c>
      <c r="AT27" s="243">
        <v>5.5</v>
      </c>
      <c r="AU27" s="243">
        <v>5.57</v>
      </c>
      <c r="AV27" s="243">
        <v>5.585</v>
      </c>
      <c r="AW27" s="243">
        <v>5.47</v>
      </c>
      <c r="AX27" s="243">
        <v>5.61</v>
      </c>
      <c r="AY27" s="367">
        <v>5.6493679999999999</v>
      </c>
      <c r="AZ27" s="367">
        <v>5.678528</v>
      </c>
      <c r="BA27" s="367">
        <v>5.8076879999999997</v>
      </c>
      <c r="BB27" s="367">
        <v>5.9118469999999999</v>
      </c>
      <c r="BC27" s="367">
        <v>5.9410069999999999</v>
      </c>
      <c r="BD27" s="367">
        <v>5.970167</v>
      </c>
      <c r="BE27" s="367">
        <v>5.922326</v>
      </c>
      <c r="BF27" s="367">
        <v>5.9214859999999998</v>
      </c>
      <c r="BG27" s="367">
        <v>5.9206459999999996</v>
      </c>
      <c r="BH27" s="367">
        <v>5.894806</v>
      </c>
      <c r="BI27" s="367">
        <v>5.8939649999999997</v>
      </c>
      <c r="BJ27" s="443">
        <v>5.8931250000000004</v>
      </c>
      <c r="BK27" s="443">
        <v>5.737368</v>
      </c>
      <c r="BL27" s="443">
        <v>5.8994439999999999</v>
      </c>
      <c r="BM27" s="443">
        <v>5.8886039999999999</v>
      </c>
      <c r="BN27" s="443">
        <v>5.877764</v>
      </c>
      <c r="BO27" s="443">
        <v>5.866924</v>
      </c>
      <c r="BP27" s="443">
        <v>5.8560829999999999</v>
      </c>
      <c r="BQ27" s="443">
        <v>5.8432430000000002</v>
      </c>
      <c r="BR27" s="443">
        <v>5.8324030000000002</v>
      </c>
      <c r="BS27" s="443">
        <v>5.8215630000000003</v>
      </c>
      <c r="BT27" s="443">
        <v>5.8107220000000002</v>
      </c>
      <c r="BU27" s="443">
        <v>5.7998820000000002</v>
      </c>
      <c r="BV27" s="443">
        <v>5.7890420000000002</v>
      </c>
      <c r="BW27" s="444"/>
    </row>
    <row r="28" spans="1:75" ht="11.15" customHeight="1" x14ac:dyDescent="0.25">
      <c r="A28" s="158" t="s">
        <v>554</v>
      </c>
      <c r="B28" s="169" t="s">
        <v>79</v>
      </c>
      <c r="C28" s="243">
        <v>32.125999999999998</v>
      </c>
      <c r="D28" s="243">
        <v>32.081000000000003</v>
      </c>
      <c r="E28" s="243">
        <v>32.134999999999998</v>
      </c>
      <c r="F28" s="243">
        <v>32.155000000000001</v>
      </c>
      <c r="G28" s="243">
        <v>31.835000000000001</v>
      </c>
      <c r="H28" s="243">
        <v>31.815000000000001</v>
      </c>
      <c r="I28" s="243">
        <v>31.715</v>
      </c>
      <c r="J28" s="243">
        <v>31.754999999999999</v>
      </c>
      <c r="K28" s="243">
        <v>29.295000000000002</v>
      </c>
      <c r="L28" s="243">
        <v>30.855</v>
      </c>
      <c r="M28" s="243">
        <v>30.964586000000001</v>
      </c>
      <c r="N28" s="243">
        <v>31.454999999999998</v>
      </c>
      <c r="O28" s="243">
        <v>31.49</v>
      </c>
      <c r="P28" s="243">
        <v>30.77</v>
      </c>
      <c r="Q28" s="243">
        <v>30.905000000000001</v>
      </c>
      <c r="R28" s="243">
        <v>31.25</v>
      </c>
      <c r="S28" s="243">
        <v>31.127917</v>
      </c>
      <c r="T28" s="243">
        <v>30.87</v>
      </c>
      <c r="U28" s="243">
        <v>30.704999999999998</v>
      </c>
      <c r="V28" s="243">
        <v>30.59</v>
      </c>
      <c r="W28" s="243">
        <v>30.51</v>
      </c>
      <c r="X28" s="243">
        <v>30.74</v>
      </c>
      <c r="Y28" s="243">
        <v>31.29</v>
      </c>
      <c r="Z28" s="243">
        <v>31.28</v>
      </c>
      <c r="AA28" s="243">
        <v>30.99</v>
      </c>
      <c r="AB28" s="243">
        <v>31.46</v>
      </c>
      <c r="AC28" s="243">
        <v>31.55</v>
      </c>
      <c r="AD28" s="243">
        <v>31.53</v>
      </c>
      <c r="AE28" s="243">
        <v>31.605</v>
      </c>
      <c r="AF28" s="243">
        <v>31.64</v>
      </c>
      <c r="AG28" s="243">
        <v>31.58</v>
      </c>
      <c r="AH28" s="243">
        <v>31.34</v>
      </c>
      <c r="AI28" s="243">
        <v>31.44</v>
      </c>
      <c r="AJ28" s="243">
        <v>31.454999999999998</v>
      </c>
      <c r="AK28" s="243">
        <v>31.46</v>
      </c>
      <c r="AL28" s="243">
        <v>31.47</v>
      </c>
      <c r="AM28" s="243">
        <v>31.19</v>
      </c>
      <c r="AN28" s="243">
        <v>31.48</v>
      </c>
      <c r="AO28" s="243">
        <v>31.28</v>
      </c>
      <c r="AP28" s="243">
        <v>31.2</v>
      </c>
      <c r="AQ28" s="243">
        <v>30.78</v>
      </c>
      <c r="AR28" s="243">
        <v>30.75</v>
      </c>
      <c r="AS28" s="243">
        <v>30.5</v>
      </c>
      <c r="AT28" s="243">
        <v>31.07</v>
      </c>
      <c r="AU28" s="243">
        <v>31.12</v>
      </c>
      <c r="AV28" s="243">
        <v>31.234999999999999</v>
      </c>
      <c r="AW28" s="243">
        <v>31.13</v>
      </c>
      <c r="AX28" s="243">
        <v>31.29</v>
      </c>
      <c r="AY28" s="367">
        <v>31.499368</v>
      </c>
      <c r="AZ28" s="367">
        <v>31.528528000000001</v>
      </c>
      <c r="BA28" s="367">
        <v>31.657688</v>
      </c>
      <c r="BB28" s="367">
        <v>31.891846999999999</v>
      </c>
      <c r="BC28" s="367">
        <v>31.921006999999999</v>
      </c>
      <c r="BD28" s="367">
        <v>31.950167</v>
      </c>
      <c r="BE28" s="367">
        <v>31.902325999999999</v>
      </c>
      <c r="BF28" s="367">
        <v>31.901485999999998</v>
      </c>
      <c r="BG28" s="367">
        <v>31.900645999999998</v>
      </c>
      <c r="BH28" s="367">
        <v>31.874806</v>
      </c>
      <c r="BI28" s="367">
        <v>31.873964999999998</v>
      </c>
      <c r="BJ28" s="367">
        <v>31.873125000000002</v>
      </c>
      <c r="BK28" s="367">
        <v>32.218367999999998</v>
      </c>
      <c r="BL28" s="367">
        <v>32.380443999999997</v>
      </c>
      <c r="BM28" s="367">
        <v>32.369604000000002</v>
      </c>
      <c r="BN28" s="367">
        <v>32.358764000000001</v>
      </c>
      <c r="BO28" s="367">
        <v>32.497923999999998</v>
      </c>
      <c r="BP28" s="367">
        <v>32.487082999999998</v>
      </c>
      <c r="BQ28" s="367">
        <v>32.474243000000001</v>
      </c>
      <c r="BR28" s="367">
        <v>32.463403</v>
      </c>
      <c r="BS28" s="367">
        <v>32.452562999999998</v>
      </c>
      <c r="BT28" s="367">
        <v>32.441721999999999</v>
      </c>
      <c r="BU28" s="367">
        <v>32.430881999999997</v>
      </c>
      <c r="BV28" s="367">
        <v>32.420042000000002</v>
      </c>
      <c r="BW28" s="444"/>
    </row>
    <row r="29" spans="1:75" ht="11.15" customHeight="1" x14ac:dyDescent="0.25">
      <c r="B29" s="168"/>
      <c r="C29" s="243"/>
      <c r="D29" s="243"/>
      <c r="E29" s="243"/>
      <c r="F29" s="243"/>
      <c r="G29" s="243"/>
      <c r="H29" s="243"/>
      <c r="I29" s="243"/>
      <c r="J29" s="243"/>
      <c r="K29" s="243"/>
      <c r="L29" s="243"/>
      <c r="M29" s="243"/>
      <c r="N29" s="243"/>
      <c r="O29" s="243"/>
      <c r="P29" s="243"/>
      <c r="Q29" s="243"/>
      <c r="R29" s="243"/>
      <c r="S29" s="243"/>
      <c r="T29" s="243"/>
      <c r="U29" s="243"/>
      <c r="V29" s="243"/>
      <c r="W29" s="243"/>
      <c r="X29" s="243"/>
      <c r="Y29" s="243"/>
      <c r="Z29" s="243"/>
      <c r="AA29" s="243"/>
      <c r="AB29" s="243"/>
      <c r="AC29" s="243"/>
      <c r="AD29" s="243"/>
      <c r="AE29" s="243"/>
      <c r="AF29" s="243"/>
      <c r="AG29" s="243"/>
      <c r="AH29" s="243"/>
      <c r="AI29" s="243"/>
      <c r="AJ29" s="243"/>
      <c r="AK29" s="243"/>
      <c r="AL29" s="243"/>
      <c r="AM29" s="243"/>
      <c r="AN29" s="243"/>
      <c r="AO29" s="243"/>
      <c r="AP29" s="243"/>
      <c r="AQ29" s="243"/>
      <c r="AR29" s="243"/>
      <c r="AS29" s="243"/>
      <c r="AT29" s="243"/>
      <c r="AU29" s="243"/>
      <c r="AV29" s="243"/>
      <c r="AW29" s="243"/>
      <c r="AX29" s="243"/>
      <c r="AY29" s="367"/>
      <c r="AZ29" s="367"/>
      <c r="BA29" s="367"/>
      <c r="BB29" s="367"/>
      <c r="BC29" s="367"/>
      <c r="BD29" s="367"/>
      <c r="BE29" s="367"/>
      <c r="BF29" s="367"/>
      <c r="BG29" s="367"/>
      <c r="BH29" s="367"/>
      <c r="BI29" s="367"/>
      <c r="BJ29" s="367"/>
      <c r="BK29" s="367"/>
      <c r="BL29" s="367"/>
      <c r="BM29" s="367"/>
      <c r="BN29" s="367"/>
      <c r="BO29" s="367"/>
      <c r="BP29" s="367"/>
      <c r="BQ29" s="367"/>
      <c r="BR29" s="367"/>
      <c r="BS29" s="367"/>
      <c r="BT29" s="367"/>
      <c r="BU29" s="367"/>
      <c r="BV29" s="367"/>
      <c r="BW29" s="444"/>
    </row>
    <row r="30" spans="1:75" ht="11.15" customHeight="1" x14ac:dyDescent="0.25">
      <c r="B30" s="245" t="s">
        <v>14</v>
      </c>
      <c r="C30" s="243"/>
      <c r="D30" s="243"/>
      <c r="E30" s="243"/>
      <c r="F30" s="243"/>
      <c r="G30" s="243"/>
      <c r="H30" s="243"/>
      <c r="I30" s="243"/>
      <c r="J30" s="243"/>
      <c r="K30" s="243"/>
      <c r="L30" s="243"/>
      <c r="M30" s="243"/>
      <c r="N30" s="243"/>
      <c r="O30" s="243"/>
      <c r="P30" s="243"/>
      <c r="Q30" s="243"/>
      <c r="R30" s="243"/>
      <c r="S30" s="243"/>
      <c r="T30" s="243"/>
      <c r="U30" s="243"/>
      <c r="V30" s="243"/>
      <c r="W30" s="243"/>
      <c r="X30" s="243"/>
      <c r="Y30" s="243"/>
      <c r="Z30" s="243"/>
      <c r="AA30" s="243"/>
      <c r="AB30" s="243"/>
      <c r="AC30" s="243"/>
      <c r="AD30" s="243"/>
      <c r="AE30" s="243"/>
      <c r="AF30" s="243"/>
      <c r="AG30" s="243"/>
      <c r="AH30" s="243"/>
      <c r="AI30" s="243"/>
      <c r="AJ30" s="243"/>
      <c r="AK30" s="243"/>
      <c r="AL30" s="243"/>
      <c r="AM30" s="243"/>
      <c r="AN30" s="243"/>
      <c r="AO30" s="243"/>
      <c r="AP30" s="243"/>
      <c r="AQ30" s="243"/>
      <c r="AR30" s="243"/>
      <c r="AS30" s="243"/>
      <c r="AT30" s="243"/>
      <c r="AU30" s="243"/>
      <c r="AV30" s="243"/>
      <c r="AW30" s="243"/>
      <c r="AX30" s="243"/>
      <c r="AY30" s="367"/>
      <c r="AZ30" s="367"/>
      <c r="BA30" s="367"/>
      <c r="BB30" s="367"/>
      <c r="BC30" s="367"/>
      <c r="BD30" s="367"/>
      <c r="BE30" s="367"/>
      <c r="BF30" s="367"/>
      <c r="BG30" s="367"/>
      <c r="BH30" s="367"/>
      <c r="BI30" s="367"/>
      <c r="BJ30" s="367"/>
      <c r="BK30" s="367"/>
      <c r="BL30" s="367"/>
      <c r="BM30" s="367"/>
      <c r="BN30" s="367"/>
      <c r="BO30" s="367"/>
      <c r="BP30" s="367"/>
      <c r="BQ30" s="367"/>
      <c r="BR30" s="367"/>
      <c r="BS30" s="367"/>
      <c r="BT30" s="367"/>
      <c r="BU30" s="367"/>
      <c r="BV30" s="367"/>
      <c r="BW30" s="444"/>
    </row>
    <row r="31" spans="1:75" ht="11.15" customHeight="1" x14ac:dyDescent="0.25">
      <c r="A31" s="158" t="s">
        <v>543</v>
      </c>
      <c r="B31" s="169" t="s">
        <v>542</v>
      </c>
      <c r="C31" s="243">
        <v>2.02</v>
      </c>
      <c r="D31" s="243">
        <v>1.99</v>
      </c>
      <c r="E31" s="243">
        <v>2.5299999999999998</v>
      </c>
      <c r="F31" s="243">
        <v>2.5</v>
      </c>
      <c r="G31" s="243">
        <v>2.5</v>
      </c>
      <c r="H31" s="243">
        <v>2.39</v>
      </c>
      <c r="I31" s="243">
        <v>2.71</v>
      </c>
      <c r="J31" s="243">
        <v>2.5099999999999998</v>
      </c>
      <c r="K31" s="243">
        <v>1.61</v>
      </c>
      <c r="L31" s="243">
        <v>1.71</v>
      </c>
      <c r="M31" s="243">
        <v>1.96</v>
      </c>
      <c r="N31" s="243">
        <v>2.5499999999999998</v>
      </c>
      <c r="O31" s="243">
        <v>2.82</v>
      </c>
      <c r="P31" s="243">
        <v>2.82</v>
      </c>
      <c r="Q31" s="243">
        <v>2.7149999999999999</v>
      </c>
      <c r="R31" s="243">
        <v>0.63918918919000001</v>
      </c>
      <c r="S31" s="243">
        <v>5.9979170000000002</v>
      </c>
      <c r="T31" s="243">
        <v>7.59</v>
      </c>
      <c r="U31" s="243">
        <v>6.71</v>
      </c>
      <c r="V31" s="243">
        <v>5.78</v>
      </c>
      <c r="W31" s="243">
        <v>5.79</v>
      </c>
      <c r="X31" s="243">
        <v>5.67</v>
      </c>
      <c r="Y31" s="243">
        <v>5.54</v>
      </c>
      <c r="Z31" s="243">
        <v>5.37</v>
      </c>
      <c r="AA31" s="243">
        <v>5.13</v>
      </c>
      <c r="AB31" s="243">
        <v>5.94</v>
      </c>
      <c r="AC31" s="243">
        <v>5.94</v>
      </c>
      <c r="AD31" s="243">
        <v>5.94</v>
      </c>
      <c r="AE31" s="243">
        <v>5.548</v>
      </c>
      <c r="AF31" s="243">
        <v>5.0599999999999996</v>
      </c>
      <c r="AG31" s="243">
        <v>4.4400000000000004</v>
      </c>
      <c r="AH31" s="243">
        <v>4.1849999999999996</v>
      </c>
      <c r="AI31" s="243">
        <v>3.9950000000000001</v>
      </c>
      <c r="AJ31" s="243">
        <v>3.7</v>
      </c>
      <c r="AK31" s="243">
        <v>3.4950000000000001</v>
      </c>
      <c r="AL31" s="243">
        <v>3.38</v>
      </c>
      <c r="AM31" s="243">
        <v>3.19</v>
      </c>
      <c r="AN31" s="243">
        <v>2.7749999999999999</v>
      </c>
      <c r="AO31" s="243">
        <v>3.0101788618</v>
      </c>
      <c r="AP31" s="243">
        <v>2.5502290076</v>
      </c>
      <c r="AQ31" s="243">
        <v>2.5358673481</v>
      </c>
      <c r="AR31" s="243">
        <v>2.33</v>
      </c>
      <c r="AS31" s="243">
        <v>1.9601005025</v>
      </c>
      <c r="AT31" s="243">
        <v>1.53</v>
      </c>
      <c r="AU31" s="243">
        <v>1.46</v>
      </c>
      <c r="AV31" s="243">
        <v>2.04</v>
      </c>
      <c r="AW31" s="243">
        <v>2.37</v>
      </c>
      <c r="AX31" s="243">
        <v>2.34</v>
      </c>
      <c r="AY31" s="367">
        <v>2.93</v>
      </c>
      <c r="AZ31" s="367">
        <v>2.93</v>
      </c>
      <c r="BA31" s="367">
        <v>2.83</v>
      </c>
      <c r="BB31" s="367">
        <v>2.96</v>
      </c>
      <c r="BC31" s="367">
        <v>2.86</v>
      </c>
      <c r="BD31" s="367">
        <v>2.86</v>
      </c>
      <c r="BE31" s="367">
        <v>2.86</v>
      </c>
      <c r="BF31" s="367">
        <v>2.86</v>
      </c>
      <c r="BG31" s="367">
        <v>2.86</v>
      </c>
      <c r="BH31" s="367">
        <v>2.96</v>
      </c>
      <c r="BI31" s="367">
        <v>3.06</v>
      </c>
      <c r="BJ31" s="443">
        <v>3.06</v>
      </c>
      <c r="BK31" s="443">
        <v>2.7040401398</v>
      </c>
      <c r="BL31" s="443">
        <v>2.91</v>
      </c>
      <c r="BM31" s="443">
        <v>2.81</v>
      </c>
      <c r="BN31" s="443">
        <v>2.81</v>
      </c>
      <c r="BO31" s="443">
        <v>2.86</v>
      </c>
      <c r="BP31" s="443">
        <v>2.86</v>
      </c>
      <c r="BQ31" s="443">
        <v>2.86</v>
      </c>
      <c r="BR31" s="443">
        <v>2.86</v>
      </c>
      <c r="BS31" s="443">
        <v>2.86</v>
      </c>
      <c r="BT31" s="443">
        <v>2.96</v>
      </c>
      <c r="BU31" s="443">
        <v>3.06</v>
      </c>
      <c r="BV31" s="443">
        <v>3.06</v>
      </c>
      <c r="BW31" s="444"/>
    </row>
    <row r="32" spans="1:75" ht="11.15" customHeight="1" x14ac:dyDescent="0.25">
      <c r="A32" s="158" t="s">
        <v>1004</v>
      </c>
      <c r="B32" s="169" t="s">
        <v>1323</v>
      </c>
      <c r="C32" s="243">
        <v>0</v>
      </c>
      <c r="D32" s="243">
        <v>0</v>
      </c>
      <c r="E32" s="243">
        <v>0</v>
      </c>
      <c r="F32" s="243">
        <v>0</v>
      </c>
      <c r="G32" s="243">
        <v>0</v>
      </c>
      <c r="H32" s="243">
        <v>0</v>
      </c>
      <c r="I32" s="243">
        <v>0</v>
      </c>
      <c r="J32" s="243">
        <v>0</v>
      </c>
      <c r="K32" s="243">
        <v>0</v>
      </c>
      <c r="L32" s="243">
        <v>0</v>
      </c>
      <c r="M32" s="243">
        <v>0</v>
      </c>
      <c r="N32" s="243">
        <v>0</v>
      </c>
      <c r="O32" s="243">
        <v>0</v>
      </c>
      <c r="P32" s="243">
        <v>0</v>
      </c>
      <c r="Q32" s="243">
        <v>0</v>
      </c>
      <c r="R32" s="243">
        <v>0.43581081081</v>
      </c>
      <c r="S32" s="243">
        <v>0.82</v>
      </c>
      <c r="T32" s="243">
        <v>0.93</v>
      </c>
      <c r="U32" s="243">
        <v>1.02</v>
      </c>
      <c r="V32" s="243">
        <v>0.87</v>
      </c>
      <c r="W32" s="243">
        <v>0.745</v>
      </c>
      <c r="X32" s="243">
        <v>0.75</v>
      </c>
      <c r="Y32" s="243">
        <v>0.68</v>
      </c>
      <c r="Z32" s="243">
        <v>0.65500000000000003</v>
      </c>
      <c r="AA32" s="243">
        <v>0.55500000000000005</v>
      </c>
      <c r="AB32" s="243">
        <v>0.64500000000000002</v>
      </c>
      <c r="AC32" s="243">
        <v>0.58499999999999996</v>
      </c>
      <c r="AD32" s="243">
        <v>0.59499999999999997</v>
      </c>
      <c r="AE32" s="243">
        <v>0.59499999999999997</v>
      </c>
      <c r="AF32" s="243">
        <v>0.56499999999999995</v>
      </c>
      <c r="AG32" s="243">
        <v>0.42</v>
      </c>
      <c r="AH32" s="243">
        <v>0.45</v>
      </c>
      <c r="AI32" s="243">
        <v>0.34</v>
      </c>
      <c r="AJ32" s="243">
        <v>0.38</v>
      </c>
      <c r="AK32" s="243">
        <v>0.21</v>
      </c>
      <c r="AL32" s="243">
        <v>0.22</v>
      </c>
      <c r="AM32" s="243">
        <v>0.18</v>
      </c>
      <c r="AN32" s="243">
        <v>0.13</v>
      </c>
      <c r="AO32" s="243">
        <v>5.4821138211000001E-2</v>
      </c>
      <c r="AP32" s="243">
        <v>5.9770992366000003E-2</v>
      </c>
      <c r="AQ32" s="243">
        <v>0.13947865191</v>
      </c>
      <c r="AR32" s="243">
        <v>0.12</v>
      </c>
      <c r="AS32" s="243">
        <v>1.9899497487000001E-2</v>
      </c>
      <c r="AT32" s="243">
        <v>0.01</v>
      </c>
      <c r="AU32" s="243">
        <v>0.01</v>
      </c>
      <c r="AV32" s="243">
        <v>0</v>
      </c>
      <c r="AW32" s="243">
        <v>0.02</v>
      </c>
      <c r="AX32" s="243">
        <v>0.02</v>
      </c>
      <c r="AY32" s="367">
        <v>0.03</v>
      </c>
      <c r="AZ32" s="367">
        <v>0.03</v>
      </c>
      <c r="BA32" s="367">
        <v>0.03</v>
      </c>
      <c r="BB32" s="367">
        <v>0.03</v>
      </c>
      <c r="BC32" s="367">
        <v>0.03</v>
      </c>
      <c r="BD32" s="367">
        <v>0.03</v>
      </c>
      <c r="BE32" s="367">
        <v>0.03</v>
      </c>
      <c r="BF32" s="367">
        <v>0.03</v>
      </c>
      <c r="BG32" s="367">
        <v>0.03</v>
      </c>
      <c r="BH32" s="367">
        <v>0.03</v>
      </c>
      <c r="BI32" s="367">
        <v>0.03</v>
      </c>
      <c r="BJ32" s="443">
        <v>0.03</v>
      </c>
      <c r="BK32" s="443">
        <v>5.3042860240000003E-2</v>
      </c>
      <c r="BL32" s="443">
        <v>0.02</v>
      </c>
      <c r="BM32" s="443">
        <v>0.02</v>
      </c>
      <c r="BN32" s="443">
        <v>0.02</v>
      </c>
      <c r="BO32" s="443">
        <v>0.02</v>
      </c>
      <c r="BP32" s="443">
        <v>0.02</v>
      </c>
      <c r="BQ32" s="443">
        <v>0.02</v>
      </c>
      <c r="BR32" s="443">
        <v>0.02</v>
      </c>
      <c r="BS32" s="443">
        <v>0.02</v>
      </c>
      <c r="BT32" s="443">
        <v>0.02</v>
      </c>
      <c r="BU32" s="443">
        <v>0.02</v>
      </c>
      <c r="BV32" s="443">
        <v>0.02</v>
      </c>
      <c r="BW32" s="444"/>
    </row>
    <row r="33" spans="1:75" ht="11.15" customHeight="1" x14ac:dyDescent="0.25">
      <c r="A33" s="158" t="s">
        <v>799</v>
      </c>
      <c r="B33" s="169" t="s">
        <v>79</v>
      </c>
      <c r="C33" s="243">
        <v>2.02</v>
      </c>
      <c r="D33" s="243">
        <v>1.99</v>
      </c>
      <c r="E33" s="243">
        <v>2.5299999999999998</v>
      </c>
      <c r="F33" s="243">
        <v>2.5</v>
      </c>
      <c r="G33" s="243">
        <v>2.5</v>
      </c>
      <c r="H33" s="243">
        <v>2.39</v>
      </c>
      <c r="I33" s="243">
        <v>2.71</v>
      </c>
      <c r="J33" s="243">
        <v>2.5099999999999998</v>
      </c>
      <c r="K33" s="243">
        <v>1.61</v>
      </c>
      <c r="L33" s="243">
        <v>1.71</v>
      </c>
      <c r="M33" s="243">
        <v>1.96</v>
      </c>
      <c r="N33" s="243">
        <v>2.5499999999999998</v>
      </c>
      <c r="O33" s="243">
        <v>2.82</v>
      </c>
      <c r="P33" s="243">
        <v>2.82</v>
      </c>
      <c r="Q33" s="243">
        <v>2.7149999999999999</v>
      </c>
      <c r="R33" s="243">
        <v>1.075</v>
      </c>
      <c r="S33" s="243">
        <v>6.8179169999999996</v>
      </c>
      <c r="T33" s="243">
        <v>8.52</v>
      </c>
      <c r="U33" s="243">
        <v>7.73</v>
      </c>
      <c r="V33" s="243">
        <v>6.65</v>
      </c>
      <c r="W33" s="243">
        <v>6.5350000000000001</v>
      </c>
      <c r="X33" s="243">
        <v>6.42</v>
      </c>
      <c r="Y33" s="243">
        <v>6.22</v>
      </c>
      <c r="Z33" s="243">
        <v>6.0250000000000004</v>
      </c>
      <c r="AA33" s="243">
        <v>5.6849999999999996</v>
      </c>
      <c r="AB33" s="243">
        <v>6.585</v>
      </c>
      <c r="AC33" s="243">
        <v>6.5250000000000004</v>
      </c>
      <c r="AD33" s="243">
        <v>6.5350000000000001</v>
      </c>
      <c r="AE33" s="243">
        <v>6.1429999999999998</v>
      </c>
      <c r="AF33" s="243">
        <v>5.625</v>
      </c>
      <c r="AG33" s="243">
        <v>4.8600000000000003</v>
      </c>
      <c r="AH33" s="243">
        <v>4.6349999999999998</v>
      </c>
      <c r="AI33" s="243">
        <v>4.335</v>
      </c>
      <c r="AJ33" s="243">
        <v>4.08</v>
      </c>
      <c r="AK33" s="243">
        <v>3.7050000000000001</v>
      </c>
      <c r="AL33" s="243">
        <v>3.6</v>
      </c>
      <c r="AM33" s="243">
        <v>3.37</v>
      </c>
      <c r="AN33" s="243">
        <v>2.9049999999999998</v>
      </c>
      <c r="AO33" s="243">
        <v>3.0649999999999999</v>
      </c>
      <c r="AP33" s="243">
        <v>2.61</v>
      </c>
      <c r="AQ33" s="243">
        <v>2.6753459999999998</v>
      </c>
      <c r="AR33" s="243">
        <v>2.4500000000000002</v>
      </c>
      <c r="AS33" s="243">
        <v>1.98</v>
      </c>
      <c r="AT33" s="243">
        <v>1.54</v>
      </c>
      <c r="AU33" s="243">
        <v>1.47</v>
      </c>
      <c r="AV33" s="243">
        <v>2.04</v>
      </c>
      <c r="AW33" s="243">
        <v>2.39</v>
      </c>
      <c r="AX33" s="243">
        <v>2.36</v>
      </c>
      <c r="AY33" s="367">
        <v>2.96</v>
      </c>
      <c r="AZ33" s="367">
        <v>2.96</v>
      </c>
      <c r="BA33" s="367">
        <v>2.86</v>
      </c>
      <c r="BB33" s="367">
        <v>2.99</v>
      </c>
      <c r="BC33" s="367">
        <v>2.89</v>
      </c>
      <c r="BD33" s="367">
        <v>2.89</v>
      </c>
      <c r="BE33" s="367">
        <v>2.89</v>
      </c>
      <c r="BF33" s="367">
        <v>2.89</v>
      </c>
      <c r="BG33" s="367">
        <v>2.89</v>
      </c>
      <c r="BH33" s="367">
        <v>2.99</v>
      </c>
      <c r="BI33" s="367">
        <v>3.09</v>
      </c>
      <c r="BJ33" s="367">
        <v>3.09</v>
      </c>
      <c r="BK33" s="367">
        <v>2.7570830000000002</v>
      </c>
      <c r="BL33" s="367">
        <v>2.93</v>
      </c>
      <c r="BM33" s="367">
        <v>2.83</v>
      </c>
      <c r="BN33" s="367">
        <v>2.83</v>
      </c>
      <c r="BO33" s="367">
        <v>2.88</v>
      </c>
      <c r="BP33" s="367">
        <v>2.88</v>
      </c>
      <c r="BQ33" s="367">
        <v>2.88</v>
      </c>
      <c r="BR33" s="367">
        <v>2.88</v>
      </c>
      <c r="BS33" s="367">
        <v>2.88</v>
      </c>
      <c r="BT33" s="367">
        <v>2.98</v>
      </c>
      <c r="BU33" s="367">
        <v>3.08</v>
      </c>
      <c r="BV33" s="367">
        <v>3.08</v>
      </c>
      <c r="BW33" s="444"/>
    </row>
    <row r="34" spans="1:75" ht="11.15" customHeight="1" x14ac:dyDescent="0.25">
      <c r="B34" s="169"/>
      <c r="C34" s="243"/>
      <c r="D34" s="243"/>
      <c r="E34" s="243"/>
      <c r="F34" s="243"/>
      <c r="G34" s="243"/>
      <c r="H34" s="243"/>
      <c r="I34" s="243"/>
      <c r="J34" s="243"/>
      <c r="K34" s="243"/>
      <c r="L34" s="243"/>
      <c r="M34" s="243"/>
      <c r="N34" s="243"/>
      <c r="O34" s="243"/>
      <c r="P34" s="243"/>
      <c r="Q34" s="243"/>
      <c r="R34" s="243"/>
      <c r="S34" s="243"/>
      <c r="T34" s="243"/>
      <c r="U34" s="243"/>
      <c r="V34" s="243"/>
      <c r="W34" s="243"/>
      <c r="X34" s="243"/>
      <c r="Y34" s="243"/>
      <c r="Z34" s="243"/>
      <c r="AA34" s="243"/>
      <c r="AB34" s="243"/>
      <c r="AC34" s="243"/>
      <c r="AD34" s="243"/>
      <c r="AE34" s="243"/>
      <c r="AF34" s="243"/>
      <c r="AG34" s="243"/>
      <c r="AH34" s="243"/>
      <c r="AI34" s="243"/>
      <c r="AJ34" s="243"/>
      <c r="AK34" s="243"/>
      <c r="AL34" s="243"/>
      <c r="AM34" s="243"/>
      <c r="AN34" s="243"/>
      <c r="AO34" s="243"/>
      <c r="AP34" s="243"/>
      <c r="AQ34" s="243"/>
      <c r="AR34" s="243"/>
      <c r="AS34" s="243"/>
      <c r="AT34" s="243"/>
      <c r="AU34" s="243"/>
      <c r="AV34" s="243"/>
      <c r="AW34" s="243"/>
      <c r="AX34" s="243"/>
      <c r="AY34" s="367"/>
      <c r="AZ34" s="367"/>
      <c r="BA34" s="367"/>
      <c r="BB34" s="367"/>
      <c r="BC34" s="367"/>
      <c r="BD34" s="367"/>
      <c r="BE34" s="367"/>
      <c r="BF34" s="367"/>
      <c r="BG34" s="367"/>
      <c r="BH34" s="367"/>
      <c r="BI34" s="367"/>
      <c r="BJ34" s="367"/>
      <c r="BK34" s="367"/>
      <c r="BL34" s="367"/>
      <c r="BM34" s="367"/>
      <c r="BN34" s="367"/>
      <c r="BO34" s="367"/>
      <c r="BP34" s="367"/>
      <c r="BQ34" s="367"/>
      <c r="BR34" s="367"/>
      <c r="BS34" s="367"/>
      <c r="BT34" s="367"/>
      <c r="BU34" s="367"/>
      <c r="BV34" s="367"/>
      <c r="BW34" s="444"/>
    </row>
    <row r="35" spans="1:75" ht="11.15" customHeight="1" x14ac:dyDescent="0.25">
      <c r="A35" s="158" t="s">
        <v>888</v>
      </c>
      <c r="B35" s="170" t="s">
        <v>889</v>
      </c>
      <c r="C35" s="244">
        <v>2.4987419355</v>
      </c>
      <c r="D35" s="244">
        <v>2.6718571429</v>
      </c>
      <c r="E35" s="244">
        <v>2.1960000000000002</v>
      </c>
      <c r="F35" s="244">
        <v>2.202</v>
      </c>
      <c r="G35" s="244">
        <v>2.5979999999999999</v>
      </c>
      <c r="H35" s="244">
        <v>2.6040000000000001</v>
      </c>
      <c r="I35" s="244">
        <v>2.6960000000000002</v>
      </c>
      <c r="J35" s="244">
        <v>2.746</v>
      </c>
      <c r="K35" s="244">
        <v>4.1609999999999996</v>
      </c>
      <c r="L35" s="244">
        <v>2.85</v>
      </c>
      <c r="M35" s="244">
        <v>2.83</v>
      </c>
      <c r="N35" s="244">
        <v>3.0019999999999998</v>
      </c>
      <c r="O35" s="244">
        <v>3.1160000000000001</v>
      </c>
      <c r="P35" s="244">
        <v>3.77</v>
      </c>
      <c r="Q35" s="244">
        <v>3.972</v>
      </c>
      <c r="R35" s="244">
        <v>3.8490000000000002</v>
      </c>
      <c r="S35" s="244">
        <v>3.9390000000000001</v>
      </c>
      <c r="T35" s="244">
        <v>4.1589999999999998</v>
      </c>
      <c r="U35" s="244">
        <v>4.1749999999999998</v>
      </c>
      <c r="V35" s="244">
        <v>4.1100000000000003</v>
      </c>
      <c r="W35" s="244">
        <v>4.0599999999999996</v>
      </c>
      <c r="X35" s="244">
        <v>3.68</v>
      </c>
      <c r="Y35" s="244">
        <v>2.97</v>
      </c>
      <c r="Z35" s="244">
        <v>2.8675000000000002</v>
      </c>
      <c r="AA35" s="244">
        <v>2.8639999999999999</v>
      </c>
      <c r="AB35" s="244">
        <v>2.3540000000000001</v>
      </c>
      <c r="AC35" s="244">
        <v>2.23</v>
      </c>
      <c r="AD35" s="244">
        <v>2.2155</v>
      </c>
      <c r="AE35" s="244">
        <v>2.105</v>
      </c>
      <c r="AF35" s="244">
        <v>2.0499999999999998</v>
      </c>
      <c r="AG35" s="244">
        <v>2.0459999999999998</v>
      </c>
      <c r="AH35" s="244">
        <v>2.266</v>
      </c>
      <c r="AI35" s="244">
        <v>2.14</v>
      </c>
      <c r="AJ35" s="244">
        <v>2.0459999999999998</v>
      </c>
      <c r="AK35" s="244">
        <v>2.0259999999999998</v>
      </c>
      <c r="AL35" s="244">
        <v>2.016</v>
      </c>
      <c r="AM35" s="244">
        <v>2.0840000000000001</v>
      </c>
      <c r="AN35" s="244">
        <v>1.8640000000000001</v>
      </c>
      <c r="AO35" s="244">
        <v>1.994</v>
      </c>
      <c r="AP35" s="244">
        <v>2.1040000000000001</v>
      </c>
      <c r="AQ35" s="244">
        <v>2.5640000000000001</v>
      </c>
      <c r="AR35" s="244">
        <v>2.5939999999999999</v>
      </c>
      <c r="AS35" s="244">
        <v>2.8919999999999999</v>
      </c>
      <c r="AT35" s="244">
        <v>2.31</v>
      </c>
      <c r="AU35" s="244">
        <v>2.2999999999999998</v>
      </c>
      <c r="AV35" s="244">
        <v>2.1419999999999999</v>
      </c>
      <c r="AW35" s="244">
        <v>2.1579999999999999</v>
      </c>
      <c r="AX35" s="244">
        <v>2.0859999999999999</v>
      </c>
      <c r="AY35" s="558" t="s">
        <v>1403</v>
      </c>
      <c r="AZ35" s="558" t="s">
        <v>1403</v>
      </c>
      <c r="BA35" s="558" t="s">
        <v>1403</v>
      </c>
      <c r="BB35" s="558" t="s">
        <v>1403</v>
      </c>
      <c r="BC35" s="558" t="s">
        <v>1403</v>
      </c>
      <c r="BD35" s="558" t="s">
        <v>1403</v>
      </c>
      <c r="BE35" s="558" t="s">
        <v>1403</v>
      </c>
      <c r="BF35" s="558" t="s">
        <v>1403</v>
      </c>
      <c r="BG35" s="558" t="s">
        <v>1403</v>
      </c>
      <c r="BH35" s="558" t="s">
        <v>1403</v>
      </c>
      <c r="BI35" s="558" t="s">
        <v>1403</v>
      </c>
      <c r="BJ35" s="558" t="s">
        <v>1403</v>
      </c>
      <c r="BK35" s="558" t="s">
        <v>1403</v>
      </c>
      <c r="BL35" s="558" t="s">
        <v>1403</v>
      </c>
      <c r="BM35" s="558" t="s">
        <v>1403</v>
      </c>
      <c r="BN35" s="558" t="s">
        <v>1403</v>
      </c>
      <c r="BO35" s="558" t="s">
        <v>1403</v>
      </c>
      <c r="BP35" s="558" t="s">
        <v>1403</v>
      </c>
      <c r="BQ35" s="558" t="s">
        <v>1403</v>
      </c>
      <c r="BR35" s="558" t="s">
        <v>1403</v>
      </c>
      <c r="BS35" s="558" t="s">
        <v>1403</v>
      </c>
      <c r="BT35" s="558" t="s">
        <v>1403</v>
      </c>
      <c r="BU35" s="558" t="s">
        <v>1403</v>
      </c>
      <c r="BV35" s="558" t="s">
        <v>1403</v>
      </c>
      <c r="BW35" s="444"/>
    </row>
    <row r="36" spans="1:75" ht="12" customHeight="1" x14ac:dyDescent="0.25">
      <c r="B36" s="775" t="s">
        <v>1002</v>
      </c>
      <c r="C36" s="752"/>
      <c r="D36" s="752"/>
      <c r="E36" s="752"/>
      <c r="F36" s="752"/>
      <c r="G36" s="752"/>
      <c r="H36" s="752"/>
      <c r="I36" s="752"/>
      <c r="J36" s="752"/>
      <c r="K36" s="752"/>
      <c r="L36" s="752"/>
      <c r="M36" s="752"/>
      <c r="N36" s="752"/>
      <c r="O36" s="752"/>
      <c r="P36" s="752"/>
      <c r="Q36" s="752"/>
      <c r="R36" s="243"/>
      <c r="S36" s="243"/>
      <c r="T36" s="243"/>
      <c r="U36" s="243"/>
      <c r="V36" s="243"/>
      <c r="W36" s="243"/>
      <c r="X36" s="243"/>
      <c r="Y36" s="243"/>
      <c r="Z36" s="243"/>
      <c r="AA36" s="243"/>
      <c r="AB36" s="243"/>
      <c r="AC36" s="243"/>
      <c r="AD36" s="243"/>
      <c r="AE36" s="243"/>
      <c r="AF36" s="243"/>
      <c r="AG36" s="243"/>
      <c r="AH36" s="243"/>
      <c r="AI36" s="243"/>
      <c r="AJ36" s="243"/>
      <c r="AK36" s="243"/>
      <c r="AL36" s="243"/>
      <c r="AM36" s="243"/>
      <c r="AN36" s="243"/>
      <c r="AO36" s="243"/>
      <c r="AP36" s="243"/>
      <c r="AQ36" s="243"/>
      <c r="AR36" s="243"/>
      <c r="AS36" s="243"/>
      <c r="AT36" s="243"/>
      <c r="AU36" s="243"/>
      <c r="AV36" s="243"/>
      <c r="AW36" s="243"/>
      <c r="AX36" s="243"/>
      <c r="AY36" s="367"/>
      <c r="AZ36" s="367"/>
      <c r="BA36" s="367"/>
      <c r="BB36" s="367"/>
      <c r="BC36" s="367"/>
      <c r="BD36" s="367"/>
      <c r="BE36" s="367"/>
      <c r="BF36" s="367"/>
      <c r="BG36" s="367"/>
      <c r="BH36" s="367"/>
      <c r="BI36" s="367"/>
      <c r="BJ36" s="367"/>
      <c r="BK36" s="367"/>
      <c r="BL36" s="367"/>
      <c r="BM36" s="367"/>
      <c r="BN36" s="367"/>
      <c r="BO36" s="367"/>
      <c r="BP36" s="367"/>
      <c r="BQ36" s="367"/>
      <c r="BR36" s="367"/>
      <c r="BS36" s="367"/>
      <c r="BT36" s="367"/>
      <c r="BU36" s="367"/>
      <c r="BV36" s="367"/>
      <c r="BW36" s="444"/>
    </row>
    <row r="37" spans="1:75" ht="12" customHeight="1" x14ac:dyDescent="0.2">
      <c r="B37" s="776" t="s">
        <v>1325</v>
      </c>
      <c r="C37" s="755"/>
      <c r="D37" s="755"/>
      <c r="E37" s="755"/>
      <c r="F37" s="755"/>
      <c r="G37" s="755"/>
      <c r="H37" s="755"/>
      <c r="I37" s="755"/>
      <c r="J37" s="755"/>
      <c r="K37" s="755"/>
      <c r="L37" s="755"/>
      <c r="M37" s="755"/>
      <c r="N37" s="755"/>
      <c r="O37" s="755"/>
      <c r="P37" s="755"/>
      <c r="Q37" s="752"/>
      <c r="BD37" s="444"/>
      <c r="BE37" s="444"/>
      <c r="BF37" s="444"/>
      <c r="BK37" s="444"/>
      <c r="BL37" s="444"/>
      <c r="BM37" s="444"/>
      <c r="BN37" s="444"/>
      <c r="BO37" s="444"/>
      <c r="BP37" s="444"/>
      <c r="BQ37" s="444"/>
      <c r="BR37" s="444"/>
      <c r="BS37" s="444"/>
      <c r="BT37" s="444"/>
      <c r="BU37" s="444"/>
      <c r="BV37" s="444"/>
      <c r="BW37" s="444"/>
    </row>
    <row r="38" spans="1:75" ht="12" customHeight="1" x14ac:dyDescent="0.2">
      <c r="B38" s="777" t="s">
        <v>1326</v>
      </c>
      <c r="C38" s="777"/>
      <c r="D38" s="777"/>
      <c r="E38" s="777"/>
      <c r="F38" s="777"/>
      <c r="G38" s="777"/>
      <c r="H38" s="777"/>
      <c r="I38" s="777"/>
      <c r="J38" s="777"/>
      <c r="K38" s="777"/>
      <c r="L38" s="777"/>
      <c r="M38" s="777"/>
      <c r="N38" s="777"/>
      <c r="O38" s="777"/>
      <c r="P38" s="777"/>
      <c r="Q38" s="703"/>
      <c r="BD38" s="444"/>
      <c r="BE38" s="444"/>
      <c r="BF38" s="444"/>
      <c r="BK38" s="444"/>
      <c r="BL38" s="444"/>
      <c r="BM38" s="444"/>
      <c r="BN38" s="444"/>
      <c r="BO38" s="444"/>
      <c r="BP38" s="444"/>
      <c r="BQ38" s="444"/>
      <c r="BR38" s="444"/>
      <c r="BS38" s="444"/>
      <c r="BT38" s="444"/>
      <c r="BU38" s="444"/>
      <c r="BV38" s="444"/>
      <c r="BW38" s="444"/>
    </row>
    <row r="39" spans="1:75" s="396" customFormat="1" ht="12" customHeight="1" x14ac:dyDescent="0.25">
      <c r="A39" s="397"/>
      <c r="B39" s="763" t="str">
        <f>"Notes: "&amp;"EIA completed modeling and analysis for this report on " &amp;Dates!D2&amp;"."</f>
        <v>Notes: EIA completed modeling and analysis for this report on Thursday January 5, 2023.</v>
      </c>
      <c r="C39" s="762"/>
      <c r="D39" s="762"/>
      <c r="E39" s="762"/>
      <c r="F39" s="762"/>
      <c r="G39" s="762"/>
      <c r="H39" s="762"/>
      <c r="I39" s="762"/>
      <c r="J39" s="762"/>
      <c r="K39" s="762"/>
      <c r="L39" s="762"/>
      <c r="M39" s="762"/>
      <c r="N39" s="762"/>
      <c r="O39" s="762"/>
      <c r="P39" s="762"/>
      <c r="Q39" s="762"/>
      <c r="AY39" s="482"/>
      <c r="AZ39" s="482"/>
      <c r="BA39" s="482"/>
      <c r="BB39" s="482"/>
      <c r="BC39" s="482"/>
      <c r="BD39" s="482"/>
      <c r="BE39" s="482"/>
      <c r="BF39" s="482"/>
      <c r="BG39" s="482"/>
      <c r="BH39" s="482"/>
      <c r="BI39" s="482"/>
      <c r="BJ39" s="482"/>
      <c r="BK39" s="482"/>
      <c r="BL39" s="482"/>
      <c r="BM39" s="482"/>
      <c r="BN39" s="482"/>
      <c r="BO39" s="482"/>
      <c r="BP39" s="482"/>
      <c r="BQ39" s="482"/>
      <c r="BR39" s="482"/>
      <c r="BS39" s="482"/>
      <c r="BT39" s="482"/>
      <c r="BU39" s="482"/>
      <c r="BV39" s="482"/>
      <c r="BW39" s="482"/>
    </row>
    <row r="40" spans="1:75" s="396" customFormat="1" ht="12" customHeight="1" x14ac:dyDescent="0.25">
      <c r="A40" s="397"/>
      <c r="B40" s="763" t="s">
        <v>346</v>
      </c>
      <c r="C40" s="762"/>
      <c r="D40" s="762"/>
      <c r="E40" s="762"/>
      <c r="F40" s="762"/>
      <c r="G40" s="762"/>
      <c r="H40" s="762"/>
      <c r="I40" s="762"/>
      <c r="J40" s="762"/>
      <c r="K40" s="762"/>
      <c r="L40" s="762"/>
      <c r="M40" s="762"/>
      <c r="N40" s="762"/>
      <c r="O40" s="762"/>
      <c r="P40" s="762"/>
      <c r="Q40" s="762"/>
      <c r="AY40" s="482"/>
      <c r="AZ40" s="482"/>
      <c r="BA40" s="482"/>
      <c r="BB40" s="482"/>
      <c r="BC40" s="482"/>
      <c r="BD40" s="576"/>
      <c r="BE40" s="576"/>
      <c r="BF40" s="576"/>
      <c r="BG40" s="482"/>
      <c r="BH40" s="482"/>
      <c r="BI40" s="482"/>
      <c r="BJ40" s="482"/>
    </row>
    <row r="41" spans="1:75" s="396" customFormat="1" ht="12" customHeight="1" x14ac:dyDescent="0.25">
      <c r="A41" s="397"/>
      <c r="B41" s="769" t="s">
        <v>871</v>
      </c>
      <c r="C41" s="737"/>
      <c r="D41" s="737"/>
      <c r="E41" s="737"/>
      <c r="F41" s="737"/>
      <c r="G41" s="737"/>
      <c r="H41" s="737"/>
      <c r="I41" s="737"/>
      <c r="J41" s="737"/>
      <c r="K41" s="737"/>
      <c r="L41" s="737"/>
      <c r="M41" s="737"/>
      <c r="N41" s="737"/>
      <c r="O41" s="737"/>
      <c r="P41" s="737"/>
      <c r="Q41" s="737"/>
      <c r="AY41" s="482"/>
      <c r="AZ41" s="482"/>
      <c r="BA41" s="482"/>
      <c r="BB41" s="482"/>
      <c r="BC41" s="482"/>
      <c r="BD41" s="576"/>
      <c r="BE41" s="576"/>
      <c r="BF41" s="576"/>
      <c r="BG41" s="482"/>
      <c r="BH41" s="482"/>
      <c r="BI41" s="482"/>
      <c r="BJ41" s="482"/>
    </row>
    <row r="42" spans="1:75" s="396" customFormat="1" ht="12" customHeight="1" x14ac:dyDescent="0.25">
      <c r="A42" s="397"/>
      <c r="B42" s="772" t="s">
        <v>840</v>
      </c>
      <c r="C42" s="752"/>
      <c r="D42" s="752"/>
      <c r="E42" s="752"/>
      <c r="F42" s="752"/>
      <c r="G42" s="752"/>
      <c r="H42" s="752"/>
      <c r="I42" s="752"/>
      <c r="J42" s="752"/>
      <c r="K42" s="752"/>
      <c r="L42" s="752"/>
      <c r="M42" s="752"/>
      <c r="N42" s="752"/>
      <c r="O42" s="752"/>
      <c r="P42" s="752"/>
      <c r="Q42" s="752"/>
      <c r="AY42" s="482"/>
      <c r="AZ42" s="482"/>
      <c r="BA42" s="482"/>
      <c r="BB42" s="482"/>
      <c r="BC42" s="482"/>
      <c r="BD42" s="576"/>
      <c r="BE42" s="576"/>
      <c r="BF42" s="576"/>
      <c r="BG42" s="482"/>
      <c r="BH42" s="482"/>
      <c r="BI42" s="482"/>
      <c r="BJ42" s="482"/>
    </row>
    <row r="43" spans="1:75" s="396" customFormat="1" ht="12" customHeight="1" x14ac:dyDescent="0.25">
      <c r="A43" s="397"/>
      <c r="B43" s="758" t="s">
        <v>824</v>
      </c>
      <c r="C43" s="759"/>
      <c r="D43" s="759"/>
      <c r="E43" s="759"/>
      <c r="F43" s="759"/>
      <c r="G43" s="759"/>
      <c r="H43" s="759"/>
      <c r="I43" s="759"/>
      <c r="J43" s="759"/>
      <c r="K43" s="759"/>
      <c r="L43" s="759"/>
      <c r="M43" s="759"/>
      <c r="N43" s="759"/>
      <c r="O43" s="759"/>
      <c r="P43" s="759"/>
      <c r="Q43" s="752"/>
      <c r="AY43" s="482"/>
      <c r="AZ43" s="482"/>
      <c r="BA43" s="482"/>
      <c r="BB43" s="482"/>
      <c r="BC43" s="482"/>
      <c r="BD43" s="576"/>
      <c r="BE43" s="576"/>
      <c r="BF43" s="576"/>
      <c r="BG43" s="482"/>
      <c r="BH43" s="482"/>
      <c r="BI43" s="482"/>
      <c r="BJ43" s="482"/>
    </row>
    <row r="44" spans="1:75" s="396" customFormat="1" ht="12" customHeight="1" x14ac:dyDescent="0.25">
      <c r="A44" s="392"/>
      <c r="B44" s="764" t="s">
        <v>1349</v>
      </c>
      <c r="C44" s="752"/>
      <c r="D44" s="752"/>
      <c r="E44" s="752"/>
      <c r="F44" s="752"/>
      <c r="G44" s="752"/>
      <c r="H44" s="752"/>
      <c r="I44" s="752"/>
      <c r="J44" s="752"/>
      <c r="K44" s="752"/>
      <c r="L44" s="752"/>
      <c r="M44" s="752"/>
      <c r="N44" s="752"/>
      <c r="O44" s="752"/>
      <c r="P44" s="752"/>
      <c r="Q44" s="752"/>
      <c r="AY44" s="482"/>
      <c r="AZ44" s="482"/>
      <c r="BA44" s="482"/>
      <c r="BB44" s="482"/>
      <c r="BC44" s="482"/>
      <c r="BD44" s="576"/>
      <c r="BE44" s="576"/>
      <c r="BF44" s="576"/>
      <c r="BG44" s="482"/>
      <c r="BH44" s="482"/>
      <c r="BI44" s="482"/>
      <c r="BJ44" s="482"/>
    </row>
    <row r="45" spans="1:75" x14ac:dyDescent="0.25">
      <c r="BK45" s="369"/>
      <c r="BL45" s="369"/>
      <c r="BM45" s="369"/>
      <c r="BN45" s="369"/>
      <c r="BO45" s="369"/>
      <c r="BP45" s="369"/>
      <c r="BQ45" s="369"/>
      <c r="BR45" s="369"/>
      <c r="BS45" s="369"/>
      <c r="BT45" s="369"/>
      <c r="BU45" s="369"/>
      <c r="BV45" s="369"/>
    </row>
    <row r="46" spans="1:75" x14ac:dyDescent="0.25">
      <c r="BK46" s="369"/>
      <c r="BL46" s="369"/>
      <c r="BM46" s="369"/>
      <c r="BN46" s="369"/>
      <c r="BO46" s="369"/>
      <c r="BP46" s="369"/>
      <c r="BQ46" s="369"/>
      <c r="BR46" s="369"/>
      <c r="BS46" s="369"/>
      <c r="BT46" s="369"/>
      <c r="BU46" s="369"/>
      <c r="BV46" s="369"/>
    </row>
    <row r="47" spans="1:75" x14ac:dyDescent="0.25">
      <c r="BK47" s="369"/>
      <c r="BL47" s="369"/>
      <c r="BM47" s="369"/>
      <c r="BN47" s="369"/>
      <c r="BO47" s="369"/>
      <c r="BP47" s="369"/>
      <c r="BQ47" s="369"/>
      <c r="BR47" s="369"/>
      <c r="BS47" s="369"/>
      <c r="BT47" s="369"/>
      <c r="BU47" s="369"/>
      <c r="BV47" s="369"/>
    </row>
    <row r="48" spans="1:75" x14ac:dyDescent="0.25">
      <c r="BK48" s="369"/>
      <c r="BL48" s="369"/>
      <c r="BM48" s="369"/>
      <c r="BN48" s="369"/>
      <c r="BO48" s="369"/>
      <c r="BP48" s="369"/>
      <c r="BQ48" s="369"/>
      <c r="BR48" s="369"/>
      <c r="BS48" s="369"/>
      <c r="BT48" s="369"/>
      <c r="BU48" s="369"/>
      <c r="BV48" s="369"/>
    </row>
    <row r="49" spans="63:74" x14ac:dyDescent="0.25">
      <c r="BK49" s="369"/>
      <c r="BL49" s="369"/>
      <c r="BM49" s="369"/>
      <c r="BN49" s="369"/>
      <c r="BO49" s="369"/>
      <c r="BP49" s="369"/>
      <c r="BQ49" s="369"/>
      <c r="BR49" s="369"/>
      <c r="BS49" s="369"/>
      <c r="BT49" s="369"/>
      <c r="BU49" s="369"/>
      <c r="BV49" s="369"/>
    </row>
    <row r="50" spans="63:74" x14ac:dyDescent="0.25">
      <c r="BK50" s="369"/>
      <c r="BL50" s="369"/>
      <c r="BM50" s="369"/>
      <c r="BN50" s="369"/>
      <c r="BO50" s="369"/>
      <c r="BP50" s="369"/>
      <c r="BQ50" s="369"/>
      <c r="BR50" s="369"/>
      <c r="BS50" s="369"/>
      <c r="BT50" s="369"/>
      <c r="BU50" s="369"/>
      <c r="BV50" s="369"/>
    </row>
    <row r="51" spans="63:74" x14ac:dyDescent="0.25">
      <c r="BK51" s="369"/>
      <c r="BL51" s="369"/>
      <c r="BM51" s="369"/>
      <c r="BN51" s="369"/>
      <c r="BO51" s="369"/>
      <c r="BP51" s="369"/>
      <c r="BQ51" s="369"/>
      <c r="BR51" s="369"/>
      <c r="BS51" s="369"/>
      <c r="BT51" s="369"/>
      <c r="BU51" s="369"/>
      <c r="BV51" s="369"/>
    </row>
    <row r="52" spans="63:74" x14ac:dyDescent="0.25">
      <c r="BK52" s="369"/>
      <c r="BL52" s="369"/>
      <c r="BM52" s="369"/>
      <c r="BN52" s="369"/>
      <c r="BO52" s="369"/>
      <c r="BP52" s="369"/>
      <c r="BQ52" s="369"/>
      <c r="BR52" s="369"/>
      <c r="BS52" s="369"/>
      <c r="BT52" s="369"/>
      <c r="BU52" s="369"/>
      <c r="BV52" s="369"/>
    </row>
    <row r="53" spans="63:74" x14ac:dyDescent="0.25">
      <c r="BK53" s="369"/>
      <c r="BL53" s="369"/>
      <c r="BM53" s="369"/>
      <c r="BN53" s="369"/>
      <c r="BO53" s="369"/>
      <c r="BP53" s="369"/>
      <c r="BQ53" s="369"/>
      <c r="BR53" s="369"/>
      <c r="BS53" s="369"/>
      <c r="BT53" s="369"/>
      <c r="BU53" s="369"/>
      <c r="BV53" s="369"/>
    </row>
    <row r="54" spans="63:74" x14ac:dyDescent="0.25">
      <c r="BK54" s="369"/>
      <c r="BL54" s="369"/>
      <c r="BM54" s="369"/>
      <c r="BN54" s="369"/>
      <c r="BO54" s="369"/>
      <c r="BP54" s="369"/>
      <c r="BQ54" s="369"/>
      <c r="BR54" s="369"/>
      <c r="BS54" s="369"/>
      <c r="BT54" s="369"/>
      <c r="BU54" s="369"/>
      <c r="BV54" s="369"/>
    </row>
    <row r="55" spans="63:74" x14ac:dyDescent="0.25">
      <c r="BK55" s="369"/>
      <c r="BL55" s="369"/>
      <c r="BM55" s="369"/>
      <c r="BN55" s="369"/>
      <c r="BO55" s="369"/>
      <c r="BP55" s="369"/>
      <c r="BQ55" s="369"/>
      <c r="BR55" s="369"/>
      <c r="BS55" s="369"/>
      <c r="BT55" s="369"/>
      <c r="BU55" s="369"/>
      <c r="BV55" s="369"/>
    </row>
    <row r="56" spans="63:74" x14ac:dyDescent="0.25">
      <c r="BK56" s="369"/>
      <c r="BL56" s="369"/>
      <c r="BM56" s="369"/>
      <c r="BN56" s="369"/>
      <c r="BO56" s="369"/>
      <c r="BP56" s="369"/>
      <c r="BQ56" s="369"/>
      <c r="BR56" s="369"/>
      <c r="BS56" s="369"/>
      <c r="BT56" s="369"/>
      <c r="BU56" s="369"/>
      <c r="BV56" s="369"/>
    </row>
    <row r="57" spans="63:74" x14ac:dyDescent="0.25">
      <c r="BK57" s="369"/>
      <c r="BL57" s="369"/>
      <c r="BM57" s="369"/>
      <c r="BN57" s="369"/>
      <c r="BO57" s="369"/>
      <c r="BP57" s="369"/>
      <c r="BQ57" s="369"/>
      <c r="BR57" s="369"/>
      <c r="BS57" s="369"/>
      <c r="BT57" s="369"/>
      <c r="BU57" s="369"/>
      <c r="BV57" s="369"/>
    </row>
    <row r="58" spans="63:74" x14ac:dyDescent="0.25">
      <c r="BK58" s="369"/>
      <c r="BL58" s="369"/>
      <c r="BM58" s="369"/>
      <c r="BN58" s="369"/>
      <c r="BO58" s="369"/>
      <c r="BP58" s="369"/>
      <c r="BQ58" s="369"/>
      <c r="BR58" s="369"/>
      <c r="BS58" s="369"/>
      <c r="BT58" s="369"/>
      <c r="BU58" s="369"/>
      <c r="BV58" s="369"/>
    </row>
    <row r="59" spans="63:74" x14ac:dyDescent="0.25">
      <c r="BK59" s="369"/>
      <c r="BL59" s="369"/>
      <c r="BM59" s="369"/>
      <c r="BN59" s="369"/>
      <c r="BO59" s="369"/>
      <c r="BP59" s="369"/>
      <c r="BQ59" s="369"/>
      <c r="BR59" s="369"/>
      <c r="BS59" s="369"/>
      <c r="BT59" s="369"/>
      <c r="BU59" s="369"/>
      <c r="BV59" s="369"/>
    </row>
    <row r="60" spans="63:74" x14ac:dyDescent="0.25">
      <c r="BK60" s="369"/>
      <c r="BL60" s="369"/>
      <c r="BM60" s="369"/>
      <c r="BN60" s="369"/>
      <c r="BO60" s="369"/>
      <c r="BP60" s="369"/>
      <c r="BQ60" s="369"/>
      <c r="BR60" s="369"/>
      <c r="BS60" s="369"/>
      <c r="BT60" s="369"/>
      <c r="BU60" s="369"/>
      <c r="BV60" s="369"/>
    </row>
    <row r="61" spans="63:74" x14ac:dyDescent="0.25">
      <c r="BK61" s="369"/>
      <c r="BL61" s="369"/>
      <c r="BM61" s="369"/>
      <c r="BN61" s="369"/>
      <c r="BO61" s="369"/>
      <c r="BP61" s="369"/>
      <c r="BQ61" s="369"/>
      <c r="BR61" s="369"/>
      <c r="BS61" s="369"/>
      <c r="BT61" s="369"/>
      <c r="BU61" s="369"/>
      <c r="BV61" s="369"/>
    </row>
    <row r="62" spans="63:74" x14ac:dyDescent="0.25">
      <c r="BK62" s="369"/>
      <c r="BL62" s="369"/>
      <c r="BM62" s="369"/>
      <c r="BN62" s="369"/>
      <c r="BO62" s="369"/>
      <c r="BP62" s="369"/>
      <c r="BQ62" s="369"/>
      <c r="BR62" s="369"/>
      <c r="BS62" s="369"/>
      <c r="BT62" s="369"/>
      <c r="BU62" s="369"/>
      <c r="BV62" s="369"/>
    </row>
    <row r="63" spans="63:74" x14ac:dyDescent="0.25">
      <c r="BK63" s="369"/>
      <c r="BL63" s="369"/>
      <c r="BM63" s="369"/>
      <c r="BN63" s="369"/>
      <c r="BO63" s="369"/>
      <c r="BP63" s="369"/>
      <c r="BQ63" s="369"/>
      <c r="BR63" s="369"/>
      <c r="BS63" s="369"/>
      <c r="BT63" s="369"/>
      <c r="BU63" s="369"/>
      <c r="BV63" s="369"/>
    </row>
    <row r="64" spans="63:74" x14ac:dyDescent="0.25">
      <c r="BK64" s="369"/>
      <c r="BL64" s="369"/>
      <c r="BM64" s="369"/>
      <c r="BN64" s="369"/>
      <c r="BO64" s="369"/>
      <c r="BP64" s="369"/>
      <c r="BQ64" s="369"/>
      <c r="BR64" s="369"/>
      <c r="BS64" s="369"/>
      <c r="BT64" s="369"/>
      <c r="BU64" s="369"/>
      <c r="BV64" s="369"/>
    </row>
    <row r="65" spans="63:74" x14ac:dyDescent="0.25">
      <c r="BK65" s="369"/>
      <c r="BL65" s="369"/>
      <c r="BM65" s="369"/>
      <c r="BN65" s="369"/>
      <c r="BO65" s="369"/>
      <c r="BP65" s="369"/>
      <c r="BQ65" s="369"/>
      <c r="BR65" s="369"/>
      <c r="BS65" s="369"/>
      <c r="BT65" s="369"/>
      <c r="BU65" s="369"/>
      <c r="BV65" s="369"/>
    </row>
    <row r="66" spans="63:74" x14ac:dyDescent="0.25">
      <c r="BK66" s="369"/>
      <c r="BL66" s="369"/>
      <c r="BM66" s="369"/>
      <c r="BN66" s="369"/>
      <c r="BO66" s="369"/>
      <c r="BP66" s="369"/>
      <c r="BQ66" s="369"/>
      <c r="BR66" s="369"/>
      <c r="BS66" s="369"/>
      <c r="BT66" s="369"/>
      <c r="BU66" s="369"/>
      <c r="BV66" s="369"/>
    </row>
    <row r="67" spans="63:74" x14ac:dyDescent="0.25">
      <c r="BK67" s="369"/>
      <c r="BL67" s="369"/>
      <c r="BM67" s="369"/>
      <c r="BN67" s="369"/>
      <c r="BO67" s="369"/>
      <c r="BP67" s="369"/>
      <c r="BQ67" s="369"/>
      <c r="BR67" s="369"/>
      <c r="BS67" s="369"/>
      <c r="BT67" s="369"/>
      <c r="BU67" s="369"/>
      <c r="BV67" s="369"/>
    </row>
    <row r="68" spans="63:74" x14ac:dyDescent="0.25">
      <c r="BK68" s="369"/>
      <c r="BL68" s="369"/>
      <c r="BM68" s="369"/>
      <c r="BN68" s="369"/>
      <c r="BO68" s="369"/>
      <c r="BP68" s="369"/>
      <c r="BQ68" s="369"/>
      <c r="BR68" s="369"/>
      <c r="BS68" s="369"/>
      <c r="BT68" s="369"/>
      <c r="BU68" s="369"/>
      <c r="BV68" s="369"/>
    </row>
    <row r="69" spans="63:74" x14ac:dyDescent="0.25">
      <c r="BK69" s="369"/>
      <c r="BL69" s="369"/>
      <c r="BM69" s="369"/>
      <c r="BN69" s="369"/>
      <c r="BO69" s="369"/>
      <c r="BP69" s="369"/>
      <c r="BQ69" s="369"/>
      <c r="BR69" s="369"/>
      <c r="BS69" s="369"/>
      <c r="BT69" s="369"/>
      <c r="BU69" s="369"/>
      <c r="BV69" s="369"/>
    </row>
    <row r="70" spans="63:74" x14ac:dyDescent="0.25">
      <c r="BK70" s="369"/>
      <c r="BL70" s="369"/>
      <c r="BM70" s="369"/>
      <c r="BN70" s="369"/>
      <c r="BO70" s="369"/>
      <c r="BP70" s="369"/>
      <c r="BQ70" s="369"/>
      <c r="BR70" s="369"/>
      <c r="BS70" s="369"/>
      <c r="BT70" s="369"/>
      <c r="BU70" s="369"/>
      <c r="BV70" s="369"/>
    </row>
    <row r="71" spans="63:74" x14ac:dyDescent="0.25">
      <c r="BK71" s="369"/>
      <c r="BL71" s="369"/>
      <c r="BM71" s="369"/>
      <c r="BN71" s="369"/>
      <c r="BO71" s="369"/>
      <c r="BP71" s="369"/>
      <c r="BQ71" s="369"/>
      <c r="BR71" s="369"/>
      <c r="BS71" s="369"/>
      <c r="BT71" s="369"/>
      <c r="BU71" s="369"/>
      <c r="BV71" s="369"/>
    </row>
    <row r="72" spans="63:74" x14ac:dyDescent="0.25">
      <c r="BK72" s="369"/>
      <c r="BL72" s="369"/>
      <c r="BM72" s="369"/>
      <c r="BN72" s="369"/>
      <c r="BO72" s="369"/>
      <c r="BP72" s="369"/>
      <c r="BQ72" s="369"/>
      <c r="BR72" s="369"/>
      <c r="BS72" s="369"/>
      <c r="BT72" s="369"/>
      <c r="BU72" s="369"/>
      <c r="BV72" s="369"/>
    </row>
    <row r="73" spans="63:74" x14ac:dyDescent="0.25">
      <c r="BK73" s="369"/>
      <c r="BL73" s="369"/>
      <c r="BM73" s="369"/>
      <c r="BN73" s="369"/>
      <c r="BO73" s="369"/>
      <c r="BP73" s="369"/>
      <c r="BQ73" s="369"/>
      <c r="BR73" s="369"/>
      <c r="BS73" s="369"/>
      <c r="BT73" s="369"/>
      <c r="BU73" s="369"/>
      <c r="BV73" s="369"/>
    </row>
    <row r="74" spans="63:74" x14ac:dyDescent="0.25">
      <c r="BK74" s="369"/>
      <c r="BL74" s="369"/>
      <c r="BM74" s="369"/>
      <c r="BN74" s="369"/>
      <c r="BO74" s="369"/>
      <c r="BP74" s="369"/>
      <c r="BQ74" s="369"/>
      <c r="BR74" s="369"/>
      <c r="BS74" s="369"/>
      <c r="BT74" s="369"/>
      <c r="BU74" s="369"/>
      <c r="BV74" s="369"/>
    </row>
    <row r="75" spans="63:74" x14ac:dyDescent="0.25">
      <c r="BK75" s="369"/>
      <c r="BL75" s="369"/>
      <c r="BM75" s="369"/>
      <c r="BN75" s="369"/>
      <c r="BO75" s="369"/>
      <c r="BP75" s="369"/>
      <c r="BQ75" s="369"/>
      <c r="BR75" s="369"/>
      <c r="BS75" s="369"/>
      <c r="BT75" s="369"/>
      <c r="BU75" s="369"/>
      <c r="BV75" s="369"/>
    </row>
    <row r="76" spans="63:74" x14ac:dyDescent="0.25">
      <c r="BK76" s="369"/>
      <c r="BL76" s="369"/>
      <c r="BM76" s="369"/>
      <c r="BN76" s="369"/>
      <c r="BO76" s="369"/>
      <c r="BP76" s="369"/>
      <c r="BQ76" s="369"/>
      <c r="BR76" s="369"/>
      <c r="BS76" s="369"/>
      <c r="BT76" s="369"/>
      <c r="BU76" s="369"/>
      <c r="BV76" s="369"/>
    </row>
    <row r="77" spans="63:74" x14ac:dyDescent="0.25">
      <c r="BK77" s="369"/>
      <c r="BL77" s="369"/>
      <c r="BM77" s="369"/>
      <c r="BN77" s="369"/>
      <c r="BO77" s="369"/>
      <c r="BP77" s="369"/>
      <c r="BQ77" s="369"/>
      <c r="BR77" s="369"/>
      <c r="BS77" s="369"/>
      <c r="BT77" s="369"/>
      <c r="BU77" s="369"/>
      <c r="BV77" s="369"/>
    </row>
    <row r="78" spans="63:74" x14ac:dyDescent="0.25">
      <c r="BK78" s="369"/>
      <c r="BL78" s="369"/>
      <c r="BM78" s="369"/>
      <c r="BN78" s="369"/>
      <c r="BO78" s="369"/>
      <c r="BP78" s="369"/>
      <c r="BQ78" s="369"/>
      <c r="BR78" s="369"/>
      <c r="BS78" s="369"/>
      <c r="BT78" s="369"/>
      <c r="BU78" s="369"/>
      <c r="BV78" s="369"/>
    </row>
    <row r="79" spans="63:74" x14ac:dyDescent="0.25">
      <c r="BK79" s="369"/>
      <c r="BL79" s="369"/>
      <c r="BM79" s="369"/>
      <c r="BN79" s="369"/>
      <c r="BO79" s="369"/>
      <c r="BP79" s="369"/>
      <c r="BQ79" s="369"/>
      <c r="BR79" s="369"/>
      <c r="BS79" s="369"/>
      <c r="BT79" s="369"/>
      <c r="BU79" s="369"/>
      <c r="BV79" s="369"/>
    </row>
    <row r="80" spans="63:74" x14ac:dyDescent="0.25">
      <c r="BK80" s="369"/>
      <c r="BL80" s="369"/>
      <c r="BM80" s="369"/>
      <c r="BN80" s="369"/>
      <c r="BO80" s="369"/>
      <c r="BP80" s="369"/>
      <c r="BQ80" s="369"/>
      <c r="BR80" s="369"/>
      <c r="BS80" s="369"/>
      <c r="BT80" s="369"/>
      <c r="BU80" s="369"/>
      <c r="BV80" s="369"/>
    </row>
    <row r="81" spans="63:74" x14ac:dyDescent="0.25">
      <c r="BK81" s="369"/>
      <c r="BL81" s="369"/>
      <c r="BM81" s="369"/>
      <c r="BN81" s="369"/>
      <c r="BO81" s="369"/>
      <c r="BP81" s="369"/>
      <c r="BQ81" s="369"/>
      <c r="BR81" s="369"/>
      <c r="BS81" s="369"/>
      <c r="BT81" s="369"/>
      <c r="BU81" s="369"/>
      <c r="BV81" s="369"/>
    </row>
    <row r="82" spans="63:74" x14ac:dyDescent="0.25">
      <c r="BK82" s="369"/>
      <c r="BL82" s="369"/>
      <c r="BM82" s="369"/>
      <c r="BN82" s="369"/>
      <c r="BO82" s="369"/>
      <c r="BP82" s="369"/>
      <c r="BQ82" s="369"/>
      <c r="BR82" s="369"/>
      <c r="BS82" s="369"/>
      <c r="BT82" s="369"/>
      <c r="BU82" s="369"/>
      <c r="BV82" s="369"/>
    </row>
    <row r="83" spans="63:74" x14ac:dyDescent="0.25">
      <c r="BK83" s="369"/>
      <c r="BL83" s="369"/>
      <c r="BM83" s="369"/>
      <c r="BN83" s="369"/>
      <c r="BO83" s="369"/>
      <c r="BP83" s="369"/>
      <c r="BQ83" s="369"/>
      <c r="BR83" s="369"/>
      <c r="BS83" s="369"/>
      <c r="BT83" s="369"/>
      <c r="BU83" s="369"/>
      <c r="BV83" s="369"/>
    </row>
    <row r="84" spans="63:74" x14ac:dyDescent="0.25">
      <c r="BK84" s="369"/>
      <c r="BL84" s="369"/>
      <c r="BM84" s="369"/>
      <c r="BN84" s="369"/>
      <c r="BO84" s="369"/>
      <c r="BP84" s="369"/>
      <c r="BQ84" s="369"/>
      <c r="BR84" s="369"/>
      <c r="BS84" s="369"/>
      <c r="BT84" s="369"/>
      <c r="BU84" s="369"/>
      <c r="BV84" s="369"/>
    </row>
    <row r="85" spans="63:74" x14ac:dyDescent="0.25">
      <c r="BK85" s="369"/>
      <c r="BL85" s="369"/>
      <c r="BM85" s="369"/>
      <c r="BN85" s="369"/>
      <c r="BO85" s="369"/>
      <c r="BP85" s="369"/>
      <c r="BQ85" s="369"/>
      <c r="BR85" s="369"/>
      <c r="BS85" s="369"/>
      <c r="BT85" s="369"/>
      <c r="BU85" s="369"/>
      <c r="BV85" s="369"/>
    </row>
    <row r="86" spans="63:74" x14ac:dyDescent="0.25">
      <c r="BK86" s="369"/>
      <c r="BL86" s="369"/>
      <c r="BM86" s="369"/>
      <c r="BN86" s="369"/>
      <c r="BO86" s="369"/>
      <c r="BP86" s="369"/>
      <c r="BQ86" s="369"/>
      <c r="BR86" s="369"/>
      <c r="BS86" s="369"/>
      <c r="BT86" s="369"/>
      <c r="BU86" s="369"/>
      <c r="BV86" s="369"/>
    </row>
    <row r="87" spans="63:74" x14ac:dyDescent="0.25">
      <c r="BK87" s="369"/>
      <c r="BL87" s="369"/>
      <c r="BM87" s="369"/>
      <c r="BN87" s="369"/>
      <c r="BO87" s="369"/>
      <c r="BP87" s="369"/>
      <c r="BQ87" s="369"/>
      <c r="BR87" s="369"/>
      <c r="BS87" s="369"/>
      <c r="BT87" s="369"/>
      <c r="BU87" s="369"/>
      <c r="BV87" s="369"/>
    </row>
    <row r="88" spans="63:74" x14ac:dyDescent="0.25">
      <c r="BK88" s="369"/>
      <c r="BL88" s="369"/>
      <c r="BM88" s="369"/>
      <c r="BN88" s="369"/>
      <c r="BO88" s="369"/>
      <c r="BP88" s="369"/>
      <c r="BQ88" s="369"/>
      <c r="BR88" s="369"/>
      <c r="BS88" s="369"/>
      <c r="BT88" s="369"/>
      <c r="BU88" s="369"/>
      <c r="BV88" s="369"/>
    </row>
    <row r="89" spans="63:74" x14ac:dyDescent="0.25">
      <c r="BK89" s="369"/>
      <c r="BL89" s="369"/>
      <c r="BM89" s="369"/>
      <c r="BN89" s="369"/>
      <c r="BO89" s="369"/>
      <c r="BP89" s="369"/>
      <c r="BQ89" s="369"/>
      <c r="BR89" s="369"/>
      <c r="BS89" s="369"/>
      <c r="BT89" s="369"/>
      <c r="BU89" s="369"/>
      <c r="BV89" s="369"/>
    </row>
    <row r="90" spans="63:74" x14ac:dyDescent="0.25">
      <c r="BK90" s="369"/>
      <c r="BL90" s="369"/>
      <c r="BM90" s="369"/>
      <c r="BN90" s="369"/>
      <c r="BO90" s="369"/>
      <c r="BP90" s="369"/>
      <c r="BQ90" s="369"/>
      <c r="BR90" s="369"/>
      <c r="BS90" s="369"/>
      <c r="BT90" s="369"/>
      <c r="BU90" s="369"/>
      <c r="BV90" s="369"/>
    </row>
    <row r="91" spans="63:74" x14ac:dyDescent="0.25">
      <c r="BK91" s="369"/>
      <c r="BL91" s="369"/>
      <c r="BM91" s="369"/>
      <c r="BN91" s="369"/>
      <c r="BO91" s="369"/>
      <c r="BP91" s="369"/>
      <c r="BQ91" s="369"/>
      <c r="BR91" s="369"/>
      <c r="BS91" s="369"/>
      <c r="BT91" s="369"/>
      <c r="BU91" s="369"/>
      <c r="BV91" s="369"/>
    </row>
    <row r="92" spans="63:74" x14ac:dyDescent="0.25">
      <c r="BK92" s="369"/>
      <c r="BL92" s="369"/>
      <c r="BM92" s="369"/>
      <c r="BN92" s="369"/>
      <c r="BO92" s="369"/>
      <c r="BP92" s="369"/>
      <c r="BQ92" s="369"/>
      <c r="BR92" s="369"/>
      <c r="BS92" s="369"/>
      <c r="BT92" s="369"/>
      <c r="BU92" s="369"/>
      <c r="BV92" s="369"/>
    </row>
    <row r="93" spans="63:74" x14ac:dyDescent="0.25">
      <c r="BK93" s="369"/>
      <c r="BL93" s="369"/>
      <c r="BM93" s="369"/>
      <c r="BN93" s="369"/>
      <c r="BO93" s="369"/>
      <c r="BP93" s="369"/>
      <c r="BQ93" s="369"/>
      <c r="BR93" s="369"/>
      <c r="BS93" s="369"/>
      <c r="BT93" s="369"/>
      <c r="BU93" s="369"/>
      <c r="BV93" s="369"/>
    </row>
    <row r="94" spans="63:74" x14ac:dyDescent="0.25">
      <c r="BK94" s="369"/>
      <c r="BL94" s="369"/>
      <c r="BM94" s="369"/>
      <c r="BN94" s="369"/>
      <c r="BO94" s="369"/>
      <c r="BP94" s="369"/>
      <c r="BQ94" s="369"/>
      <c r="BR94" s="369"/>
      <c r="BS94" s="369"/>
      <c r="BT94" s="369"/>
      <c r="BU94" s="369"/>
      <c r="BV94" s="369"/>
    </row>
    <row r="95" spans="63:74" x14ac:dyDescent="0.25">
      <c r="BK95" s="369"/>
      <c r="BL95" s="369"/>
      <c r="BM95" s="369"/>
      <c r="BN95" s="369"/>
      <c r="BO95" s="369"/>
      <c r="BP95" s="369"/>
      <c r="BQ95" s="369"/>
      <c r="BR95" s="369"/>
      <c r="BS95" s="369"/>
      <c r="BT95" s="369"/>
      <c r="BU95" s="369"/>
      <c r="BV95" s="369"/>
    </row>
    <row r="96" spans="63:74" x14ac:dyDescent="0.25">
      <c r="BK96" s="369"/>
      <c r="BL96" s="369"/>
      <c r="BM96" s="369"/>
      <c r="BN96" s="369"/>
      <c r="BO96" s="369"/>
      <c r="BP96" s="369"/>
      <c r="BQ96" s="369"/>
      <c r="BR96" s="369"/>
      <c r="BS96" s="369"/>
      <c r="BT96" s="369"/>
      <c r="BU96" s="369"/>
      <c r="BV96" s="369"/>
    </row>
    <row r="97" spans="63:74" x14ac:dyDescent="0.25">
      <c r="BK97" s="369"/>
      <c r="BL97" s="369"/>
      <c r="BM97" s="369"/>
      <c r="BN97" s="369"/>
      <c r="BO97" s="369"/>
      <c r="BP97" s="369"/>
      <c r="BQ97" s="369"/>
      <c r="BR97" s="369"/>
      <c r="BS97" s="369"/>
      <c r="BT97" s="369"/>
      <c r="BU97" s="369"/>
      <c r="BV97" s="369"/>
    </row>
    <row r="98" spans="63:74" x14ac:dyDescent="0.25">
      <c r="BK98" s="369"/>
      <c r="BL98" s="369"/>
      <c r="BM98" s="369"/>
      <c r="BN98" s="369"/>
      <c r="BO98" s="369"/>
      <c r="BP98" s="369"/>
      <c r="BQ98" s="369"/>
      <c r="BR98" s="369"/>
      <c r="BS98" s="369"/>
      <c r="BT98" s="369"/>
      <c r="BU98" s="369"/>
      <c r="BV98" s="369"/>
    </row>
    <row r="99" spans="63:74" x14ac:dyDescent="0.25">
      <c r="BK99" s="369"/>
      <c r="BL99" s="369"/>
      <c r="BM99" s="369"/>
      <c r="BN99" s="369"/>
      <c r="BO99" s="369"/>
      <c r="BP99" s="369"/>
      <c r="BQ99" s="369"/>
      <c r="BR99" s="369"/>
      <c r="BS99" s="369"/>
      <c r="BT99" s="369"/>
      <c r="BU99" s="369"/>
      <c r="BV99" s="369"/>
    </row>
    <row r="100" spans="63:74" x14ac:dyDescent="0.25">
      <c r="BK100" s="369"/>
      <c r="BL100" s="369"/>
      <c r="BM100" s="369"/>
      <c r="BN100" s="369"/>
      <c r="BO100" s="369"/>
      <c r="BP100" s="369"/>
      <c r="BQ100" s="369"/>
      <c r="BR100" s="369"/>
      <c r="BS100" s="369"/>
      <c r="BT100" s="369"/>
      <c r="BU100" s="369"/>
      <c r="BV100" s="369"/>
    </row>
    <row r="101" spans="63:74" x14ac:dyDescent="0.25">
      <c r="BK101" s="369"/>
      <c r="BL101" s="369"/>
      <c r="BM101" s="369"/>
      <c r="BN101" s="369"/>
      <c r="BO101" s="369"/>
      <c r="BP101" s="369"/>
      <c r="BQ101" s="369"/>
      <c r="BR101" s="369"/>
      <c r="BS101" s="369"/>
      <c r="BT101" s="369"/>
      <c r="BU101" s="369"/>
      <c r="BV101" s="369"/>
    </row>
    <row r="102" spans="63:74" x14ac:dyDescent="0.25">
      <c r="BK102" s="369"/>
      <c r="BL102" s="369"/>
      <c r="BM102" s="369"/>
      <c r="BN102" s="369"/>
      <c r="BO102" s="369"/>
      <c r="BP102" s="369"/>
      <c r="BQ102" s="369"/>
      <c r="BR102" s="369"/>
      <c r="BS102" s="369"/>
      <c r="BT102" s="369"/>
      <c r="BU102" s="369"/>
      <c r="BV102" s="369"/>
    </row>
    <row r="103" spans="63:74" x14ac:dyDescent="0.25">
      <c r="BK103" s="369"/>
      <c r="BL103" s="369"/>
      <c r="BM103" s="369"/>
      <c r="BN103" s="369"/>
      <c r="BO103" s="369"/>
      <c r="BP103" s="369"/>
      <c r="BQ103" s="369"/>
      <c r="BR103" s="369"/>
      <c r="BS103" s="369"/>
      <c r="BT103" s="369"/>
      <c r="BU103" s="369"/>
      <c r="BV103" s="369"/>
    </row>
    <row r="104" spans="63:74" x14ac:dyDescent="0.25">
      <c r="BK104" s="369"/>
      <c r="BL104" s="369"/>
      <c r="BM104" s="369"/>
      <c r="BN104" s="369"/>
      <c r="BO104" s="369"/>
      <c r="BP104" s="369"/>
      <c r="BQ104" s="369"/>
      <c r="BR104" s="369"/>
      <c r="BS104" s="369"/>
      <c r="BT104" s="369"/>
      <c r="BU104" s="369"/>
      <c r="BV104" s="369"/>
    </row>
    <row r="105" spans="63:74" x14ac:dyDescent="0.25">
      <c r="BK105" s="369"/>
      <c r="BL105" s="369"/>
      <c r="BM105" s="369"/>
      <c r="BN105" s="369"/>
      <c r="BO105" s="369"/>
      <c r="BP105" s="369"/>
      <c r="BQ105" s="369"/>
      <c r="BR105" s="369"/>
      <c r="BS105" s="369"/>
      <c r="BT105" s="369"/>
      <c r="BU105" s="369"/>
      <c r="BV105" s="369"/>
    </row>
    <row r="106" spans="63:74" x14ac:dyDescent="0.25">
      <c r="BK106" s="369"/>
      <c r="BL106" s="369"/>
      <c r="BM106" s="369"/>
      <c r="BN106" s="369"/>
      <c r="BO106" s="369"/>
      <c r="BP106" s="369"/>
      <c r="BQ106" s="369"/>
      <c r="BR106" s="369"/>
      <c r="BS106" s="369"/>
      <c r="BT106" s="369"/>
      <c r="BU106" s="369"/>
      <c r="BV106" s="369"/>
    </row>
    <row r="107" spans="63:74" x14ac:dyDescent="0.25">
      <c r="BK107" s="369"/>
      <c r="BL107" s="369"/>
      <c r="BM107" s="369"/>
      <c r="BN107" s="369"/>
      <c r="BO107" s="369"/>
      <c r="BP107" s="369"/>
      <c r="BQ107" s="369"/>
      <c r="BR107" s="369"/>
      <c r="BS107" s="369"/>
      <c r="BT107" s="369"/>
      <c r="BU107" s="369"/>
      <c r="BV107" s="369"/>
    </row>
    <row r="108" spans="63:74" x14ac:dyDescent="0.25">
      <c r="BK108" s="369"/>
      <c r="BL108" s="369"/>
      <c r="BM108" s="369"/>
      <c r="BN108" s="369"/>
      <c r="BO108" s="369"/>
      <c r="BP108" s="369"/>
      <c r="BQ108" s="369"/>
      <c r="BR108" s="369"/>
      <c r="BS108" s="369"/>
      <c r="BT108" s="369"/>
      <c r="BU108" s="369"/>
      <c r="BV108" s="369"/>
    </row>
    <row r="109" spans="63:74" x14ac:dyDescent="0.25">
      <c r="BK109" s="369"/>
      <c r="BL109" s="369"/>
      <c r="BM109" s="369"/>
      <c r="BN109" s="369"/>
      <c r="BO109" s="369"/>
      <c r="BP109" s="369"/>
      <c r="BQ109" s="369"/>
      <c r="BR109" s="369"/>
      <c r="BS109" s="369"/>
      <c r="BT109" s="369"/>
      <c r="BU109" s="369"/>
      <c r="BV109" s="369"/>
    </row>
    <row r="110" spans="63:74" x14ac:dyDescent="0.25">
      <c r="BK110" s="369"/>
      <c r="BL110" s="369"/>
      <c r="BM110" s="369"/>
      <c r="BN110" s="369"/>
      <c r="BO110" s="369"/>
      <c r="BP110" s="369"/>
      <c r="BQ110" s="369"/>
      <c r="BR110" s="369"/>
      <c r="BS110" s="369"/>
      <c r="BT110" s="369"/>
      <c r="BU110" s="369"/>
      <c r="BV110" s="369"/>
    </row>
    <row r="111" spans="63:74" x14ac:dyDescent="0.25">
      <c r="BK111" s="369"/>
      <c r="BL111" s="369"/>
      <c r="BM111" s="369"/>
      <c r="BN111" s="369"/>
      <c r="BO111" s="369"/>
      <c r="BP111" s="369"/>
      <c r="BQ111" s="369"/>
      <c r="BR111" s="369"/>
      <c r="BS111" s="369"/>
      <c r="BT111" s="369"/>
      <c r="BU111" s="369"/>
      <c r="BV111" s="369"/>
    </row>
    <row r="112" spans="63:74" x14ac:dyDescent="0.25">
      <c r="BK112" s="369"/>
      <c r="BL112" s="369"/>
      <c r="BM112" s="369"/>
      <c r="BN112" s="369"/>
      <c r="BO112" s="369"/>
      <c r="BP112" s="369"/>
      <c r="BQ112" s="369"/>
      <c r="BR112" s="369"/>
      <c r="BS112" s="369"/>
      <c r="BT112" s="369"/>
      <c r="BU112" s="369"/>
      <c r="BV112" s="369"/>
    </row>
    <row r="113" spans="63:74" x14ac:dyDescent="0.25">
      <c r="BK113" s="369"/>
      <c r="BL113" s="369"/>
      <c r="BM113" s="369"/>
      <c r="BN113" s="369"/>
      <c r="BO113" s="369"/>
      <c r="BP113" s="369"/>
      <c r="BQ113" s="369"/>
      <c r="BR113" s="369"/>
      <c r="BS113" s="369"/>
      <c r="BT113" s="369"/>
      <c r="BU113" s="369"/>
      <c r="BV113" s="369"/>
    </row>
    <row r="114" spans="63:74" x14ac:dyDescent="0.25">
      <c r="BK114" s="369"/>
      <c r="BL114" s="369"/>
      <c r="BM114" s="369"/>
      <c r="BN114" s="369"/>
      <c r="BO114" s="369"/>
      <c r="BP114" s="369"/>
      <c r="BQ114" s="369"/>
      <c r="BR114" s="369"/>
      <c r="BS114" s="369"/>
      <c r="BT114" s="369"/>
      <c r="BU114" s="369"/>
      <c r="BV114" s="369"/>
    </row>
    <row r="115" spans="63:74" x14ac:dyDescent="0.25">
      <c r="BK115" s="369"/>
      <c r="BL115" s="369"/>
      <c r="BM115" s="369"/>
      <c r="BN115" s="369"/>
      <c r="BO115" s="369"/>
      <c r="BP115" s="369"/>
      <c r="BQ115" s="369"/>
      <c r="BR115" s="369"/>
      <c r="BS115" s="369"/>
      <c r="BT115" s="369"/>
      <c r="BU115" s="369"/>
      <c r="BV115" s="369"/>
    </row>
    <row r="116" spans="63:74" x14ac:dyDescent="0.25">
      <c r="BK116" s="369"/>
      <c r="BL116" s="369"/>
      <c r="BM116" s="369"/>
      <c r="BN116" s="369"/>
      <c r="BO116" s="369"/>
      <c r="BP116" s="369"/>
      <c r="BQ116" s="369"/>
      <c r="BR116" s="369"/>
      <c r="BS116" s="369"/>
      <c r="BT116" s="369"/>
      <c r="BU116" s="369"/>
      <c r="BV116" s="369"/>
    </row>
    <row r="117" spans="63:74" x14ac:dyDescent="0.25">
      <c r="BK117" s="369"/>
      <c r="BL117" s="369"/>
      <c r="BM117" s="369"/>
      <c r="BN117" s="369"/>
      <c r="BO117" s="369"/>
      <c r="BP117" s="369"/>
      <c r="BQ117" s="369"/>
      <c r="BR117" s="369"/>
      <c r="BS117" s="369"/>
      <c r="BT117" s="369"/>
      <c r="BU117" s="369"/>
      <c r="BV117" s="369"/>
    </row>
    <row r="118" spans="63:74" x14ac:dyDescent="0.25">
      <c r="BK118" s="369"/>
      <c r="BL118" s="369"/>
      <c r="BM118" s="369"/>
      <c r="BN118" s="369"/>
      <c r="BO118" s="369"/>
      <c r="BP118" s="369"/>
      <c r="BQ118" s="369"/>
      <c r="BR118" s="369"/>
      <c r="BS118" s="369"/>
      <c r="BT118" s="369"/>
      <c r="BU118" s="369"/>
      <c r="BV118" s="369"/>
    </row>
    <row r="119" spans="63:74" x14ac:dyDescent="0.25">
      <c r="BK119" s="369"/>
      <c r="BL119" s="369"/>
      <c r="BM119" s="369"/>
      <c r="BN119" s="369"/>
      <c r="BO119" s="369"/>
      <c r="BP119" s="369"/>
      <c r="BQ119" s="369"/>
      <c r="BR119" s="369"/>
      <c r="BS119" s="369"/>
      <c r="BT119" s="369"/>
      <c r="BU119" s="369"/>
      <c r="BV119" s="369"/>
    </row>
    <row r="120" spans="63:74" x14ac:dyDescent="0.25">
      <c r="BK120" s="369"/>
      <c r="BL120" s="369"/>
      <c r="BM120" s="369"/>
      <c r="BN120" s="369"/>
      <c r="BO120" s="369"/>
      <c r="BP120" s="369"/>
      <c r="BQ120" s="369"/>
      <c r="BR120" s="369"/>
      <c r="BS120" s="369"/>
      <c r="BT120" s="369"/>
      <c r="BU120" s="369"/>
      <c r="BV120" s="369"/>
    </row>
    <row r="121" spans="63:74" x14ac:dyDescent="0.25">
      <c r="BK121" s="369"/>
      <c r="BL121" s="369"/>
      <c r="BM121" s="369"/>
      <c r="BN121" s="369"/>
      <c r="BO121" s="369"/>
      <c r="BP121" s="369"/>
      <c r="BQ121" s="369"/>
      <c r="BR121" s="369"/>
      <c r="BS121" s="369"/>
      <c r="BT121" s="369"/>
      <c r="BU121" s="369"/>
      <c r="BV121" s="369"/>
    </row>
    <row r="122" spans="63:74" x14ac:dyDescent="0.25">
      <c r="BK122" s="369"/>
      <c r="BL122" s="369"/>
      <c r="BM122" s="369"/>
      <c r="BN122" s="369"/>
      <c r="BO122" s="369"/>
      <c r="BP122" s="369"/>
      <c r="BQ122" s="369"/>
      <c r="BR122" s="369"/>
      <c r="BS122" s="369"/>
      <c r="BT122" s="369"/>
      <c r="BU122" s="369"/>
      <c r="BV122" s="369"/>
    </row>
    <row r="123" spans="63:74" x14ac:dyDescent="0.25">
      <c r="BK123" s="369"/>
      <c r="BL123" s="369"/>
      <c r="BM123" s="369"/>
      <c r="BN123" s="369"/>
      <c r="BO123" s="369"/>
      <c r="BP123" s="369"/>
      <c r="BQ123" s="369"/>
      <c r="BR123" s="369"/>
      <c r="BS123" s="369"/>
      <c r="BT123" s="369"/>
      <c r="BU123" s="369"/>
      <c r="BV123" s="369"/>
    </row>
    <row r="124" spans="63:74" x14ac:dyDescent="0.25">
      <c r="BK124" s="369"/>
      <c r="BL124" s="369"/>
      <c r="BM124" s="369"/>
      <c r="BN124" s="369"/>
      <c r="BO124" s="369"/>
      <c r="BP124" s="369"/>
      <c r="BQ124" s="369"/>
      <c r="BR124" s="369"/>
      <c r="BS124" s="369"/>
      <c r="BT124" s="369"/>
      <c r="BU124" s="369"/>
      <c r="BV124" s="369"/>
    </row>
    <row r="125" spans="63:74" x14ac:dyDescent="0.25">
      <c r="BK125" s="369"/>
      <c r="BL125" s="369"/>
      <c r="BM125" s="369"/>
      <c r="BN125" s="369"/>
      <c r="BO125" s="369"/>
      <c r="BP125" s="369"/>
      <c r="BQ125" s="369"/>
      <c r="BR125" s="369"/>
      <c r="BS125" s="369"/>
      <c r="BT125" s="369"/>
      <c r="BU125" s="369"/>
      <c r="BV125" s="369"/>
    </row>
    <row r="126" spans="63:74" x14ac:dyDescent="0.25">
      <c r="BK126" s="369"/>
      <c r="BL126" s="369"/>
      <c r="BM126" s="369"/>
      <c r="BN126" s="369"/>
      <c r="BO126" s="369"/>
      <c r="BP126" s="369"/>
      <c r="BQ126" s="369"/>
      <c r="BR126" s="369"/>
      <c r="BS126" s="369"/>
      <c r="BT126" s="369"/>
      <c r="BU126" s="369"/>
      <c r="BV126" s="369"/>
    </row>
  </sheetData>
  <mergeCells count="17">
    <mergeCell ref="AM3:AX3"/>
    <mergeCell ref="AY3:BJ3"/>
    <mergeCell ref="BK3:BV3"/>
    <mergeCell ref="B1:AL1"/>
    <mergeCell ref="C3:N3"/>
    <mergeCell ref="O3:Z3"/>
    <mergeCell ref="AA3:AL3"/>
    <mergeCell ref="B37:Q37"/>
    <mergeCell ref="B36:Q36"/>
    <mergeCell ref="B38:P38"/>
    <mergeCell ref="B40:Q40"/>
    <mergeCell ref="A1:A2"/>
    <mergeCell ref="B44:Q44"/>
    <mergeCell ref="B41:Q41"/>
    <mergeCell ref="B39:Q39"/>
    <mergeCell ref="B42:Q42"/>
    <mergeCell ref="B43:Q43"/>
  </mergeCells>
  <phoneticPr fontId="3" type="noConversion"/>
  <hyperlinks>
    <hyperlink ref="A1:A2" location="Contents!A1" display="Table of Contents"/>
  </hyperlinks>
  <pageMargins left="0.25" right="0.25" top="0.25" bottom="0.25" header="0.5" footer="0.5"/>
  <pageSetup scale="3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40"/>
  <sheetViews>
    <sheetView workbookViewId="0">
      <pane xSplit="2" ySplit="4" topLeftCell="AO5" activePane="bottomRight" state="frozen"/>
      <selection activeCell="BF63" sqref="BF63"/>
      <selection pane="topRight" activeCell="BF63" sqref="BF63"/>
      <selection pane="bottomLeft" activeCell="BF63" sqref="BF63"/>
      <selection pane="bottomRight" activeCell="BL46" sqref="BL46"/>
    </sheetView>
  </sheetViews>
  <sheetFormatPr defaultColWidth="8.54296875" defaultRowHeight="10.5" x14ac:dyDescent="0.25"/>
  <cols>
    <col min="1" max="1" width="11.54296875" style="158" customWidth="1"/>
    <col min="2" max="2" width="35.81640625" style="151" customWidth="1"/>
    <col min="3" max="50" width="6.54296875" style="151" customWidth="1"/>
    <col min="51" max="55" width="6.54296875" style="444" customWidth="1"/>
    <col min="56" max="58" width="6.54296875" style="571" customWidth="1"/>
    <col min="59" max="62" width="6.54296875" style="444" customWidth="1"/>
    <col min="63" max="74" width="6.54296875" style="151" customWidth="1"/>
    <col min="75" max="16384" width="8.54296875" style="151"/>
  </cols>
  <sheetData>
    <row r="1" spans="1:74" ht="12.75" customHeight="1" x14ac:dyDescent="0.3">
      <c r="A1" s="734" t="s">
        <v>785</v>
      </c>
      <c r="B1" s="784" t="s">
        <v>1331</v>
      </c>
      <c r="C1" s="784"/>
      <c r="D1" s="784"/>
      <c r="E1" s="784"/>
      <c r="F1" s="784"/>
      <c r="G1" s="784"/>
      <c r="H1" s="784"/>
      <c r="I1" s="784"/>
      <c r="J1" s="784"/>
      <c r="K1" s="784"/>
      <c r="L1" s="784"/>
      <c r="M1" s="784"/>
      <c r="N1" s="784"/>
      <c r="O1" s="784"/>
      <c r="P1" s="784"/>
      <c r="Q1" s="784"/>
      <c r="R1" s="784"/>
      <c r="S1" s="784"/>
      <c r="T1" s="784"/>
      <c r="U1" s="784"/>
      <c r="V1" s="784"/>
      <c r="W1" s="784"/>
      <c r="X1" s="784"/>
      <c r="Y1" s="784"/>
      <c r="Z1" s="784"/>
      <c r="AA1" s="784"/>
      <c r="AB1" s="784"/>
      <c r="AC1" s="784"/>
      <c r="AD1" s="784"/>
      <c r="AE1" s="784"/>
      <c r="AF1" s="784"/>
      <c r="AG1" s="784"/>
      <c r="AH1" s="784"/>
      <c r="AI1" s="784"/>
      <c r="AJ1" s="784"/>
      <c r="AK1" s="784"/>
      <c r="AL1" s="784"/>
      <c r="AM1" s="784"/>
      <c r="AN1" s="784"/>
      <c r="AO1" s="784"/>
      <c r="AP1" s="784"/>
      <c r="AQ1" s="784"/>
      <c r="AR1" s="784"/>
      <c r="AS1" s="784"/>
      <c r="AT1" s="784"/>
      <c r="AU1" s="784"/>
      <c r="AV1" s="784"/>
      <c r="AW1" s="784"/>
      <c r="AX1" s="784"/>
      <c r="AY1" s="784"/>
      <c r="AZ1" s="784"/>
      <c r="BA1" s="784"/>
      <c r="BB1" s="784"/>
      <c r="BC1" s="784"/>
      <c r="BD1" s="784"/>
      <c r="BE1" s="784"/>
      <c r="BF1" s="784"/>
      <c r="BG1" s="784"/>
      <c r="BH1" s="784"/>
      <c r="BI1" s="784"/>
      <c r="BJ1" s="784"/>
      <c r="BK1" s="784"/>
      <c r="BL1" s="784"/>
      <c r="BM1" s="784"/>
      <c r="BN1" s="784"/>
      <c r="BO1" s="784"/>
      <c r="BP1" s="784"/>
      <c r="BQ1" s="784"/>
      <c r="BR1" s="784"/>
      <c r="BS1" s="784"/>
      <c r="BT1" s="784"/>
      <c r="BU1" s="784"/>
      <c r="BV1" s="784"/>
    </row>
    <row r="2" spans="1:74" ht="12.75" customHeight="1" x14ac:dyDescent="0.25">
      <c r="A2" s="735"/>
      <c r="B2" s="485" t="str">
        <f>"U.S. Energy Information Administration  |  Short-Term Energy Outlook  - "&amp;Dates!D1</f>
        <v>U.S. Energy Information Administration  |  Short-Term Energy Outlook  - January 2023</v>
      </c>
      <c r="C2" s="486"/>
      <c r="D2" s="486"/>
      <c r="E2" s="486"/>
      <c r="F2" s="486"/>
      <c r="G2" s="486"/>
      <c r="H2" s="545"/>
      <c r="I2" s="545"/>
      <c r="J2" s="546"/>
      <c r="K2" s="546"/>
      <c r="L2" s="546"/>
      <c r="M2" s="546"/>
      <c r="N2" s="546"/>
      <c r="O2" s="546"/>
      <c r="P2" s="546"/>
      <c r="Q2" s="546"/>
      <c r="R2" s="546"/>
      <c r="S2" s="546"/>
      <c r="T2" s="546"/>
      <c r="U2" s="546"/>
      <c r="V2" s="546"/>
      <c r="W2" s="546"/>
      <c r="X2" s="546"/>
      <c r="Y2" s="546"/>
      <c r="Z2" s="546"/>
      <c r="AA2" s="546"/>
      <c r="AB2" s="546"/>
      <c r="AC2" s="546"/>
      <c r="AD2" s="546"/>
      <c r="AE2" s="546"/>
      <c r="AF2" s="546"/>
      <c r="AG2" s="546"/>
      <c r="AH2" s="546"/>
      <c r="AI2" s="546"/>
      <c r="AJ2" s="546"/>
      <c r="AK2" s="546"/>
      <c r="AL2" s="546"/>
      <c r="AM2" s="547"/>
      <c r="AN2" s="547"/>
      <c r="AO2" s="547"/>
      <c r="AP2" s="547"/>
      <c r="AQ2" s="547"/>
      <c r="AR2" s="547"/>
      <c r="AS2" s="547"/>
      <c r="AT2" s="547"/>
      <c r="AU2" s="547"/>
      <c r="AV2" s="547"/>
      <c r="AW2" s="547"/>
      <c r="AX2" s="547"/>
      <c r="AY2" s="548"/>
      <c r="AZ2" s="548"/>
      <c r="BA2" s="548"/>
      <c r="BB2" s="548"/>
      <c r="BC2" s="548"/>
      <c r="BD2" s="582"/>
      <c r="BE2" s="582"/>
      <c r="BF2" s="582"/>
      <c r="BG2" s="548"/>
      <c r="BH2" s="548"/>
      <c r="BI2" s="548"/>
      <c r="BJ2" s="548"/>
      <c r="BK2" s="547"/>
      <c r="BL2" s="547"/>
      <c r="BM2" s="547"/>
      <c r="BN2" s="547"/>
      <c r="BO2" s="547"/>
      <c r="BP2" s="547"/>
      <c r="BQ2" s="547"/>
      <c r="BR2" s="547"/>
      <c r="BS2" s="547"/>
      <c r="BT2" s="547"/>
      <c r="BU2" s="547"/>
      <c r="BV2" s="549"/>
    </row>
    <row r="3" spans="1:74" ht="13" x14ac:dyDescent="0.3">
      <c r="A3" s="730" t="s">
        <v>1397</v>
      </c>
      <c r="B3" s="431"/>
      <c r="C3" s="738">
        <f>Dates!D3</f>
        <v>2019</v>
      </c>
      <c r="D3" s="739"/>
      <c r="E3" s="739"/>
      <c r="F3" s="739"/>
      <c r="G3" s="739"/>
      <c r="H3" s="739"/>
      <c r="I3" s="739"/>
      <c r="J3" s="739"/>
      <c r="K3" s="739"/>
      <c r="L3" s="739"/>
      <c r="M3" s="739"/>
      <c r="N3" s="740"/>
      <c r="O3" s="738">
        <f>C3+1</f>
        <v>2020</v>
      </c>
      <c r="P3" s="741"/>
      <c r="Q3" s="741"/>
      <c r="R3" s="741"/>
      <c r="S3" s="741"/>
      <c r="T3" s="741"/>
      <c r="U3" s="741"/>
      <c r="V3" s="741"/>
      <c r="W3" s="741"/>
      <c r="X3" s="739"/>
      <c r="Y3" s="739"/>
      <c r="Z3" s="740"/>
      <c r="AA3" s="742">
        <f>O3+1</f>
        <v>2021</v>
      </c>
      <c r="AB3" s="739"/>
      <c r="AC3" s="739"/>
      <c r="AD3" s="739"/>
      <c r="AE3" s="739"/>
      <c r="AF3" s="739"/>
      <c r="AG3" s="739"/>
      <c r="AH3" s="739"/>
      <c r="AI3" s="739"/>
      <c r="AJ3" s="739"/>
      <c r="AK3" s="739"/>
      <c r="AL3" s="740"/>
      <c r="AM3" s="742">
        <f>AA3+1</f>
        <v>2022</v>
      </c>
      <c r="AN3" s="739"/>
      <c r="AO3" s="739"/>
      <c r="AP3" s="739"/>
      <c r="AQ3" s="739"/>
      <c r="AR3" s="739"/>
      <c r="AS3" s="739"/>
      <c r="AT3" s="739"/>
      <c r="AU3" s="739"/>
      <c r="AV3" s="739"/>
      <c r="AW3" s="739"/>
      <c r="AX3" s="740"/>
      <c r="AY3" s="742">
        <f>AM3+1</f>
        <v>2023</v>
      </c>
      <c r="AZ3" s="743"/>
      <c r="BA3" s="743"/>
      <c r="BB3" s="743"/>
      <c r="BC3" s="743"/>
      <c r="BD3" s="743"/>
      <c r="BE3" s="743"/>
      <c r="BF3" s="743"/>
      <c r="BG3" s="743"/>
      <c r="BH3" s="743"/>
      <c r="BI3" s="743"/>
      <c r="BJ3" s="744"/>
      <c r="BK3" s="742">
        <f>AY3+1</f>
        <v>2024</v>
      </c>
      <c r="BL3" s="739"/>
      <c r="BM3" s="739"/>
      <c r="BN3" s="739"/>
      <c r="BO3" s="739"/>
      <c r="BP3" s="739"/>
      <c r="BQ3" s="739"/>
      <c r="BR3" s="739"/>
      <c r="BS3" s="739"/>
      <c r="BT3" s="739"/>
      <c r="BU3" s="739"/>
      <c r="BV3" s="740"/>
    </row>
    <row r="4" spans="1:74" x14ac:dyDescent="0.25">
      <c r="A4" s="731" t="str">
        <f>Dates!$D$2</f>
        <v>Thursday January 5, 2023</v>
      </c>
      <c r="B4" s="432"/>
      <c r="C4" s="17" t="s">
        <v>463</v>
      </c>
      <c r="D4" s="17" t="s">
        <v>464</v>
      </c>
      <c r="E4" s="17" t="s">
        <v>465</v>
      </c>
      <c r="F4" s="17" t="s">
        <v>466</v>
      </c>
      <c r="G4" s="17" t="s">
        <v>467</v>
      </c>
      <c r="H4" s="17" t="s">
        <v>468</v>
      </c>
      <c r="I4" s="17" t="s">
        <v>469</v>
      </c>
      <c r="J4" s="17" t="s">
        <v>470</v>
      </c>
      <c r="K4" s="17" t="s">
        <v>471</v>
      </c>
      <c r="L4" s="17" t="s">
        <v>472</v>
      </c>
      <c r="M4" s="17" t="s">
        <v>473</v>
      </c>
      <c r="N4" s="17" t="s">
        <v>474</v>
      </c>
      <c r="O4" s="17" t="s">
        <v>463</v>
      </c>
      <c r="P4" s="17" t="s">
        <v>464</v>
      </c>
      <c r="Q4" s="17" t="s">
        <v>465</v>
      </c>
      <c r="R4" s="17" t="s">
        <v>466</v>
      </c>
      <c r="S4" s="17" t="s">
        <v>467</v>
      </c>
      <c r="T4" s="17" t="s">
        <v>468</v>
      </c>
      <c r="U4" s="17" t="s">
        <v>469</v>
      </c>
      <c r="V4" s="17" t="s">
        <v>470</v>
      </c>
      <c r="W4" s="17" t="s">
        <v>471</v>
      </c>
      <c r="X4" s="17" t="s">
        <v>472</v>
      </c>
      <c r="Y4" s="17" t="s">
        <v>473</v>
      </c>
      <c r="Z4" s="17" t="s">
        <v>474</v>
      </c>
      <c r="AA4" s="17" t="s">
        <v>463</v>
      </c>
      <c r="AB4" s="17" t="s">
        <v>464</v>
      </c>
      <c r="AC4" s="17" t="s">
        <v>465</v>
      </c>
      <c r="AD4" s="17" t="s">
        <v>466</v>
      </c>
      <c r="AE4" s="17" t="s">
        <v>467</v>
      </c>
      <c r="AF4" s="17" t="s">
        <v>468</v>
      </c>
      <c r="AG4" s="17" t="s">
        <v>469</v>
      </c>
      <c r="AH4" s="17" t="s">
        <v>470</v>
      </c>
      <c r="AI4" s="17" t="s">
        <v>471</v>
      </c>
      <c r="AJ4" s="17" t="s">
        <v>472</v>
      </c>
      <c r="AK4" s="17" t="s">
        <v>473</v>
      </c>
      <c r="AL4" s="17" t="s">
        <v>474</v>
      </c>
      <c r="AM4" s="17" t="s">
        <v>463</v>
      </c>
      <c r="AN4" s="17" t="s">
        <v>464</v>
      </c>
      <c r="AO4" s="17" t="s">
        <v>465</v>
      </c>
      <c r="AP4" s="17" t="s">
        <v>466</v>
      </c>
      <c r="AQ4" s="17" t="s">
        <v>467</v>
      </c>
      <c r="AR4" s="17" t="s">
        <v>468</v>
      </c>
      <c r="AS4" s="17" t="s">
        <v>469</v>
      </c>
      <c r="AT4" s="17" t="s">
        <v>470</v>
      </c>
      <c r="AU4" s="17" t="s">
        <v>471</v>
      </c>
      <c r="AV4" s="17" t="s">
        <v>472</v>
      </c>
      <c r="AW4" s="17" t="s">
        <v>473</v>
      </c>
      <c r="AX4" s="17" t="s">
        <v>474</v>
      </c>
      <c r="AY4" s="17" t="s">
        <v>463</v>
      </c>
      <c r="AZ4" s="17" t="s">
        <v>464</v>
      </c>
      <c r="BA4" s="17" t="s">
        <v>465</v>
      </c>
      <c r="BB4" s="17" t="s">
        <v>466</v>
      </c>
      <c r="BC4" s="17" t="s">
        <v>467</v>
      </c>
      <c r="BD4" s="17" t="s">
        <v>468</v>
      </c>
      <c r="BE4" s="17" t="s">
        <v>469</v>
      </c>
      <c r="BF4" s="17" t="s">
        <v>470</v>
      </c>
      <c r="BG4" s="17" t="s">
        <v>471</v>
      </c>
      <c r="BH4" s="17" t="s">
        <v>472</v>
      </c>
      <c r="BI4" s="17" t="s">
        <v>473</v>
      </c>
      <c r="BJ4" s="17" t="s">
        <v>474</v>
      </c>
      <c r="BK4" s="17" t="s">
        <v>463</v>
      </c>
      <c r="BL4" s="17" t="s">
        <v>464</v>
      </c>
      <c r="BM4" s="17" t="s">
        <v>465</v>
      </c>
      <c r="BN4" s="17" t="s">
        <v>466</v>
      </c>
      <c r="BO4" s="17" t="s">
        <v>467</v>
      </c>
      <c r="BP4" s="17" t="s">
        <v>468</v>
      </c>
      <c r="BQ4" s="17" t="s">
        <v>469</v>
      </c>
      <c r="BR4" s="17" t="s">
        <v>470</v>
      </c>
      <c r="BS4" s="17" t="s">
        <v>471</v>
      </c>
      <c r="BT4" s="17" t="s">
        <v>472</v>
      </c>
      <c r="BU4" s="17" t="s">
        <v>473</v>
      </c>
      <c r="BV4" s="17" t="s">
        <v>474</v>
      </c>
    </row>
    <row r="5" spans="1:74" ht="11.15" customHeight="1" x14ac:dyDescent="0.25">
      <c r="AY5" s="151"/>
      <c r="BG5" s="571"/>
      <c r="BH5" s="571"/>
      <c r="BI5" s="571"/>
    </row>
    <row r="6" spans="1:74" ht="11.15" customHeight="1" x14ac:dyDescent="0.25">
      <c r="A6" s="158" t="s">
        <v>585</v>
      </c>
      <c r="B6" s="168" t="s">
        <v>231</v>
      </c>
      <c r="C6" s="243">
        <v>25.035949371000001</v>
      </c>
      <c r="D6" s="243">
        <v>24.829450371</v>
      </c>
      <c r="E6" s="243">
        <v>24.459450370999999</v>
      </c>
      <c r="F6" s="243">
        <v>24.721529370999999</v>
      </c>
      <c r="G6" s="243">
        <v>24.794560370999999</v>
      </c>
      <c r="H6" s="243">
        <v>25.253430371</v>
      </c>
      <c r="I6" s="243">
        <v>25.391782371000001</v>
      </c>
      <c r="J6" s="243">
        <v>25.912803370999999</v>
      </c>
      <c r="K6" s="243">
        <v>24.754489370999998</v>
      </c>
      <c r="L6" s="243">
        <v>25.173524370999999</v>
      </c>
      <c r="M6" s="243">
        <v>25.133861370999998</v>
      </c>
      <c r="N6" s="243">
        <v>24.867385371000001</v>
      </c>
      <c r="O6" s="243">
        <v>24.207850000000001</v>
      </c>
      <c r="P6" s="243">
        <v>24.580473999999999</v>
      </c>
      <c r="Q6" s="243">
        <v>22.581921999999999</v>
      </c>
      <c r="R6" s="243">
        <v>17.729393000000002</v>
      </c>
      <c r="S6" s="243">
        <v>19.414928</v>
      </c>
      <c r="T6" s="243">
        <v>21.292055000000001</v>
      </c>
      <c r="U6" s="243">
        <v>22.093008000000001</v>
      </c>
      <c r="V6" s="243">
        <v>22.262146999999999</v>
      </c>
      <c r="W6" s="243">
        <v>22.174401</v>
      </c>
      <c r="X6" s="243">
        <v>22.356162000000001</v>
      </c>
      <c r="Y6" s="243">
        <v>22.599321</v>
      </c>
      <c r="Z6" s="243">
        <v>22.572672000000001</v>
      </c>
      <c r="AA6" s="243">
        <v>22.540559999999999</v>
      </c>
      <c r="AB6" s="243">
        <v>21.454834999999999</v>
      </c>
      <c r="AC6" s="243">
        <v>23.123688000000001</v>
      </c>
      <c r="AD6" s="243">
        <v>23.421495</v>
      </c>
      <c r="AE6" s="243">
        <v>23.823298999999999</v>
      </c>
      <c r="AF6" s="243">
        <v>24.618392</v>
      </c>
      <c r="AG6" s="243">
        <v>24.294685000000001</v>
      </c>
      <c r="AH6" s="243">
        <v>24.617536000000001</v>
      </c>
      <c r="AI6" s="243">
        <v>24.097598999999999</v>
      </c>
      <c r="AJ6" s="243">
        <v>24.220825999999999</v>
      </c>
      <c r="AK6" s="243">
        <v>24.726012000000001</v>
      </c>
      <c r="AL6" s="243">
        <v>24.845146</v>
      </c>
      <c r="AM6" s="243">
        <v>23.633085997999999</v>
      </c>
      <c r="AN6" s="243">
        <v>24.563868998</v>
      </c>
      <c r="AO6" s="243">
        <v>24.542027997999998</v>
      </c>
      <c r="AP6" s="243">
        <v>24.053745998</v>
      </c>
      <c r="AQ6" s="243">
        <v>24.196339997999999</v>
      </c>
      <c r="AR6" s="243">
        <v>25.170829997999999</v>
      </c>
      <c r="AS6" s="243">
        <v>24.875859997999999</v>
      </c>
      <c r="AT6" s="243">
        <v>24.926167998</v>
      </c>
      <c r="AU6" s="243">
        <v>24.498575948999999</v>
      </c>
      <c r="AV6" s="243">
        <v>24.434232221999999</v>
      </c>
      <c r="AW6" s="243">
        <v>24.040961552999999</v>
      </c>
      <c r="AX6" s="243">
        <v>24.095110053999999</v>
      </c>
      <c r="AY6" s="367">
        <v>23.745507039</v>
      </c>
      <c r="AZ6" s="367">
        <v>24.282807978000001</v>
      </c>
      <c r="BA6" s="367">
        <v>24.455724205999999</v>
      </c>
      <c r="BB6" s="367">
        <v>24.306375848999998</v>
      </c>
      <c r="BC6" s="367">
        <v>24.548924972999998</v>
      </c>
      <c r="BD6" s="367">
        <v>24.774184905999999</v>
      </c>
      <c r="BE6" s="367">
        <v>24.602499622</v>
      </c>
      <c r="BF6" s="367">
        <v>24.852730680000001</v>
      </c>
      <c r="BG6" s="367">
        <v>24.415102501</v>
      </c>
      <c r="BH6" s="367">
        <v>24.582171429999999</v>
      </c>
      <c r="BI6" s="367">
        <v>24.601741138000001</v>
      </c>
      <c r="BJ6" s="367">
        <v>24.918401720999999</v>
      </c>
      <c r="BK6" s="367">
        <v>24.229185058999999</v>
      </c>
      <c r="BL6" s="367">
        <v>24.474486720000002</v>
      </c>
      <c r="BM6" s="367">
        <v>24.446437107000001</v>
      </c>
      <c r="BN6" s="367">
        <v>24.350832596</v>
      </c>
      <c r="BO6" s="367">
        <v>24.537024613</v>
      </c>
      <c r="BP6" s="367">
        <v>24.862897861</v>
      </c>
      <c r="BQ6" s="367">
        <v>24.934346024</v>
      </c>
      <c r="BR6" s="367">
        <v>25.111334957</v>
      </c>
      <c r="BS6" s="367">
        <v>24.630985038999999</v>
      </c>
      <c r="BT6" s="367">
        <v>24.765870403000001</v>
      </c>
      <c r="BU6" s="367">
        <v>24.825972402000001</v>
      </c>
      <c r="BV6" s="367">
        <v>25.084599253</v>
      </c>
    </row>
    <row r="7" spans="1:74" ht="11.15" customHeight="1" x14ac:dyDescent="0.25">
      <c r="A7" s="158" t="s">
        <v>275</v>
      </c>
      <c r="B7" s="169" t="s">
        <v>332</v>
      </c>
      <c r="C7" s="243">
        <v>2.5003609999999998</v>
      </c>
      <c r="D7" s="243">
        <v>2.5489069999999998</v>
      </c>
      <c r="E7" s="243">
        <v>2.3824999999999998</v>
      </c>
      <c r="F7" s="243">
        <v>2.203344</v>
      </c>
      <c r="G7" s="243">
        <v>2.4128509999999999</v>
      </c>
      <c r="H7" s="243">
        <v>2.4855459999999998</v>
      </c>
      <c r="I7" s="243">
        <v>2.5546199999999999</v>
      </c>
      <c r="J7" s="243">
        <v>2.7128060000000001</v>
      </c>
      <c r="K7" s="243">
        <v>2.58602</v>
      </c>
      <c r="L7" s="243">
        <v>2.539558</v>
      </c>
      <c r="M7" s="243">
        <v>2.502685</v>
      </c>
      <c r="N7" s="243">
        <v>2.4774310000000002</v>
      </c>
      <c r="O7" s="243">
        <v>2.4048949999999998</v>
      </c>
      <c r="P7" s="243">
        <v>2.551167</v>
      </c>
      <c r="Q7" s="243">
        <v>2.2482920000000002</v>
      </c>
      <c r="R7" s="243">
        <v>1.789172</v>
      </c>
      <c r="S7" s="243">
        <v>1.9721439999999999</v>
      </c>
      <c r="T7" s="243">
        <v>2.1989580000000002</v>
      </c>
      <c r="U7" s="243">
        <v>2.1824210000000002</v>
      </c>
      <c r="V7" s="243">
        <v>2.1984970000000001</v>
      </c>
      <c r="W7" s="243">
        <v>2.2225969999999999</v>
      </c>
      <c r="X7" s="243">
        <v>2.1477409999999999</v>
      </c>
      <c r="Y7" s="243">
        <v>2.3148390000000001</v>
      </c>
      <c r="Z7" s="243">
        <v>2.0870440000000001</v>
      </c>
      <c r="AA7" s="243">
        <v>2.1663860000000001</v>
      </c>
      <c r="AB7" s="243">
        <v>2.1498240000000002</v>
      </c>
      <c r="AC7" s="243">
        <v>2.238842</v>
      </c>
      <c r="AD7" s="243">
        <v>2.0443090000000002</v>
      </c>
      <c r="AE7" s="243">
        <v>2.095596</v>
      </c>
      <c r="AF7" s="243">
        <v>2.3498770000000002</v>
      </c>
      <c r="AG7" s="243">
        <v>2.4628380000000001</v>
      </c>
      <c r="AH7" s="243">
        <v>2.4385330000000001</v>
      </c>
      <c r="AI7" s="243">
        <v>2.3726850000000002</v>
      </c>
      <c r="AJ7" s="243">
        <v>2.267709</v>
      </c>
      <c r="AK7" s="243">
        <v>2.3914089999999999</v>
      </c>
      <c r="AL7" s="243">
        <v>2.3306740000000001</v>
      </c>
      <c r="AM7" s="243">
        <v>2.2626439999999999</v>
      </c>
      <c r="AN7" s="243">
        <v>2.3881749999999999</v>
      </c>
      <c r="AO7" s="243">
        <v>2.1136789999999999</v>
      </c>
      <c r="AP7" s="243">
        <v>2.1374659999999999</v>
      </c>
      <c r="AQ7" s="243">
        <v>2.1213570000000002</v>
      </c>
      <c r="AR7" s="243">
        <v>2.3595999999999999</v>
      </c>
      <c r="AS7" s="243">
        <v>2.4944820000000001</v>
      </c>
      <c r="AT7" s="243">
        <v>2.3856359999999999</v>
      </c>
      <c r="AU7" s="243">
        <v>2.343424459</v>
      </c>
      <c r="AV7" s="243">
        <v>2.317533826</v>
      </c>
      <c r="AW7" s="243">
        <v>2.3377207339999999</v>
      </c>
      <c r="AX7" s="243">
        <v>2.3420462479999999</v>
      </c>
      <c r="AY7" s="367">
        <v>2.2842981779999998</v>
      </c>
      <c r="AZ7" s="367">
        <v>2.3282833040000002</v>
      </c>
      <c r="BA7" s="367">
        <v>2.226436498</v>
      </c>
      <c r="BB7" s="367">
        <v>2.171508695</v>
      </c>
      <c r="BC7" s="367">
        <v>2.2280910999999999</v>
      </c>
      <c r="BD7" s="367">
        <v>2.2849305000000002</v>
      </c>
      <c r="BE7" s="367">
        <v>2.304606819</v>
      </c>
      <c r="BF7" s="367">
        <v>2.3588009809999999</v>
      </c>
      <c r="BG7" s="367">
        <v>2.3129536470000001</v>
      </c>
      <c r="BH7" s="367">
        <v>2.2882067990000001</v>
      </c>
      <c r="BI7" s="367">
        <v>2.3089178399999999</v>
      </c>
      <c r="BJ7" s="367">
        <v>2.3139906579999998</v>
      </c>
      <c r="BK7" s="367">
        <v>2.307685658</v>
      </c>
      <c r="BL7" s="367">
        <v>2.3521120569999998</v>
      </c>
      <c r="BM7" s="367">
        <v>2.2492434910000001</v>
      </c>
      <c r="BN7" s="367">
        <v>2.193764635</v>
      </c>
      <c r="BO7" s="367">
        <v>2.2509146929999999</v>
      </c>
      <c r="BP7" s="367">
        <v>2.308324324</v>
      </c>
      <c r="BQ7" s="367">
        <v>2.3281980409999998</v>
      </c>
      <c r="BR7" s="367">
        <v>2.3829358969999999</v>
      </c>
      <c r="BS7" s="367">
        <v>2.3366286070000002</v>
      </c>
      <c r="BT7" s="367">
        <v>2.3116334909999998</v>
      </c>
      <c r="BU7" s="367">
        <v>2.3325523119999998</v>
      </c>
      <c r="BV7" s="367">
        <v>2.3376760220000001</v>
      </c>
    </row>
    <row r="8" spans="1:74" ht="11.15" customHeight="1" x14ac:dyDescent="0.25">
      <c r="A8" s="158" t="s">
        <v>586</v>
      </c>
      <c r="B8" s="169" t="s">
        <v>333</v>
      </c>
      <c r="C8" s="243">
        <v>1.910766</v>
      </c>
      <c r="D8" s="243">
        <v>1.9868349999999999</v>
      </c>
      <c r="E8" s="243">
        <v>1.8908640000000001</v>
      </c>
      <c r="F8" s="243">
        <v>2.175745</v>
      </c>
      <c r="G8" s="243">
        <v>1.984782</v>
      </c>
      <c r="H8" s="243">
        <v>2.104066</v>
      </c>
      <c r="I8" s="243">
        <v>2.092749</v>
      </c>
      <c r="J8" s="243">
        <v>2.0322450000000001</v>
      </c>
      <c r="K8" s="243">
        <v>1.910147</v>
      </c>
      <c r="L8" s="243">
        <v>1.9101410000000001</v>
      </c>
      <c r="M8" s="243">
        <v>1.8851850000000001</v>
      </c>
      <c r="N8" s="243">
        <v>1.937246</v>
      </c>
      <c r="O8" s="243">
        <v>1.8605689999999999</v>
      </c>
      <c r="P8" s="243">
        <v>1.888061</v>
      </c>
      <c r="Q8" s="243">
        <v>1.8617919999999999</v>
      </c>
      <c r="R8" s="243">
        <v>1.3827179999999999</v>
      </c>
      <c r="S8" s="243">
        <v>1.3556010000000001</v>
      </c>
      <c r="T8" s="243">
        <v>1.506041</v>
      </c>
      <c r="U8" s="243">
        <v>1.520518</v>
      </c>
      <c r="V8" s="243">
        <v>1.4967760000000001</v>
      </c>
      <c r="W8" s="243">
        <v>1.527976</v>
      </c>
      <c r="X8" s="243">
        <v>1.5857730000000001</v>
      </c>
      <c r="Y8" s="243">
        <v>1.5329660000000001</v>
      </c>
      <c r="Z8" s="243">
        <v>1.674939</v>
      </c>
      <c r="AA8" s="243">
        <v>1.5507390000000001</v>
      </c>
      <c r="AB8" s="243">
        <v>1.596816</v>
      </c>
      <c r="AC8" s="243">
        <v>1.7436430000000001</v>
      </c>
      <c r="AD8" s="243">
        <v>1.6244000000000001</v>
      </c>
      <c r="AE8" s="243">
        <v>1.6688730000000001</v>
      </c>
      <c r="AF8" s="243">
        <v>1.6735549999999999</v>
      </c>
      <c r="AG8" s="243">
        <v>1.6509290000000001</v>
      </c>
      <c r="AH8" s="243">
        <v>1.597343</v>
      </c>
      <c r="AI8" s="243">
        <v>1.577258</v>
      </c>
      <c r="AJ8" s="243">
        <v>1.5668800000000001</v>
      </c>
      <c r="AK8" s="243">
        <v>1.7528680000000001</v>
      </c>
      <c r="AL8" s="243">
        <v>1.848695</v>
      </c>
      <c r="AM8" s="243">
        <v>1.631114</v>
      </c>
      <c r="AN8" s="243">
        <v>1.731738</v>
      </c>
      <c r="AO8" s="243">
        <v>1.9081570000000001</v>
      </c>
      <c r="AP8" s="243">
        <v>1.9505870000000001</v>
      </c>
      <c r="AQ8" s="243">
        <v>1.989846</v>
      </c>
      <c r="AR8" s="243">
        <v>2.030951</v>
      </c>
      <c r="AS8" s="243">
        <v>2.0280269999999998</v>
      </c>
      <c r="AT8" s="243">
        <v>1.9311780000000001</v>
      </c>
      <c r="AU8" s="243">
        <v>1.6768824920000001</v>
      </c>
      <c r="AV8" s="243">
        <v>1.693671398</v>
      </c>
      <c r="AW8" s="243">
        <v>1.6727717710000001</v>
      </c>
      <c r="AX8" s="243">
        <v>1.770461206</v>
      </c>
      <c r="AY8" s="367">
        <v>1.720904861</v>
      </c>
      <c r="AZ8" s="367">
        <v>1.772500674</v>
      </c>
      <c r="BA8" s="367">
        <v>1.763463708</v>
      </c>
      <c r="BB8" s="367">
        <v>1.759793154</v>
      </c>
      <c r="BC8" s="367">
        <v>1.7697598729999999</v>
      </c>
      <c r="BD8" s="367">
        <v>1.7957304059999999</v>
      </c>
      <c r="BE8" s="367">
        <v>1.7919388030000001</v>
      </c>
      <c r="BF8" s="367">
        <v>1.7778256990000001</v>
      </c>
      <c r="BG8" s="367">
        <v>1.7496148540000001</v>
      </c>
      <c r="BH8" s="367">
        <v>1.7670006309999999</v>
      </c>
      <c r="BI8" s="367">
        <v>1.7507492979999999</v>
      </c>
      <c r="BJ8" s="367">
        <v>1.845897063</v>
      </c>
      <c r="BK8" s="367">
        <v>1.6959674010000001</v>
      </c>
      <c r="BL8" s="367">
        <v>1.747072663</v>
      </c>
      <c r="BM8" s="367">
        <v>1.7381216159999999</v>
      </c>
      <c r="BN8" s="367">
        <v>1.7344859610000001</v>
      </c>
      <c r="BO8" s="367">
        <v>1.7443579199999999</v>
      </c>
      <c r="BP8" s="367">
        <v>1.770081537</v>
      </c>
      <c r="BQ8" s="367">
        <v>1.766325983</v>
      </c>
      <c r="BR8" s="367">
        <v>1.75234706</v>
      </c>
      <c r="BS8" s="367">
        <v>1.724404432</v>
      </c>
      <c r="BT8" s="367">
        <v>1.741624912</v>
      </c>
      <c r="BU8" s="367">
        <v>1.7255280900000001</v>
      </c>
      <c r="BV8" s="367">
        <v>1.819771231</v>
      </c>
    </row>
    <row r="9" spans="1:74" ht="11.15" customHeight="1" x14ac:dyDescent="0.25">
      <c r="A9" s="158" t="s">
        <v>273</v>
      </c>
      <c r="B9" s="169" t="s">
        <v>334</v>
      </c>
      <c r="C9" s="243">
        <v>20.614982999999999</v>
      </c>
      <c r="D9" s="243">
        <v>20.283868999999999</v>
      </c>
      <c r="E9" s="243">
        <v>20.176247</v>
      </c>
      <c r="F9" s="243">
        <v>20.332601</v>
      </c>
      <c r="G9" s="243">
        <v>20.387087999999999</v>
      </c>
      <c r="H9" s="243">
        <v>20.653979</v>
      </c>
      <c r="I9" s="243">
        <v>20.734573999999999</v>
      </c>
      <c r="J9" s="243">
        <v>21.157913000000001</v>
      </c>
      <c r="K9" s="243">
        <v>20.248483</v>
      </c>
      <c r="L9" s="243">
        <v>20.713985999999998</v>
      </c>
      <c r="M9" s="243">
        <v>20.736152000000001</v>
      </c>
      <c r="N9" s="243">
        <v>20.442869000000002</v>
      </c>
      <c r="O9" s="243">
        <v>19.933385999999999</v>
      </c>
      <c r="P9" s="243">
        <v>20.132245999999999</v>
      </c>
      <c r="Q9" s="243">
        <v>18.462838000000001</v>
      </c>
      <c r="R9" s="243">
        <v>14.548503</v>
      </c>
      <c r="S9" s="243">
        <v>16.078182999999999</v>
      </c>
      <c r="T9" s="243">
        <v>17.578056</v>
      </c>
      <c r="U9" s="243">
        <v>18.381069</v>
      </c>
      <c r="V9" s="243">
        <v>18.557874000000002</v>
      </c>
      <c r="W9" s="243">
        <v>18.414828</v>
      </c>
      <c r="X9" s="243">
        <v>18.613648000000001</v>
      </c>
      <c r="Y9" s="243">
        <v>18.742515999999998</v>
      </c>
      <c r="Z9" s="243">
        <v>18.801689</v>
      </c>
      <c r="AA9" s="243">
        <v>18.814347999999999</v>
      </c>
      <c r="AB9" s="243">
        <v>17.699107999999999</v>
      </c>
      <c r="AC9" s="243">
        <v>19.132116</v>
      </c>
      <c r="AD9" s="243">
        <v>19.743698999999999</v>
      </c>
      <c r="AE9" s="243">
        <v>20.049742999999999</v>
      </c>
      <c r="AF9" s="243">
        <v>20.585872999999999</v>
      </c>
      <c r="AG9" s="243">
        <v>20.171831000000001</v>
      </c>
      <c r="AH9" s="243">
        <v>20.572572999999998</v>
      </c>
      <c r="AI9" s="243">
        <v>20.138569</v>
      </c>
      <c r="AJ9" s="243">
        <v>20.37715</v>
      </c>
      <c r="AK9" s="243">
        <v>20.572648000000001</v>
      </c>
      <c r="AL9" s="243">
        <v>20.656690000000001</v>
      </c>
      <c r="AM9" s="243">
        <v>19.731010000000001</v>
      </c>
      <c r="AN9" s="243">
        <v>20.435638000000001</v>
      </c>
      <c r="AO9" s="243">
        <v>20.511873999999999</v>
      </c>
      <c r="AP9" s="243">
        <v>19.957374999999999</v>
      </c>
      <c r="AQ9" s="243">
        <v>20.076819</v>
      </c>
      <c r="AR9" s="243">
        <v>20.771961000000001</v>
      </c>
      <c r="AS9" s="243">
        <v>20.345033000000001</v>
      </c>
      <c r="AT9" s="243">
        <v>20.601036000000001</v>
      </c>
      <c r="AU9" s="243">
        <v>20.469950999999998</v>
      </c>
      <c r="AV9" s="243">
        <v>20.414708999999998</v>
      </c>
      <c r="AW9" s="243">
        <v>20.022151050000002</v>
      </c>
      <c r="AX9" s="243">
        <v>19.974284602000001</v>
      </c>
      <c r="AY9" s="367">
        <v>19.730910000000002</v>
      </c>
      <c r="AZ9" s="367">
        <v>20.172630000000002</v>
      </c>
      <c r="BA9" s="367">
        <v>20.456430000000001</v>
      </c>
      <c r="BB9" s="367">
        <v>20.365680000000001</v>
      </c>
      <c r="BC9" s="367">
        <v>20.541679999999999</v>
      </c>
      <c r="BD9" s="367">
        <v>20.68413</v>
      </c>
      <c r="BE9" s="367">
        <v>20.496559999999999</v>
      </c>
      <c r="BF9" s="367">
        <v>20.706710000000001</v>
      </c>
      <c r="BG9" s="367">
        <v>20.343139999999998</v>
      </c>
      <c r="BH9" s="367">
        <v>20.517569999999999</v>
      </c>
      <c r="BI9" s="367">
        <v>20.532679999999999</v>
      </c>
      <c r="BJ9" s="367">
        <v>20.749120000000001</v>
      </c>
      <c r="BK9" s="367">
        <v>20.216370000000001</v>
      </c>
      <c r="BL9" s="367">
        <v>20.366140000000001</v>
      </c>
      <c r="BM9" s="367">
        <v>20.449909999999999</v>
      </c>
      <c r="BN9" s="367">
        <v>20.413419999999999</v>
      </c>
      <c r="BO9" s="367">
        <v>20.532589999999999</v>
      </c>
      <c r="BP9" s="367">
        <v>20.77533</v>
      </c>
      <c r="BQ9" s="367">
        <v>20.830660000000002</v>
      </c>
      <c r="BR9" s="367">
        <v>20.966889999999999</v>
      </c>
      <c r="BS9" s="367">
        <v>20.560790000000001</v>
      </c>
      <c r="BT9" s="367">
        <v>20.70345</v>
      </c>
      <c r="BU9" s="367">
        <v>20.75873</v>
      </c>
      <c r="BV9" s="367">
        <v>20.91799</v>
      </c>
    </row>
    <row r="10" spans="1:74" ht="11.15" customHeight="1" x14ac:dyDescent="0.2">
      <c r="BD10" s="444"/>
      <c r="BE10" s="444"/>
      <c r="BF10" s="444"/>
      <c r="BJ10" s="151"/>
    </row>
    <row r="11" spans="1:74" ht="11.15" customHeight="1" x14ac:dyDescent="0.25">
      <c r="A11" s="158" t="s">
        <v>587</v>
      </c>
      <c r="B11" s="168" t="s">
        <v>372</v>
      </c>
      <c r="C11" s="243">
        <v>6.5437024087999998</v>
      </c>
      <c r="D11" s="243">
        <v>6.8514509051000001</v>
      </c>
      <c r="E11" s="243">
        <v>6.8795514599000001</v>
      </c>
      <c r="F11" s="243">
        <v>6.9611295739000001</v>
      </c>
      <c r="G11" s="243">
        <v>6.8203941589000001</v>
      </c>
      <c r="H11" s="243">
        <v>6.9922837148000001</v>
      </c>
      <c r="I11" s="243">
        <v>7.0250192953999999</v>
      </c>
      <c r="J11" s="243">
        <v>7.040442509</v>
      </c>
      <c r="K11" s="243">
        <v>7.0466516407000004</v>
      </c>
      <c r="L11" s="243">
        <v>7.0182340316999996</v>
      </c>
      <c r="M11" s="243">
        <v>6.9536740510000001</v>
      </c>
      <c r="N11" s="243">
        <v>7.0193054884999997</v>
      </c>
      <c r="O11" s="243">
        <v>5.5680747343999997</v>
      </c>
      <c r="P11" s="243">
        <v>5.8152621974000001</v>
      </c>
      <c r="Q11" s="243">
        <v>5.8916534734999999</v>
      </c>
      <c r="R11" s="243">
        <v>5.7388876892000003</v>
      </c>
      <c r="S11" s="243">
        <v>5.6752610693000003</v>
      </c>
      <c r="T11" s="243">
        <v>5.8554531252000004</v>
      </c>
      <c r="U11" s="243">
        <v>5.8346461789999999</v>
      </c>
      <c r="V11" s="243">
        <v>5.8591360701999999</v>
      </c>
      <c r="W11" s="243">
        <v>5.9171142677999997</v>
      </c>
      <c r="X11" s="243">
        <v>6.0132730590000003</v>
      </c>
      <c r="Y11" s="243">
        <v>5.8726127615000001</v>
      </c>
      <c r="Z11" s="243">
        <v>5.9096808788999997</v>
      </c>
      <c r="AA11" s="243">
        <v>5.8607399675999998</v>
      </c>
      <c r="AB11" s="243">
        <v>6.1345124256999997</v>
      </c>
      <c r="AC11" s="243">
        <v>6.2041884226999997</v>
      </c>
      <c r="AD11" s="243">
        <v>6.1435653282000002</v>
      </c>
      <c r="AE11" s="243">
        <v>6.0999396207999999</v>
      </c>
      <c r="AF11" s="243">
        <v>6.1970196370000004</v>
      </c>
      <c r="AG11" s="243">
        <v>6.2810334879000003</v>
      </c>
      <c r="AH11" s="243">
        <v>6.3180336448999999</v>
      </c>
      <c r="AI11" s="243">
        <v>6.3444156661999997</v>
      </c>
      <c r="AJ11" s="243">
        <v>6.3650771089999996</v>
      </c>
      <c r="AK11" s="243">
        <v>6.2608546358000003</v>
      </c>
      <c r="AL11" s="243">
        <v>6.3310361609000001</v>
      </c>
      <c r="AM11" s="243">
        <v>6.0608416361000002</v>
      </c>
      <c r="AN11" s="243">
        <v>6.3226307097000003</v>
      </c>
      <c r="AO11" s="243">
        <v>6.4117602084999996</v>
      </c>
      <c r="AP11" s="243">
        <v>6.3865709206999997</v>
      </c>
      <c r="AQ11" s="243">
        <v>6.3307286169000001</v>
      </c>
      <c r="AR11" s="243">
        <v>6.4650415487000004</v>
      </c>
      <c r="AS11" s="243">
        <v>6.4368793630000001</v>
      </c>
      <c r="AT11" s="243">
        <v>6.5206992344000003</v>
      </c>
      <c r="AU11" s="243">
        <v>6.5328399480000003</v>
      </c>
      <c r="AV11" s="243">
        <v>6.5611905090000002</v>
      </c>
      <c r="AW11" s="243">
        <v>6.4499074089999997</v>
      </c>
      <c r="AX11" s="243">
        <v>6.541414069</v>
      </c>
      <c r="AY11" s="367">
        <v>6.0698006219999998</v>
      </c>
      <c r="AZ11" s="367">
        <v>6.3375132980000002</v>
      </c>
      <c r="BA11" s="367">
        <v>6.3813656249999999</v>
      </c>
      <c r="BB11" s="367">
        <v>6.3917794539999999</v>
      </c>
      <c r="BC11" s="367">
        <v>6.3106845949999997</v>
      </c>
      <c r="BD11" s="367">
        <v>6.4771411140000001</v>
      </c>
      <c r="BE11" s="367">
        <v>6.4724979500000002</v>
      </c>
      <c r="BF11" s="367">
        <v>6.4969475049999996</v>
      </c>
      <c r="BG11" s="367">
        <v>6.5231952700000004</v>
      </c>
      <c r="BH11" s="367">
        <v>6.4688087239999996</v>
      </c>
      <c r="BI11" s="367">
        <v>6.3597905069999996</v>
      </c>
      <c r="BJ11" s="367">
        <v>6.4744768050000001</v>
      </c>
      <c r="BK11" s="367">
        <v>6.1984439020000002</v>
      </c>
      <c r="BL11" s="367">
        <v>6.4720088520000001</v>
      </c>
      <c r="BM11" s="367">
        <v>6.5172923340000004</v>
      </c>
      <c r="BN11" s="367">
        <v>6.5271646829999996</v>
      </c>
      <c r="BO11" s="367">
        <v>6.4442133899999998</v>
      </c>
      <c r="BP11" s="367">
        <v>6.613939308</v>
      </c>
      <c r="BQ11" s="367">
        <v>6.6087660179999999</v>
      </c>
      <c r="BR11" s="367">
        <v>6.6346418060000003</v>
      </c>
      <c r="BS11" s="367">
        <v>6.6620882909999999</v>
      </c>
      <c r="BT11" s="367">
        <v>6.6071956749999998</v>
      </c>
      <c r="BU11" s="367">
        <v>6.4950745369999998</v>
      </c>
      <c r="BV11" s="367">
        <v>6.6111823059999999</v>
      </c>
    </row>
    <row r="12" spans="1:74" ht="11.15" customHeight="1" x14ac:dyDescent="0.25">
      <c r="A12" s="158" t="s">
        <v>588</v>
      </c>
      <c r="B12" s="169" t="s">
        <v>336</v>
      </c>
      <c r="C12" s="243">
        <v>2.8896883123000001</v>
      </c>
      <c r="D12" s="243">
        <v>3.0899474199000001</v>
      </c>
      <c r="E12" s="243">
        <v>3.1445580545</v>
      </c>
      <c r="F12" s="243">
        <v>3.1179546533</v>
      </c>
      <c r="G12" s="243">
        <v>3.0576078127000001</v>
      </c>
      <c r="H12" s="243">
        <v>3.1625046105000001</v>
      </c>
      <c r="I12" s="243">
        <v>3.1436096721000002</v>
      </c>
      <c r="J12" s="243">
        <v>3.2115513682999999</v>
      </c>
      <c r="K12" s="243">
        <v>3.2642893596999998</v>
      </c>
      <c r="L12" s="243">
        <v>3.2705209880999999</v>
      </c>
      <c r="M12" s="243">
        <v>3.1610685031000001</v>
      </c>
      <c r="N12" s="243">
        <v>3.1937643707999999</v>
      </c>
      <c r="O12" s="243">
        <v>2.5654507294000002</v>
      </c>
      <c r="P12" s="243">
        <v>2.7432397565</v>
      </c>
      <c r="Q12" s="243">
        <v>2.7917228027999998</v>
      </c>
      <c r="R12" s="243">
        <v>2.7681044372999999</v>
      </c>
      <c r="S12" s="243">
        <v>2.7145288161000001</v>
      </c>
      <c r="T12" s="243">
        <v>2.8076556648</v>
      </c>
      <c r="U12" s="243">
        <v>2.7908808337000002</v>
      </c>
      <c r="V12" s="243">
        <v>2.8511991293999999</v>
      </c>
      <c r="W12" s="243">
        <v>2.8980196524999999</v>
      </c>
      <c r="X12" s="243">
        <v>2.9035520608000001</v>
      </c>
      <c r="Y12" s="243">
        <v>2.8063806959000002</v>
      </c>
      <c r="Z12" s="243">
        <v>2.8354079226</v>
      </c>
      <c r="AA12" s="243">
        <v>2.6558227296000001</v>
      </c>
      <c r="AB12" s="243">
        <v>2.8398746522999998</v>
      </c>
      <c r="AC12" s="243">
        <v>2.8900655894999998</v>
      </c>
      <c r="AD12" s="243">
        <v>2.8656152302</v>
      </c>
      <c r="AE12" s="243">
        <v>2.8101523243000002</v>
      </c>
      <c r="AF12" s="243">
        <v>2.9065597113999999</v>
      </c>
      <c r="AG12" s="243">
        <v>2.8891939607000001</v>
      </c>
      <c r="AH12" s="243">
        <v>2.9516370624000001</v>
      </c>
      <c r="AI12" s="243">
        <v>3.0001069114000001</v>
      </c>
      <c r="AJ12" s="243">
        <v>3.0058342074</v>
      </c>
      <c r="AK12" s="243">
        <v>2.9052398297000002</v>
      </c>
      <c r="AL12" s="243">
        <v>2.9352895857000001</v>
      </c>
      <c r="AM12" s="243">
        <v>2.7063025980000002</v>
      </c>
      <c r="AN12" s="243">
        <v>2.8977008529999999</v>
      </c>
      <c r="AO12" s="243">
        <v>2.9516732889999999</v>
      </c>
      <c r="AP12" s="243">
        <v>2.928999299</v>
      </c>
      <c r="AQ12" s="243">
        <v>2.8742528100000002</v>
      </c>
      <c r="AR12" s="243">
        <v>2.9745273050000001</v>
      </c>
      <c r="AS12" s="243">
        <v>2.9581030560000001</v>
      </c>
      <c r="AT12" s="243">
        <v>3.0229727419999999</v>
      </c>
      <c r="AU12" s="243">
        <v>3.073212491</v>
      </c>
      <c r="AV12" s="243">
        <v>3.0793830519999998</v>
      </c>
      <c r="AW12" s="243">
        <v>2.9764936020000001</v>
      </c>
      <c r="AX12" s="243">
        <v>3.006854396</v>
      </c>
      <c r="AY12" s="367">
        <v>2.7399680480000002</v>
      </c>
      <c r="AZ12" s="367">
        <v>2.9249194909999998</v>
      </c>
      <c r="BA12" s="367">
        <v>2.9725212889999999</v>
      </c>
      <c r="BB12" s="367">
        <v>2.9435217840000001</v>
      </c>
      <c r="BC12" s="367">
        <v>2.8824721360000001</v>
      </c>
      <c r="BD12" s="367">
        <v>2.9763702630000002</v>
      </c>
      <c r="BE12" s="367">
        <v>2.9536352300000002</v>
      </c>
      <c r="BF12" s="367">
        <v>3.0121585820000001</v>
      </c>
      <c r="BG12" s="367">
        <v>3.0560654469999999</v>
      </c>
      <c r="BH12" s="367">
        <v>3.0559316060000001</v>
      </c>
      <c r="BI12" s="367">
        <v>2.9467994339999999</v>
      </c>
      <c r="BJ12" s="367">
        <v>2.9708554199999999</v>
      </c>
      <c r="BK12" s="367">
        <v>2.8175965519999999</v>
      </c>
      <c r="BL12" s="367">
        <v>3.0077930890000002</v>
      </c>
      <c r="BM12" s="367">
        <v>3.056744841</v>
      </c>
      <c r="BN12" s="367">
        <v>3.02692293</v>
      </c>
      <c r="BO12" s="367">
        <v>2.9641419569999998</v>
      </c>
      <c r="BP12" s="367">
        <v>3.0607029689999998</v>
      </c>
      <c r="BQ12" s="367">
        <v>3.0373231860000001</v>
      </c>
      <c r="BR12" s="367">
        <v>3.097506219</v>
      </c>
      <c r="BS12" s="367">
        <v>3.1426582519999999</v>
      </c>
      <c r="BT12" s="367">
        <v>3.1425206160000001</v>
      </c>
      <c r="BU12" s="367">
        <v>3.030293532</v>
      </c>
      <c r="BV12" s="367">
        <v>3.055031729</v>
      </c>
    </row>
    <row r="13" spans="1:74" ht="11.15" customHeight="1" x14ac:dyDescent="0.2">
      <c r="BD13" s="444"/>
      <c r="BE13" s="444"/>
      <c r="BF13" s="444"/>
      <c r="BJ13" s="151"/>
    </row>
    <row r="14" spans="1:74" ht="11.15" customHeight="1" x14ac:dyDescent="0.25">
      <c r="A14" s="158" t="s">
        <v>589</v>
      </c>
      <c r="B14" s="168" t="s">
        <v>373</v>
      </c>
      <c r="C14" s="243">
        <v>14.724983543</v>
      </c>
      <c r="D14" s="243">
        <v>15.113223474</v>
      </c>
      <c r="E14" s="243">
        <v>14.674749480999999</v>
      </c>
      <c r="F14" s="243">
        <v>15.267083689</v>
      </c>
      <c r="G14" s="243">
        <v>14.77518197</v>
      </c>
      <c r="H14" s="243">
        <v>15.017793306</v>
      </c>
      <c r="I14" s="243">
        <v>15.779994211</v>
      </c>
      <c r="J14" s="243">
        <v>15.371785924999999</v>
      </c>
      <c r="K14" s="243">
        <v>15.393738739</v>
      </c>
      <c r="L14" s="243">
        <v>15.385139369999999</v>
      </c>
      <c r="M14" s="243">
        <v>14.839054549</v>
      </c>
      <c r="N14" s="243">
        <v>14.511386603</v>
      </c>
      <c r="O14" s="243">
        <v>14.046568245</v>
      </c>
      <c r="P14" s="243">
        <v>14.58708158</v>
      </c>
      <c r="Q14" s="243">
        <v>13.411373166000001</v>
      </c>
      <c r="R14" s="243">
        <v>11.030709934000001</v>
      </c>
      <c r="S14" s="243">
        <v>11.392287917000001</v>
      </c>
      <c r="T14" s="243">
        <v>12.700220012000001</v>
      </c>
      <c r="U14" s="243">
        <v>13.683280233</v>
      </c>
      <c r="V14" s="243">
        <v>13.137549141999999</v>
      </c>
      <c r="W14" s="243">
        <v>13.892179543999999</v>
      </c>
      <c r="X14" s="243">
        <v>13.659077929</v>
      </c>
      <c r="Y14" s="243">
        <v>13.034312803000001</v>
      </c>
      <c r="Z14" s="243">
        <v>12.924604068000001</v>
      </c>
      <c r="AA14" s="243">
        <v>11.998308384</v>
      </c>
      <c r="AB14" s="243">
        <v>12.78263364</v>
      </c>
      <c r="AC14" s="243">
        <v>13.298936337000001</v>
      </c>
      <c r="AD14" s="243">
        <v>13.095255384</v>
      </c>
      <c r="AE14" s="243">
        <v>12.94287506</v>
      </c>
      <c r="AF14" s="243">
        <v>14.201317442000001</v>
      </c>
      <c r="AG14" s="243">
        <v>14.511310027</v>
      </c>
      <c r="AH14" s="243">
        <v>14.407171313999999</v>
      </c>
      <c r="AI14" s="243">
        <v>14.944559509999999</v>
      </c>
      <c r="AJ14" s="243">
        <v>14.927868908000001</v>
      </c>
      <c r="AK14" s="243">
        <v>14.620536511999999</v>
      </c>
      <c r="AL14" s="243">
        <v>14.544570018</v>
      </c>
      <c r="AM14" s="243">
        <v>13.190067702</v>
      </c>
      <c r="AN14" s="243">
        <v>14.346245837</v>
      </c>
      <c r="AO14" s="243">
        <v>14.221274951</v>
      </c>
      <c r="AP14" s="243">
        <v>13.942449337999999</v>
      </c>
      <c r="AQ14" s="243">
        <v>14.134307833999999</v>
      </c>
      <c r="AR14" s="243">
        <v>14.475960992999999</v>
      </c>
      <c r="AS14" s="243">
        <v>14.380016699</v>
      </c>
      <c r="AT14" s="243">
        <v>14.937036674</v>
      </c>
      <c r="AU14" s="243">
        <v>14.734291101</v>
      </c>
      <c r="AV14" s="243">
        <v>14.926583424</v>
      </c>
      <c r="AW14" s="243">
        <v>14.568723944</v>
      </c>
      <c r="AX14" s="243">
        <v>14.355704385999999</v>
      </c>
      <c r="AY14" s="367">
        <v>14.098807112999999</v>
      </c>
      <c r="AZ14" s="367">
        <v>14.592783124</v>
      </c>
      <c r="BA14" s="367">
        <v>14.313669551</v>
      </c>
      <c r="BB14" s="367">
        <v>13.983475725</v>
      </c>
      <c r="BC14" s="367">
        <v>13.686150783</v>
      </c>
      <c r="BD14" s="367">
        <v>14.217799175</v>
      </c>
      <c r="BE14" s="367">
        <v>14.323760151</v>
      </c>
      <c r="BF14" s="367">
        <v>14.194948996000001</v>
      </c>
      <c r="BG14" s="367">
        <v>14.575149422000001</v>
      </c>
      <c r="BH14" s="367">
        <v>14.451930088999999</v>
      </c>
      <c r="BI14" s="367">
        <v>14.020210787</v>
      </c>
      <c r="BJ14" s="367">
        <v>13.925009538999999</v>
      </c>
      <c r="BK14" s="367">
        <v>13.397049568</v>
      </c>
      <c r="BL14" s="367">
        <v>14.293918079999999</v>
      </c>
      <c r="BM14" s="367">
        <v>14.013983441000001</v>
      </c>
      <c r="BN14" s="367">
        <v>14.083973456000001</v>
      </c>
      <c r="BO14" s="367">
        <v>13.785782833000001</v>
      </c>
      <c r="BP14" s="367">
        <v>14.319132322</v>
      </c>
      <c r="BQ14" s="367">
        <v>14.42537941</v>
      </c>
      <c r="BR14" s="367">
        <v>14.296177676999999</v>
      </c>
      <c r="BS14" s="367">
        <v>14.677607113000001</v>
      </c>
      <c r="BT14" s="367">
        <v>14.554055575</v>
      </c>
      <c r="BU14" s="367">
        <v>14.120939323</v>
      </c>
      <c r="BV14" s="367">
        <v>14.025324629</v>
      </c>
    </row>
    <row r="15" spans="1:74" ht="11.15" customHeight="1" x14ac:dyDescent="0.2">
      <c r="BD15" s="444"/>
      <c r="BE15" s="444"/>
      <c r="BF15" s="444"/>
      <c r="BJ15" s="151"/>
    </row>
    <row r="16" spans="1:74" ht="11.15" customHeight="1" x14ac:dyDescent="0.25">
      <c r="A16" s="158" t="s">
        <v>590</v>
      </c>
      <c r="B16" s="168" t="s">
        <v>910</v>
      </c>
      <c r="C16" s="243">
        <v>4.5786484302000003</v>
      </c>
      <c r="D16" s="243">
        <v>4.8195788091000002</v>
      </c>
      <c r="E16" s="243">
        <v>4.7083709349999996</v>
      </c>
      <c r="F16" s="243">
        <v>4.6331211392</v>
      </c>
      <c r="G16" s="243">
        <v>4.7730783834999997</v>
      </c>
      <c r="H16" s="243">
        <v>4.9773403930000004</v>
      </c>
      <c r="I16" s="243">
        <v>5.0428944439999999</v>
      </c>
      <c r="J16" s="243">
        <v>5.1649399380999998</v>
      </c>
      <c r="K16" s="243">
        <v>5.0699349216999998</v>
      </c>
      <c r="L16" s="243">
        <v>4.8887872842000002</v>
      </c>
      <c r="M16" s="243">
        <v>4.9573845537999999</v>
      </c>
      <c r="N16" s="243">
        <v>5.0030319758999999</v>
      </c>
      <c r="O16" s="243">
        <v>4.1112312855999997</v>
      </c>
      <c r="P16" s="243">
        <v>4.3443356803000004</v>
      </c>
      <c r="Q16" s="243">
        <v>4.2404559812000002</v>
      </c>
      <c r="R16" s="243">
        <v>4.2280994826000002</v>
      </c>
      <c r="S16" s="243">
        <v>4.3502860743999996</v>
      </c>
      <c r="T16" s="243">
        <v>4.5452021119000001</v>
      </c>
      <c r="U16" s="243">
        <v>4.6153763208000003</v>
      </c>
      <c r="V16" s="243">
        <v>4.7282017139999999</v>
      </c>
      <c r="W16" s="243">
        <v>4.6515928462999998</v>
      </c>
      <c r="X16" s="243">
        <v>4.5597046604000004</v>
      </c>
      <c r="Y16" s="243">
        <v>4.6040386138000002</v>
      </c>
      <c r="Z16" s="243">
        <v>4.6036730675999999</v>
      </c>
      <c r="AA16" s="243">
        <v>4.3925042606</v>
      </c>
      <c r="AB16" s="243">
        <v>4.6082871997000003</v>
      </c>
      <c r="AC16" s="243">
        <v>4.4837935108</v>
      </c>
      <c r="AD16" s="243">
        <v>4.4061856045000001</v>
      </c>
      <c r="AE16" s="243">
        <v>4.5272645239999996</v>
      </c>
      <c r="AF16" s="243">
        <v>4.7156756042000003</v>
      </c>
      <c r="AG16" s="243">
        <v>4.8584485408000004</v>
      </c>
      <c r="AH16" s="243">
        <v>4.9494663997000004</v>
      </c>
      <c r="AI16" s="243">
        <v>4.8721771192999999</v>
      </c>
      <c r="AJ16" s="243">
        <v>4.6988075176999997</v>
      </c>
      <c r="AK16" s="243">
        <v>4.7629412304000001</v>
      </c>
      <c r="AL16" s="243">
        <v>4.8147311437000004</v>
      </c>
      <c r="AM16" s="243">
        <v>4.4052949699999999</v>
      </c>
      <c r="AN16" s="243">
        <v>4.6151202610000004</v>
      </c>
      <c r="AO16" s="243">
        <v>4.2699827509999997</v>
      </c>
      <c r="AP16" s="243">
        <v>4.1612154820000002</v>
      </c>
      <c r="AQ16" s="243">
        <v>4.2632611699999998</v>
      </c>
      <c r="AR16" s="243">
        <v>4.4423667389999997</v>
      </c>
      <c r="AS16" s="243">
        <v>4.5943367390000001</v>
      </c>
      <c r="AT16" s="243">
        <v>4.6928055300000002</v>
      </c>
      <c r="AU16" s="243">
        <v>4.6275551359999998</v>
      </c>
      <c r="AV16" s="243">
        <v>4.4676607810000002</v>
      </c>
      <c r="AW16" s="243">
        <v>4.5863331580000004</v>
      </c>
      <c r="AX16" s="243">
        <v>4.645330328</v>
      </c>
      <c r="AY16" s="367">
        <v>4.0533191349999997</v>
      </c>
      <c r="AZ16" s="367">
        <v>4.3014064789999997</v>
      </c>
      <c r="BA16" s="367">
        <v>4.1915572939999999</v>
      </c>
      <c r="BB16" s="367">
        <v>4.1694384419999997</v>
      </c>
      <c r="BC16" s="367">
        <v>4.3019381909999996</v>
      </c>
      <c r="BD16" s="367">
        <v>4.5100333040000002</v>
      </c>
      <c r="BE16" s="367">
        <v>4.5841840290000002</v>
      </c>
      <c r="BF16" s="367">
        <v>4.7056484410000001</v>
      </c>
      <c r="BG16" s="367">
        <v>4.6232060239999999</v>
      </c>
      <c r="BH16" s="367">
        <v>4.513448017</v>
      </c>
      <c r="BI16" s="367">
        <v>4.564853534</v>
      </c>
      <c r="BJ16" s="367">
        <v>4.5722442379999997</v>
      </c>
      <c r="BK16" s="367">
        <v>4.2406961379999997</v>
      </c>
      <c r="BL16" s="367">
        <v>4.4950198180000003</v>
      </c>
      <c r="BM16" s="367">
        <v>4.3824130610000003</v>
      </c>
      <c r="BN16" s="367">
        <v>4.3598088759999998</v>
      </c>
      <c r="BO16" s="367">
        <v>4.4956253789999998</v>
      </c>
      <c r="BP16" s="367">
        <v>4.7089488260000003</v>
      </c>
      <c r="BQ16" s="367">
        <v>4.7849727020000001</v>
      </c>
      <c r="BR16" s="367">
        <v>4.9094850819999998</v>
      </c>
      <c r="BS16" s="367">
        <v>4.8249863350000002</v>
      </c>
      <c r="BT16" s="367">
        <v>4.7125648030000002</v>
      </c>
      <c r="BU16" s="367">
        <v>4.7652394339999997</v>
      </c>
      <c r="BV16" s="367">
        <v>4.7727688380000002</v>
      </c>
    </row>
    <row r="17" spans="1:74" ht="11.15" customHeight="1" x14ac:dyDescent="0.25">
      <c r="A17" s="158" t="s">
        <v>591</v>
      </c>
      <c r="B17" s="169" t="s">
        <v>361</v>
      </c>
      <c r="C17" s="243">
        <v>3.4014925370000002</v>
      </c>
      <c r="D17" s="243">
        <v>3.6424025257000001</v>
      </c>
      <c r="E17" s="243">
        <v>3.5308750874000001</v>
      </c>
      <c r="F17" s="243">
        <v>3.4484561325</v>
      </c>
      <c r="G17" s="243">
        <v>3.5883903752999999</v>
      </c>
      <c r="H17" s="243">
        <v>3.7925519068</v>
      </c>
      <c r="I17" s="243">
        <v>3.8560007321000001</v>
      </c>
      <c r="J17" s="243">
        <v>3.9778915927999998</v>
      </c>
      <c r="K17" s="243">
        <v>3.8827210183999998</v>
      </c>
      <c r="L17" s="243">
        <v>3.6938100268</v>
      </c>
      <c r="M17" s="243">
        <v>3.7623204109000001</v>
      </c>
      <c r="N17" s="243">
        <v>3.8081378817</v>
      </c>
      <c r="O17" s="243">
        <v>2.9941486016000001</v>
      </c>
      <c r="P17" s="243">
        <v>3.2062085423000002</v>
      </c>
      <c r="Q17" s="243">
        <v>3.1080370132000001</v>
      </c>
      <c r="R17" s="243">
        <v>3.0354880966</v>
      </c>
      <c r="S17" s="243">
        <v>3.1586645884000002</v>
      </c>
      <c r="T17" s="243">
        <v>3.3383768639000002</v>
      </c>
      <c r="U17" s="243">
        <v>3.3942274088</v>
      </c>
      <c r="V17" s="243">
        <v>3.5015212939999998</v>
      </c>
      <c r="W17" s="243">
        <v>3.4177478212999999</v>
      </c>
      <c r="X17" s="243">
        <v>3.2514597653999999</v>
      </c>
      <c r="Y17" s="243">
        <v>3.3117657247999999</v>
      </c>
      <c r="Z17" s="243">
        <v>3.3520963485999999</v>
      </c>
      <c r="AA17" s="243">
        <v>3.2231381365999998</v>
      </c>
      <c r="AB17" s="243">
        <v>3.4514162126999999</v>
      </c>
      <c r="AC17" s="243">
        <v>3.3457366218</v>
      </c>
      <c r="AD17" s="243">
        <v>3.2676392354999999</v>
      </c>
      <c r="AE17" s="243">
        <v>3.400236144</v>
      </c>
      <c r="AF17" s="243">
        <v>3.5936926372000002</v>
      </c>
      <c r="AG17" s="243">
        <v>3.6538145767999999</v>
      </c>
      <c r="AH17" s="243">
        <v>3.7693141927</v>
      </c>
      <c r="AI17" s="243">
        <v>3.6791338072999999</v>
      </c>
      <c r="AJ17" s="243">
        <v>3.5001282047000002</v>
      </c>
      <c r="AK17" s="243">
        <v>3.5650463044</v>
      </c>
      <c r="AL17" s="243">
        <v>3.6084613747000001</v>
      </c>
      <c r="AM17" s="243">
        <v>3.288836995</v>
      </c>
      <c r="AN17" s="243">
        <v>3.5170406930000002</v>
      </c>
      <c r="AO17" s="243">
        <v>3.2306166940000001</v>
      </c>
      <c r="AP17" s="243">
        <v>3.1299517450000001</v>
      </c>
      <c r="AQ17" s="243">
        <v>3.2414402849999999</v>
      </c>
      <c r="AR17" s="243">
        <v>3.4264052889999999</v>
      </c>
      <c r="AS17" s="243">
        <v>3.4839698299999999</v>
      </c>
      <c r="AT17" s="243">
        <v>3.6008155469999998</v>
      </c>
      <c r="AU17" s="243">
        <v>3.5210813430000001</v>
      </c>
      <c r="AV17" s="243">
        <v>3.3574090980000002</v>
      </c>
      <c r="AW17" s="243">
        <v>3.470137384</v>
      </c>
      <c r="AX17" s="243">
        <v>3.5153468430000001</v>
      </c>
      <c r="AY17" s="367">
        <v>3.0332214240000002</v>
      </c>
      <c r="AZ17" s="367">
        <v>3.2623103520000001</v>
      </c>
      <c r="BA17" s="367">
        <v>3.1578524090000002</v>
      </c>
      <c r="BB17" s="367">
        <v>3.0809426229999999</v>
      </c>
      <c r="BC17" s="367">
        <v>3.2144677769999999</v>
      </c>
      <c r="BD17" s="367">
        <v>3.408777518</v>
      </c>
      <c r="BE17" s="367">
        <v>3.469916655</v>
      </c>
      <c r="BF17" s="367">
        <v>3.5863652159999999</v>
      </c>
      <c r="BG17" s="367">
        <v>3.4973867379999999</v>
      </c>
      <c r="BH17" s="367">
        <v>3.319692227</v>
      </c>
      <c r="BI17" s="367">
        <v>3.3856211759999999</v>
      </c>
      <c r="BJ17" s="367">
        <v>3.4300734390000001</v>
      </c>
      <c r="BK17" s="367">
        <v>3.1936043569999999</v>
      </c>
      <c r="BL17" s="367">
        <v>3.42843009</v>
      </c>
      <c r="BM17" s="367">
        <v>3.32135633</v>
      </c>
      <c r="BN17" s="367">
        <v>3.242520581</v>
      </c>
      <c r="BO17" s="367">
        <v>3.3793894500000001</v>
      </c>
      <c r="BP17" s="367">
        <v>3.5785650609999999</v>
      </c>
      <c r="BQ17" s="367">
        <v>3.6412352339999998</v>
      </c>
      <c r="BR17" s="367">
        <v>3.76059988</v>
      </c>
      <c r="BS17" s="367">
        <v>3.6693932180000002</v>
      </c>
      <c r="BT17" s="367">
        <v>3.487248911</v>
      </c>
      <c r="BU17" s="367">
        <v>3.5548288430000001</v>
      </c>
      <c r="BV17" s="367">
        <v>3.6003942709999999</v>
      </c>
    </row>
    <row r="18" spans="1:74" ht="11.15" customHeight="1" x14ac:dyDescent="0.2">
      <c r="BD18" s="444"/>
      <c r="BE18" s="444"/>
      <c r="BF18" s="444"/>
      <c r="BJ18" s="151"/>
    </row>
    <row r="19" spans="1:74" ht="11.15" customHeight="1" x14ac:dyDescent="0.25">
      <c r="A19" s="158" t="s">
        <v>592</v>
      </c>
      <c r="B19" s="168" t="s">
        <v>374</v>
      </c>
      <c r="C19" s="243">
        <v>8.6106091964000004</v>
      </c>
      <c r="D19" s="243">
        <v>8.5622341277</v>
      </c>
      <c r="E19" s="243">
        <v>8.5730004846999996</v>
      </c>
      <c r="F19" s="243">
        <v>8.6719265003999997</v>
      </c>
      <c r="G19" s="243">
        <v>9.2442782033000004</v>
      </c>
      <c r="H19" s="243">
        <v>9.6355620133999995</v>
      </c>
      <c r="I19" s="243">
        <v>9.5616212320000002</v>
      </c>
      <c r="J19" s="243">
        <v>9.6188121906999999</v>
      </c>
      <c r="K19" s="243">
        <v>9.4078812753999994</v>
      </c>
      <c r="L19" s="243">
        <v>9.2117517026000009</v>
      </c>
      <c r="M19" s="243">
        <v>8.8133714481999998</v>
      </c>
      <c r="N19" s="243">
        <v>8.7708461352999993</v>
      </c>
      <c r="O19" s="243">
        <v>8.1184414003000001</v>
      </c>
      <c r="P19" s="243">
        <v>8.0488251782999995</v>
      </c>
      <c r="Q19" s="243">
        <v>8.0168583958999999</v>
      </c>
      <c r="R19" s="243">
        <v>8.0717899391000003</v>
      </c>
      <c r="S19" s="243">
        <v>8.6339508222999992</v>
      </c>
      <c r="T19" s="243">
        <v>9.0401202657000006</v>
      </c>
      <c r="U19" s="243">
        <v>8.9378902211</v>
      </c>
      <c r="V19" s="243">
        <v>9.0331003872999993</v>
      </c>
      <c r="W19" s="243">
        <v>8.8099714650000003</v>
      </c>
      <c r="X19" s="243">
        <v>8.6331992828999997</v>
      </c>
      <c r="Y19" s="243">
        <v>8.3071097090000006</v>
      </c>
      <c r="Z19" s="243">
        <v>8.2604932084999998</v>
      </c>
      <c r="AA19" s="243">
        <v>8.0207084334999994</v>
      </c>
      <c r="AB19" s="243">
        <v>8.0503108514000008</v>
      </c>
      <c r="AC19" s="243">
        <v>8.0370293224000005</v>
      </c>
      <c r="AD19" s="243">
        <v>8.2640641559999999</v>
      </c>
      <c r="AE19" s="243">
        <v>8.7214774731000002</v>
      </c>
      <c r="AF19" s="243">
        <v>9.0944637057000008</v>
      </c>
      <c r="AG19" s="243">
        <v>9.1764355064000007</v>
      </c>
      <c r="AH19" s="243">
        <v>9.2317360574999991</v>
      </c>
      <c r="AI19" s="243">
        <v>9.0269637393999993</v>
      </c>
      <c r="AJ19" s="243">
        <v>8.9098697931000004</v>
      </c>
      <c r="AK19" s="243">
        <v>8.4835417525000008</v>
      </c>
      <c r="AL19" s="243">
        <v>8.5462224327000005</v>
      </c>
      <c r="AM19" s="243">
        <v>9.1206128268000004</v>
      </c>
      <c r="AN19" s="243">
        <v>8.9586139889999998</v>
      </c>
      <c r="AO19" s="243">
        <v>8.6646789067000007</v>
      </c>
      <c r="AP19" s="243">
        <v>8.6812287650000002</v>
      </c>
      <c r="AQ19" s="243">
        <v>9.3747642820999992</v>
      </c>
      <c r="AR19" s="243">
        <v>9.5931215183000003</v>
      </c>
      <c r="AS19" s="243">
        <v>9.6230067775000006</v>
      </c>
      <c r="AT19" s="243">
        <v>9.7822919975999998</v>
      </c>
      <c r="AU19" s="243">
        <v>9.5459079219999996</v>
      </c>
      <c r="AV19" s="243">
        <v>9.1637578079999997</v>
      </c>
      <c r="AW19" s="243">
        <v>8.6714215370000005</v>
      </c>
      <c r="AX19" s="243">
        <v>8.8325969369999999</v>
      </c>
      <c r="AY19" s="367">
        <v>9.4096285700000006</v>
      </c>
      <c r="AZ19" s="367">
        <v>9.2338631059999994</v>
      </c>
      <c r="BA19" s="367">
        <v>8.9144532430000005</v>
      </c>
      <c r="BB19" s="367">
        <v>8.8150498069999994</v>
      </c>
      <c r="BC19" s="367">
        <v>9.3844668230000003</v>
      </c>
      <c r="BD19" s="367">
        <v>9.9344743320000006</v>
      </c>
      <c r="BE19" s="367">
        <v>9.9249559319999996</v>
      </c>
      <c r="BF19" s="367">
        <v>9.9957335</v>
      </c>
      <c r="BG19" s="367">
        <v>9.7923058950000001</v>
      </c>
      <c r="BH19" s="367">
        <v>9.3856268069999995</v>
      </c>
      <c r="BI19" s="367">
        <v>9.1512091659999992</v>
      </c>
      <c r="BJ19" s="367">
        <v>9.4024877730000007</v>
      </c>
      <c r="BK19" s="367">
        <v>9.8294685170000005</v>
      </c>
      <c r="BL19" s="367">
        <v>9.6785968520000001</v>
      </c>
      <c r="BM19" s="367">
        <v>9.1783978099999999</v>
      </c>
      <c r="BN19" s="367">
        <v>8.9969378590000009</v>
      </c>
      <c r="BO19" s="367">
        <v>9.5829780580000001</v>
      </c>
      <c r="BP19" s="367">
        <v>10.147364716</v>
      </c>
      <c r="BQ19" s="367">
        <v>10.137272204</v>
      </c>
      <c r="BR19" s="367">
        <v>10.208807667</v>
      </c>
      <c r="BS19" s="367">
        <v>9.9999393669999996</v>
      </c>
      <c r="BT19" s="367">
        <v>9.5804278079999996</v>
      </c>
      <c r="BU19" s="367">
        <v>9.3135684550000004</v>
      </c>
      <c r="BV19" s="367">
        <v>9.6322084219999997</v>
      </c>
    </row>
    <row r="20" spans="1:74" ht="11.15" customHeight="1" x14ac:dyDescent="0.2">
      <c r="BD20" s="444"/>
      <c r="BE20" s="444"/>
      <c r="BF20" s="444"/>
      <c r="BJ20" s="151"/>
    </row>
    <row r="21" spans="1:74" ht="11.15" customHeight="1" x14ac:dyDescent="0.25">
      <c r="A21" s="158" t="s">
        <v>593</v>
      </c>
      <c r="B21" s="168" t="s">
        <v>375</v>
      </c>
      <c r="C21" s="243">
        <v>35.604080598000003</v>
      </c>
      <c r="D21" s="243">
        <v>35.958644868999997</v>
      </c>
      <c r="E21" s="243">
        <v>35.693058839000003</v>
      </c>
      <c r="F21" s="243">
        <v>35.685466802999997</v>
      </c>
      <c r="G21" s="243">
        <v>35.328905317</v>
      </c>
      <c r="H21" s="243">
        <v>34.827695484000003</v>
      </c>
      <c r="I21" s="243">
        <v>35.061220753000001</v>
      </c>
      <c r="J21" s="243">
        <v>34.681585728999998</v>
      </c>
      <c r="K21" s="243">
        <v>34.891720192999998</v>
      </c>
      <c r="L21" s="243">
        <v>34.382837664</v>
      </c>
      <c r="M21" s="243">
        <v>36.124795222000003</v>
      </c>
      <c r="N21" s="243">
        <v>37.056078560000003</v>
      </c>
      <c r="O21" s="243">
        <v>35.420386524000001</v>
      </c>
      <c r="P21" s="243">
        <v>35.101946908999999</v>
      </c>
      <c r="Q21" s="243">
        <v>33.122768114000003</v>
      </c>
      <c r="R21" s="243">
        <v>31.084900724000001</v>
      </c>
      <c r="S21" s="243">
        <v>32.492056015999999</v>
      </c>
      <c r="T21" s="243">
        <v>32.894868205000002</v>
      </c>
      <c r="U21" s="243">
        <v>33.282039351999998</v>
      </c>
      <c r="V21" s="243">
        <v>32.853553411</v>
      </c>
      <c r="W21" s="243">
        <v>34.215539638999999</v>
      </c>
      <c r="X21" s="243">
        <v>33.936364603000001</v>
      </c>
      <c r="Y21" s="243">
        <v>36.016369359999999</v>
      </c>
      <c r="Z21" s="243">
        <v>36.585019645000003</v>
      </c>
      <c r="AA21" s="243">
        <v>35.579899347999998</v>
      </c>
      <c r="AB21" s="243">
        <v>36.762925418999998</v>
      </c>
      <c r="AC21" s="243">
        <v>36.286981818999998</v>
      </c>
      <c r="AD21" s="243">
        <v>35.867204911000002</v>
      </c>
      <c r="AE21" s="243">
        <v>34.80808828</v>
      </c>
      <c r="AF21" s="243">
        <v>35.063995310000003</v>
      </c>
      <c r="AG21" s="243">
        <v>34.798326895999999</v>
      </c>
      <c r="AH21" s="243">
        <v>33.920578425999999</v>
      </c>
      <c r="AI21" s="243">
        <v>35.374896114999999</v>
      </c>
      <c r="AJ21" s="243">
        <v>35.088137158999999</v>
      </c>
      <c r="AK21" s="243">
        <v>36.435355649999998</v>
      </c>
      <c r="AL21" s="243">
        <v>38.192817644999998</v>
      </c>
      <c r="AM21" s="243">
        <v>36.595231128000002</v>
      </c>
      <c r="AN21" s="243">
        <v>37.241036665999999</v>
      </c>
      <c r="AO21" s="243">
        <v>36.066750182</v>
      </c>
      <c r="AP21" s="243">
        <v>35.600122261000003</v>
      </c>
      <c r="AQ21" s="243">
        <v>35.735202518000001</v>
      </c>
      <c r="AR21" s="243">
        <v>35.812089931000003</v>
      </c>
      <c r="AS21" s="243">
        <v>35.512242143000002</v>
      </c>
      <c r="AT21" s="243">
        <v>35.478694666000003</v>
      </c>
      <c r="AU21" s="243">
        <v>36.005856594000001</v>
      </c>
      <c r="AV21" s="243">
        <v>35.361023240999998</v>
      </c>
      <c r="AW21" s="243">
        <v>36.894405962</v>
      </c>
      <c r="AX21" s="243">
        <v>37.897908723</v>
      </c>
      <c r="AY21" s="367">
        <v>37.382449096999999</v>
      </c>
      <c r="AZ21" s="367">
        <v>38.469757758</v>
      </c>
      <c r="BA21" s="367">
        <v>38.013176362000003</v>
      </c>
      <c r="BB21" s="367">
        <v>37.648465504000001</v>
      </c>
      <c r="BC21" s="367">
        <v>37.212540834000002</v>
      </c>
      <c r="BD21" s="367">
        <v>36.777398335000001</v>
      </c>
      <c r="BE21" s="367">
        <v>36.215452065000001</v>
      </c>
      <c r="BF21" s="367">
        <v>35.661306490999998</v>
      </c>
      <c r="BG21" s="367">
        <v>36.306143890999998</v>
      </c>
      <c r="BH21" s="367">
        <v>35.383911832000003</v>
      </c>
      <c r="BI21" s="367">
        <v>36.923015636999999</v>
      </c>
      <c r="BJ21" s="367">
        <v>37.881036702000003</v>
      </c>
      <c r="BK21" s="367">
        <v>38.400441178999998</v>
      </c>
      <c r="BL21" s="367">
        <v>39.544284288999997</v>
      </c>
      <c r="BM21" s="367">
        <v>38.948087319000003</v>
      </c>
      <c r="BN21" s="367">
        <v>38.446193039999997</v>
      </c>
      <c r="BO21" s="367">
        <v>38.023468770999997</v>
      </c>
      <c r="BP21" s="367">
        <v>37.584362519000003</v>
      </c>
      <c r="BQ21" s="367">
        <v>37.055790160999997</v>
      </c>
      <c r="BR21" s="367">
        <v>36.489481286999997</v>
      </c>
      <c r="BS21" s="367">
        <v>37.166547297000001</v>
      </c>
      <c r="BT21" s="367">
        <v>36.235433235999999</v>
      </c>
      <c r="BU21" s="367">
        <v>37.815892202000001</v>
      </c>
      <c r="BV21" s="367">
        <v>38.787838178999998</v>
      </c>
    </row>
    <row r="22" spans="1:74" ht="11.15" customHeight="1" x14ac:dyDescent="0.25">
      <c r="A22" s="158" t="s">
        <v>282</v>
      </c>
      <c r="B22" s="169" t="s">
        <v>329</v>
      </c>
      <c r="C22" s="243">
        <v>13.704991006</v>
      </c>
      <c r="D22" s="243">
        <v>14.120673123</v>
      </c>
      <c r="E22" s="243">
        <v>14.035805472</v>
      </c>
      <c r="F22" s="243">
        <v>14.328593092</v>
      </c>
      <c r="G22" s="243">
        <v>14.122900502</v>
      </c>
      <c r="H22" s="243">
        <v>13.964273497000001</v>
      </c>
      <c r="I22" s="243">
        <v>13.909941541</v>
      </c>
      <c r="J22" s="243">
        <v>13.484106424</v>
      </c>
      <c r="K22" s="243">
        <v>14.217042127999999</v>
      </c>
      <c r="L22" s="243">
        <v>13.384847556</v>
      </c>
      <c r="M22" s="243">
        <v>14.225982901</v>
      </c>
      <c r="N22" s="243">
        <v>14.6247317</v>
      </c>
      <c r="O22" s="243">
        <v>14.35563</v>
      </c>
      <c r="P22" s="243">
        <v>13.733779999999999</v>
      </c>
      <c r="Q22" s="243">
        <v>13.559430000000001</v>
      </c>
      <c r="R22" s="243">
        <v>14.163069999999999</v>
      </c>
      <c r="S22" s="243">
        <v>14.13082</v>
      </c>
      <c r="T22" s="243">
        <v>13.95173</v>
      </c>
      <c r="U22" s="243">
        <v>14.488149999999999</v>
      </c>
      <c r="V22" s="243">
        <v>14.33306</v>
      </c>
      <c r="W22" s="243">
        <v>15.13565</v>
      </c>
      <c r="X22" s="243">
        <v>14.33705</v>
      </c>
      <c r="Y22" s="243">
        <v>15.276820000000001</v>
      </c>
      <c r="Z22" s="243">
        <v>15.708069999999999</v>
      </c>
      <c r="AA22" s="243">
        <v>15.004495970000001</v>
      </c>
      <c r="AB22" s="243">
        <v>15.453662680000001</v>
      </c>
      <c r="AC22" s="243">
        <v>15.362351970000001</v>
      </c>
      <c r="AD22" s="243">
        <v>15.67845123</v>
      </c>
      <c r="AE22" s="243">
        <v>15.456306830000001</v>
      </c>
      <c r="AF22" s="243">
        <v>15.284751630000001</v>
      </c>
      <c r="AG22" s="243">
        <v>15.075241249999999</v>
      </c>
      <c r="AH22" s="243">
        <v>14.53831557</v>
      </c>
      <c r="AI22" s="243">
        <v>15.355301860000001</v>
      </c>
      <c r="AJ22" s="243">
        <v>14.5370159</v>
      </c>
      <c r="AK22" s="243">
        <v>15.42636341</v>
      </c>
      <c r="AL22" s="243">
        <v>16.017839859999999</v>
      </c>
      <c r="AM22" s="243">
        <v>15.22835141</v>
      </c>
      <c r="AN22" s="243">
        <v>15.41689382</v>
      </c>
      <c r="AO22" s="243">
        <v>14.758175980000001</v>
      </c>
      <c r="AP22" s="243">
        <v>15.055008669999999</v>
      </c>
      <c r="AQ22" s="243">
        <v>15.186906949999999</v>
      </c>
      <c r="AR22" s="243">
        <v>15.092500790000001</v>
      </c>
      <c r="AS22" s="243">
        <v>15.08059181</v>
      </c>
      <c r="AT22" s="243">
        <v>14.68850714</v>
      </c>
      <c r="AU22" s="243">
        <v>15.54567731</v>
      </c>
      <c r="AV22" s="243">
        <v>14.612839429999999</v>
      </c>
      <c r="AW22" s="243">
        <v>15.387476080000001</v>
      </c>
      <c r="AX22" s="243">
        <v>15.876896970000001</v>
      </c>
      <c r="AY22" s="367">
        <v>15.71776511</v>
      </c>
      <c r="AZ22" s="367">
        <v>16.057949700000002</v>
      </c>
      <c r="BA22" s="367">
        <v>16.007335699999999</v>
      </c>
      <c r="BB22" s="367">
        <v>16.379833560000002</v>
      </c>
      <c r="BC22" s="367">
        <v>16.043851480000001</v>
      </c>
      <c r="BD22" s="367">
        <v>15.760600050000001</v>
      </c>
      <c r="BE22" s="367">
        <v>15.594197169999999</v>
      </c>
      <c r="BF22" s="367">
        <v>15.01157504</v>
      </c>
      <c r="BG22" s="367">
        <v>15.72719955</v>
      </c>
      <c r="BH22" s="367">
        <v>14.68930638</v>
      </c>
      <c r="BI22" s="367">
        <v>15.526154010000001</v>
      </c>
      <c r="BJ22" s="367">
        <v>15.86736711</v>
      </c>
      <c r="BK22" s="367">
        <v>16.312266009999998</v>
      </c>
      <c r="BL22" s="367">
        <v>16.680914099999999</v>
      </c>
      <c r="BM22" s="367">
        <v>16.475586140000001</v>
      </c>
      <c r="BN22" s="367">
        <v>16.703312189999998</v>
      </c>
      <c r="BO22" s="367">
        <v>16.359435300000001</v>
      </c>
      <c r="BP22" s="367">
        <v>16.06952811</v>
      </c>
      <c r="BQ22" s="367">
        <v>15.89921515</v>
      </c>
      <c r="BR22" s="367">
        <v>15.30290273</v>
      </c>
      <c r="BS22" s="367">
        <v>16.03534277</v>
      </c>
      <c r="BT22" s="367">
        <v>14.9730615</v>
      </c>
      <c r="BU22" s="367">
        <v>15.82957313</v>
      </c>
      <c r="BV22" s="367">
        <v>16.178803949999999</v>
      </c>
    </row>
    <row r="23" spans="1:74" ht="11.15" customHeight="1" x14ac:dyDescent="0.25">
      <c r="A23" s="158" t="s">
        <v>277</v>
      </c>
      <c r="B23" s="169" t="s">
        <v>594</v>
      </c>
      <c r="C23" s="243">
        <v>4.1343548387000002</v>
      </c>
      <c r="D23" s="243">
        <v>4.3873571429</v>
      </c>
      <c r="E23" s="243">
        <v>3.8977096774</v>
      </c>
      <c r="F23" s="243">
        <v>3.6949999999999998</v>
      </c>
      <c r="G23" s="243">
        <v>3.4258387096999998</v>
      </c>
      <c r="H23" s="243">
        <v>3.4211333332999998</v>
      </c>
      <c r="I23" s="243">
        <v>3.5100967742</v>
      </c>
      <c r="J23" s="243">
        <v>3.5438064516000001</v>
      </c>
      <c r="K23" s="243">
        <v>3.5964333332999998</v>
      </c>
      <c r="L23" s="243">
        <v>3.468</v>
      </c>
      <c r="M23" s="243">
        <v>3.8595999999999999</v>
      </c>
      <c r="N23" s="243">
        <v>4.2675806451999998</v>
      </c>
      <c r="O23" s="243">
        <v>3.8284516128999999</v>
      </c>
      <c r="P23" s="243">
        <v>4.0702413792999996</v>
      </c>
      <c r="Q23" s="243">
        <v>3.5446129032</v>
      </c>
      <c r="R23" s="243">
        <v>3.1551666667</v>
      </c>
      <c r="S23" s="243">
        <v>2.8023870968</v>
      </c>
      <c r="T23" s="243">
        <v>2.9371999999999998</v>
      </c>
      <c r="U23" s="243">
        <v>3.0557741935</v>
      </c>
      <c r="V23" s="243">
        <v>3.1115483871</v>
      </c>
      <c r="W23" s="243">
        <v>3.1364999999999998</v>
      </c>
      <c r="X23" s="243">
        <v>3.2282903225999999</v>
      </c>
      <c r="Y23" s="243">
        <v>3.5134666666999999</v>
      </c>
      <c r="Z23" s="243">
        <v>3.9692580645</v>
      </c>
      <c r="AA23" s="243">
        <v>3.8147096774000002</v>
      </c>
      <c r="AB23" s="243">
        <v>3.8741785713999999</v>
      </c>
      <c r="AC23" s="243">
        <v>3.6175161290000002</v>
      </c>
      <c r="AD23" s="243">
        <v>3.2451666666999999</v>
      </c>
      <c r="AE23" s="243">
        <v>2.9159354838999998</v>
      </c>
      <c r="AF23" s="243">
        <v>3.0514000000000001</v>
      </c>
      <c r="AG23" s="243">
        <v>3.1118064516000001</v>
      </c>
      <c r="AH23" s="243">
        <v>3.0992258064999998</v>
      </c>
      <c r="AI23" s="243">
        <v>3.3073000000000001</v>
      </c>
      <c r="AJ23" s="243">
        <v>3.3328387096999998</v>
      </c>
      <c r="AK23" s="243">
        <v>3.5085333332999999</v>
      </c>
      <c r="AL23" s="243">
        <v>4.1273225805999996</v>
      </c>
      <c r="AM23" s="243">
        <v>3.7904516129000001</v>
      </c>
      <c r="AN23" s="243">
        <v>3.8306428571</v>
      </c>
      <c r="AO23" s="243">
        <v>3.4990967741999999</v>
      </c>
      <c r="AP23" s="243">
        <v>3.0065333333000002</v>
      </c>
      <c r="AQ23" s="243">
        <v>2.9536774193999999</v>
      </c>
      <c r="AR23" s="243">
        <v>3.1197333333000001</v>
      </c>
      <c r="AS23" s="243">
        <v>3.0979677418999998</v>
      </c>
      <c r="AT23" s="243">
        <v>3.3145483870999999</v>
      </c>
      <c r="AU23" s="243">
        <v>3.1503447310000001</v>
      </c>
      <c r="AV23" s="243">
        <v>3.1750623199999999</v>
      </c>
      <c r="AW23" s="243">
        <v>3.421715882</v>
      </c>
      <c r="AX23" s="243">
        <v>3.926397278</v>
      </c>
      <c r="AY23" s="367">
        <v>3.6477844529999999</v>
      </c>
      <c r="AZ23" s="367">
        <v>3.8827365660000002</v>
      </c>
      <c r="BA23" s="367">
        <v>3.567227811</v>
      </c>
      <c r="BB23" s="367">
        <v>3.2209725840000001</v>
      </c>
      <c r="BC23" s="367">
        <v>2.9499801209999998</v>
      </c>
      <c r="BD23" s="367">
        <v>2.9693117880000002</v>
      </c>
      <c r="BE23" s="367">
        <v>3.0384491470000001</v>
      </c>
      <c r="BF23" s="367">
        <v>3.1269831749999999</v>
      </c>
      <c r="BG23" s="367">
        <v>3.040210423</v>
      </c>
      <c r="BH23" s="367">
        <v>3.0597563810000001</v>
      </c>
      <c r="BI23" s="367">
        <v>3.28795729</v>
      </c>
      <c r="BJ23" s="367">
        <v>3.7581879100000002</v>
      </c>
      <c r="BK23" s="367">
        <v>3.4860486100000001</v>
      </c>
      <c r="BL23" s="367">
        <v>3.726023971</v>
      </c>
      <c r="BM23" s="367">
        <v>3.4267223119999999</v>
      </c>
      <c r="BN23" s="367">
        <v>3.097298865</v>
      </c>
      <c r="BO23" s="367">
        <v>2.8416090500000002</v>
      </c>
      <c r="BP23" s="367">
        <v>2.8703447780000002</v>
      </c>
      <c r="BQ23" s="367">
        <v>2.9968584219999999</v>
      </c>
      <c r="BR23" s="367">
        <v>3.0933905099999999</v>
      </c>
      <c r="BS23" s="367">
        <v>3.018177568</v>
      </c>
      <c r="BT23" s="367">
        <v>3.0471232339999998</v>
      </c>
      <c r="BU23" s="367">
        <v>3.2804845569999999</v>
      </c>
      <c r="BV23" s="367">
        <v>3.7509582140000002</v>
      </c>
    </row>
    <row r="24" spans="1:74" ht="11.15" customHeight="1" x14ac:dyDescent="0.25">
      <c r="A24" s="158" t="s">
        <v>595</v>
      </c>
      <c r="B24" s="169" t="s">
        <v>330</v>
      </c>
      <c r="C24" s="243">
        <v>4.8844874107000003</v>
      </c>
      <c r="D24" s="243">
        <v>4.6242921737999998</v>
      </c>
      <c r="E24" s="243">
        <v>5.1224878866000001</v>
      </c>
      <c r="F24" s="243">
        <v>4.9618800252000002</v>
      </c>
      <c r="G24" s="243">
        <v>5.1908159221999997</v>
      </c>
      <c r="H24" s="243">
        <v>4.8472405622999997</v>
      </c>
      <c r="I24" s="243">
        <v>4.9484695876</v>
      </c>
      <c r="J24" s="243">
        <v>4.8253587684000001</v>
      </c>
      <c r="K24" s="243">
        <v>4.5003654439999998</v>
      </c>
      <c r="L24" s="243">
        <v>4.8402535671000004</v>
      </c>
      <c r="M24" s="243">
        <v>5.1132527171</v>
      </c>
      <c r="N24" s="243">
        <v>5.1825605475999996</v>
      </c>
      <c r="O24" s="243">
        <v>5.0227399999999998</v>
      </c>
      <c r="P24" s="243">
        <v>5.1598139999999999</v>
      </c>
      <c r="Q24" s="243">
        <v>4.328106</v>
      </c>
      <c r="R24" s="243">
        <v>2.766499</v>
      </c>
      <c r="S24" s="243">
        <v>4.0712089999999996</v>
      </c>
      <c r="T24" s="243">
        <v>4.4417429999999998</v>
      </c>
      <c r="U24" s="243">
        <v>4.2130178589999998</v>
      </c>
      <c r="V24" s="243">
        <v>3.9304807249999998</v>
      </c>
      <c r="W24" s="243">
        <v>4.2783305399999998</v>
      </c>
      <c r="X24" s="243">
        <v>4.7839737529999997</v>
      </c>
      <c r="Y24" s="243">
        <v>5.3975161399999996</v>
      </c>
      <c r="Z24" s="243">
        <v>4.9675487470000004</v>
      </c>
      <c r="AA24" s="243">
        <v>4.8457206140000002</v>
      </c>
      <c r="AB24" s="243">
        <v>5.0431797129999998</v>
      </c>
      <c r="AC24" s="243">
        <v>5.0272173630000001</v>
      </c>
      <c r="AD24" s="243">
        <v>4.663357639</v>
      </c>
      <c r="AE24" s="243">
        <v>4.0551271910000004</v>
      </c>
      <c r="AF24" s="243">
        <v>4.4833418539999998</v>
      </c>
      <c r="AG24" s="243">
        <v>4.5531299000000001</v>
      </c>
      <c r="AH24" s="243">
        <v>4.2416025980000001</v>
      </c>
      <c r="AI24" s="243">
        <v>4.533028893</v>
      </c>
      <c r="AJ24" s="243">
        <v>4.8535783370000001</v>
      </c>
      <c r="AK24" s="243">
        <v>4.8480984520000003</v>
      </c>
      <c r="AL24" s="243">
        <v>5.0059359490000004</v>
      </c>
      <c r="AM24" s="243">
        <v>4.7883958560000002</v>
      </c>
      <c r="AN24" s="243">
        <v>5.2502180039999997</v>
      </c>
      <c r="AO24" s="243">
        <v>5.2084152850000001</v>
      </c>
      <c r="AP24" s="243">
        <v>5.0544543839999996</v>
      </c>
      <c r="AQ24" s="243">
        <v>4.9300158449999998</v>
      </c>
      <c r="AR24" s="243">
        <v>5.1978622989999996</v>
      </c>
      <c r="AS24" s="243">
        <v>4.8053229999999996</v>
      </c>
      <c r="AT24" s="243">
        <v>4.8515319999999997</v>
      </c>
      <c r="AU24" s="243">
        <v>4.8479460000000003</v>
      </c>
      <c r="AV24" s="243">
        <v>4.973973</v>
      </c>
      <c r="AW24" s="243">
        <v>5.2478559999999996</v>
      </c>
      <c r="AX24" s="243">
        <v>5.1804378719999997</v>
      </c>
      <c r="AY24" s="367">
        <v>5.0544669320000004</v>
      </c>
      <c r="AZ24" s="367">
        <v>5.4213174669999997</v>
      </c>
      <c r="BA24" s="367">
        <v>5.4166987310000003</v>
      </c>
      <c r="BB24" s="367">
        <v>5.3371333310000004</v>
      </c>
      <c r="BC24" s="367">
        <v>5.4161092489999998</v>
      </c>
      <c r="BD24" s="367">
        <v>5.3294645200000001</v>
      </c>
      <c r="BE24" s="367">
        <v>5.054631283</v>
      </c>
      <c r="BF24" s="367">
        <v>4.9427022889999996</v>
      </c>
      <c r="BG24" s="367">
        <v>5.0272603299999998</v>
      </c>
      <c r="BH24" s="367">
        <v>5.1604176590000002</v>
      </c>
      <c r="BI24" s="367">
        <v>5.3768451449999999</v>
      </c>
      <c r="BJ24" s="367">
        <v>5.4385074390000003</v>
      </c>
      <c r="BK24" s="367">
        <v>5.3469692660000003</v>
      </c>
      <c r="BL24" s="367">
        <v>5.7350494660000004</v>
      </c>
      <c r="BM24" s="367">
        <v>5.7301634430000004</v>
      </c>
      <c r="BN24" s="367">
        <v>5.6459935889999997</v>
      </c>
      <c r="BO24" s="367">
        <v>5.7295398479999999</v>
      </c>
      <c r="BP24" s="367">
        <v>5.6378809829999996</v>
      </c>
      <c r="BQ24" s="367">
        <v>5.347143129</v>
      </c>
      <c r="BR24" s="367">
        <v>5.2287367959999997</v>
      </c>
      <c r="BS24" s="367">
        <v>5.3181882160000002</v>
      </c>
      <c r="BT24" s="367">
        <v>5.459051369</v>
      </c>
      <c r="BU24" s="367">
        <v>5.6880035280000003</v>
      </c>
      <c r="BV24" s="367">
        <v>5.7532342239999998</v>
      </c>
    </row>
    <row r="25" spans="1:74" ht="11.15" customHeight="1" x14ac:dyDescent="0.2">
      <c r="BD25" s="444"/>
      <c r="BE25" s="444"/>
      <c r="BF25" s="444"/>
      <c r="BJ25" s="151"/>
    </row>
    <row r="26" spans="1:74" ht="11.15" customHeight="1" x14ac:dyDescent="0.25">
      <c r="A26" s="158" t="s">
        <v>596</v>
      </c>
      <c r="B26" s="168" t="s">
        <v>376</v>
      </c>
      <c r="C26" s="243">
        <v>4.4106808638999997</v>
      </c>
      <c r="D26" s="243">
        <v>4.4062841731000004</v>
      </c>
      <c r="E26" s="243">
        <v>4.4077430667000002</v>
      </c>
      <c r="F26" s="243">
        <v>4.4054994244000003</v>
      </c>
      <c r="G26" s="243">
        <v>4.4133532977999996</v>
      </c>
      <c r="H26" s="243">
        <v>4.4235798317999997</v>
      </c>
      <c r="I26" s="243">
        <v>4.3549077434000001</v>
      </c>
      <c r="J26" s="243">
        <v>4.3716010574000004</v>
      </c>
      <c r="K26" s="243">
        <v>4.3626274674000003</v>
      </c>
      <c r="L26" s="243">
        <v>4.4074025611999996</v>
      </c>
      <c r="M26" s="243">
        <v>4.4314654520000003</v>
      </c>
      <c r="N26" s="243">
        <v>4.4477279702999999</v>
      </c>
      <c r="O26" s="243">
        <v>4.1204288128000002</v>
      </c>
      <c r="P26" s="243">
        <v>4.1783919296000001</v>
      </c>
      <c r="Q26" s="243">
        <v>4.1641731785999996</v>
      </c>
      <c r="R26" s="243">
        <v>4.0219592499000001</v>
      </c>
      <c r="S26" s="243">
        <v>3.9817647375999998</v>
      </c>
      <c r="T26" s="243">
        <v>4.0929222787999997</v>
      </c>
      <c r="U26" s="243">
        <v>4.0727972565000004</v>
      </c>
      <c r="V26" s="243">
        <v>4.0979576555000001</v>
      </c>
      <c r="W26" s="243">
        <v>4.1511502568000003</v>
      </c>
      <c r="X26" s="243">
        <v>4.2043096310000001</v>
      </c>
      <c r="Y26" s="243">
        <v>4.27250804</v>
      </c>
      <c r="Z26" s="243">
        <v>4.2779535043000001</v>
      </c>
      <c r="AA26" s="243">
        <v>4.2345420770000004</v>
      </c>
      <c r="AB26" s="243">
        <v>4.3045570250000003</v>
      </c>
      <c r="AC26" s="243">
        <v>4.3022266929999997</v>
      </c>
      <c r="AD26" s="243">
        <v>4.3065025720000003</v>
      </c>
      <c r="AE26" s="243">
        <v>4.2719504529999996</v>
      </c>
      <c r="AF26" s="243">
        <v>4.3196309580000003</v>
      </c>
      <c r="AG26" s="243">
        <v>4.1364234069999997</v>
      </c>
      <c r="AH26" s="243">
        <v>4.2043129109999997</v>
      </c>
      <c r="AI26" s="243">
        <v>4.2725745709999998</v>
      </c>
      <c r="AJ26" s="243">
        <v>4.4204361280000004</v>
      </c>
      <c r="AK26" s="243">
        <v>4.4563264120000001</v>
      </c>
      <c r="AL26" s="243">
        <v>4.2857306179999997</v>
      </c>
      <c r="AM26" s="243">
        <v>4.3925568330000004</v>
      </c>
      <c r="AN26" s="243">
        <v>4.4849242629999999</v>
      </c>
      <c r="AO26" s="243">
        <v>4.4555474960000003</v>
      </c>
      <c r="AP26" s="243">
        <v>4.4569789819999999</v>
      </c>
      <c r="AQ26" s="243">
        <v>4.3945074650000002</v>
      </c>
      <c r="AR26" s="243">
        <v>4.4558378640000003</v>
      </c>
      <c r="AS26" s="243">
        <v>4.2896639600000004</v>
      </c>
      <c r="AT26" s="243">
        <v>4.3208690159999996</v>
      </c>
      <c r="AU26" s="243">
        <v>4.3883715609999996</v>
      </c>
      <c r="AV26" s="243">
        <v>4.4046023029999999</v>
      </c>
      <c r="AW26" s="243">
        <v>4.4919291130000003</v>
      </c>
      <c r="AX26" s="243">
        <v>4.4988719740000001</v>
      </c>
      <c r="AY26" s="367">
        <v>4.4536089959999998</v>
      </c>
      <c r="AZ26" s="367">
        <v>4.5559483829999996</v>
      </c>
      <c r="BA26" s="367">
        <v>4.533663432</v>
      </c>
      <c r="BB26" s="367">
        <v>4.5429329630000002</v>
      </c>
      <c r="BC26" s="367">
        <v>4.4867943810000002</v>
      </c>
      <c r="BD26" s="367">
        <v>4.5574141319999999</v>
      </c>
      <c r="BE26" s="367">
        <v>4.3951357890000002</v>
      </c>
      <c r="BF26" s="367">
        <v>4.4349419010000002</v>
      </c>
      <c r="BG26" s="367">
        <v>4.5119221080000003</v>
      </c>
      <c r="BH26" s="367">
        <v>4.5364255409999998</v>
      </c>
      <c r="BI26" s="367">
        <v>4.6337289210000003</v>
      </c>
      <c r="BJ26" s="367">
        <v>4.6487515029999997</v>
      </c>
      <c r="BK26" s="367">
        <v>4.5662852809999999</v>
      </c>
      <c r="BL26" s="367">
        <v>4.6712106640000002</v>
      </c>
      <c r="BM26" s="367">
        <v>4.648362594</v>
      </c>
      <c r="BN26" s="367">
        <v>4.6578663669999996</v>
      </c>
      <c r="BO26" s="367">
        <v>4.6003091310000004</v>
      </c>
      <c r="BP26" s="367">
        <v>4.6727134860000001</v>
      </c>
      <c r="BQ26" s="367">
        <v>4.5063343969999998</v>
      </c>
      <c r="BR26" s="367">
        <v>4.5471464810000004</v>
      </c>
      <c r="BS26" s="367">
        <v>4.6260718949999999</v>
      </c>
      <c r="BT26" s="367">
        <v>4.6511945609999996</v>
      </c>
      <c r="BU26" s="367">
        <v>4.7509567500000003</v>
      </c>
      <c r="BV26" s="367">
        <v>4.7663589530000001</v>
      </c>
    </row>
    <row r="27" spans="1:74" ht="11.15" customHeight="1" x14ac:dyDescent="0.2">
      <c r="BD27" s="444"/>
      <c r="BE27" s="444"/>
      <c r="BF27" s="444"/>
      <c r="BJ27" s="151"/>
    </row>
    <row r="28" spans="1:74" ht="11.15" customHeight="1" x14ac:dyDescent="0.25">
      <c r="A28" s="158" t="s">
        <v>279</v>
      </c>
      <c r="B28" s="168" t="s">
        <v>523</v>
      </c>
      <c r="C28" s="243">
        <v>47.964895585000001</v>
      </c>
      <c r="D28" s="243">
        <v>48.320728799999998</v>
      </c>
      <c r="E28" s="243">
        <v>46.828749358000003</v>
      </c>
      <c r="F28" s="243">
        <v>47.538342767000003</v>
      </c>
      <c r="G28" s="243">
        <v>46.7167186</v>
      </c>
      <c r="H28" s="243">
        <v>47.410364459999997</v>
      </c>
      <c r="I28" s="243">
        <v>48.545119870000001</v>
      </c>
      <c r="J28" s="243">
        <v>48.799878262</v>
      </c>
      <c r="K28" s="243">
        <v>47.419749877999998</v>
      </c>
      <c r="L28" s="243">
        <v>47.785288057999999</v>
      </c>
      <c r="M28" s="243">
        <v>47.869890032000001</v>
      </c>
      <c r="N28" s="243">
        <v>47.749788183</v>
      </c>
      <c r="O28" s="243">
        <v>46.112020516999998</v>
      </c>
      <c r="P28" s="243">
        <v>47.235340002000001</v>
      </c>
      <c r="Q28" s="243">
        <v>43.301539697999999</v>
      </c>
      <c r="R28" s="243">
        <v>35.016801112000003</v>
      </c>
      <c r="S28" s="243">
        <v>37.182762265999997</v>
      </c>
      <c r="T28" s="243">
        <v>40.397037603000001</v>
      </c>
      <c r="U28" s="243">
        <v>42.212073859</v>
      </c>
      <c r="V28" s="243">
        <v>41.877996219000003</v>
      </c>
      <c r="W28" s="243">
        <v>42.693614066000002</v>
      </c>
      <c r="X28" s="243">
        <v>42.806869401999997</v>
      </c>
      <c r="Y28" s="243">
        <v>42.823791583000002</v>
      </c>
      <c r="Z28" s="243">
        <v>43.140771465</v>
      </c>
      <c r="AA28" s="243">
        <v>41.865453993999999</v>
      </c>
      <c r="AB28" s="243">
        <v>41.987865767000002</v>
      </c>
      <c r="AC28" s="243">
        <v>43.826274646999998</v>
      </c>
      <c r="AD28" s="243">
        <v>43.358968943000001</v>
      </c>
      <c r="AE28" s="243">
        <v>43.386811242</v>
      </c>
      <c r="AF28" s="243">
        <v>45.674278618999999</v>
      </c>
      <c r="AG28" s="243">
        <v>45.652819319000002</v>
      </c>
      <c r="AH28" s="243">
        <v>45.813470154999997</v>
      </c>
      <c r="AI28" s="243">
        <v>46.132482662000001</v>
      </c>
      <c r="AJ28" s="243">
        <v>46.219223135999997</v>
      </c>
      <c r="AK28" s="243">
        <v>46.749840628000001</v>
      </c>
      <c r="AL28" s="243">
        <v>47.681523415999997</v>
      </c>
      <c r="AM28" s="243">
        <v>44.626311496</v>
      </c>
      <c r="AN28" s="243">
        <v>46.749882069999998</v>
      </c>
      <c r="AO28" s="243">
        <v>46.230326525000002</v>
      </c>
      <c r="AP28" s="243">
        <v>44.734376238000003</v>
      </c>
      <c r="AQ28" s="243">
        <v>45.198383487999997</v>
      </c>
      <c r="AR28" s="243">
        <v>46.432556830000003</v>
      </c>
      <c r="AS28" s="243">
        <v>46.145927227000001</v>
      </c>
      <c r="AT28" s="243">
        <v>47.150460531</v>
      </c>
      <c r="AU28" s="243">
        <v>46.110143979999997</v>
      </c>
      <c r="AV28" s="243">
        <v>46.313281814</v>
      </c>
      <c r="AW28" s="243">
        <v>45.998679883999998</v>
      </c>
      <c r="AX28" s="243">
        <v>46.37509009</v>
      </c>
      <c r="AY28" s="367">
        <v>45.409895120000002</v>
      </c>
      <c r="AZ28" s="367">
        <v>46.790753463999998</v>
      </c>
      <c r="BA28" s="367">
        <v>46.259156253</v>
      </c>
      <c r="BB28" s="367">
        <v>45.202590635999996</v>
      </c>
      <c r="BC28" s="367">
        <v>44.949021172000002</v>
      </c>
      <c r="BD28" s="367">
        <v>45.712404947000003</v>
      </c>
      <c r="BE28" s="367">
        <v>45.701088057</v>
      </c>
      <c r="BF28" s="367">
        <v>46.000483905999999</v>
      </c>
      <c r="BG28" s="367">
        <v>45.75833626</v>
      </c>
      <c r="BH28" s="367">
        <v>45.857994390999998</v>
      </c>
      <c r="BI28" s="367">
        <v>45.851381904</v>
      </c>
      <c r="BJ28" s="367">
        <v>46.581739282999997</v>
      </c>
      <c r="BK28" s="367">
        <v>45.046975863999997</v>
      </c>
      <c r="BL28" s="367">
        <v>46.544561713</v>
      </c>
      <c r="BM28" s="367">
        <v>45.826121223999998</v>
      </c>
      <c r="BN28" s="367">
        <v>45.238376229000004</v>
      </c>
      <c r="BO28" s="367">
        <v>44.943332187999999</v>
      </c>
      <c r="BP28" s="367">
        <v>45.818227931000003</v>
      </c>
      <c r="BQ28" s="367">
        <v>46.10744047</v>
      </c>
      <c r="BR28" s="367">
        <v>46.342133828999998</v>
      </c>
      <c r="BS28" s="367">
        <v>46.069492836999999</v>
      </c>
      <c r="BT28" s="367">
        <v>46.146221836999999</v>
      </c>
      <c r="BU28" s="367">
        <v>46.185758561999997</v>
      </c>
      <c r="BV28" s="367">
        <v>46.858495384000001</v>
      </c>
    </row>
    <row r="29" spans="1:74" ht="11.15" customHeight="1" x14ac:dyDescent="0.25">
      <c r="A29" s="158" t="s">
        <v>285</v>
      </c>
      <c r="B29" s="168" t="s">
        <v>524</v>
      </c>
      <c r="C29" s="243">
        <v>51.543758826999998</v>
      </c>
      <c r="D29" s="243">
        <v>52.220137929000003</v>
      </c>
      <c r="E29" s="243">
        <v>52.567175278999997</v>
      </c>
      <c r="F29" s="243">
        <v>52.807413734000001</v>
      </c>
      <c r="G29" s="243">
        <v>53.433033102000003</v>
      </c>
      <c r="H29" s="243">
        <v>53.717320655000002</v>
      </c>
      <c r="I29" s="243">
        <v>53.672320179000003</v>
      </c>
      <c r="J29" s="243">
        <v>53.362092457999999</v>
      </c>
      <c r="K29" s="243">
        <v>53.507293730000001</v>
      </c>
      <c r="L29" s="243">
        <v>52.682388926999998</v>
      </c>
      <c r="M29" s="243">
        <v>53.383716616000001</v>
      </c>
      <c r="N29" s="243">
        <v>53.925973921000001</v>
      </c>
      <c r="O29" s="243">
        <v>49.480960484999997</v>
      </c>
      <c r="P29" s="243">
        <v>49.420977473000001</v>
      </c>
      <c r="Q29" s="243">
        <v>48.127664611</v>
      </c>
      <c r="R29" s="243">
        <v>46.888938906999996</v>
      </c>
      <c r="S29" s="243">
        <v>48.757772371999998</v>
      </c>
      <c r="T29" s="243">
        <v>50.023803395000002</v>
      </c>
      <c r="U29" s="243">
        <v>50.306963703999998</v>
      </c>
      <c r="V29" s="243">
        <v>50.093649161000002</v>
      </c>
      <c r="W29" s="243">
        <v>51.118334953000002</v>
      </c>
      <c r="X29" s="243">
        <v>50.555221762999999</v>
      </c>
      <c r="Y29" s="243">
        <v>51.882480704000002</v>
      </c>
      <c r="Z29" s="243">
        <v>51.993324907000002</v>
      </c>
      <c r="AA29" s="243">
        <v>50.761808475999999</v>
      </c>
      <c r="AB29" s="243">
        <v>52.110195793999999</v>
      </c>
      <c r="AC29" s="243">
        <v>51.910569459000001</v>
      </c>
      <c r="AD29" s="243">
        <v>52.145304013000001</v>
      </c>
      <c r="AE29" s="243">
        <v>51.808083169</v>
      </c>
      <c r="AF29" s="243">
        <v>52.536216037999999</v>
      </c>
      <c r="AG29" s="243">
        <v>52.403843545999997</v>
      </c>
      <c r="AH29" s="243">
        <v>51.835364599000002</v>
      </c>
      <c r="AI29" s="243">
        <v>52.800703059</v>
      </c>
      <c r="AJ29" s="243">
        <v>52.411799479000003</v>
      </c>
      <c r="AK29" s="243">
        <v>52.995727563999999</v>
      </c>
      <c r="AL29" s="243">
        <v>53.878730603000001</v>
      </c>
      <c r="AM29" s="243">
        <v>52.771379598000003</v>
      </c>
      <c r="AN29" s="243">
        <v>53.782558653999999</v>
      </c>
      <c r="AO29" s="243">
        <v>52.401695967999999</v>
      </c>
      <c r="AP29" s="243">
        <v>52.547935508999998</v>
      </c>
      <c r="AQ29" s="243">
        <v>53.230728396000003</v>
      </c>
      <c r="AR29" s="243">
        <v>53.982691762000002</v>
      </c>
      <c r="AS29" s="243">
        <v>53.566078453000003</v>
      </c>
      <c r="AT29" s="243">
        <v>53.508104584999998</v>
      </c>
      <c r="AU29" s="243">
        <v>54.223254230999999</v>
      </c>
      <c r="AV29" s="243">
        <v>53.005768474</v>
      </c>
      <c r="AW29" s="243">
        <v>53.705002792000002</v>
      </c>
      <c r="AX29" s="243">
        <v>54.491846381000002</v>
      </c>
      <c r="AY29" s="367">
        <v>53.803225452</v>
      </c>
      <c r="AZ29" s="367">
        <v>54.983326662000003</v>
      </c>
      <c r="BA29" s="367">
        <v>54.54445346</v>
      </c>
      <c r="BB29" s="367">
        <v>54.654927108000003</v>
      </c>
      <c r="BC29" s="367">
        <v>54.982479408000003</v>
      </c>
      <c r="BD29" s="367">
        <v>55.536040350999997</v>
      </c>
      <c r="BE29" s="367">
        <v>54.817397481</v>
      </c>
      <c r="BF29" s="367">
        <v>54.341773607999997</v>
      </c>
      <c r="BG29" s="367">
        <v>54.988688850999999</v>
      </c>
      <c r="BH29" s="367">
        <v>53.464328049000002</v>
      </c>
      <c r="BI29" s="367">
        <v>54.403167785999997</v>
      </c>
      <c r="BJ29" s="367">
        <v>55.240668997999997</v>
      </c>
      <c r="BK29" s="367">
        <v>55.814593780000003</v>
      </c>
      <c r="BL29" s="367">
        <v>57.084963561999999</v>
      </c>
      <c r="BM29" s="367">
        <v>56.308852442000003</v>
      </c>
      <c r="BN29" s="367">
        <v>56.184400648</v>
      </c>
      <c r="BO29" s="367">
        <v>56.526069987</v>
      </c>
      <c r="BP29" s="367">
        <v>57.091131107000002</v>
      </c>
      <c r="BQ29" s="367">
        <v>56.345420445999999</v>
      </c>
      <c r="BR29" s="367">
        <v>55.854941128</v>
      </c>
      <c r="BS29" s="367">
        <v>56.518732499999999</v>
      </c>
      <c r="BT29" s="367">
        <v>54.960520224</v>
      </c>
      <c r="BU29" s="367">
        <v>55.901884541000001</v>
      </c>
      <c r="BV29" s="367">
        <v>56.821785196</v>
      </c>
    </row>
    <row r="30" spans="1:74" ht="11.15" customHeight="1" x14ac:dyDescent="0.25">
      <c r="B30" s="168"/>
      <c r="BD30" s="444"/>
      <c r="BE30" s="444"/>
      <c r="BF30" s="444"/>
      <c r="BJ30" s="151"/>
    </row>
    <row r="31" spans="1:74" ht="11.15" customHeight="1" x14ac:dyDescent="0.25">
      <c r="A31" s="158" t="s">
        <v>286</v>
      </c>
      <c r="B31" s="170" t="s">
        <v>525</v>
      </c>
      <c r="C31" s="244">
        <v>99.508654411999999</v>
      </c>
      <c r="D31" s="244">
        <v>100.54086673</v>
      </c>
      <c r="E31" s="244">
        <v>99.395924636999993</v>
      </c>
      <c r="F31" s="244">
        <v>100.34575649999999</v>
      </c>
      <c r="G31" s="244">
        <v>100.1497517</v>
      </c>
      <c r="H31" s="244">
        <v>101.12768511</v>
      </c>
      <c r="I31" s="244">
        <v>102.21744004999999</v>
      </c>
      <c r="J31" s="244">
        <v>102.16197072</v>
      </c>
      <c r="K31" s="244">
        <v>100.92704361</v>
      </c>
      <c r="L31" s="244">
        <v>100.46767699</v>
      </c>
      <c r="M31" s="244">
        <v>101.25360664999999</v>
      </c>
      <c r="N31" s="244">
        <v>101.6757621</v>
      </c>
      <c r="O31" s="244">
        <v>95.592981002000002</v>
      </c>
      <c r="P31" s="244">
        <v>96.656317474999994</v>
      </c>
      <c r="Q31" s="244">
        <v>91.429204310000003</v>
      </c>
      <c r="R31" s="244">
        <v>81.905740019000007</v>
      </c>
      <c r="S31" s="244">
        <v>85.940534636999999</v>
      </c>
      <c r="T31" s="244">
        <v>90.420840998000003</v>
      </c>
      <c r="U31" s="244">
        <v>92.519037561999994</v>
      </c>
      <c r="V31" s="244">
        <v>91.971645379999998</v>
      </c>
      <c r="W31" s="244">
        <v>93.811949018999996</v>
      </c>
      <c r="X31" s="244">
        <v>93.362091164999995</v>
      </c>
      <c r="Y31" s="244">
        <v>94.706272287000004</v>
      </c>
      <c r="Z31" s="244">
        <v>95.134096372000002</v>
      </c>
      <c r="AA31" s="244">
        <v>92.627262470000005</v>
      </c>
      <c r="AB31" s="244">
        <v>94.098061560999994</v>
      </c>
      <c r="AC31" s="244">
        <v>95.736844105000003</v>
      </c>
      <c r="AD31" s="244">
        <v>95.504272955999994</v>
      </c>
      <c r="AE31" s="244">
        <v>95.194894411000007</v>
      </c>
      <c r="AF31" s="244">
        <v>98.210494656999998</v>
      </c>
      <c r="AG31" s="244">
        <v>98.056662865000007</v>
      </c>
      <c r="AH31" s="244">
        <v>97.648834754000006</v>
      </c>
      <c r="AI31" s="244">
        <v>98.933185719999997</v>
      </c>
      <c r="AJ31" s="244">
        <v>98.631022615000006</v>
      </c>
      <c r="AK31" s="244">
        <v>99.745568192999997</v>
      </c>
      <c r="AL31" s="244">
        <v>101.56025402</v>
      </c>
      <c r="AM31" s="244">
        <v>97.397691093999995</v>
      </c>
      <c r="AN31" s="244">
        <v>100.53244072</v>
      </c>
      <c r="AO31" s="244">
        <v>98.632022492999994</v>
      </c>
      <c r="AP31" s="244">
        <v>97.282311746999994</v>
      </c>
      <c r="AQ31" s="244">
        <v>98.429111883999994</v>
      </c>
      <c r="AR31" s="244">
        <v>100.41524859</v>
      </c>
      <c r="AS31" s="244">
        <v>99.712005680000004</v>
      </c>
      <c r="AT31" s="244">
        <v>100.65856512000001</v>
      </c>
      <c r="AU31" s="244">
        <v>100.33339821</v>
      </c>
      <c r="AV31" s="244">
        <v>99.319050288</v>
      </c>
      <c r="AW31" s="244">
        <v>99.703682676</v>
      </c>
      <c r="AX31" s="244">
        <v>100.86693647</v>
      </c>
      <c r="AY31" s="558">
        <v>99.213120571999994</v>
      </c>
      <c r="AZ31" s="558">
        <v>101.77408013</v>
      </c>
      <c r="BA31" s="558">
        <v>100.80360971</v>
      </c>
      <c r="BB31" s="558">
        <v>99.857517744000006</v>
      </c>
      <c r="BC31" s="558">
        <v>99.931500580000005</v>
      </c>
      <c r="BD31" s="558">
        <v>101.2484453</v>
      </c>
      <c r="BE31" s="558">
        <v>100.51848554</v>
      </c>
      <c r="BF31" s="558">
        <v>100.34225751</v>
      </c>
      <c r="BG31" s="558">
        <v>100.74702511</v>
      </c>
      <c r="BH31" s="558">
        <v>99.322322439999994</v>
      </c>
      <c r="BI31" s="558">
        <v>100.25454969</v>
      </c>
      <c r="BJ31" s="558">
        <v>101.82240828</v>
      </c>
      <c r="BK31" s="558">
        <v>100.86156964</v>
      </c>
      <c r="BL31" s="558">
        <v>103.62952527</v>
      </c>
      <c r="BM31" s="558">
        <v>102.13497366999999</v>
      </c>
      <c r="BN31" s="558">
        <v>101.42277688</v>
      </c>
      <c r="BO31" s="558">
        <v>101.46940218</v>
      </c>
      <c r="BP31" s="558">
        <v>102.90935904</v>
      </c>
      <c r="BQ31" s="558">
        <v>102.45286092000001</v>
      </c>
      <c r="BR31" s="558">
        <v>102.19707495999999</v>
      </c>
      <c r="BS31" s="558">
        <v>102.58822533999999</v>
      </c>
      <c r="BT31" s="558">
        <v>101.10674206</v>
      </c>
      <c r="BU31" s="558">
        <v>102.08764309999999</v>
      </c>
      <c r="BV31" s="558">
        <v>103.68028058</v>
      </c>
    </row>
    <row r="32" spans="1:74" ht="12" customHeight="1" x14ac:dyDescent="0.25">
      <c r="B32" s="745" t="s">
        <v>801</v>
      </c>
      <c r="C32" s="737"/>
      <c r="D32" s="737"/>
      <c r="E32" s="737"/>
      <c r="F32" s="737"/>
      <c r="G32" s="737"/>
      <c r="H32" s="737"/>
      <c r="I32" s="737"/>
      <c r="J32" s="737"/>
      <c r="K32" s="737"/>
      <c r="L32" s="737"/>
      <c r="M32" s="737"/>
      <c r="N32" s="737"/>
      <c r="O32" s="737"/>
      <c r="P32" s="737"/>
      <c r="Q32" s="737"/>
      <c r="BD32" s="444"/>
      <c r="BE32" s="444"/>
      <c r="BF32" s="444"/>
    </row>
    <row r="33" spans="2:58" ht="12" customHeight="1" x14ac:dyDescent="0.2">
      <c r="B33" s="776" t="s">
        <v>638</v>
      </c>
      <c r="C33" s="755"/>
      <c r="D33" s="755"/>
      <c r="E33" s="755"/>
      <c r="F33" s="755"/>
      <c r="G33" s="755"/>
      <c r="H33" s="755"/>
      <c r="I33" s="755"/>
      <c r="J33" s="755"/>
      <c r="K33" s="755"/>
      <c r="L33" s="755"/>
      <c r="M33" s="755"/>
      <c r="N33" s="755"/>
      <c r="O33" s="755"/>
      <c r="P33" s="755"/>
      <c r="Q33" s="752"/>
      <c r="BD33" s="444"/>
      <c r="BE33" s="444"/>
      <c r="BF33" s="444"/>
    </row>
    <row r="34" spans="2:58" ht="12" customHeight="1" x14ac:dyDescent="0.2">
      <c r="B34" s="776" t="s">
        <v>1318</v>
      </c>
      <c r="C34" s="752"/>
      <c r="D34" s="752"/>
      <c r="E34" s="752"/>
      <c r="F34" s="752"/>
      <c r="G34" s="752"/>
      <c r="H34" s="752"/>
      <c r="I34" s="752"/>
      <c r="J34" s="752"/>
      <c r="K34" s="752"/>
      <c r="L34" s="752"/>
      <c r="M34" s="752"/>
      <c r="N34" s="752"/>
      <c r="O34" s="752"/>
      <c r="P34" s="752"/>
      <c r="Q34" s="752"/>
      <c r="BD34" s="444"/>
      <c r="BE34" s="444"/>
      <c r="BF34" s="444"/>
    </row>
    <row r="35" spans="2:58" ht="12" customHeight="1" x14ac:dyDescent="0.2">
      <c r="B35" s="776" t="s">
        <v>1317</v>
      </c>
      <c r="C35" s="752"/>
      <c r="D35" s="752"/>
      <c r="E35" s="752"/>
      <c r="F35" s="752"/>
      <c r="G35" s="752"/>
      <c r="H35" s="752"/>
      <c r="I35" s="752"/>
      <c r="J35" s="752"/>
      <c r="K35" s="752"/>
      <c r="L35" s="752"/>
      <c r="M35" s="752"/>
      <c r="N35" s="752"/>
      <c r="O35" s="752"/>
      <c r="P35" s="752"/>
      <c r="Q35" s="752"/>
      <c r="BD35" s="444"/>
      <c r="BE35" s="444"/>
      <c r="BF35" s="444"/>
    </row>
    <row r="36" spans="2:58" ht="12" customHeight="1" x14ac:dyDescent="0.25">
      <c r="B36" s="783" t="str">
        <f>"Notes: "&amp;"EIA completed modeling and analysis for this report on " &amp;Dates!D2&amp;"."</f>
        <v>Notes: EIA completed modeling and analysis for this report on Thursday January 5, 2023.</v>
      </c>
      <c r="C36" s="737"/>
      <c r="D36" s="737"/>
      <c r="E36" s="737"/>
      <c r="F36" s="737"/>
      <c r="G36" s="737"/>
      <c r="H36" s="737"/>
      <c r="I36" s="737"/>
      <c r="J36" s="737"/>
      <c r="K36" s="737"/>
      <c r="L36" s="737"/>
      <c r="M36" s="737"/>
      <c r="N36" s="737"/>
      <c r="O36" s="737"/>
      <c r="P36" s="737"/>
      <c r="Q36" s="737"/>
    </row>
    <row r="37" spans="2:58" ht="12" customHeight="1" x14ac:dyDescent="0.25">
      <c r="B37" s="763" t="s">
        <v>346</v>
      </c>
      <c r="C37" s="762"/>
      <c r="D37" s="762"/>
      <c r="E37" s="762"/>
      <c r="F37" s="762"/>
      <c r="G37" s="762"/>
      <c r="H37" s="762"/>
      <c r="I37" s="762"/>
      <c r="J37" s="762"/>
      <c r="K37" s="762"/>
      <c r="L37" s="762"/>
      <c r="M37" s="762"/>
      <c r="N37" s="762"/>
      <c r="O37" s="762"/>
      <c r="P37" s="762"/>
      <c r="Q37" s="762"/>
    </row>
    <row r="38" spans="2:58" ht="12" customHeight="1" x14ac:dyDescent="0.25">
      <c r="B38" s="772" t="s">
        <v>840</v>
      </c>
      <c r="C38" s="752"/>
      <c r="D38" s="752"/>
      <c r="E38" s="752"/>
      <c r="F38" s="752"/>
      <c r="G38" s="752"/>
      <c r="H38" s="752"/>
      <c r="I38" s="752"/>
      <c r="J38" s="752"/>
      <c r="K38" s="752"/>
      <c r="L38" s="752"/>
      <c r="M38" s="752"/>
      <c r="N38" s="752"/>
      <c r="O38" s="752"/>
      <c r="P38" s="752"/>
      <c r="Q38" s="752"/>
    </row>
    <row r="39" spans="2:58" ht="12" customHeight="1" x14ac:dyDescent="0.25">
      <c r="B39" s="758" t="s">
        <v>824</v>
      </c>
      <c r="C39" s="759"/>
      <c r="D39" s="759"/>
      <c r="E39" s="759"/>
      <c r="F39" s="759"/>
      <c r="G39" s="759"/>
      <c r="H39" s="759"/>
      <c r="I39" s="759"/>
      <c r="J39" s="759"/>
      <c r="K39" s="759"/>
      <c r="L39" s="759"/>
      <c r="M39" s="759"/>
      <c r="N39" s="759"/>
      <c r="O39" s="759"/>
      <c r="P39" s="759"/>
      <c r="Q39" s="752"/>
    </row>
    <row r="40" spans="2:58" ht="12" customHeight="1" x14ac:dyDescent="0.25">
      <c r="B40" s="764" t="s">
        <v>1349</v>
      </c>
      <c r="C40" s="752"/>
      <c r="D40" s="752"/>
      <c r="E40" s="752"/>
      <c r="F40" s="752"/>
      <c r="G40" s="752"/>
      <c r="H40" s="752"/>
      <c r="I40" s="752"/>
      <c r="J40" s="752"/>
      <c r="K40" s="752"/>
      <c r="L40" s="752"/>
      <c r="M40" s="752"/>
      <c r="N40" s="752"/>
      <c r="O40" s="752"/>
      <c r="P40" s="752"/>
      <c r="Q40" s="752"/>
    </row>
  </sheetData>
  <mergeCells count="17">
    <mergeCell ref="BK3:BV3"/>
    <mergeCell ref="B1:BV1"/>
    <mergeCell ref="C3:N3"/>
    <mergeCell ref="O3:Z3"/>
    <mergeCell ref="AA3:AL3"/>
    <mergeCell ref="AM3:AX3"/>
    <mergeCell ref="A1:A2"/>
    <mergeCell ref="AY3:BJ3"/>
    <mergeCell ref="B40:Q40"/>
    <mergeCell ref="B35:Q35"/>
    <mergeCell ref="B38:Q38"/>
    <mergeCell ref="B39:Q39"/>
    <mergeCell ref="B32:Q32"/>
    <mergeCell ref="B33:Q33"/>
    <mergeCell ref="B34:Q34"/>
    <mergeCell ref="B36:Q36"/>
    <mergeCell ref="B37:Q37"/>
  </mergeCells>
  <phoneticPr fontId="3"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1"/>
  <sheetViews>
    <sheetView showGridLines="0" tabSelected="1" zoomScaleNormal="100" workbookViewId="0">
      <pane xSplit="2" ySplit="4" topLeftCell="AQ5" activePane="bottomRight" state="frozen"/>
      <selection activeCell="BF63" sqref="BF63"/>
      <selection pane="topRight" activeCell="BF63" sqref="BF63"/>
      <selection pane="bottomLeft" activeCell="BF63" sqref="BF63"/>
      <selection pane="bottomRight" activeCell="AR7" sqref="AR7"/>
    </sheetView>
  </sheetViews>
  <sheetFormatPr defaultColWidth="9.54296875" defaultRowHeight="10.5" x14ac:dyDescent="0.25"/>
  <cols>
    <col min="1" max="1" width="14.54296875" style="69" customWidth="1"/>
    <col min="2" max="2" width="40" style="46" customWidth="1"/>
    <col min="3" max="50" width="6.54296875" style="46" customWidth="1"/>
    <col min="51" max="55" width="6.54296875" style="366" customWidth="1"/>
    <col min="56" max="58" width="6.54296875" style="583" customWidth="1"/>
    <col min="59" max="62" width="6.54296875" style="366" customWidth="1"/>
    <col min="63" max="74" width="6.54296875" style="46" customWidth="1"/>
    <col min="75" max="16384" width="9.54296875" style="46"/>
  </cols>
  <sheetData>
    <row r="1" spans="1:74" ht="13.4" customHeight="1" x14ac:dyDescent="0.3">
      <c r="A1" s="734" t="s">
        <v>785</v>
      </c>
      <c r="B1" s="789" t="s">
        <v>887</v>
      </c>
      <c r="C1" s="790"/>
      <c r="D1" s="790"/>
      <c r="E1" s="790"/>
      <c r="F1" s="790"/>
      <c r="G1" s="790"/>
      <c r="H1" s="790"/>
      <c r="I1" s="790"/>
      <c r="J1" s="790"/>
      <c r="K1" s="790"/>
      <c r="L1" s="790"/>
      <c r="M1" s="790"/>
      <c r="N1" s="790"/>
      <c r="O1" s="790"/>
      <c r="P1" s="790"/>
      <c r="Q1" s="790"/>
      <c r="R1" s="790"/>
      <c r="S1" s="790"/>
      <c r="T1" s="790"/>
      <c r="U1" s="790"/>
      <c r="V1" s="790"/>
      <c r="W1" s="790"/>
      <c r="X1" s="790"/>
      <c r="Y1" s="790"/>
      <c r="Z1" s="790"/>
      <c r="AA1" s="790"/>
      <c r="AB1" s="790"/>
      <c r="AC1" s="790"/>
      <c r="AD1" s="790"/>
      <c r="AE1" s="790"/>
      <c r="AF1" s="790"/>
      <c r="AG1" s="790"/>
      <c r="AH1" s="790"/>
      <c r="AI1" s="790"/>
      <c r="AJ1" s="790"/>
      <c r="AK1" s="790"/>
      <c r="AL1" s="790"/>
      <c r="AM1" s="274"/>
    </row>
    <row r="2" spans="1:74" ht="12.5" x14ac:dyDescent="0.25">
      <c r="A2" s="735"/>
      <c r="B2" s="485" t="str">
        <f>"U.S. Energy Information Administration  |  Short-Term Energy Outlook  - "&amp;Dates!D1</f>
        <v>U.S. Energy Information Administration  |  Short-Term Energy Outlook  - January 2023</v>
      </c>
      <c r="C2" s="486"/>
      <c r="D2" s="486"/>
      <c r="E2" s="486"/>
      <c r="F2" s="486"/>
      <c r="G2" s="486"/>
      <c r="H2" s="486"/>
      <c r="I2" s="486"/>
      <c r="J2" s="486"/>
      <c r="K2" s="486"/>
      <c r="L2" s="486"/>
      <c r="M2" s="486"/>
      <c r="N2" s="486"/>
      <c r="O2" s="486"/>
      <c r="P2" s="486"/>
      <c r="Q2" s="486"/>
      <c r="R2" s="486"/>
      <c r="S2" s="486"/>
      <c r="T2" s="486"/>
      <c r="U2" s="486"/>
      <c r="V2" s="486"/>
      <c r="W2" s="486"/>
      <c r="X2" s="486"/>
      <c r="Y2" s="486"/>
      <c r="Z2" s="486"/>
      <c r="AA2" s="486"/>
      <c r="AB2" s="486"/>
      <c r="AC2" s="486"/>
      <c r="AD2" s="486"/>
      <c r="AE2" s="486"/>
      <c r="AF2" s="486"/>
      <c r="AG2" s="486"/>
      <c r="AH2" s="486"/>
      <c r="AI2" s="486"/>
      <c r="AJ2" s="486"/>
      <c r="AK2" s="486"/>
      <c r="AL2" s="486"/>
      <c r="AM2" s="274"/>
    </row>
    <row r="3" spans="1:74" s="12" customFormat="1" ht="13" x14ac:dyDescent="0.3">
      <c r="A3" s="730" t="s">
        <v>1397</v>
      </c>
      <c r="B3" s="14"/>
      <c r="C3" s="738">
        <f>Dates!D3</f>
        <v>2019</v>
      </c>
      <c r="D3" s="739"/>
      <c r="E3" s="739"/>
      <c r="F3" s="739"/>
      <c r="G3" s="739"/>
      <c r="H3" s="739"/>
      <c r="I3" s="739"/>
      <c r="J3" s="739"/>
      <c r="K3" s="739"/>
      <c r="L3" s="739"/>
      <c r="M3" s="739"/>
      <c r="N3" s="740"/>
      <c r="O3" s="738">
        <f>C3+1</f>
        <v>2020</v>
      </c>
      <c r="P3" s="741"/>
      <c r="Q3" s="741"/>
      <c r="R3" s="741"/>
      <c r="S3" s="741"/>
      <c r="T3" s="741"/>
      <c r="U3" s="741"/>
      <c r="V3" s="741"/>
      <c r="W3" s="741"/>
      <c r="X3" s="739"/>
      <c r="Y3" s="739"/>
      <c r="Z3" s="740"/>
      <c r="AA3" s="742">
        <f>O3+1</f>
        <v>2021</v>
      </c>
      <c r="AB3" s="739"/>
      <c r="AC3" s="739"/>
      <c r="AD3" s="739"/>
      <c r="AE3" s="739"/>
      <c r="AF3" s="739"/>
      <c r="AG3" s="739"/>
      <c r="AH3" s="739"/>
      <c r="AI3" s="739"/>
      <c r="AJ3" s="739"/>
      <c r="AK3" s="739"/>
      <c r="AL3" s="740"/>
      <c r="AM3" s="742">
        <f>AA3+1</f>
        <v>2022</v>
      </c>
      <c r="AN3" s="739"/>
      <c r="AO3" s="739"/>
      <c r="AP3" s="739"/>
      <c r="AQ3" s="739"/>
      <c r="AR3" s="739"/>
      <c r="AS3" s="739"/>
      <c r="AT3" s="739"/>
      <c r="AU3" s="739"/>
      <c r="AV3" s="739"/>
      <c r="AW3" s="739"/>
      <c r="AX3" s="740"/>
      <c r="AY3" s="742">
        <f>AM3+1</f>
        <v>2023</v>
      </c>
      <c r="AZ3" s="743"/>
      <c r="BA3" s="743"/>
      <c r="BB3" s="743"/>
      <c r="BC3" s="743"/>
      <c r="BD3" s="743"/>
      <c r="BE3" s="743"/>
      <c r="BF3" s="743"/>
      <c r="BG3" s="743"/>
      <c r="BH3" s="743"/>
      <c r="BI3" s="743"/>
      <c r="BJ3" s="744"/>
      <c r="BK3" s="742">
        <f>AY3+1</f>
        <v>2024</v>
      </c>
      <c r="BL3" s="739"/>
      <c r="BM3" s="739"/>
      <c r="BN3" s="739"/>
      <c r="BO3" s="739"/>
      <c r="BP3" s="739"/>
      <c r="BQ3" s="739"/>
      <c r="BR3" s="739"/>
      <c r="BS3" s="739"/>
      <c r="BT3" s="739"/>
      <c r="BU3" s="739"/>
      <c r="BV3" s="740"/>
    </row>
    <row r="4" spans="1:74" s="12" customFormat="1" x14ac:dyDescent="0.25">
      <c r="A4" s="731" t="str">
        <f>Dates!$D$2</f>
        <v>Thursday January 5, 2023</v>
      </c>
      <c r="B4" s="16"/>
      <c r="C4" s="17" t="s">
        <v>463</v>
      </c>
      <c r="D4" s="17" t="s">
        <v>464</v>
      </c>
      <c r="E4" s="17" t="s">
        <v>465</v>
      </c>
      <c r="F4" s="17" t="s">
        <v>466</v>
      </c>
      <c r="G4" s="17" t="s">
        <v>467</v>
      </c>
      <c r="H4" s="17" t="s">
        <v>468</v>
      </c>
      <c r="I4" s="17" t="s">
        <v>469</v>
      </c>
      <c r="J4" s="17" t="s">
        <v>470</v>
      </c>
      <c r="K4" s="17" t="s">
        <v>471</v>
      </c>
      <c r="L4" s="17" t="s">
        <v>472</v>
      </c>
      <c r="M4" s="17" t="s">
        <v>473</v>
      </c>
      <c r="N4" s="17" t="s">
        <v>474</v>
      </c>
      <c r="O4" s="17" t="s">
        <v>463</v>
      </c>
      <c r="P4" s="17" t="s">
        <v>464</v>
      </c>
      <c r="Q4" s="17" t="s">
        <v>465</v>
      </c>
      <c r="R4" s="17" t="s">
        <v>466</v>
      </c>
      <c r="S4" s="17" t="s">
        <v>467</v>
      </c>
      <c r="T4" s="17" t="s">
        <v>468</v>
      </c>
      <c r="U4" s="17" t="s">
        <v>469</v>
      </c>
      <c r="V4" s="17" t="s">
        <v>470</v>
      </c>
      <c r="W4" s="17" t="s">
        <v>471</v>
      </c>
      <c r="X4" s="17" t="s">
        <v>472</v>
      </c>
      <c r="Y4" s="17" t="s">
        <v>473</v>
      </c>
      <c r="Z4" s="17" t="s">
        <v>474</v>
      </c>
      <c r="AA4" s="17" t="s">
        <v>463</v>
      </c>
      <c r="AB4" s="17" t="s">
        <v>464</v>
      </c>
      <c r="AC4" s="17" t="s">
        <v>465</v>
      </c>
      <c r="AD4" s="17" t="s">
        <v>466</v>
      </c>
      <c r="AE4" s="17" t="s">
        <v>467</v>
      </c>
      <c r="AF4" s="17" t="s">
        <v>468</v>
      </c>
      <c r="AG4" s="17" t="s">
        <v>469</v>
      </c>
      <c r="AH4" s="17" t="s">
        <v>470</v>
      </c>
      <c r="AI4" s="17" t="s">
        <v>471</v>
      </c>
      <c r="AJ4" s="17" t="s">
        <v>472</v>
      </c>
      <c r="AK4" s="17" t="s">
        <v>473</v>
      </c>
      <c r="AL4" s="17" t="s">
        <v>474</v>
      </c>
      <c r="AM4" s="17" t="s">
        <v>463</v>
      </c>
      <c r="AN4" s="17" t="s">
        <v>464</v>
      </c>
      <c r="AO4" s="17" t="s">
        <v>465</v>
      </c>
      <c r="AP4" s="17" t="s">
        <v>466</v>
      </c>
      <c r="AQ4" s="17" t="s">
        <v>467</v>
      </c>
      <c r="AR4" s="17" t="s">
        <v>468</v>
      </c>
      <c r="AS4" s="17" t="s">
        <v>469</v>
      </c>
      <c r="AT4" s="17" t="s">
        <v>470</v>
      </c>
      <c r="AU4" s="17" t="s">
        <v>471</v>
      </c>
      <c r="AV4" s="17" t="s">
        <v>472</v>
      </c>
      <c r="AW4" s="17" t="s">
        <v>473</v>
      </c>
      <c r="AX4" s="17" t="s">
        <v>474</v>
      </c>
      <c r="AY4" s="17" t="s">
        <v>463</v>
      </c>
      <c r="AZ4" s="17" t="s">
        <v>464</v>
      </c>
      <c r="BA4" s="17" t="s">
        <v>465</v>
      </c>
      <c r="BB4" s="17" t="s">
        <v>466</v>
      </c>
      <c r="BC4" s="17" t="s">
        <v>467</v>
      </c>
      <c r="BD4" s="17" t="s">
        <v>468</v>
      </c>
      <c r="BE4" s="17" t="s">
        <v>469</v>
      </c>
      <c r="BF4" s="17" t="s">
        <v>470</v>
      </c>
      <c r="BG4" s="17" t="s">
        <v>471</v>
      </c>
      <c r="BH4" s="17" t="s">
        <v>472</v>
      </c>
      <c r="BI4" s="17" t="s">
        <v>473</v>
      </c>
      <c r="BJ4" s="17" t="s">
        <v>474</v>
      </c>
      <c r="BK4" s="17" t="s">
        <v>463</v>
      </c>
      <c r="BL4" s="17" t="s">
        <v>464</v>
      </c>
      <c r="BM4" s="17" t="s">
        <v>465</v>
      </c>
      <c r="BN4" s="17" t="s">
        <v>466</v>
      </c>
      <c r="BO4" s="17" t="s">
        <v>467</v>
      </c>
      <c r="BP4" s="17" t="s">
        <v>468</v>
      </c>
      <c r="BQ4" s="17" t="s">
        <v>469</v>
      </c>
      <c r="BR4" s="17" t="s">
        <v>470</v>
      </c>
      <c r="BS4" s="17" t="s">
        <v>471</v>
      </c>
      <c r="BT4" s="17" t="s">
        <v>472</v>
      </c>
      <c r="BU4" s="17" t="s">
        <v>473</v>
      </c>
      <c r="BV4" s="17" t="s">
        <v>474</v>
      </c>
    </row>
    <row r="5" spans="1:74" ht="11.15" customHeight="1" x14ac:dyDescent="0.25">
      <c r="A5" s="56"/>
      <c r="B5" s="58" t="s">
        <v>759</v>
      </c>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7"/>
      <c r="AK5" s="57"/>
      <c r="AL5" s="57"/>
      <c r="AM5" s="57"/>
      <c r="AN5" s="57"/>
      <c r="AO5" s="57"/>
      <c r="AP5" s="57"/>
      <c r="AQ5" s="57"/>
      <c r="AR5" s="57"/>
      <c r="AS5" s="57"/>
      <c r="AT5" s="57"/>
      <c r="AU5" s="57"/>
      <c r="AV5" s="57"/>
      <c r="AW5" s="57"/>
      <c r="AX5" s="57"/>
      <c r="AY5" s="385"/>
      <c r="AZ5" s="385"/>
      <c r="BA5" s="385"/>
      <c r="BB5" s="385"/>
      <c r="BC5" s="385"/>
      <c r="BD5" s="57"/>
      <c r="BE5" s="57"/>
      <c r="BF5" s="57"/>
      <c r="BG5" s="57"/>
      <c r="BH5" s="385"/>
      <c r="BI5" s="385"/>
      <c r="BJ5" s="385"/>
      <c r="BK5" s="385"/>
      <c r="BL5" s="385"/>
      <c r="BM5" s="385"/>
      <c r="BN5" s="385"/>
      <c r="BO5" s="385"/>
      <c r="BP5" s="385"/>
      <c r="BQ5" s="385"/>
      <c r="BR5" s="385"/>
      <c r="BS5" s="385"/>
      <c r="BT5" s="385"/>
      <c r="BU5" s="385"/>
      <c r="BV5" s="385"/>
    </row>
    <row r="6" spans="1:74" ht="11.15" customHeight="1" x14ac:dyDescent="0.25">
      <c r="A6" s="56"/>
      <c r="B6" s="43" t="s">
        <v>728</v>
      </c>
      <c r="C6" s="59"/>
      <c r="D6" s="59"/>
      <c r="E6" s="59"/>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59"/>
      <c r="AJ6" s="59"/>
      <c r="AK6" s="59"/>
      <c r="AL6" s="59"/>
      <c r="AM6" s="59"/>
      <c r="AN6" s="59"/>
      <c r="AO6" s="59"/>
      <c r="AP6" s="59"/>
      <c r="AQ6" s="59"/>
      <c r="AR6" s="59"/>
      <c r="AS6" s="59"/>
      <c r="AT6" s="59"/>
      <c r="AU6" s="59"/>
      <c r="AV6" s="59"/>
      <c r="AW6" s="59"/>
      <c r="AX6" s="669"/>
      <c r="AY6" s="669"/>
      <c r="AZ6" s="669"/>
      <c r="BA6" s="669"/>
      <c r="BB6" s="669"/>
      <c r="BC6" s="669"/>
      <c r="BD6" s="669"/>
      <c r="BE6" s="669"/>
      <c r="BF6" s="669"/>
      <c r="BG6" s="669"/>
      <c r="BH6" s="669"/>
      <c r="BI6" s="669"/>
      <c r="BJ6" s="669"/>
      <c r="BK6" s="669"/>
      <c r="BL6" s="669"/>
      <c r="BM6" s="669"/>
      <c r="BN6" s="669"/>
      <c r="BO6" s="669"/>
      <c r="BP6" s="669"/>
      <c r="BQ6" s="669"/>
      <c r="BR6" s="669"/>
      <c r="BS6" s="669"/>
      <c r="BT6" s="669"/>
      <c r="BU6" s="669"/>
      <c r="BV6" s="669"/>
    </row>
    <row r="7" spans="1:74" ht="11.15" customHeight="1" x14ac:dyDescent="0.25">
      <c r="A7" s="60" t="s">
        <v>490</v>
      </c>
      <c r="B7" s="171" t="s">
        <v>116</v>
      </c>
      <c r="C7" s="209">
        <v>11.86852</v>
      </c>
      <c r="D7" s="209">
        <v>11.67305</v>
      </c>
      <c r="E7" s="209">
        <v>11.912653000000001</v>
      </c>
      <c r="F7" s="209">
        <v>12.148593999999999</v>
      </c>
      <c r="G7" s="209">
        <v>12.153654</v>
      </c>
      <c r="H7" s="209">
        <v>12.218216</v>
      </c>
      <c r="I7" s="209">
        <v>11.902106</v>
      </c>
      <c r="J7" s="209">
        <v>12.486233</v>
      </c>
      <c r="K7" s="209">
        <v>12.590317000000001</v>
      </c>
      <c r="L7" s="209">
        <v>12.809474</v>
      </c>
      <c r="M7" s="209">
        <v>13.000325999999999</v>
      </c>
      <c r="N7" s="209">
        <v>12.977876</v>
      </c>
      <c r="O7" s="209">
        <v>12.852266</v>
      </c>
      <c r="P7" s="209">
        <v>12.842024</v>
      </c>
      <c r="Q7" s="209">
        <v>12.796559</v>
      </c>
      <c r="R7" s="209">
        <v>11.913743</v>
      </c>
      <c r="S7" s="209">
        <v>9.7130709999999993</v>
      </c>
      <c r="T7" s="209">
        <v>10.442492</v>
      </c>
      <c r="U7" s="209">
        <v>11.005948999999999</v>
      </c>
      <c r="V7" s="209">
        <v>10.576601</v>
      </c>
      <c r="W7" s="209">
        <v>10.920752999999999</v>
      </c>
      <c r="X7" s="209">
        <v>10.457432000000001</v>
      </c>
      <c r="Y7" s="209">
        <v>11.195551</v>
      </c>
      <c r="Z7" s="209">
        <v>11.1685</v>
      </c>
      <c r="AA7" s="209">
        <v>11.124063</v>
      </c>
      <c r="AB7" s="209">
        <v>9.9246739999999996</v>
      </c>
      <c r="AC7" s="209">
        <v>11.325869000000001</v>
      </c>
      <c r="AD7" s="209">
        <v>11.304722</v>
      </c>
      <c r="AE7" s="209">
        <v>11.355992000000001</v>
      </c>
      <c r="AF7" s="209">
        <v>11.356417</v>
      </c>
      <c r="AG7" s="209">
        <v>11.346985999999999</v>
      </c>
      <c r="AH7" s="209">
        <v>11.277405</v>
      </c>
      <c r="AI7" s="209">
        <v>10.917534</v>
      </c>
      <c r="AJ7" s="209">
        <v>11.568579</v>
      </c>
      <c r="AK7" s="209">
        <v>11.790051999999999</v>
      </c>
      <c r="AL7" s="209">
        <v>11.634403000000001</v>
      </c>
      <c r="AM7" s="209">
        <v>11.369338000000001</v>
      </c>
      <c r="AN7" s="209">
        <v>11.316119</v>
      </c>
      <c r="AO7" s="209">
        <v>11.700794999999999</v>
      </c>
      <c r="AP7" s="209">
        <v>11.668386999999999</v>
      </c>
      <c r="AQ7" s="209">
        <v>11.629127</v>
      </c>
      <c r="AR7" s="209">
        <v>11.797257</v>
      </c>
      <c r="AS7" s="209">
        <v>11.844011</v>
      </c>
      <c r="AT7" s="209">
        <v>12.002495</v>
      </c>
      <c r="AU7" s="209">
        <v>12.311849</v>
      </c>
      <c r="AV7" s="209">
        <v>12.381356</v>
      </c>
      <c r="AW7" s="209">
        <v>12.380810507</v>
      </c>
      <c r="AX7" s="209">
        <v>11.920910948</v>
      </c>
      <c r="AY7" s="298">
        <v>12.354649999999999</v>
      </c>
      <c r="AZ7" s="298">
        <v>12.376519999999999</v>
      </c>
      <c r="BA7" s="298">
        <v>12.390129999999999</v>
      </c>
      <c r="BB7" s="298">
        <v>12.39254</v>
      </c>
      <c r="BC7" s="298">
        <v>12.318020000000001</v>
      </c>
      <c r="BD7" s="298">
        <v>12.314310000000001</v>
      </c>
      <c r="BE7" s="298">
        <v>12.35787</v>
      </c>
      <c r="BF7" s="298">
        <v>12.41075</v>
      </c>
      <c r="BG7" s="298">
        <v>12.433619999999999</v>
      </c>
      <c r="BH7" s="298">
        <v>12.36115</v>
      </c>
      <c r="BI7" s="298">
        <v>12.57146</v>
      </c>
      <c r="BJ7" s="298">
        <v>12.603820000000001</v>
      </c>
      <c r="BK7" s="298">
        <v>12.587009999999999</v>
      </c>
      <c r="BL7" s="298">
        <v>12.634270000000001</v>
      </c>
      <c r="BM7" s="298">
        <v>12.66222</v>
      </c>
      <c r="BN7" s="298">
        <v>12.72288</v>
      </c>
      <c r="BO7" s="298">
        <v>12.70548</v>
      </c>
      <c r="BP7" s="298">
        <v>12.71987</v>
      </c>
      <c r="BQ7" s="298">
        <v>12.80203</v>
      </c>
      <c r="BR7" s="298">
        <v>12.871079999999999</v>
      </c>
      <c r="BS7" s="298">
        <v>12.910220000000001</v>
      </c>
      <c r="BT7" s="298">
        <v>12.854329999999999</v>
      </c>
      <c r="BU7" s="298">
        <v>13.068339999999999</v>
      </c>
      <c r="BV7" s="298">
        <v>13.15428</v>
      </c>
    </row>
    <row r="8" spans="1:74" ht="11.15" customHeight="1" x14ac:dyDescent="0.25">
      <c r="A8" s="60" t="s">
        <v>491</v>
      </c>
      <c r="B8" s="171" t="s">
        <v>385</v>
      </c>
      <c r="C8" s="209">
        <v>0.496226</v>
      </c>
      <c r="D8" s="209">
        <v>0.48759200000000003</v>
      </c>
      <c r="E8" s="209">
        <v>0.48107100000000003</v>
      </c>
      <c r="F8" s="209">
        <v>0.47547200000000001</v>
      </c>
      <c r="G8" s="209">
        <v>0.47444999999999998</v>
      </c>
      <c r="H8" s="209">
        <v>0.45476499999999997</v>
      </c>
      <c r="I8" s="209">
        <v>0.44849899999999998</v>
      </c>
      <c r="J8" s="209">
        <v>0.381745</v>
      </c>
      <c r="K8" s="209">
        <v>0.44939299999999999</v>
      </c>
      <c r="L8" s="209">
        <v>0.47478399999999998</v>
      </c>
      <c r="M8" s="209">
        <v>0.48411100000000001</v>
      </c>
      <c r="N8" s="209">
        <v>0.48136899999999999</v>
      </c>
      <c r="O8" s="209">
        <v>0.48244900000000002</v>
      </c>
      <c r="P8" s="209">
        <v>0.47666599999999998</v>
      </c>
      <c r="Q8" s="209">
        <v>0.469553</v>
      </c>
      <c r="R8" s="209">
        <v>0.46270299999999998</v>
      </c>
      <c r="S8" s="209">
        <v>0.40412100000000001</v>
      </c>
      <c r="T8" s="209">
        <v>0.36097499999999999</v>
      </c>
      <c r="U8" s="209">
        <v>0.44400499999999998</v>
      </c>
      <c r="V8" s="209">
        <v>0.44358199999999998</v>
      </c>
      <c r="W8" s="209">
        <v>0.44173499999999999</v>
      </c>
      <c r="X8" s="209">
        <v>0.45936100000000002</v>
      </c>
      <c r="Y8" s="209">
        <v>0.463976</v>
      </c>
      <c r="Z8" s="209">
        <v>0.46295999999999998</v>
      </c>
      <c r="AA8" s="209">
        <v>0.45829399999999998</v>
      </c>
      <c r="AB8" s="209">
        <v>0.45663999999999999</v>
      </c>
      <c r="AC8" s="209">
        <v>0.45331399999999999</v>
      </c>
      <c r="AD8" s="209">
        <v>0.44633299999999998</v>
      </c>
      <c r="AE8" s="209">
        <v>0.44333899999999998</v>
      </c>
      <c r="AF8" s="209">
        <v>0.439996</v>
      </c>
      <c r="AG8" s="209">
        <v>0.37998700000000002</v>
      </c>
      <c r="AH8" s="209">
        <v>0.40851500000000002</v>
      </c>
      <c r="AI8" s="209">
        <v>0.42968400000000001</v>
      </c>
      <c r="AJ8" s="209">
        <v>0.43696400000000002</v>
      </c>
      <c r="AK8" s="209">
        <v>0.445967</v>
      </c>
      <c r="AL8" s="209">
        <v>0.45112400000000002</v>
      </c>
      <c r="AM8" s="209">
        <v>0.44961499999999999</v>
      </c>
      <c r="AN8" s="209">
        <v>0.450264</v>
      </c>
      <c r="AO8" s="209">
        <v>0.43985099999999999</v>
      </c>
      <c r="AP8" s="209">
        <v>0.44152000000000002</v>
      </c>
      <c r="AQ8" s="209">
        <v>0.447268</v>
      </c>
      <c r="AR8" s="209">
        <v>0.418628</v>
      </c>
      <c r="AS8" s="209">
        <v>0.43156499999999998</v>
      </c>
      <c r="AT8" s="209">
        <v>0.41315099999999999</v>
      </c>
      <c r="AU8" s="209">
        <v>0.43018099999999998</v>
      </c>
      <c r="AV8" s="209">
        <v>0.43493900000000002</v>
      </c>
      <c r="AW8" s="209">
        <v>0.45596441965000001</v>
      </c>
      <c r="AX8" s="209">
        <v>0.46232579163999998</v>
      </c>
      <c r="AY8" s="298">
        <v>0.43861796591000002</v>
      </c>
      <c r="AZ8" s="298">
        <v>0.43350280011999998</v>
      </c>
      <c r="BA8" s="298">
        <v>0.42580395629000001</v>
      </c>
      <c r="BB8" s="298">
        <v>0.41793257984999999</v>
      </c>
      <c r="BC8" s="298">
        <v>0.33949405937999999</v>
      </c>
      <c r="BD8" s="298">
        <v>0.32731326437000002</v>
      </c>
      <c r="BE8" s="298">
        <v>0.34893682321000002</v>
      </c>
      <c r="BF8" s="298">
        <v>0.41069935242</v>
      </c>
      <c r="BG8" s="298">
        <v>0.40664536690999997</v>
      </c>
      <c r="BH8" s="298">
        <v>0.40674972610999999</v>
      </c>
      <c r="BI8" s="298">
        <v>0.42209705082999999</v>
      </c>
      <c r="BJ8" s="298">
        <v>0.42406863002</v>
      </c>
      <c r="BK8" s="298">
        <v>0.40016866707999998</v>
      </c>
      <c r="BL8" s="298">
        <v>0.39789069349</v>
      </c>
      <c r="BM8" s="298">
        <v>0.39532240042</v>
      </c>
      <c r="BN8" s="298">
        <v>0.39381149275999999</v>
      </c>
      <c r="BO8" s="298">
        <v>0.31626635373</v>
      </c>
      <c r="BP8" s="298">
        <v>0.29974452783</v>
      </c>
      <c r="BQ8" s="298">
        <v>0.32137224177000001</v>
      </c>
      <c r="BR8" s="298">
        <v>0.38502660276</v>
      </c>
      <c r="BS8" s="298">
        <v>0.38350627584000002</v>
      </c>
      <c r="BT8" s="298">
        <v>0.37949886283000001</v>
      </c>
      <c r="BU8" s="298">
        <v>0.41009155335000003</v>
      </c>
      <c r="BV8" s="298">
        <v>0.41661897181000002</v>
      </c>
    </row>
    <row r="9" spans="1:74" ht="11.15" customHeight="1" x14ac:dyDescent="0.25">
      <c r="A9" s="60" t="s">
        <v>492</v>
      </c>
      <c r="B9" s="171" t="s">
        <v>230</v>
      </c>
      <c r="C9" s="209">
        <v>1.917468</v>
      </c>
      <c r="D9" s="209">
        <v>1.7368699999999999</v>
      </c>
      <c r="E9" s="209">
        <v>1.925251</v>
      </c>
      <c r="F9" s="209">
        <v>1.9630559999999999</v>
      </c>
      <c r="G9" s="209">
        <v>1.913581</v>
      </c>
      <c r="H9" s="209">
        <v>1.9229149999999999</v>
      </c>
      <c r="I9" s="209">
        <v>1.5313110000000001</v>
      </c>
      <c r="J9" s="209">
        <v>2.0439259999999999</v>
      </c>
      <c r="K9" s="209">
        <v>1.915116</v>
      </c>
      <c r="L9" s="209">
        <v>1.9125000000000001</v>
      </c>
      <c r="M9" s="209">
        <v>1.99926</v>
      </c>
      <c r="N9" s="209">
        <v>1.9795700000000001</v>
      </c>
      <c r="O9" s="209">
        <v>1.9881120000000001</v>
      </c>
      <c r="P9" s="209">
        <v>1.9947250000000001</v>
      </c>
      <c r="Q9" s="209">
        <v>1.9763329999999999</v>
      </c>
      <c r="R9" s="209">
        <v>1.910512</v>
      </c>
      <c r="S9" s="209">
        <v>1.60453</v>
      </c>
      <c r="T9" s="209">
        <v>1.5585690000000001</v>
      </c>
      <c r="U9" s="209">
        <v>1.6566350000000001</v>
      </c>
      <c r="V9" s="209">
        <v>1.18964</v>
      </c>
      <c r="W9" s="209">
        <v>1.5359400000000001</v>
      </c>
      <c r="X9" s="209">
        <v>1.0649109999999999</v>
      </c>
      <c r="Y9" s="209">
        <v>1.722045</v>
      </c>
      <c r="Z9" s="209">
        <v>1.816821</v>
      </c>
      <c r="AA9" s="209">
        <v>1.810098</v>
      </c>
      <c r="AB9" s="209">
        <v>1.7948569999999999</v>
      </c>
      <c r="AC9" s="209">
        <v>1.878606</v>
      </c>
      <c r="AD9" s="209">
        <v>1.794551</v>
      </c>
      <c r="AE9" s="209">
        <v>1.816324</v>
      </c>
      <c r="AF9" s="209">
        <v>1.78346</v>
      </c>
      <c r="AG9" s="209">
        <v>1.848328</v>
      </c>
      <c r="AH9" s="209">
        <v>1.5487850000000001</v>
      </c>
      <c r="AI9" s="209">
        <v>1.060379</v>
      </c>
      <c r="AJ9" s="209">
        <v>1.6780090000000001</v>
      </c>
      <c r="AK9" s="209">
        <v>1.7719290000000001</v>
      </c>
      <c r="AL9" s="209">
        <v>1.6925110000000001</v>
      </c>
      <c r="AM9" s="209">
        <v>1.7084490000000001</v>
      </c>
      <c r="AN9" s="209">
        <v>1.615229</v>
      </c>
      <c r="AO9" s="209">
        <v>1.6910639999999999</v>
      </c>
      <c r="AP9" s="209">
        <v>1.7649049999999999</v>
      </c>
      <c r="AQ9" s="209">
        <v>1.5885339999999999</v>
      </c>
      <c r="AR9" s="209">
        <v>1.751401</v>
      </c>
      <c r="AS9" s="209">
        <v>1.7641500000000001</v>
      </c>
      <c r="AT9" s="209">
        <v>1.7828109999999999</v>
      </c>
      <c r="AU9" s="209">
        <v>1.847442</v>
      </c>
      <c r="AV9" s="209">
        <v>1.841855</v>
      </c>
      <c r="AW9" s="209">
        <v>1.8238281954</v>
      </c>
      <c r="AX9" s="209">
        <v>1.7954968162</v>
      </c>
      <c r="AY9" s="298">
        <v>1.9295385223999999</v>
      </c>
      <c r="AZ9" s="298">
        <v>1.9182022981</v>
      </c>
      <c r="BA9" s="298">
        <v>1.92627894</v>
      </c>
      <c r="BB9" s="298">
        <v>1.9174072269</v>
      </c>
      <c r="BC9" s="298">
        <v>1.9090326332000001</v>
      </c>
      <c r="BD9" s="298">
        <v>1.8718705874999999</v>
      </c>
      <c r="BE9" s="298">
        <v>1.8592108489000001</v>
      </c>
      <c r="BF9" s="298">
        <v>1.8090016335000001</v>
      </c>
      <c r="BG9" s="298">
        <v>1.7972299957</v>
      </c>
      <c r="BH9" s="298">
        <v>1.7008728887</v>
      </c>
      <c r="BI9" s="298">
        <v>1.8787561916</v>
      </c>
      <c r="BJ9" s="298">
        <v>1.8933876865999999</v>
      </c>
      <c r="BK9" s="298">
        <v>1.8913777216000001</v>
      </c>
      <c r="BL9" s="298">
        <v>1.888731269</v>
      </c>
      <c r="BM9" s="298">
        <v>1.8844047256000001</v>
      </c>
      <c r="BN9" s="298">
        <v>1.8855521257000001</v>
      </c>
      <c r="BO9" s="298">
        <v>1.8825718683999999</v>
      </c>
      <c r="BP9" s="298">
        <v>1.8506603666000001</v>
      </c>
      <c r="BQ9" s="298">
        <v>1.8496845566</v>
      </c>
      <c r="BR9" s="298">
        <v>1.8016229032</v>
      </c>
      <c r="BS9" s="298">
        <v>1.7917915248</v>
      </c>
      <c r="BT9" s="298">
        <v>1.6969329812</v>
      </c>
      <c r="BU9" s="298">
        <v>1.864707626</v>
      </c>
      <c r="BV9" s="298">
        <v>1.9451654631999999</v>
      </c>
    </row>
    <row r="10" spans="1:74" ht="11.15" customHeight="1" x14ac:dyDescent="0.25">
      <c r="A10" s="60" t="s">
        <v>493</v>
      </c>
      <c r="B10" s="171" t="s">
        <v>115</v>
      </c>
      <c r="C10" s="209">
        <v>9.4548260000000006</v>
      </c>
      <c r="D10" s="209">
        <v>9.4485880000000009</v>
      </c>
      <c r="E10" s="209">
        <v>9.5063309999999994</v>
      </c>
      <c r="F10" s="209">
        <v>9.7100659999999994</v>
      </c>
      <c r="G10" s="209">
        <v>9.7656229999999997</v>
      </c>
      <c r="H10" s="209">
        <v>9.8405360000000002</v>
      </c>
      <c r="I10" s="209">
        <v>9.9222959999999993</v>
      </c>
      <c r="J10" s="209">
        <v>10.060561999999999</v>
      </c>
      <c r="K10" s="209">
        <v>10.225808000000001</v>
      </c>
      <c r="L10" s="209">
        <v>10.422190000000001</v>
      </c>
      <c r="M10" s="209">
        <v>10.516954999999999</v>
      </c>
      <c r="N10" s="209">
        <v>10.516937</v>
      </c>
      <c r="O10" s="209">
        <v>10.381705</v>
      </c>
      <c r="P10" s="209">
        <v>10.370633</v>
      </c>
      <c r="Q10" s="209">
        <v>10.350673</v>
      </c>
      <c r="R10" s="209">
        <v>9.5405280000000001</v>
      </c>
      <c r="S10" s="209">
        <v>7.7044199999999998</v>
      </c>
      <c r="T10" s="209">
        <v>8.5229479999999995</v>
      </c>
      <c r="U10" s="209">
        <v>8.9053090000000008</v>
      </c>
      <c r="V10" s="209">
        <v>8.9433790000000002</v>
      </c>
      <c r="W10" s="209">
        <v>8.9430779999999999</v>
      </c>
      <c r="X10" s="209">
        <v>8.9331600000000009</v>
      </c>
      <c r="Y10" s="209">
        <v>9.0095299999999998</v>
      </c>
      <c r="Z10" s="209">
        <v>8.888719</v>
      </c>
      <c r="AA10" s="209">
        <v>8.8556709999999992</v>
      </c>
      <c r="AB10" s="209">
        <v>7.6731769999999999</v>
      </c>
      <c r="AC10" s="209">
        <v>8.9939490000000006</v>
      </c>
      <c r="AD10" s="209">
        <v>9.0638380000000005</v>
      </c>
      <c r="AE10" s="209">
        <v>9.0963290000000008</v>
      </c>
      <c r="AF10" s="209">
        <v>9.1329609999999999</v>
      </c>
      <c r="AG10" s="209">
        <v>9.1186710000000009</v>
      </c>
      <c r="AH10" s="209">
        <v>9.3201049999999999</v>
      </c>
      <c r="AI10" s="209">
        <v>9.4274710000000006</v>
      </c>
      <c r="AJ10" s="209">
        <v>9.4536060000000006</v>
      </c>
      <c r="AK10" s="209">
        <v>9.5721559999999997</v>
      </c>
      <c r="AL10" s="209">
        <v>9.4907679999999992</v>
      </c>
      <c r="AM10" s="209">
        <v>9.2112739999999995</v>
      </c>
      <c r="AN10" s="209">
        <v>9.2506260000000005</v>
      </c>
      <c r="AO10" s="209">
        <v>9.5698799999999995</v>
      </c>
      <c r="AP10" s="209">
        <v>9.4619619999999998</v>
      </c>
      <c r="AQ10" s="209">
        <v>9.5933250000000001</v>
      </c>
      <c r="AR10" s="209">
        <v>9.6272280000000006</v>
      </c>
      <c r="AS10" s="209">
        <v>9.6482960000000002</v>
      </c>
      <c r="AT10" s="209">
        <v>9.8065329999999999</v>
      </c>
      <c r="AU10" s="209">
        <v>10.034226</v>
      </c>
      <c r="AV10" s="209">
        <v>10.104562</v>
      </c>
      <c r="AW10" s="209">
        <v>10.101017892</v>
      </c>
      <c r="AX10" s="209">
        <v>9.6630883398999998</v>
      </c>
      <c r="AY10" s="298">
        <v>9.9864904392000007</v>
      </c>
      <c r="AZ10" s="298">
        <v>10.024816322</v>
      </c>
      <c r="BA10" s="298">
        <v>10.038044557999999</v>
      </c>
      <c r="BB10" s="298">
        <v>10.057199832</v>
      </c>
      <c r="BC10" s="298">
        <v>10.069496332</v>
      </c>
      <c r="BD10" s="298">
        <v>10.115129706999999</v>
      </c>
      <c r="BE10" s="298">
        <v>10.149721305</v>
      </c>
      <c r="BF10" s="298">
        <v>10.19105382</v>
      </c>
      <c r="BG10" s="298">
        <v>10.229743215999999</v>
      </c>
      <c r="BH10" s="298">
        <v>10.253528963000001</v>
      </c>
      <c r="BI10" s="298">
        <v>10.270601900000001</v>
      </c>
      <c r="BJ10" s="298">
        <v>10.286366444</v>
      </c>
      <c r="BK10" s="298">
        <v>10.295459801</v>
      </c>
      <c r="BL10" s="298">
        <v>10.347649517000001</v>
      </c>
      <c r="BM10" s="298">
        <v>10.382494738</v>
      </c>
      <c r="BN10" s="298">
        <v>10.443517369</v>
      </c>
      <c r="BO10" s="298">
        <v>10.506645511</v>
      </c>
      <c r="BP10" s="298">
        <v>10.569470058</v>
      </c>
      <c r="BQ10" s="298">
        <v>10.630976603000001</v>
      </c>
      <c r="BR10" s="298">
        <v>10.684425665999999</v>
      </c>
      <c r="BS10" s="298">
        <v>10.734922925999999</v>
      </c>
      <c r="BT10" s="298">
        <v>10.777901417000001</v>
      </c>
      <c r="BU10" s="298">
        <v>10.793540717999999</v>
      </c>
      <c r="BV10" s="298">
        <v>10.792499136</v>
      </c>
    </row>
    <row r="11" spans="1:74" ht="11.15" customHeight="1" x14ac:dyDescent="0.25">
      <c r="A11" s="60" t="s">
        <v>725</v>
      </c>
      <c r="B11" s="171" t="s">
        <v>117</v>
      </c>
      <c r="C11" s="209">
        <v>4.9153419999999999</v>
      </c>
      <c r="D11" s="209">
        <v>3.7550110000000001</v>
      </c>
      <c r="E11" s="209">
        <v>4.1100700000000003</v>
      </c>
      <c r="F11" s="209">
        <v>4.0878839999999999</v>
      </c>
      <c r="G11" s="209">
        <v>4.1950570000000003</v>
      </c>
      <c r="H11" s="209">
        <v>4.0522790000000004</v>
      </c>
      <c r="I11" s="209">
        <v>4.232246</v>
      </c>
      <c r="J11" s="209">
        <v>4.1892469999999999</v>
      </c>
      <c r="K11" s="209">
        <v>3.3901720000000002</v>
      </c>
      <c r="L11" s="209">
        <v>2.8297590000000001</v>
      </c>
      <c r="M11" s="209">
        <v>2.737447</v>
      </c>
      <c r="N11" s="209">
        <v>3.2964319999999998</v>
      </c>
      <c r="O11" s="209">
        <v>3.0230760000000001</v>
      </c>
      <c r="P11" s="209">
        <v>2.982148</v>
      </c>
      <c r="Q11" s="209">
        <v>2.6708349999999998</v>
      </c>
      <c r="R11" s="209">
        <v>2.6369150000000001</v>
      </c>
      <c r="S11" s="209">
        <v>2.909678</v>
      </c>
      <c r="T11" s="209">
        <v>3.6455860000000002</v>
      </c>
      <c r="U11" s="209">
        <v>2.563088</v>
      </c>
      <c r="V11" s="209">
        <v>2.0084689999999998</v>
      </c>
      <c r="W11" s="209">
        <v>2.1329419999999999</v>
      </c>
      <c r="X11" s="209">
        <v>2.354301</v>
      </c>
      <c r="Y11" s="209">
        <v>2.7840889999999998</v>
      </c>
      <c r="Z11" s="209">
        <v>2.356258</v>
      </c>
      <c r="AA11" s="209">
        <v>2.61416</v>
      </c>
      <c r="AB11" s="209">
        <v>3.023647</v>
      </c>
      <c r="AC11" s="209">
        <v>3.0111910000000002</v>
      </c>
      <c r="AD11" s="209">
        <v>2.6442649999999999</v>
      </c>
      <c r="AE11" s="209">
        <v>2.9932609999999999</v>
      </c>
      <c r="AF11" s="209">
        <v>3.1933950000000002</v>
      </c>
      <c r="AG11" s="209">
        <v>3.6939479999999998</v>
      </c>
      <c r="AH11" s="209">
        <v>3.2441450000000001</v>
      </c>
      <c r="AI11" s="209">
        <v>3.991622</v>
      </c>
      <c r="AJ11" s="209">
        <v>3.1922000000000001</v>
      </c>
      <c r="AK11" s="209">
        <v>3.19713</v>
      </c>
      <c r="AL11" s="209">
        <v>3.015787</v>
      </c>
      <c r="AM11" s="209">
        <v>3.0359159999999998</v>
      </c>
      <c r="AN11" s="209">
        <v>2.8453789999999999</v>
      </c>
      <c r="AO11" s="209">
        <v>3.096781</v>
      </c>
      <c r="AP11" s="209">
        <v>2.8197540000000001</v>
      </c>
      <c r="AQ11" s="209">
        <v>2.7207330000000001</v>
      </c>
      <c r="AR11" s="209">
        <v>2.9013900000000001</v>
      </c>
      <c r="AS11" s="209">
        <v>2.808195</v>
      </c>
      <c r="AT11" s="209">
        <v>2.6773370000000001</v>
      </c>
      <c r="AU11" s="209">
        <v>2.762759</v>
      </c>
      <c r="AV11" s="209">
        <v>2.0908479999999998</v>
      </c>
      <c r="AW11" s="209">
        <v>2.1179999999999999</v>
      </c>
      <c r="AX11" s="209">
        <v>2.1654823871</v>
      </c>
      <c r="AY11" s="298">
        <v>2.9465409999999999</v>
      </c>
      <c r="AZ11" s="298">
        <v>2.3807689999999999</v>
      </c>
      <c r="BA11" s="298">
        <v>3.135141</v>
      </c>
      <c r="BB11" s="298">
        <v>3.1526109999999998</v>
      </c>
      <c r="BC11" s="298">
        <v>3.5092599999999998</v>
      </c>
      <c r="BD11" s="298">
        <v>3.8121350000000001</v>
      </c>
      <c r="BE11" s="298">
        <v>3.8132950000000001</v>
      </c>
      <c r="BF11" s="298">
        <v>3.9265750000000001</v>
      </c>
      <c r="BG11" s="298">
        <v>3.9078390000000001</v>
      </c>
      <c r="BH11" s="298">
        <v>3.8827759999999998</v>
      </c>
      <c r="BI11" s="298">
        <v>3.5890909999999998</v>
      </c>
      <c r="BJ11" s="298">
        <v>3.3330250000000001</v>
      </c>
      <c r="BK11" s="298">
        <v>2.9176579999999999</v>
      </c>
      <c r="BL11" s="298">
        <v>2.5944090000000002</v>
      </c>
      <c r="BM11" s="298">
        <v>3.2634059999999998</v>
      </c>
      <c r="BN11" s="298">
        <v>2.9567169999999998</v>
      </c>
      <c r="BO11" s="298">
        <v>2.778635</v>
      </c>
      <c r="BP11" s="298">
        <v>3.1054330000000001</v>
      </c>
      <c r="BQ11" s="298">
        <v>3.021439</v>
      </c>
      <c r="BR11" s="298">
        <v>3.2005080000000001</v>
      </c>
      <c r="BS11" s="298">
        <v>3.091065</v>
      </c>
      <c r="BT11" s="298">
        <v>2.8947940000000001</v>
      </c>
      <c r="BU11" s="298">
        <v>2.703446</v>
      </c>
      <c r="BV11" s="298">
        <v>2.1908590000000001</v>
      </c>
    </row>
    <row r="12" spans="1:74" ht="11.15" customHeight="1" x14ac:dyDescent="0.25">
      <c r="A12" s="60" t="s">
        <v>727</v>
      </c>
      <c r="B12" s="171" t="s">
        <v>121</v>
      </c>
      <c r="C12" s="209">
        <v>0</v>
      </c>
      <c r="D12" s="209">
        <v>4.6428571429000002E-4</v>
      </c>
      <c r="E12" s="209">
        <v>0</v>
      </c>
      <c r="F12" s="209">
        <v>1.7933333332999998E-2</v>
      </c>
      <c r="G12" s="209">
        <v>0.12161290323</v>
      </c>
      <c r="H12" s="209">
        <v>0</v>
      </c>
      <c r="I12" s="209">
        <v>0</v>
      </c>
      <c r="J12" s="209">
        <v>0</v>
      </c>
      <c r="K12" s="209">
        <v>0</v>
      </c>
      <c r="L12" s="209">
        <v>0.11822580645</v>
      </c>
      <c r="M12" s="209">
        <v>0.20619999999999999</v>
      </c>
      <c r="N12" s="209">
        <v>0</v>
      </c>
      <c r="O12" s="209">
        <v>0</v>
      </c>
      <c r="P12" s="209">
        <v>0</v>
      </c>
      <c r="Q12" s="209">
        <v>0</v>
      </c>
      <c r="R12" s="209">
        <v>-9.5299999999999996E-2</v>
      </c>
      <c r="S12" s="209">
        <v>-0.33870967742000002</v>
      </c>
      <c r="T12" s="209">
        <v>-0.25656666667</v>
      </c>
      <c r="U12" s="209">
        <v>-3.7741935483999998E-3</v>
      </c>
      <c r="V12" s="209">
        <v>0.27774193547999998</v>
      </c>
      <c r="W12" s="209">
        <v>0.17813333333</v>
      </c>
      <c r="X12" s="209">
        <v>0.11709677419</v>
      </c>
      <c r="Y12" s="209">
        <v>1.5699999999999999E-2</v>
      </c>
      <c r="Z12" s="209">
        <v>-3.2258064515E-5</v>
      </c>
      <c r="AA12" s="209">
        <v>3.2258064515E-5</v>
      </c>
      <c r="AB12" s="209">
        <v>1.1142857143E-2</v>
      </c>
      <c r="AC12" s="209">
        <v>-3.2258064515E-5</v>
      </c>
      <c r="AD12" s="209">
        <v>0.14486666667</v>
      </c>
      <c r="AE12" s="209">
        <v>0.18848387096999999</v>
      </c>
      <c r="AF12" s="209">
        <v>0.20936666667000001</v>
      </c>
      <c r="AG12" s="209">
        <v>6.4516129031E-5</v>
      </c>
      <c r="AH12" s="209">
        <v>0</v>
      </c>
      <c r="AI12" s="209">
        <v>0.1178</v>
      </c>
      <c r="AJ12" s="209">
        <v>0.22974193547999999</v>
      </c>
      <c r="AK12" s="209">
        <v>0.30596666667</v>
      </c>
      <c r="AL12" s="209">
        <v>0.25112903226</v>
      </c>
      <c r="AM12" s="209">
        <v>0.17306451613000001</v>
      </c>
      <c r="AN12" s="209">
        <v>0.33732142857000003</v>
      </c>
      <c r="AO12" s="209">
        <v>0.41325806452000002</v>
      </c>
      <c r="AP12" s="209">
        <v>0.60650000000000004</v>
      </c>
      <c r="AQ12" s="209">
        <v>0.79861290323</v>
      </c>
      <c r="AR12" s="209">
        <v>0.99283333333000001</v>
      </c>
      <c r="AS12" s="209">
        <v>0.81670967742</v>
      </c>
      <c r="AT12" s="209">
        <v>0.74029032258000005</v>
      </c>
      <c r="AU12" s="209">
        <v>0.95546666667000002</v>
      </c>
      <c r="AV12" s="209">
        <v>0.57496774194</v>
      </c>
      <c r="AW12" s="209">
        <v>0.38500000000000001</v>
      </c>
      <c r="AX12" s="209">
        <v>0.50073783156999996</v>
      </c>
      <c r="AY12" s="298">
        <v>2.58065E-2</v>
      </c>
      <c r="AZ12" s="298">
        <v>-0.1071429</v>
      </c>
      <c r="BA12" s="298">
        <v>0.13225809999999999</v>
      </c>
      <c r="BB12" s="298">
        <v>0.14000000000000001</v>
      </c>
      <c r="BC12" s="298">
        <v>0.13548389999999999</v>
      </c>
      <c r="BD12" s="298">
        <v>0.1733333</v>
      </c>
      <c r="BE12" s="298">
        <v>0.10967739999999999</v>
      </c>
      <c r="BF12" s="298">
        <v>0</v>
      </c>
      <c r="BG12" s="298">
        <v>0</v>
      </c>
      <c r="BH12" s="298">
        <v>0</v>
      </c>
      <c r="BI12" s="298">
        <v>0</v>
      </c>
      <c r="BJ12" s="298">
        <v>0</v>
      </c>
      <c r="BK12" s="298">
        <v>-6.4516100000000007E-2</v>
      </c>
      <c r="BL12" s="298">
        <v>-7.1428599999999995E-2</v>
      </c>
      <c r="BM12" s="298">
        <v>-6.4516100000000007E-2</v>
      </c>
      <c r="BN12" s="298">
        <v>-6.6666699999999995E-2</v>
      </c>
      <c r="BO12" s="298">
        <v>-6.4516100000000007E-2</v>
      </c>
      <c r="BP12" s="298">
        <v>-6.6666699999999995E-2</v>
      </c>
      <c r="BQ12" s="298">
        <v>-6.4516100000000007E-2</v>
      </c>
      <c r="BR12" s="298">
        <v>-6.4516100000000007E-2</v>
      </c>
      <c r="BS12" s="298">
        <v>-6.6666699999999995E-2</v>
      </c>
      <c r="BT12" s="298">
        <v>-6.4516100000000007E-2</v>
      </c>
      <c r="BU12" s="298">
        <v>-6.6666699999999995E-2</v>
      </c>
      <c r="BV12" s="298">
        <v>-6.4516100000000007E-2</v>
      </c>
    </row>
    <row r="13" spans="1:74" ht="11.15" customHeight="1" x14ac:dyDescent="0.25">
      <c r="A13" s="60" t="s">
        <v>726</v>
      </c>
      <c r="B13" s="171" t="s">
        <v>386</v>
      </c>
      <c r="C13" s="209">
        <v>-0.20874193548</v>
      </c>
      <c r="D13" s="209">
        <v>-9.6000000000000002E-2</v>
      </c>
      <c r="E13" s="209">
        <v>-0.23322580644999999</v>
      </c>
      <c r="F13" s="209">
        <v>-0.36373333333000002</v>
      </c>
      <c r="G13" s="209">
        <v>-0.36525806451999998</v>
      </c>
      <c r="H13" s="209">
        <v>0.58930000000000005</v>
      </c>
      <c r="I13" s="209">
        <v>0.70509677419000005</v>
      </c>
      <c r="J13" s="209">
        <v>0.37</v>
      </c>
      <c r="K13" s="209">
        <v>0.15013333333000001</v>
      </c>
      <c r="L13" s="209">
        <v>-0.57267741935000005</v>
      </c>
      <c r="M13" s="209">
        <v>-8.4000000000000005E-2</v>
      </c>
      <c r="N13" s="209">
        <v>0.42306451613000001</v>
      </c>
      <c r="O13" s="209">
        <v>-0.24132258065000001</v>
      </c>
      <c r="P13" s="209">
        <v>-0.42448275862000001</v>
      </c>
      <c r="Q13" s="209">
        <v>-0.99283870967999999</v>
      </c>
      <c r="R13" s="209">
        <v>-1.5231333332999999</v>
      </c>
      <c r="S13" s="209">
        <v>0.24006451612999999</v>
      </c>
      <c r="T13" s="209">
        <v>-0.36880000000000002</v>
      </c>
      <c r="U13" s="209">
        <v>0.40429032257999997</v>
      </c>
      <c r="V13" s="209">
        <v>0.50725806452</v>
      </c>
      <c r="W13" s="209">
        <v>0.2225</v>
      </c>
      <c r="X13" s="209">
        <v>0.12264516129</v>
      </c>
      <c r="Y13" s="209">
        <v>-0.22766666666999999</v>
      </c>
      <c r="Z13" s="209">
        <v>0.49293548387000002</v>
      </c>
      <c r="AA13" s="209">
        <v>0.29683870967999998</v>
      </c>
      <c r="AB13" s="209">
        <v>-0.62882142857000001</v>
      </c>
      <c r="AC13" s="209">
        <v>-0.27703225805999998</v>
      </c>
      <c r="AD13" s="209">
        <v>0.44353333333</v>
      </c>
      <c r="AE13" s="209">
        <v>0.39283870968000001</v>
      </c>
      <c r="AF13" s="209">
        <v>0.96240000000000003</v>
      </c>
      <c r="AG13" s="209">
        <v>0.30203225806</v>
      </c>
      <c r="AH13" s="209">
        <v>0.55548387096999996</v>
      </c>
      <c r="AI13" s="209">
        <v>3.9399999999999998E-2</v>
      </c>
      <c r="AJ13" s="209">
        <v>-0.52377419354999999</v>
      </c>
      <c r="AK13" s="209">
        <v>0.10643333333</v>
      </c>
      <c r="AL13" s="209">
        <v>0.39364516128999999</v>
      </c>
      <c r="AM13" s="209">
        <v>0.22293548387000001</v>
      </c>
      <c r="AN13" s="209">
        <v>0.18371428571000001</v>
      </c>
      <c r="AO13" s="209">
        <v>-0.16970967742000001</v>
      </c>
      <c r="AP13" s="209">
        <v>-0.15753333333</v>
      </c>
      <c r="AQ13" s="209">
        <v>0.15632258064999999</v>
      </c>
      <c r="AR13" s="209">
        <v>-0.10773333333</v>
      </c>
      <c r="AS13" s="209">
        <v>-0.21651612903</v>
      </c>
      <c r="AT13" s="209">
        <v>0.14425806452000001</v>
      </c>
      <c r="AU13" s="209">
        <v>-0.30226666667000002</v>
      </c>
      <c r="AV13" s="209">
        <v>-0.34283870968000002</v>
      </c>
      <c r="AW13" s="209">
        <v>0.85133333333000005</v>
      </c>
      <c r="AX13" s="209">
        <v>-0.19434170897</v>
      </c>
      <c r="AY13" s="298">
        <v>-0.27808159999999998</v>
      </c>
      <c r="AZ13" s="298">
        <v>-0.30159619999999998</v>
      </c>
      <c r="BA13" s="298">
        <v>-0.28663440000000001</v>
      </c>
      <c r="BB13" s="298">
        <v>-0.15625629999999999</v>
      </c>
      <c r="BC13" s="298">
        <v>5.3541199999999997E-2</v>
      </c>
      <c r="BD13" s="298">
        <v>0.49532009999999999</v>
      </c>
      <c r="BE13" s="298">
        <v>0.2454683</v>
      </c>
      <c r="BF13" s="298">
        <v>0.227385</v>
      </c>
      <c r="BG13" s="298">
        <v>-1.80284E-2</v>
      </c>
      <c r="BH13" s="298">
        <v>-0.44960250000000002</v>
      </c>
      <c r="BI13" s="298">
        <v>-0.22171260000000001</v>
      </c>
      <c r="BJ13" s="298">
        <v>0.26906679999999999</v>
      </c>
      <c r="BK13" s="298">
        <v>-0.36173749999999999</v>
      </c>
      <c r="BL13" s="298">
        <v>-0.24418010000000001</v>
      </c>
      <c r="BM13" s="298">
        <v>-0.35747109999999999</v>
      </c>
      <c r="BN13" s="298">
        <v>-0.22976840000000001</v>
      </c>
      <c r="BO13" s="298">
        <v>-2.1670600000000002E-2</v>
      </c>
      <c r="BP13" s="298">
        <v>0.46859420000000002</v>
      </c>
      <c r="BQ13" s="298">
        <v>0.27991870000000002</v>
      </c>
      <c r="BR13" s="298">
        <v>0.25678909999999999</v>
      </c>
      <c r="BS13" s="298">
        <v>-4.6070600000000003E-2</v>
      </c>
      <c r="BT13" s="298">
        <v>-0.47483379999999997</v>
      </c>
      <c r="BU13" s="298">
        <v>-0.20475370000000001</v>
      </c>
      <c r="BV13" s="298">
        <v>0.19981280000000001</v>
      </c>
    </row>
    <row r="14" spans="1:74" ht="11.15" customHeight="1" x14ac:dyDescent="0.25">
      <c r="A14" s="60" t="s">
        <v>495</v>
      </c>
      <c r="B14" s="171" t="s">
        <v>118</v>
      </c>
      <c r="C14" s="209">
        <v>0.20784793548</v>
      </c>
      <c r="D14" s="209">
        <v>0.51322471429000005</v>
      </c>
      <c r="E14" s="209">
        <v>0.14517980645</v>
      </c>
      <c r="F14" s="209">
        <v>0.45052199999999998</v>
      </c>
      <c r="G14" s="209">
        <v>0.61438616129000001</v>
      </c>
      <c r="H14" s="209">
        <v>0.37600499999999998</v>
      </c>
      <c r="I14" s="209">
        <v>0.33574522580999999</v>
      </c>
      <c r="J14" s="209">
        <v>0.251359</v>
      </c>
      <c r="K14" s="209">
        <v>0.27247766667000001</v>
      </c>
      <c r="L14" s="209">
        <v>0.49608961289999998</v>
      </c>
      <c r="M14" s="209">
        <v>0.62179399999999996</v>
      </c>
      <c r="N14" s="209">
        <v>9.5175483871E-2</v>
      </c>
      <c r="O14" s="209">
        <v>0.59449658064999999</v>
      </c>
      <c r="P14" s="209">
        <v>0.46572375861999998</v>
      </c>
      <c r="Q14" s="209">
        <v>0.75589570967999997</v>
      </c>
      <c r="R14" s="209">
        <v>-0.15989166666999999</v>
      </c>
      <c r="S14" s="209">
        <v>0.44392816129000001</v>
      </c>
      <c r="T14" s="209">
        <v>0.27165466666999999</v>
      </c>
      <c r="U14" s="209">
        <v>0.36402687097000003</v>
      </c>
      <c r="V14" s="209">
        <v>0.78163899999999997</v>
      </c>
      <c r="W14" s="209">
        <v>0.11850466666999999</v>
      </c>
      <c r="X14" s="209">
        <v>0.39326606452000001</v>
      </c>
      <c r="Y14" s="209">
        <v>0.35602666666999999</v>
      </c>
      <c r="Z14" s="209">
        <v>0.12214477419</v>
      </c>
      <c r="AA14" s="209">
        <v>0.50674503226000001</v>
      </c>
      <c r="AB14" s="209">
        <v>4.0286571429000002E-2</v>
      </c>
      <c r="AC14" s="209">
        <v>0.32713351613000002</v>
      </c>
      <c r="AD14" s="209">
        <v>0.62478</v>
      </c>
      <c r="AE14" s="209">
        <v>0.66510141935</v>
      </c>
      <c r="AF14" s="209">
        <v>0.46865433333000001</v>
      </c>
      <c r="AG14" s="209">
        <v>0.50880822580999996</v>
      </c>
      <c r="AH14" s="209">
        <v>0.64896612902999995</v>
      </c>
      <c r="AI14" s="209">
        <v>0.16531100000000001</v>
      </c>
      <c r="AJ14" s="209">
        <v>0.57860825806000005</v>
      </c>
      <c r="AK14" s="209">
        <v>0.284385</v>
      </c>
      <c r="AL14" s="209">
        <v>0.46193880645000002</v>
      </c>
      <c r="AM14" s="209">
        <v>0.64974600000000005</v>
      </c>
      <c r="AN14" s="209">
        <v>0.69378728571000003</v>
      </c>
      <c r="AO14" s="209">
        <v>0.78158561289999995</v>
      </c>
      <c r="AP14" s="209">
        <v>0.67469233333</v>
      </c>
      <c r="AQ14" s="209">
        <v>0.82659151613000004</v>
      </c>
      <c r="AR14" s="209">
        <v>0.93031900000000001</v>
      </c>
      <c r="AS14" s="209">
        <v>1.0658904516000001</v>
      </c>
      <c r="AT14" s="209">
        <v>0.81632961289999995</v>
      </c>
      <c r="AU14" s="209">
        <v>0.34679199999999999</v>
      </c>
      <c r="AV14" s="209">
        <v>1.0146989677</v>
      </c>
      <c r="AW14" s="209">
        <v>0.67075615920999998</v>
      </c>
      <c r="AX14" s="209">
        <v>1.2374028006</v>
      </c>
      <c r="AY14" s="298">
        <v>0.2418632</v>
      </c>
      <c r="AZ14" s="298">
        <v>0.69541609999999998</v>
      </c>
      <c r="BA14" s="298">
        <v>0.54579569999999999</v>
      </c>
      <c r="BB14" s="298">
        <v>0.63310219999999995</v>
      </c>
      <c r="BC14" s="298">
        <v>0.58545069999999999</v>
      </c>
      <c r="BD14" s="298">
        <v>0.54529190000000005</v>
      </c>
      <c r="BE14" s="298">
        <v>0.55566850000000001</v>
      </c>
      <c r="BF14" s="298">
        <v>0.55786389999999997</v>
      </c>
      <c r="BG14" s="298">
        <v>0.39457910000000002</v>
      </c>
      <c r="BH14" s="298">
        <v>0.48735139999999999</v>
      </c>
      <c r="BI14" s="298">
        <v>0.50467910000000005</v>
      </c>
      <c r="BJ14" s="298">
        <v>0.45438859999999998</v>
      </c>
      <c r="BK14" s="298">
        <v>0.59637839999999998</v>
      </c>
      <c r="BL14" s="298">
        <v>0.57137640000000001</v>
      </c>
      <c r="BM14" s="298">
        <v>0.50225770000000003</v>
      </c>
      <c r="BN14" s="298">
        <v>0.59105549999999996</v>
      </c>
      <c r="BO14" s="298">
        <v>0.74660930000000003</v>
      </c>
      <c r="BP14" s="298">
        <v>0.53814890000000004</v>
      </c>
      <c r="BQ14" s="298">
        <v>0.60208340000000005</v>
      </c>
      <c r="BR14" s="298">
        <v>0.55941839999999998</v>
      </c>
      <c r="BS14" s="298">
        <v>0.39118209999999998</v>
      </c>
      <c r="BT14" s="298">
        <v>0.5406474</v>
      </c>
      <c r="BU14" s="298">
        <v>0.54167100000000001</v>
      </c>
      <c r="BV14" s="298">
        <v>0.47783419999999999</v>
      </c>
    </row>
    <row r="15" spans="1:74" ht="11.15" customHeight="1" x14ac:dyDescent="0.25">
      <c r="A15" s="60" t="s">
        <v>496</v>
      </c>
      <c r="B15" s="171" t="s">
        <v>163</v>
      </c>
      <c r="C15" s="209">
        <v>16.782968</v>
      </c>
      <c r="D15" s="209">
        <v>15.845750000000001</v>
      </c>
      <c r="E15" s="209">
        <v>15.934677000000001</v>
      </c>
      <c r="F15" s="209">
        <v>16.341200000000001</v>
      </c>
      <c r="G15" s="209">
        <v>16.719452</v>
      </c>
      <c r="H15" s="209">
        <v>17.235800000000001</v>
      </c>
      <c r="I15" s="209">
        <v>17.175194000000001</v>
      </c>
      <c r="J15" s="209">
        <v>17.296838999999999</v>
      </c>
      <c r="K15" s="209">
        <v>16.403099999999998</v>
      </c>
      <c r="L15" s="209">
        <v>15.680871</v>
      </c>
      <c r="M15" s="209">
        <v>16.481767000000001</v>
      </c>
      <c r="N15" s="209">
        <v>16.792548</v>
      </c>
      <c r="O15" s="209">
        <v>16.228515999999999</v>
      </c>
      <c r="P15" s="209">
        <v>15.865413</v>
      </c>
      <c r="Q15" s="209">
        <v>15.230451</v>
      </c>
      <c r="R15" s="209">
        <v>12.772333</v>
      </c>
      <c r="S15" s="209">
        <v>12.968031999999999</v>
      </c>
      <c r="T15" s="209">
        <v>13.734366</v>
      </c>
      <c r="U15" s="209">
        <v>14.33358</v>
      </c>
      <c r="V15" s="209">
        <v>14.151709</v>
      </c>
      <c r="W15" s="209">
        <v>13.572832999999999</v>
      </c>
      <c r="X15" s="209">
        <v>13.444741</v>
      </c>
      <c r="Y15" s="209">
        <v>14.123699999999999</v>
      </c>
      <c r="Z15" s="209">
        <v>14.139806</v>
      </c>
      <c r="AA15" s="209">
        <v>14.541839</v>
      </c>
      <c r="AB15" s="209">
        <v>12.370929</v>
      </c>
      <c r="AC15" s="209">
        <v>14.387129</v>
      </c>
      <c r="AD15" s="209">
        <v>15.162167</v>
      </c>
      <c r="AE15" s="209">
        <v>15.595677</v>
      </c>
      <c r="AF15" s="209">
        <v>16.190232999999999</v>
      </c>
      <c r="AG15" s="209">
        <v>15.851839</v>
      </c>
      <c r="AH15" s="209">
        <v>15.726000000000001</v>
      </c>
      <c r="AI15" s="209">
        <v>15.231667</v>
      </c>
      <c r="AJ15" s="209">
        <v>15.045355000000001</v>
      </c>
      <c r="AK15" s="209">
        <v>15.683967000000001</v>
      </c>
      <c r="AL15" s="209">
        <v>15.756902999999999</v>
      </c>
      <c r="AM15" s="209">
        <v>15.451000000000001</v>
      </c>
      <c r="AN15" s="209">
        <v>15.376321000000001</v>
      </c>
      <c r="AO15" s="209">
        <v>15.822710000000001</v>
      </c>
      <c r="AP15" s="209">
        <v>15.611800000000001</v>
      </c>
      <c r="AQ15" s="209">
        <v>16.131387</v>
      </c>
      <c r="AR15" s="209">
        <v>16.514066</v>
      </c>
      <c r="AS15" s="209">
        <v>16.318290000000001</v>
      </c>
      <c r="AT15" s="209">
        <v>16.380710000000001</v>
      </c>
      <c r="AU15" s="209">
        <v>16.0746</v>
      </c>
      <c r="AV15" s="209">
        <v>15.719032</v>
      </c>
      <c r="AW15" s="209">
        <v>16.405899999999999</v>
      </c>
      <c r="AX15" s="209">
        <v>15.630192257999999</v>
      </c>
      <c r="AY15" s="298">
        <v>15.29078</v>
      </c>
      <c r="AZ15" s="298">
        <v>15.04397</v>
      </c>
      <c r="BA15" s="298">
        <v>15.916689999999999</v>
      </c>
      <c r="BB15" s="298">
        <v>16.161999999999999</v>
      </c>
      <c r="BC15" s="298">
        <v>16.601759999999999</v>
      </c>
      <c r="BD15" s="298">
        <v>17.340389999999999</v>
      </c>
      <c r="BE15" s="298">
        <v>17.081980000000001</v>
      </c>
      <c r="BF15" s="298">
        <v>17.122579999999999</v>
      </c>
      <c r="BG15" s="298">
        <v>16.71801</v>
      </c>
      <c r="BH15" s="298">
        <v>16.281680000000001</v>
      </c>
      <c r="BI15" s="298">
        <v>16.44351</v>
      </c>
      <c r="BJ15" s="298">
        <v>16.660299999999999</v>
      </c>
      <c r="BK15" s="298">
        <v>15.67479</v>
      </c>
      <c r="BL15" s="298">
        <v>15.484450000000001</v>
      </c>
      <c r="BM15" s="298">
        <v>16.0059</v>
      </c>
      <c r="BN15" s="298">
        <v>15.974220000000001</v>
      </c>
      <c r="BO15" s="298">
        <v>16.144539999999999</v>
      </c>
      <c r="BP15" s="298">
        <v>16.76538</v>
      </c>
      <c r="BQ15" s="298">
        <v>16.64096</v>
      </c>
      <c r="BR15" s="298">
        <v>16.823270000000001</v>
      </c>
      <c r="BS15" s="298">
        <v>16.279730000000001</v>
      </c>
      <c r="BT15" s="298">
        <v>15.75042</v>
      </c>
      <c r="BU15" s="298">
        <v>16.04204</v>
      </c>
      <c r="BV15" s="298">
        <v>15.958270000000001</v>
      </c>
    </row>
    <row r="16" spans="1:74" ht="11.15" customHeight="1" x14ac:dyDescent="0.25">
      <c r="A16" s="56"/>
      <c r="B16" s="43" t="s">
        <v>729</v>
      </c>
      <c r="C16" s="62"/>
      <c r="D16" s="62"/>
      <c r="E16" s="62"/>
      <c r="F16" s="62"/>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62"/>
      <c r="AG16" s="62"/>
      <c r="AH16" s="62"/>
      <c r="AI16" s="62"/>
      <c r="AJ16" s="62"/>
      <c r="AK16" s="62"/>
      <c r="AL16" s="62"/>
      <c r="AM16" s="62"/>
      <c r="AN16" s="62"/>
      <c r="AO16" s="62"/>
      <c r="AP16" s="62"/>
      <c r="AQ16" s="62"/>
      <c r="AR16" s="62"/>
      <c r="AS16" s="62"/>
      <c r="AT16" s="62"/>
      <c r="AU16" s="62"/>
      <c r="AV16" s="209"/>
      <c r="AW16" s="209"/>
      <c r="AX16" s="209"/>
      <c r="AY16" s="298"/>
      <c r="AZ16" s="298"/>
      <c r="BA16" s="298"/>
      <c r="BB16" s="298"/>
      <c r="BC16" s="298"/>
      <c r="BD16" s="298"/>
      <c r="BE16" s="298"/>
      <c r="BF16" s="298"/>
      <c r="BG16" s="298"/>
      <c r="BH16" s="298"/>
      <c r="BI16" s="298"/>
      <c r="BJ16" s="365"/>
      <c r="BK16" s="365"/>
      <c r="BL16" s="365"/>
      <c r="BM16" s="365"/>
      <c r="BN16" s="365"/>
      <c r="BO16" s="365"/>
      <c r="BP16" s="365"/>
      <c r="BQ16" s="365"/>
      <c r="BR16" s="365"/>
      <c r="BS16" s="365"/>
      <c r="BT16" s="365"/>
      <c r="BU16" s="365"/>
      <c r="BV16" s="365"/>
    </row>
    <row r="17" spans="1:74" ht="11.15" customHeight="1" x14ac:dyDescent="0.25">
      <c r="A17" s="60" t="s">
        <v>498</v>
      </c>
      <c r="B17" s="171" t="s">
        <v>387</v>
      </c>
      <c r="C17" s="209">
        <v>1.108708</v>
      </c>
      <c r="D17" s="209">
        <v>1.007071</v>
      </c>
      <c r="E17" s="209">
        <v>1.0383579999999999</v>
      </c>
      <c r="F17" s="209">
        <v>1.0650999999999999</v>
      </c>
      <c r="G17" s="209">
        <v>1.064227</v>
      </c>
      <c r="H17" s="209">
        <v>1.0761670000000001</v>
      </c>
      <c r="I17" s="209">
        <v>1.066033</v>
      </c>
      <c r="J17" s="209">
        <v>1.098679</v>
      </c>
      <c r="K17" s="209">
        <v>1.0174989999999999</v>
      </c>
      <c r="L17" s="209">
        <v>1.0142260000000001</v>
      </c>
      <c r="M17" s="209">
        <v>1.1312009999999999</v>
      </c>
      <c r="N17" s="209">
        <v>1.1334200000000001</v>
      </c>
      <c r="O17" s="209">
        <v>1.128091</v>
      </c>
      <c r="P17" s="209">
        <v>0.94133999999999995</v>
      </c>
      <c r="Q17" s="209">
        <v>0.97412600000000005</v>
      </c>
      <c r="R17" s="209">
        <v>0.77373199999999998</v>
      </c>
      <c r="S17" s="209">
        <v>0.80803000000000003</v>
      </c>
      <c r="T17" s="209">
        <v>0.87066299999999996</v>
      </c>
      <c r="U17" s="209">
        <v>0.92867299999999997</v>
      </c>
      <c r="V17" s="209">
        <v>0.923902</v>
      </c>
      <c r="W17" s="209">
        <v>0.94806299999999999</v>
      </c>
      <c r="X17" s="209">
        <v>0.92428699999999997</v>
      </c>
      <c r="Y17" s="209">
        <v>0.93443200000000004</v>
      </c>
      <c r="Z17" s="209">
        <v>0.91493100000000005</v>
      </c>
      <c r="AA17" s="209">
        <v>0.88864399999999999</v>
      </c>
      <c r="AB17" s="209">
        <v>0.78028500000000001</v>
      </c>
      <c r="AC17" s="209">
        <v>0.86464600000000003</v>
      </c>
      <c r="AD17" s="209">
        <v>0.93716600000000005</v>
      </c>
      <c r="AE17" s="209">
        <v>1.0375490000000001</v>
      </c>
      <c r="AF17" s="209">
        <v>0.95299900000000004</v>
      </c>
      <c r="AG17" s="209">
        <v>0.94864599999999999</v>
      </c>
      <c r="AH17" s="209">
        <v>0.98896799999999996</v>
      </c>
      <c r="AI17" s="209">
        <v>0.93493199999999999</v>
      </c>
      <c r="AJ17" s="209">
        <v>1.0131289999999999</v>
      </c>
      <c r="AK17" s="209">
        <v>1.0127679999999999</v>
      </c>
      <c r="AL17" s="209">
        <v>1.0919380000000001</v>
      </c>
      <c r="AM17" s="209">
        <v>0.98418499999999998</v>
      </c>
      <c r="AN17" s="209">
        <v>0.90092899999999998</v>
      </c>
      <c r="AO17" s="209">
        <v>0.96767999999999998</v>
      </c>
      <c r="AP17" s="209">
        <v>1.033469</v>
      </c>
      <c r="AQ17" s="209">
        <v>1.0713539999999999</v>
      </c>
      <c r="AR17" s="209">
        <v>1.095329</v>
      </c>
      <c r="AS17" s="209">
        <v>1.0775129999999999</v>
      </c>
      <c r="AT17" s="209">
        <v>0.97706300000000001</v>
      </c>
      <c r="AU17" s="209">
        <v>1.0973980000000001</v>
      </c>
      <c r="AV17" s="209">
        <v>1.0216130000000001</v>
      </c>
      <c r="AW17" s="209">
        <v>0.99817699999999998</v>
      </c>
      <c r="AX17" s="209">
        <v>1.04664</v>
      </c>
      <c r="AY17" s="298">
        <v>1.024502</v>
      </c>
      <c r="AZ17" s="298">
        <v>1.020778</v>
      </c>
      <c r="BA17" s="298">
        <v>1.0359929999999999</v>
      </c>
      <c r="BB17" s="298">
        <v>1.039174</v>
      </c>
      <c r="BC17" s="298">
        <v>1.034206</v>
      </c>
      <c r="BD17" s="298">
        <v>1.0030429999999999</v>
      </c>
      <c r="BE17" s="298">
        <v>1.0478730000000001</v>
      </c>
      <c r="BF17" s="298">
        <v>1.041274</v>
      </c>
      <c r="BG17" s="298">
        <v>1.0232950000000001</v>
      </c>
      <c r="BH17" s="298">
        <v>1.0196670000000001</v>
      </c>
      <c r="BI17" s="298">
        <v>1.072133</v>
      </c>
      <c r="BJ17" s="298">
        <v>1.103672</v>
      </c>
      <c r="BK17" s="298">
        <v>1.0586549999999999</v>
      </c>
      <c r="BL17" s="298">
        <v>1.040694</v>
      </c>
      <c r="BM17" s="298">
        <v>1.0360689999999999</v>
      </c>
      <c r="BN17" s="298">
        <v>1.0333479999999999</v>
      </c>
      <c r="BO17" s="298">
        <v>1.03667</v>
      </c>
      <c r="BP17" s="298">
        <v>1.019172</v>
      </c>
      <c r="BQ17" s="298">
        <v>1.0319780000000001</v>
      </c>
      <c r="BR17" s="298">
        <v>1.0200910000000001</v>
      </c>
      <c r="BS17" s="298">
        <v>1.023671</v>
      </c>
      <c r="BT17" s="298">
        <v>1.0118510000000001</v>
      </c>
      <c r="BU17" s="298">
        <v>1.052597</v>
      </c>
      <c r="BV17" s="298">
        <v>1.0877349999999999</v>
      </c>
    </row>
    <row r="18" spans="1:74" ht="11.15" customHeight="1" x14ac:dyDescent="0.25">
      <c r="A18" s="60" t="s">
        <v>497</v>
      </c>
      <c r="B18" s="171" t="s">
        <v>885</v>
      </c>
      <c r="C18" s="209">
        <v>4.5540649999999996</v>
      </c>
      <c r="D18" s="209">
        <v>4.7127499999999998</v>
      </c>
      <c r="E18" s="209">
        <v>4.7294840000000002</v>
      </c>
      <c r="F18" s="209">
        <v>4.7902329999999997</v>
      </c>
      <c r="G18" s="209">
        <v>4.8398070000000004</v>
      </c>
      <c r="H18" s="209">
        <v>4.7946999999999997</v>
      </c>
      <c r="I18" s="209">
        <v>4.7073229999999997</v>
      </c>
      <c r="J18" s="209">
        <v>4.7658709999999997</v>
      </c>
      <c r="K18" s="209">
        <v>4.9894999999999996</v>
      </c>
      <c r="L18" s="209">
        <v>5.0222579999999999</v>
      </c>
      <c r="M18" s="209">
        <v>4.9945000000000004</v>
      </c>
      <c r="N18" s="209">
        <v>4.9915159999999998</v>
      </c>
      <c r="O18" s="209">
        <v>5.2057739999999999</v>
      </c>
      <c r="P18" s="209">
        <v>5.0520350000000001</v>
      </c>
      <c r="Q18" s="209">
        <v>5.2528709999999998</v>
      </c>
      <c r="R18" s="209">
        <v>4.9342670000000002</v>
      </c>
      <c r="S18" s="209">
        <v>4.7454520000000002</v>
      </c>
      <c r="T18" s="209">
        <v>5.1946669999999999</v>
      </c>
      <c r="U18" s="209">
        <v>5.3675810000000004</v>
      </c>
      <c r="V18" s="209">
        <v>5.3514520000000001</v>
      </c>
      <c r="W18" s="209">
        <v>5.3078329999999996</v>
      </c>
      <c r="X18" s="209">
        <v>5.2972580000000002</v>
      </c>
      <c r="Y18" s="209">
        <v>5.3214670000000002</v>
      </c>
      <c r="Z18" s="209">
        <v>5.0582580000000004</v>
      </c>
      <c r="AA18" s="209">
        <v>5.2172580000000002</v>
      </c>
      <c r="AB18" s="209">
        <v>4.2468570000000003</v>
      </c>
      <c r="AC18" s="209">
        <v>5.1479679999999997</v>
      </c>
      <c r="AD18" s="209">
        <v>5.4774669999999999</v>
      </c>
      <c r="AE18" s="209">
        <v>5.496645</v>
      </c>
      <c r="AF18" s="209">
        <v>5.5151669999999999</v>
      </c>
      <c r="AG18" s="209">
        <v>5.5017420000000001</v>
      </c>
      <c r="AH18" s="209">
        <v>5.5961290000000004</v>
      </c>
      <c r="AI18" s="209">
        <v>5.5712330000000003</v>
      </c>
      <c r="AJ18" s="209">
        <v>5.7210000000000001</v>
      </c>
      <c r="AK18" s="209">
        <v>5.7728330000000003</v>
      </c>
      <c r="AL18" s="209">
        <v>5.7409359999999996</v>
      </c>
      <c r="AM18" s="209">
        <v>5.4461940000000002</v>
      </c>
      <c r="AN18" s="209">
        <v>5.4746790000000001</v>
      </c>
      <c r="AO18" s="209">
        <v>5.9088070000000004</v>
      </c>
      <c r="AP18" s="209">
        <v>5.8765999999999998</v>
      </c>
      <c r="AQ18" s="209">
        <v>5.9125480000000001</v>
      </c>
      <c r="AR18" s="209">
        <v>5.9821</v>
      </c>
      <c r="AS18" s="209">
        <v>6.144355</v>
      </c>
      <c r="AT18" s="209">
        <v>6.0305479999999996</v>
      </c>
      <c r="AU18" s="209">
        <v>6.095567</v>
      </c>
      <c r="AV18" s="209">
        <v>6.1184839999999996</v>
      </c>
      <c r="AW18" s="209">
        <v>6.2126146799999997</v>
      </c>
      <c r="AX18" s="209">
        <v>5.8875486069000003</v>
      </c>
      <c r="AY18" s="298">
        <v>6.0415010000000002</v>
      </c>
      <c r="AZ18" s="298">
        <v>6.2053349999999998</v>
      </c>
      <c r="BA18" s="298">
        <v>6.3513450000000002</v>
      </c>
      <c r="BB18" s="298">
        <v>6.3485139999999998</v>
      </c>
      <c r="BC18" s="298">
        <v>6.3384460000000002</v>
      </c>
      <c r="BD18" s="298">
        <v>6.2600959999999999</v>
      </c>
      <c r="BE18" s="298">
        <v>6.2151730000000001</v>
      </c>
      <c r="BF18" s="298">
        <v>6.2678710000000004</v>
      </c>
      <c r="BG18" s="298">
        <v>6.2957640000000001</v>
      </c>
      <c r="BH18" s="298">
        <v>6.3739340000000002</v>
      </c>
      <c r="BI18" s="298">
        <v>6.4038110000000001</v>
      </c>
      <c r="BJ18" s="298">
        <v>6.3262320000000001</v>
      </c>
      <c r="BK18" s="298">
        <v>6.2369300000000001</v>
      </c>
      <c r="BL18" s="298">
        <v>6.2815750000000001</v>
      </c>
      <c r="BM18" s="298">
        <v>6.3556270000000001</v>
      </c>
      <c r="BN18" s="298">
        <v>6.4547100000000004</v>
      </c>
      <c r="BO18" s="298">
        <v>6.5008419999999996</v>
      </c>
      <c r="BP18" s="298">
        <v>6.4520799999999996</v>
      </c>
      <c r="BQ18" s="298">
        <v>6.4152060000000004</v>
      </c>
      <c r="BR18" s="298">
        <v>6.484445</v>
      </c>
      <c r="BS18" s="298">
        <v>6.4969679999999999</v>
      </c>
      <c r="BT18" s="298">
        <v>6.5956380000000001</v>
      </c>
      <c r="BU18" s="298">
        <v>6.6367659999999997</v>
      </c>
      <c r="BV18" s="298">
        <v>6.5788840000000004</v>
      </c>
    </row>
    <row r="19" spans="1:74" ht="11.15" customHeight="1" x14ac:dyDescent="0.25">
      <c r="A19" s="60" t="s">
        <v>863</v>
      </c>
      <c r="B19" s="171" t="s">
        <v>864</v>
      </c>
      <c r="C19" s="209">
        <v>1.1097619999999999</v>
      </c>
      <c r="D19" s="209">
        <v>1.1117079999999999</v>
      </c>
      <c r="E19" s="209">
        <v>1.0845469999999999</v>
      </c>
      <c r="F19" s="209">
        <v>1.1336200000000001</v>
      </c>
      <c r="G19" s="209">
        <v>1.1457329999999999</v>
      </c>
      <c r="H19" s="209">
        <v>1.1544779999999999</v>
      </c>
      <c r="I19" s="209">
        <v>1.1503049999999999</v>
      </c>
      <c r="J19" s="209">
        <v>1.1285449999999999</v>
      </c>
      <c r="K19" s="209">
        <v>1.0668759999999999</v>
      </c>
      <c r="L19" s="209">
        <v>1.088292</v>
      </c>
      <c r="M19" s="209">
        <v>1.125297</v>
      </c>
      <c r="N19" s="209">
        <v>1.1539699999999999</v>
      </c>
      <c r="O19" s="209">
        <v>1.1582589999999999</v>
      </c>
      <c r="P19" s="209">
        <v>1.140509</v>
      </c>
      <c r="Q19" s="209">
        <v>1.046513</v>
      </c>
      <c r="R19" s="209">
        <v>0.66970399999999997</v>
      </c>
      <c r="S19" s="209">
        <v>0.78595000000000004</v>
      </c>
      <c r="T19" s="209">
        <v>0.96711599999999998</v>
      </c>
      <c r="U19" s="209">
        <v>1.0307489999999999</v>
      </c>
      <c r="V19" s="209">
        <v>1.0227630000000001</v>
      </c>
      <c r="W19" s="209">
        <v>1.0330170000000001</v>
      </c>
      <c r="X19" s="209">
        <v>1.0555319999999999</v>
      </c>
      <c r="Y19" s="209">
        <v>1.096816</v>
      </c>
      <c r="Z19" s="209">
        <v>1.0719799999999999</v>
      </c>
      <c r="AA19" s="209">
        <v>1.0695870000000001</v>
      </c>
      <c r="AB19" s="209">
        <v>0.94311199999999995</v>
      </c>
      <c r="AC19" s="209">
        <v>1.0902080000000001</v>
      </c>
      <c r="AD19" s="209">
        <v>1.080721</v>
      </c>
      <c r="AE19" s="209">
        <v>1.1535010000000001</v>
      </c>
      <c r="AF19" s="209">
        <v>1.1635329999999999</v>
      </c>
      <c r="AG19" s="209">
        <v>1.1707259999999999</v>
      </c>
      <c r="AH19" s="209">
        <v>1.093933</v>
      </c>
      <c r="AI19" s="209">
        <v>1.0725990000000001</v>
      </c>
      <c r="AJ19" s="209">
        <v>1.202483</v>
      </c>
      <c r="AK19" s="209">
        <v>1.2507630000000001</v>
      </c>
      <c r="AL19" s="209">
        <v>1.259622</v>
      </c>
      <c r="AM19" s="209">
        <v>1.2036469999999999</v>
      </c>
      <c r="AN19" s="209">
        <v>1.180175</v>
      </c>
      <c r="AO19" s="209">
        <v>1.1912510000000001</v>
      </c>
      <c r="AP19" s="209">
        <v>1.1518040000000001</v>
      </c>
      <c r="AQ19" s="209">
        <v>1.2005049999999999</v>
      </c>
      <c r="AR19" s="209">
        <v>1.23813</v>
      </c>
      <c r="AS19" s="209">
        <v>1.2188870000000001</v>
      </c>
      <c r="AT19" s="209">
        <v>1.17825</v>
      </c>
      <c r="AU19" s="209">
        <v>1.1170720000000001</v>
      </c>
      <c r="AV19" s="209">
        <v>1.2118739999999999</v>
      </c>
      <c r="AW19" s="209">
        <v>1.2569771332999999</v>
      </c>
      <c r="AX19" s="209">
        <v>1.2155106710000001</v>
      </c>
      <c r="AY19" s="298">
        <v>1.210518</v>
      </c>
      <c r="AZ19" s="298">
        <v>1.1955499999999999</v>
      </c>
      <c r="BA19" s="298">
        <v>1.210939</v>
      </c>
      <c r="BB19" s="298">
        <v>1.202007</v>
      </c>
      <c r="BC19" s="298">
        <v>1.2468870000000001</v>
      </c>
      <c r="BD19" s="298">
        <v>1.2441329999999999</v>
      </c>
      <c r="BE19" s="298">
        <v>1.235446</v>
      </c>
      <c r="BF19" s="298">
        <v>1.2304889999999999</v>
      </c>
      <c r="BG19" s="298">
        <v>1.2413130000000001</v>
      </c>
      <c r="BH19" s="298">
        <v>1.2515419999999999</v>
      </c>
      <c r="BI19" s="298">
        <v>1.3050079999999999</v>
      </c>
      <c r="BJ19" s="298">
        <v>1.304133</v>
      </c>
      <c r="BK19" s="298">
        <v>1.270732</v>
      </c>
      <c r="BL19" s="298">
        <v>1.2479290000000001</v>
      </c>
      <c r="BM19" s="298">
        <v>1.2724489999999999</v>
      </c>
      <c r="BN19" s="298">
        <v>1.2677620000000001</v>
      </c>
      <c r="BO19" s="298">
        <v>1.3186500000000001</v>
      </c>
      <c r="BP19" s="298">
        <v>1.3333379999999999</v>
      </c>
      <c r="BQ19" s="298">
        <v>1.3357950000000001</v>
      </c>
      <c r="BR19" s="298">
        <v>1.3210459999999999</v>
      </c>
      <c r="BS19" s="298">
        <v>1.3329500000000001</v>
      </c>
      <c r="BT19" s="298">
        <v>1.349628</v>
      </c>
      <c r="BU19" s="298">
        <v>1.406045</v>
      </c>
      <c r="BV19" s="298">
        <v>1.4057010000000001</v>
      </c>
    </row>
    <row r="20" spans="1:74" ht="11.15" customHeight="1" x14ac:dyDescent="0.25">
      <c r="A20" s="60" t="s">
        <v>776</v>
      </c>
      <c r="B20" s="171" t="s">
        <v>107</v>
      </c>
      <c r="C20" s="209">
        <v>1.019452</v>
      </c>
      <c r="D20" s="209">
        <v>1.021393</v>
      </c>
      <c r="E20" s="209">
        <v>0.99558100000000005</v>
      </c>
      <c r="F20" s="209">
        <v>1.0327</v>
      </c>
      <c r="G20" s="209">
        <v>1.0472900000000001</v>
      </c>
      <c r="H20" s="209">
        <v>1.063267</v>
      </c>
      <c r="I20" s="209">
        <v>1.0497099999999999</v>
      </c>
      <c r="J20" s="209">
        <v>1.0297099999999999</v>
      </c>
      <c r="K20" s="209">
        <v>0.97440000000000004</v>
      </c>
      <c r="L20" s="209">
        <v>0.99809700000000001</v>
      </c>
      <c r="M20" s="209">
        <v>1.0452669999999999</v>
      </c>
      <c r="N20" s="209">
        <v>1.0733870000000001</v>
      </c>
      <c r="O20" s="209">
        <v>1.075677</v>
      </c>
      <c r="P20" s="209">
        <v>1.052103</v>
      </c>
      <c r="Q20" s="209">
        <v>0.94867699999999999</v>
      </c>
      <c r="R20" s="209">
        <v>0.56676599999999999</v>
      </c>
      <c r="S20" s="209">
        <v>0.68248299999999995</v>
      </c>
      <c r="T20" s="209">
        <v>0.86529999999999996</v>
      </c>
      <c r="U20" s="209">
        <v>0.926064</v>
      </c>
      <c r="V20" s="209">
        <v>0.91677399999999998</v>
      </c>
      <c r="W20" s="209">
        <v>0.92596599999999996</v>
      </c>
      <c r="X20" s="209">
        <v>0.95528000000000002</v>
      </c>
      <c r="Y20" s="209">
        <v>0.99715200000000004</v>
      </c>
      <c r="Z20" s="209">
        <v>0.97121999999999997</v>
      </c>
      <c r="AA20" s="209">
        <v>0.92932499999999996</v>
      </c>
      <c r="AB20" s="209">
        <v>0.81768099999999999</v>
      </c>
      <c r="AC20" s="209">
        <v>0.94604100000000002</v>
      </c>
      <c r="AD20" s="209">
        <v>0.940438</v>
      </c>
      <c r="AE20" s="209">
        <v>1.007231</v>
      </c>
      <c r="AF20" s="209">
        <v>1.021366</v>
      </c>
      <c r="AG20" s="209">
        <v>1.0144979999999999</v>
      </c>
      <c r="AH20" s="209">
        <v>0.93827899999999997</v>
      </c>
      <c r="AI20" s="209">
        <v>0.93601400000000001</v>
      </c>
      <c r="AJ20" s="209">
        <v>1.0411539999999999</v>
      </c>
      <c r="AK20" s="209">
        <v>1.0794429999999999</v>
      </c>
      <c r="AL20" s="209">
        <v>1.068778</v>
      </c>
      <c r="AM20" s="209">
        <v>1.0389390000000001</v>
      </c>
      <c r="AN20" s="209">
        <v>1.011477</v>
      </c>
      <c r="AO20" s="209">
        <v>1.018877</v>
      </c>
      <c r="AP20" s="209">
        <v>0.96569700000000003</v>
      </c>
      <c r="AQ20" s="209">
        <v>1.010081</v>
      </c>
      <c r="AR20" s="209">
        <v>1.042519</v>
      </c>
      <c r="AS20" s="209">
        <v>1.015476</v>
      </c>
      <c r="AT20" s="209">
        <v>0.98300100000000001</v>
      </c>
      <c r="AU20" s="209">
        <v>0.90434599999999998</v>
      </c>
      <c r="AV20" s="209">
        <v>1.0146759999999999</v>
      </c>
      <c r="AW20" s="209">
        <v>1.0368333332999999</v>
      </c>
      <c r="AX20" s="209">
        <v>0.98155587096999997</v>
      </c>
      <c r="AY20" s="298">
        <v>0.99864960000000003</v>
      </c>
      <c r="AZ20" s="298">
        <v>0.9752807</v>
      </c>
      <c r="BA20" s="298">
        <v>0.98168659999999996</v>
      </c>
      <c r="BB20" s="298">
        <v>0.96483359999999996</v>
      </c>
      <c r="BC20" s="298">
        <v>1.004057</v>
      </c>
      <c r="BD20" s="298">
        <v>0.99661299999999997</v>
      </c>
      <c r="BE20" s="298">
        <v>0.97961770000000004</v>
      </c>
      <c r="BF20" s="298">
        <v>0.97227730000000001</v>
      </c>
      <c r="BG20" s="298">
        <v>0.97875489999999998</v>
      </c>
      <c r="BH20" s="298">
        <v>0.98407109999999998</v>
      </c>
      <c r="BI20" s="298">
        <v>1.031482</v>
      </c>
      <c r="BJ20" s="298">
        <v>1.021814</v>
      </c>
      <c r="BK20" s="298">
        <v>1.0118819999999999</v>
      </c>
      <c r="BL20" s="298">
        <v>0.98099539999999996</v>
      </c>
      <c r="BM20" s="298">
        <v>0.99691540000000001</v>
      </c>
      <c r="BN20" s="298">
        <v>0.97760930000000001</v>
      </c>
      <c r="BO20" s="298">
        <v>1.0144089999999999</v>
      </c>
      <c r="BP20" s="298">
        <v>1.016683</v>
      </c>
      <c r="BQ20" s="298">
        <v>1.0061169999999999</v>
      </c>
      <c r="BR20" s="298">
        <v>0.98565659999999999</v>
      </c>
      <c r="BS20" s="298">
        <v>0.9911546</v>
      </c>
      <c r="BT20" s="298">
        <v>1.0015670000000001</v>
      </c>
      <c r="BU20" s="298">
        <v>1.0508420000000001</v>
      </c>
      <c r="BV20" s="298">
        <v>1.040754</v>
      </c>
    </row>
    <row r="21" spans="1:74" ht="11.15" customHeight="1" x14ac:dyDescent="0.25">
      <c r="A21" s="60" t="s">
        <v>865</v>
      </c>
      <c r="B21" s="171" t="s">
        <v>866</v>
      </c>
      <c r="C21" s="209">
        <v>0.22645267742</v>
      </c>
      <c r="D21" s="209">
        <v>0.21721314286000001</v>
      </c>
      <c r="E21" s="209">
        <v>0.20670906452000001</v>
      </c>
      <c r="F21" s="209">
        <v>0.19823433333000001</v>
      </c>
      <c r="G21" s="209">
        <v>0.19580725805999999</v>
      </c>
      <c r="H21" s="209">
        <v>0.21546699999999999</v>
      </c>
      <c r="I21" s="209">
        <v>0.21480567742000001</v>
      </c>
      <c r="J21" s="209">
        <v>0.20774241935000001</v>
      </c>
      <c r="K21" s="209">
        <v>0.19540033333000001</v>
      </c>
      <c r="L21" s="209">
        <v>0.19225735484000001</v>
      </c>
      <c r="M21" s="209">
        <v>0.21736733333</v>
      </c>
      <c r="N21" s="209">
        <v>0.21854719354999999</v>
      </c>
      <c r="O21" s="209">
        <v>0.22435641935</v>
      </c>
      <c r="P21" s="209">
        <v>0.20613889655000001</v>
      </c>
      <c r="Q21" s="209">
        <v>0.21832225806</v>
      </c>
      <c r="R21" s="209">
        <v>0.18726733333000001</v>
      </c>
      <c r="S21" s="209">
        <v>0.19396751612999999</v>
      </c>
      <c r="T21" s="209">
        <v>0.17730166667</v>
      </c>
      <c r="U21" s="209">
        <v>0.20712993548</v>
      </c>
      <c r="V21" s="209">
        <v>0.19493441935</v>
      </c>
      <c r="W21" s="209">
        <v>0.18493266667</v>
      </c>
      <c r="X21" s="209">
        <v>0.19324206452000001</v>
      </c>
      <c r="Y21" s="209">
        <v>0.1995403</v>
      </c>
      <c r="Z21" s="209">
        <v>0.18784261290000001</v>
      </c>
      <c r="AA21" s="209">
        <v>0.20832690323</v>
      </c>
      <c r="AB21" s="209">
        <v>0.18040842857</v>
      </c>
      <c r="AC21" s="209">
        <v>0.19911167741999999</v>
      </c>
      <c r="AD21" s="209">
        <v>0.2097617</v>
      </c>
      <c r="AE21" s="209">
        <v>0.21701129031999999</v>
      </c>
      <c r="AF21" s="209">
        <v>0.22549316666999999</v>
      </c>
      <c r="AG21" s="209">
        <v>0.22181422580999999</v>
      </c>
      <c r="AH21" s="209">
        <v>0.21917525805999999</v>
      </c>
      <c r="AI21" s="209">
        <v>0.22094526667</v>
      </c>
      <c r="AJ21" s="209">
        <v>0.21854596774000001</v>
      </c>
      <c r="AK21" s="209">
        <v>0.2253455</v>
      </c>
      <c r="AL21" s="209">
        <v>0.24390683870999999</v>
      </c>
      <c r="AM21" s="209">
        <v>0.22466351612999999</v>
      </c>
      <c r="AN21" s="209">
        <v>0.20669667856999999</v>
      </c>
      <c r="AO21" s="209">
        <v>0.21958729031999999</v>
      </c>
      <c r="AP21" s="209">
        <v>0.22878143333000001</v>
      </c>
      <c r="AQ21" s="209">
        <v>0.23006245161</v>
      </c>
      <c r="AR21" s="209">
        <v>0.24217316667</v>
      </c>
      <c r="AS21" s="209">
        <v>0.23102074194</v>
      </c>
      <c r="AT21" s="209">
        <v>0.22975758064999999</v>
      </c>
      <c r="AU21" s="209">
        <v>0.23019176666999999</v>
      </c>
      <c r="AV21" s="209">
        <v>0.22523880645</v>
      </c>
      <c r="AW21" s="209">
        <v>0.22087699999999999</v>
      </c>
      <c r="AX21" s="209">
        <v>0.2270847</v>
      </c>
      <c r="AY21" s="298">
        <v>0.2059763</v>
      </c>
      <c r="AZ21" s="298">
        <v>0.20248859999999999</v>
      </c>
      <c r="BA21" s="298">
        <v>0.20950050000000001</v>
      </c>
      <c r="BB21" s="298">
        <v>0.2179142</v>
      </c>
      <c r="BC21" s="298">
        <v>0.22027849999999999</v>
      </c>
      <c r="BD21" s="298">
        <v>0.22661439999999999</v>
      </c>
      <c r="BE21" s="298">
        <v>0.2269851</v>
      </c>
      <c r="BF21" s="298">
        <v>0.2237904</v>
      </c>
      <c r="BG21" s="298">
        <v>0.21926850000000001</v>
      </c>
      <c r="BH21" s="298">
        <v>0.21609100000000001</v>
      </c>
      <c r="BI21" s="298">
        <v>0.2265047</v>
      </c>
      <c r="BJ21" s="298">
        <v>0.2334862</v>
      </c>
      <c r="BK21" s="298">
        <v>0.21725820000000001</v>
      </c>
      <c r="BL21" s="298">
        <v>0.2120515</v>
      </c>
      <c r="BM21" s="298">
        <v>0.21556249999999999</v>
      </c>
      <c r="BN21" s="298">
        <v>0.2194865</v>
      </c>
      <c r="BO21" s="298">
        <v>0.21989890000000001</v>
      </c>
      <c r="BP21" s="298">
        <v>0.223109</v>
      </c>
      <c r="BQ21" s="298">
        <v>0.22315189999999999</v>
      </c>
      <c r="BR21" s="298">
        <v>0.22008759999999999</v>
      </c>
      <c r="BS21" s="298">
        <v>0.2170338</v>
      </c>
      <c r="BT21" s="298">
        <v>0.214862</v>
      </c>
      <c r="BU21" s="298">
        <v>0.22577929999999999</v>
      </c>
      <c r="BV21" s="298">
        <v>0.23027069999999999</v>
      </c>
    </row>
    <row r="22" spans="1:74" ht="11.15" customHeight="1" x14ac:dyDescent="0.25">
      <c r="A22" s="60" t="s">
        <v>499</v>
      </c>
      <c r="B22" s="171" t="s">
        <v>119</v>
      </c>
      <c r="C22" s="209">
        <v>-3.1295500000000001</v>
      </c>
      <c r="D22" s="209">
        <v>-3.3028339999999998</v>
      </c>
      <c r="E22" s="209">
        <v>-3.1507390000000002</v>
      </c>
      <c r="F22" s="209">
        <v>-2.945309</v>
      </c>
      <c r="G22" s="209">
        <v>-2.5401090000000002</v>
      </c>
      <c r="H22" s="209">
        <v>-3.3317860000000001</v>
      </c>
      <c r="I22" s="209">
        <v>-2.715535</v>
      </c>
      <c r="J22" s="209">
        <v>-3.2402739999999999</v>
      </c>
      <c r="K22" s="209">
        <v>-3.3502230000000002</v>
      </c>
      <c r="L22" s="209">
        <v>-3.2699180000000001</v>
      </c>
      <c r="M22" s="209">
        <v>-3.3755090000000001</v>
      </c>
      <c r="N22" s="209">
        <v>-3.4677169999999999</v>
      </c>
      <c r="O22" s="209">
        <v>-3.6716920000000002</v>
      </c>
      <c r="P22" s="209">
        <v>-4.0899299999999998</v>
      </c>
      <c r="Q22" s="209">
        <v>-3.832465</v>
      </c>
      <c r="R22" s="209">
        <v>-3.7493560000000001</v>
      </c>
      <c r="S22" s="209">
        <v>-2.2593079999999999</v>
      </c>
      <c r="T22" s="209">
        <v>-2.886002</v>
      </c>
      <c r="U22" s="209">
        <v>-3.2021649999999999</v>
      </c>
      <c r="V22" s="209">
        <v>-3.108949</v>
      </c>
      <c r="W22" s="209">
        <v>-2.8891800000000001</v>
      </c>
      <c r="X22" s="209">
        <v>-3.3675190000000002</v>
      </c>
      <c r="Y22" s="209">
        <v>-3.0812469999999998</v>
      </c>
      <c r="Z22" s="209">
        <v>-3.5419290000000001</v>
      </c>
      <c r="AA22" s="209">
        <v>-3.1148169999999999</v>
      </c>
      <c r="AB22" s="209">
        <v>-2.6669429999999998</v>
      </c>
      <c r="AC22" s="209">
        <v>-2.5800679999999998</v>
      </c>
      <c r="AD22" s="209">
        <v>-3.084886</v>
      </c>
      <c r="AE22" s="209">
        <v>-2.8951020000000001</v>
      </c>
      <c r="AF22" s="209">
        <v>-3.2497189999999998</v>
      </c>
      <c r="AG22" s="209">
        <v>-3.3261409999999998</v>
      </c>
      <c r="AH22" s="209">
        <v>-3.396852</v>
      </c>
      <c r="AI22" s="209">
        <v>-2.8294700000000002</v>
      </c>
      <c r="AJ22" s="209">
        <v>-3.282238</v>
      </c>
      <c r="AK22" s="209">
        <v>-3.90747</v>
      </c>
      <c r="AL22" s="209">
        <v>-4.176539</v>
      </c>
      <c r="AM22" s="209">
        <v>-3.6406139999999998</v>
      </c>
      <c r="AN22" s="209">
        <v>-3.3960680000000001</v>
      </c>
      <c r="AO22" s="209">
        <v>-4.1495100000000003</v>
      </c>
      <c r="AP22" s="209">
        <v>-4.1072759999999997</v>
      </c>
      <c r="AQ22" s="209">
        <v>-3.70167</v>
      </c>
      <c r="AR22" s="209">
        <v>-4.1672339999999997</v>
      </c>
      <c r="AS22" s="209">
        <v>-3.7083339999999998</v>
      </c>
      <c r="AT22" s="209">
        <v>-4.1495930000000003</v>
      </c>
      <c r="AU22" s="209">
        <v>-4.3584430000000003</v>
      </c>
      <c r="AV22" s="209">
        <v>-3.720259</v>
      </c>
      <c r="AW22" s="209">
        <v>-4.9617646799999999</v>
      </c>
      <c r="AX22" s="209">
        <v>-4.6072091279</v>
      </c>
      <c r="AY22" s="298">
        <v>-3.6293519999999999</v>
      </c>
      <c r="AZ22" s="298">
        <v>-4.3479749999999999</v>
      </c>
      <c r="BA22" s="298">
        <v>-4.5585909999999998</v>
      </c>
      <c r="BB22" s="298">
        <v>-4.1153810000000002</v>
      </c>
      <c r="BC22" s="298">
        <v>-3.8804750000000001</v>
      </c>
      <c r="BD22" s="298">
        <v>-4.8471570000000002</v>
      </c>
      <c r="BE22" s="298">
        <v>-4.8614410000000001</v>
      </c>
      <c r="BF22" s="298">
        <v>-4.8129929999999996</v>
      </c>
      <c r="BG22" s="298">
        <v>-5.1027630000000004</v>
      </c>
      <c r="BH22" s="298">
        <v>-5.4381620000000002</v>
      </c>
      <c r="BI22" s="298">
        <v>-5.2499729999999998</v>
      </c>
      <c r="BJ22" s="298">
        <v>-5.1065630000000004</v>
      </c>
      <c r="BK22" s="298">
        <v>-4.1476759999999997</v>
      </c>
      <c r="BL22" s="298">
        <v>-4.599945</v>
      </c>
      <c r="BM22" s="298">
        <v>-4.7852480000000002</v>
      </c>
      <c r="BN22" s="298">
        <v>-4.25129</v>
      </c>
      <c r="BO22" s="298">
        <v>-3.8584109999999998</v>
      </c>
      <c r="BP22" s="298">
        <v>-4.5467040000000001</v>
      </c>
      <c r="BQ22" s="298">
        <v>-4.4746139999999999</v>
      </c>
      <c r="BR22" s="298">
        <v>-4.553693</v>
      </c>
      <c r="BS22" s="298">
        <v>-4.6942389999999996</v>
      </c>
      <c r="BT22" s="298">
        <v>-5.1577310000000001</v>
      </c>
      <c r="BU22" s="298">
        <v>-4.9177999999999997</v>
      </c>
      <c r="BV22" s="298">
        <v>-4.6772429999999998</v>
      </c>
    </row>
    <row r="23" spans="1:74" ht="11.15" customHeight="1" x14ac:dyDescent="0.25">
      <c r="A23" s="564" t="s">
        <v>958</v>
      </c>
      <c r="B23" s="65" t="s">
        <v>959</v>
      </c>
      <c r="C23" s="209">
        <v>-1.2643200000000001</v>
      </c>
      <c r="D23" s="209">
        <v>-1.2705420000000001</v>
      </c>
      <c r="E23" s="209">
        <v>-1.39737</v>
      </c>
      <c r="F23" s="209">
        <v>-1.715192</v>
      </c>
      <c r="G23" s="209">
        <v>-1.618247</v>
      </c>
      <c r="H23" s="209">
        <v>-1.6903319999999999</v>
      </c>
      <c r="I23" s="209">
        <v>-1.712696</v>
      </c>
      <c r="J23" s="209">
        <v>-1.653737</v>
      </c>
      <c r="K23" s="209">
        <v>-1.7083740000000001</v>
      </c>
      <c r="L23" s="209">
        <v>-1.8825879999999999</v>
      </c>
      <c r="M23" s="209">
        <v>-1.790734</v>
      </c>
      <c r="N23" s="209">
        <v>-1.7550600000000001</v>
      </c>
      <c r="O23" s="209">
        <v>-1.9143810000000001</v>
      </c>
      <c r="P23" s="209">
        <v>-2.0347520000000001</v>
      </c>
      <c r="Q23" s="209">
        <v>-1.906002</v>
      </c>
      <c r="R23" s="209">
        <v>-2.0095200000000002</v>
      </c>
      <c r="S23" s="209">
        <v>-1.670326</v>
      </c>
      <c r="T23" s="209">
        <v>-1.8587880000000001</v>
      </c>
      <c r="U23" s="209">
        <v>-1.903043</v>
      </c>
      <c r="V23" s="209">
        <v>-1.822498</v>
      </c>
      <c r="W23" s="209">
        <v>-1.7624919999999999</v>
      </c>
      <c r="X23" s="209">
        <v>-2.170919</v>
      </c>
      <c r="Y23" s="209">
        <v>-1.9687220000000001</v>
      </c>
      <c r="Z23" s="209">
        <v>-2.0388820000000001</v>
      </c>
      <c r="AA23" s="209">
        <v>-2.025941</v>
      </c>
      <c r="AB23" s="209">
        <v>-1.762502</v>
      </c>
      <c r="AC23" s="209">
        <v>-2.0460940000000001</v>
      </c>
      <c r="AD23" s="209">
        <v>-2.2540529999999999</v>
      </c>
      <c r="AE23" s="209">
        <v>-2.2139150000000001</v>
      </c>
      <c r="AF23" s="209">
        <v>-2.295032</v>
      </c>
      <c r="AG23" s="209">
        <v>-2.0504500000000001</v>
      </c>
      <c r="AH23" s="209">
        <v>-2.3247559999999998</v>
      </c>
      <c r="AI23" s="209">
        <v>-2.0814499999999998</v>
      </c>
      <c r="AJ23" s="209">
        <v>-2.0692729999999999</v>
      </c>
      <c r="AK23" s="209">
        <v>-2.3163990000000001</v>
      </c>
      <c r="AL23" s="209">
        <v>-2.1661769999999998</v>
      </c>
      <c r="AM23" s="209">
        <v>-2.0634570000000001</v>
      </c>
      <c r="AN23" s="209">
        <v>-2.007889</v>
      </c>
      <c r="AO23" s="209">
        <v>-2.3294790000000001</v>
      </c>
      <c r="AP23" s="209">
        <v>-2.2178070000000001</v>
      </c>
      <c r="AQ23" s="209">
        <v>-2.1742780000000002</v>
      </c>
      <c r="AR23" s="209">
        <v>-2.5509409999999999</v>
      </c>
      <c r="AS23" s="209">
        <v>-2.0736469999999998</v>
      </c>
      <c r="AT23" s="209">
        <v>-2.2494040000000002</v>
      </c>
      <c r="AU23" s="209">
        <v>-2.1553460000000002</v>
      </c>
      <c r="AV23" s="209">
        <v>-2.218245</v>
      </c>
      <c r="AW23" s="209">
        <v>-2.6017923333000001</v>
      </c>
      <c r="AX23" s="209">
        <v>-2.4737479644999998</v>
      </c>
      <c r="AY23" s="298">
        <v>-2.6395499999999998</v>
      </c>
      <c r="AZ23" s="298">
        <v>-2.6616050000000002</v>
      </c>
      <c r="BA23" s="298">
        <v>-2.5452170000000001</v>
      </c>
      <c r="BB23" s="298">
        <v>-2.5244559999999998</v>
      </c>
      <c r="BC23" s="298">
        <v>-2.512626</v>
      </c>
      <c r="BD23" s="298">
        <v>-2.5793979999999999</v>
      </c>
      <c r="BE23" s="298">
        <v>-2.5157180000000001</v>
      </c>
      <c r="BF23" s="298">
        <v>-2.578398</v>
      </c>
      <c r="BG23" s="298">
        <v>-2.5884930000000002</v>
      </c>
      <c r="BH23" s="298">
        <v>-2.605394</v>
      </c>
      <c r="BI23" s="298">
        <v>-2.6021109999999998</v>
      </c>
      <c r="BJ23" s="298">
        <v>-2.5802109999999998</v>
      </c>
      <c r="BK23" s="298">
        <v>-2.579027</v>
      </c>
      <c r="BL23" s="298">
        <v>-2.5154909999999999</v>
      </c>
      <c r="BM23" s="298">
        <v>-2.7161949999999999</v>
      </c>
      <c r="BN23" s="298">
        <v>-2.7710789999999998</v>
      </c>
      <c r="BO23" s="298">
        <v>-2.8177110000000001</v>
      </c>
      <c r="BP23" s="298">
        <v>-2.8416229999999998</v>
      </c>
      <c r="BQ23" s="298">
        <v>-2.7670170000000001</v>
      </c>
      <c r="BR23" s="298">
        <v>-2.7218399999999998</v>
      </c>
      <c r="BS23" s="298">
        <v>-2.7503709999999999</v>
      </c>
      <c r="BT23" s="298">
        <v>-2.8659829999999999</v>
      </c>
      <c r="BU23" s="298">
        <v>-2.8553679999999999</v>
      </c>
      <c r="BV23" s="298">
        <v>-2.8204039999999999</v>
      </c>
    </row>
    <row r="24" spans="1:74" ht="11.15" customHeight="1" x14ac:dyDescent="0.25">
      <c r="A24" s="60" t="s">
        <v>172</v>
      </c>
      <c r="B24" s="171" t="s">
        <v>173</v>
      </c>
      <c r="C24" s="209">
        <v>0.34459299999999998</v>
      </c>
      <c r="D24" s="209">
        <v>0.10932600000000001</v>
      </c>
      <c r="E24" s="209">
        <v>0.28467799999999999</v>
      </c>
      <c r="F24" s="209">
        <v>0.53055300000000005</v>
      </c>
      <c r="G24" s="209">
        <v>0.47823500000000002</v>
      </c>
      <c r="H24" s="209">
        <v>0.405026</v>
      </c>
      <c r="I24" s="209">
        <v>0.540995</v>
      </c>
      <c r="J24" s="209">
        <v>0.47372900000000001</v>
      </c>
      <c r="K24" s="209">
        <v>0.39529700000000001</v>
      </c>
      <c r="L24" s="209">
        <v>0.551342</v>
      </c>
      <c r="M24" s="209">
        <v>0.48042800000000002</v>
      </c>
      <c r="N24" s="209">
        <v>0.51849400000000001</v>
      </c>
      <c r="O24" s="209">
        <v>0.50907100000000005</v>
      </c>
      <c r="P24" s="209">
        <v>0.33899299999999999</v>
      </c>
      <c r="Q24" s="209">
        <v>0.27386100000000002</v>
      </c>
      <c r="R24" s="209">
        <v>6.5259999999999999E-2</v>
      </c>
      <c r="S24" s="209">
        <v>0.28004699999999999</v>
      </c>
      <c r="T24" s="209">
        <v>0.35725200000000001</v>
      </c>
      <c r="U24" s="209">
        <v>0.406725</v>
      </c>
      <c r="V24" s="209">
        <v>0.37275900000000001</v>
      </c>
      <c r="W24" s="209">
        <v>0.28135599999999999</v>
      </c>
      <c r="X24" s="209">
        <v>0.19615099999999999</v>
      </c>
      <c r="Y24" s="209">
        <v>0.28960599999999997</v>
      </c>
      <c r="Z24" s="209">
        <v>4.8405999999999998E-2</v>
      </c>
      <c r="AA24" s="209">
        <v>0.15836700000000001</v>
      </c>
      <c r="AB24" s="209">
        <v>0.117317</v>
      </c>
      <c r="AC24" s="209">
        <v>0.25011100000000003</v>
      </c>
      <c r="AD24" s="209">
        <v>0.30749300000000002</v>
      </c>
      <c r="AE24" s="209">
        <v>0.26441399999999998</v>
      </c>
      <c r="AF24" s="209">
        <v>0.33150200000000002</v>
      </c>
      <c r="AG24" s="209">
        <v>0.35992499999999999</v>
      </c>
      <c r="AH24" s="209">
        <v>0.15410099999999999</v>
      </c>
      <c r="AI24" s="209">
        <v>0.22938900000000001</v>
      </c>
      <c r="AJ24" s="209">
        <v>0.23081399999999999</v>
      </c>
      <c r="AK24" s="209">
        <v>6.1376E-2</v>
      </c>
      <c r="AL24" s="209">
        <v>-8.5599999999999999E-4</v>
      </c>
      <c r="AM24" s="209">
        <v>5.8199000000000001E-2</v>
      </c>
      <c r="AN24" s="209">
        <v>9.0520000000000003E-2</v>
      </c>
      <c r="AO24" s="209">
        <v>0.13487199999999999</v>
      </c>
      <c r="AP24" s="209">
        <v>0.30310199999999998</v>
      </c>
      <c r="AQ24" s="209">
        <v>0.17983299999999999</v>
      </c>
      <c r="AR24" s="209">
        <v>0.28070200000000001</v>
      </c>
      <c r="AS24" s="209">
        <v>0.374533</v>
      </c>
      <c r="AT24" s="209">
        <v>0.239955</v>
      </c>
      <c r="AU24" s="209">
        <v>0.210534</v>
      </c>
      <c r="AV24" s="209">
        <v>0.35434300000000002</v>
      </c>
      <c r="AW24" s="209">
        <v>1.9918399999999999E-2</v>
      </c>
      <c r="AX24" s="209">
        <v>9.3722700000000006E-2</v>
      </c>
      <c r="AY24" s="298">
        <v>0.1270511</v>
      </c>
      <c r="AZ24" s="298">
        <v>8.0810000000000007E-2</v>
      </c>
      <c r="BA24" s="298">
        <v>0.1690026</v>
      </c>
      <c r="BB24" s="298">
        <v>0.23294680000000001</v>
      </c>
      <c r="BC24" s="298">
        <v>0.26038630000000001</v>
      </c>
      <c r="BD24" s="298">
        <v>0.25490299999999999</v>
      </c>
      <c r="BE24" s="298">
        <v>0.37729600000000002</v>
      </c>
      <c r="BF24" s="298">
        <v>0.39803860000000002</v>
      </c>
      <c r="BG24" s="298">
        <v>0.34022289999999999</v>
      </c>
      <c r="BH24" s="298">
        <v>0.2582547</v>
      </c>
      <c r="BI24" s="298">
        <v>0.16642879999999999</v>
      </c>
      <c r="BJ24" s="298">
        <v>0.15060809999999999</v>
      </c>
      <c r="BK24" s="298">
        <v>0.24346570000000001</v>
      </c>
      <c r="BL24" s="298">
        <v>0.13395309999999999</v>
      </c>
      <c r="BM24" s="298">
        <v>0.19082180000000001</v>
      </c>
      <c r="BN24" s="298">
        <v>0.25115670000000001</v>
      </c>
      <c r="BO24" s="298">
        <v>0.2580731</v>
      </c>
      <c r="BP24" s="298">
        <v>0.23339779999999999</v>
      </c>
      <c r="BQ24" s="298">
        <v>0.30361589999999999</v>
      </c>
      <c r="BR24" s="298">
        <v>0.28783839999999999</v>
      </c>
      <c r="BS24" s="298">
        <v>0.29505799999999999</v>
      </c>
      <c r="BT24" s="298">
        <v>0.24810789999999999</v>
      </c>
      <c r="BU24" s="298">
        <v>0.15474830000000001</v>
      </c>
      <c r="BV24" s="298">
        <v>0.14540549999999999</v>
      </c>
    </row>
    <row r="25" spans="1:74" ht="11.15" customHeight="1" x14ac:dyDescent="0.25">
      <c r="A25" s="60" t="s">
        <v>177</v>
      </c>
      <c r="B25" s="171" t="s">
        <v>176</v>
      </c>
      <c r="C25" s="209">
        <v>-7.9908999999999994E-2</v>
      </c>
      <c r="D25" s="209">
        <v>-6.5355999999999997E-2</v>
      </c>
      <c r="E25" s="209">
        <v>-9.2777999999999999E-2</v>
      </c>
      <c r="F25" s="209">
        <v>-9.1462000000000002E-2</v>
      </c>
      <c r="G25" s="209">
        <v>-5.9797000000000003E-2</v>
      </c>
      <c r="H25" s="209">
        <v>-5.7668999999999998E-2</v>
      </c>
      <c r="I25" s="209">
        <v>-5.8853000000000003E-2</v>
      </c>
      <c r="J25" s="209">
        <v>-6.5759999999999999E-2</v>
      </c>
      <c r="K25" s="209">
        <v>-2.8975000000000001E-2</v>
      </c>
      <c r="L25" s="209">
        <v>-3.6583999999999998E-2</v>
      </c>
      <c r="M25" s="209">
        <v>-3.8980000000000001E-2</v>
      </c>
      <c r="N25" s="209">
        <v>-7.0785000000000001E-2</v>
      </c>
      <c r="O25" s="209">
        <v>-7.6438000000000006E-2</v>
      </c>
      <c r="P25" s="209">
        <v>-0.10377</v>
      </c>
      <c r="Q25" s="209">
        <v>-0.100013</v>
      </c>
      <c r="R25" s="209">
        <v>-4.7240999999999998E-2</v>
      </c>
      <c r="S25" s="209">
        <v>-3.8386999999999998E-2</v>
      </c>
      <c r="T25" s="209">
        <v>-3.8598E-2</v>
      </c>
      <c r="U25" s="209">
        <v>-3.8496000000000002E-2</v>
      </c>
      <c r="V25" s="209">
        <v>-4.1723000000000003E-2</v>
      </c>
      <c r="W25" s="209">
        <v>-3.4985000000000002E-2</v>
      </c>
      <c r="X25" s="209">
        <v>-5.1652000000000003E-2</v>
      </c>
      <c r="Y25" s="209">
        <v>-3.6072E-2</v>
      </c>
      <c r="Z25" s="209">
        <v>-4.0885999999999999E-2</v>
      </c>
      <c r="AA25" s="209">
        <v>-9.8133999999999999E-2</v>
      </c>
      <c r="AB25" s="209">
        <v>-4.7844999999999999E-2</v>
      </c>
      <c r="AC25" s="209">
        <v>-7.7358999999999997E-2</v>
      </c>
      <c r="AD25" s="209">
        <v>-4.9643E-2</v>
      </c>
      <c r="AE25" s="209">
        <v>-4.1135999999999999E-2</v>
      </c>
      <c r="AF25" s="209">
        <v>-2.615E-2</v>
      </c>
      <c r="AG25" s="209">
        <v>-1.4059E-2</v>
      </c>
      <c r="AH25" s="209">
        <v>-4.1771000000000003E-2</v>
      </c>
      <c r="AI25" s="209">
        <v>-3.3956E-2</v>
      </c>
      <c r="AJ25" s="209">
        <v>-3.7175E-2</v>
      </c>
      <c r="AK25" s="209">
        <v>-5.9538000000000001E-2</v>
      </c>
      <c r="AL25" s="209">
        <v>-6.8403000000000005E-2</v>
      </c>
      <c r="AM25" s="209">
        <v>-9.0193999999999996E-2</v>
      </c>
      <c r="AN25" s="209">
        <v>-0.107361</v>
      </c>
      <c r="AO25" s="209">
        <v>-7.0951E-2</v>
      </c>
      <c r="AP25" s="209">
        <v>-0.12948399999999999</v>
      </c>
      <c r="AQ25" s="209">
        <v>-0.10026400000000001</v>
      </c>
      <c r="AR25" s="209">
        <v>-7.6867000000000005E-2</v>
      </c>
      <c r="AS25" s="209">
        <v>-7.3333999999999996E-2</v>
      </c>
      <c r="AT25" s="209">
        <v>-4.5533999999999998E-2</v>
      </c>
      <c r="AU25" s="209">
        <v>-8.1661999999999998E-2</v>
      </c>
      <c r="AV25" s="209">
        <v>-3.7588000000000003E-2</v>
      </c>
      <c r="AW25" s="209">
        <v>-4.381268E-2</v>
      </c>
      <c r="AX25" s="209">
        <v>-3.8320503226000002E-2</v>
      </c>
      <c r="AY25" s="298">
        <v>-6.2763200000000005E-2</v>
      </c>
      <c r="AZ25" s="298">
        <v>-6.20671E-2</v>
      </c>
      <c r="BA25" s="298">
        <v>-6.12679E-2</v>
      </c>
      <c r="BB25" s="298">
        <v>-5.3127500000000001E-2</v>
      </c>
      <c r="BC25" s="298">
        <v>-4.7348000000000001E-2</v>
      </c>
      <c r="BD25" s="298">
        <v>-3.5828600000000002E-2</v>
      </c>
      <c r="BE25" s="298">
        <v>-3.70633E-2</v>
      </c>
      <c r="BF25" s="298">
        <v>-3.3148799999999999E-2</v>
      </c>
      <c r="BG25" s="298">
        <v>-4.1330100000000002E-2</v>
      </c>
      <c r="BH25" s="298">
        <v>-4.5360900000000003E-2</v>
      </c>
      <c r="BI25" s="298">
        <v>-4.60326E-2</v>
      </c>
      <c r="BJ25" s="298">
        <v>-5.3724800000000003E-2</v>
      </c>
      <c r="BK25" s="298">
        <v>-6.7731899999999998E-2</v>
      </c>
      <c r="BL25" s="298">
        <v>-6.6313200000000003E-2</v>
      </c>
      <c r="BM25" s="298">
        <v>-6.6634899999999997E-2</v>
      </c>
      <c r="BN25" s="298">
        <v>-6.3211199999999995E-2</v>
      </c>
      <c r="BO25" s="298">
        <v>-5.6931099999999998E-2</v>
      </c>
      <c r="BP25" s="298">
        <v>-4.6018200000000002E-2</v>
      </c>
      <c r="BQ25" s="298">
        <v>-4.7426400000000001E-2</v>
      </c>
      <c r="BR25" s="298">
        <v>-4.3422099999999998E-2</v>
      </c>
      <c r="BS25" s="298">
        <v>-5.3020499999999998E-2</v>
      </c>
      <c r="BT25" s="298">
        <v>-5.56001E-2</v>
      </c>
      <c r="BU25" s="298">
        <v>-5.7235899999999999E-2</v>
      </c>
      <c r="BV25" s="298">
        <v>-6.6158900000000007E-2</v>
      </c>
    </row>
    <row r="26" spans="1:74" ht="11.15" customHeight="1" x14ac:dyDescent="0.25">
      <c r="A26" s="60" t="s">
        <v>168</v>
      </c>
      <c r="B26" s="171" t="s">
        <v>669</v>
      </c>
      <c r="C26" s="209">
        <v>0.444828</v>
      </c>
      <c r="D26" s="209">
        <v>0.42546400000000001</v>
      </c>
      <c r="E26" s="209">
        <v>0.51417800000000002</v>
      </c>
      <c r="F26" s="209">
        <v>0.80780099999999999</v>
      </c>
      <c r="G26" s="209">
        <v>1.0041629999999999</v>
      </c>
      <c r="H26" s="209">
        <v>0.62604300000000002</v>
      </c>
      <c r="I26" s="209">
        <v>0.81289699999999998</v>
      </c>
      <c r="J26" s="209">
        <v>0.697353</v>
      </c>
      <c r="K26" s="209">
        <v>0.62252300000000005</v>
      </c>
      <c r="L26" s="209">
        <v>0.51267200000000002</v>
      </c>
      <c r="M26" s="209">
        <v>0.44736199999999998</v>
      </c>
      <c r="N26" s="209">
        <v>0.43847199999999997</v>
      </c>
      <c r="O26" s="209">
        <v>0.32624300000000001</v>
      </c>
      <c r="P26" s="209">
        <v>0.35373500000000002</v>
      </c>
      <c r="Q26" s="209">
        <v>0.50798900000000002</v>
      </c>
      <c r="R26" s="209">
        <v>0.21182599999999999</v>
      </c>
      <c r="S26" s="209">
        <v>0.34806399999999998</v>
      </c>
      <c r="T26" s="209">
        <v>0.53888899999999995</v>
      </c>
      <c r="U26" s="209">
        <v>0.453677</v>
      </c>
      <c r="V26" s="209">
        <v>0.49058600000000002</v>
      </c>
      <c r="W26" s="209">
        <v>0.51223399999999997</v>
      </c>
      <c r="X26" s="209">
        <v>0.42996200000000001</v>
      </c>
      <c r="Y26" s="209">
        <v>0.43772800000000001</v>
      </c>
      <c r="Z26" s="209">
        <v>0.43846800000000002</v>
      </c>
      <c r="AA26" s="209">
        <v>0.41556100000000001</v>
      </c>
      <c r="AB26" s="209">
        <v>0.50917599999999996</v>
      </c>
      <c r="AC26" s="209">
        <v>0.72462700000000002</v>
      </c>
      <c r="AD26" s="209">
        <v>0.77007999999999999</v>
      </c>
      <c r="AE26" s="209">
        <v>0.82675399999999999</v>
      </c>
      <c r="AF26" s="209">
        <v>0.78608100000000003</v>
      </c>
      <c r="AG26" s="209">
        <v>0.65295899999999996</v>
      </c>
      <c r="AH26" s="209">
        <v>0.67314200000000002</v>
      </c>
      <c r="AI26" s="209">
        <v>0.673176</v>
      </c>
      <c r="AJ26" s="209">
        <v>0.39519599999999999</v>
      </c>
      <c r="AK26" s="209">
        <v>0.46703600000000001</v>
      </c>
      <c r="AL26" s="209">
        <v>0.424126</v>
      </c>
      <c r="AM26" s="209">
        <v>0.28243400000000002</v>
      </c>
      <c r="AN26" s="209">
        <v>0.48869400000000002</v>
      </c>
      <c r="AO26" s="209">
        <v>0.42537700000000001</v>
      </c>
      <c r="AP26" s="209">
        <v>0.51273400000000002</v>
      </c>
      <c r="AQ26" s="209">
        <v>0.69141699999999995</v>
      </c>
      <c r="AR26" s="209">
        <v>0.59572899999999995</v>
      </c>
      <c r="AS26" s="209">
        <v>0.48518800000000001</v>
      </c>
      <c r="AT26" s="209">
        <v>0.56767599999999996</v>
      </c>
      <c r="AU26" s="209">
        <v>0.378807</v>
      </c>
      <c r="AV26" s="209">
        <v>0.379139</v>
      </c>
      <c r="AW26" s="209">
        <v>0.43535123332999998</v>
      </c>
      <c r="AX26" s="209">
        <v>0.35018605472999997</v>
      </c>
      <c r="AY26" s="298">
        <v>0.94819969999999998</v>
      </c>
      <c r="AZ26" s="298">
        <v>0.32724180000000003</v>
      </c>
      <c r="BA26" s="298">
        <v>0.340001</v>
      </c>
      <c r="BB26" s="298">
        <v>0.73324619999999996</v>
      </c>
      <c r="BC26" s="298">
        <v>0.77085199999999998</v>
      </c>
      <c r="BD26" s="298">
        <v>0.52270839999999996</v>
      </c>
      <c r="BE26" s="298">
        <v>0.42668260000000002</v>
      </c>
      <c r="BF26" s="298">
        <v>0.51291520000000002</v>
      </c>
      <c r="BG26" s="298">
        <v>0.15733220000000001</v>
      </c>
      <c r="BH26" s="298">
        <v>0.1671512</v>
      </c>
      <c r="BI26" s="298">
        <v>0.41857139999999998</v>
      </c>
      <c r="BJ26" s="298">
        <v>0.63691089999999995</v>
      </c>
      <c r="BK26" s="298">
        <v>0.5999333</v>
      </c>
      <c r="BL26" s="298">
        <v>0.31536009999999998</v>
      </c>
      <c r="BM26" s="298">
        <v>0.27916580000000002</v>
      </c>
      <c r="BN26" s="298">
        <v>0.71838340000000001</v>
      </c>
      <c r="BO26" s="298">
        <v>0.73612509999999998</v>
      </c>
      <c r="BP26" s="298">
        <v>0.51343229999999995</v>
      </c>
      <c r="BQ26" s="298">
        <v>0.41696460000000002</v>
      </c>
      <c r="BR26" s="298">
        <v>0.52551939999999997</v>
      </c>
      <c r="BS26" s="298">
        <v>0.2268117</v>
      </c>
      <c r="BT26" s="298">
        <v>0.1190334</v>
      </c>
      <c r="BU26" s="298">
        <v>0.41055130000000001</v>
      </c>
      <c r="BV26" s="298">
        <v>0.59266459999999999</v>
      </c>
    </row>
    <row r="27" spans="1:74" ht="11.15" customHeight="1" x14ac:dyDescent="0.25">
      <c r="A27" s="60" t="s">
        <v>167</v>
      </c>
      <c r="B27" s="171" t="s">
        <v>395</v>
      </c>
      <c r="C27" s="209">
        <v>-0.78108599999999995</v>
      </c>
      <c r="D27" s="209">
        <v>-0.86004599999999998</v>
      </c>
      <c r="E27" s="209">
        <v>-0.76960399999999995</v>
      </c>
      <c r="F27" s="209">
        <v>-0.57928500000000005</v>
      </c>
      <c r="G27" s="209">
        <v>-0.59065100000000004</v>
      </c>
      <c r="H27" s="209">
        <v>-0.64609099999999997</v>
      </c>
      <c r="I27" s="209">
        <v>-0.59236500000000003</v>
      </c>
      <c r="J27" s="209">
        <v>-0.54748699999999995</v>
      </c>
      <c r="K27" s="209">
        <v>-0.67186400000000002</v>
      </c>
      <c r="L27" s="209">
        <v>-0.77386100000000002</v>
      </c>
      <c r="M27" s="209">
        <v>-0.94935899999999995</v>
      </c>
      <c r="N27" s="209">
        <v>-0.90232199999999996</v>
      </c>
      <c r="O27" s="209">
        <v>-0.746027</v>
      </c>
      <c r="P27" s="209">
        <v>-0.73198200000000002</v>
      </c>
      <c r="Q27" s="209">
        <v>-0.66059000000000001</v>
      </c>
      <c r="R27" s="209">
        <v>-0.68603099999999995</v>
      </c>
      <c r="S27" s="209">
        <v>-0.20618600000000001</v>
      </c>
      <c r="T27" s="209">
        <v>-0.334532</v>
      </c>
      <c r="U27" s="209">
        <v>-0.464057</v>
      </c>
      <c r="V27" s="209">
        <v>-0.65181299999999998</v>
      </c>
      <c r="W27" s="209">
        <v>-0.62680000000000002</v>
      </c>
      <c r="X27" s="209">
        <v>-0.68930499999999995</v>
      </c>
      <c r="Y27" s="209">
        <v>-0.76873199999999997</v>
      </c>
      <c r="Z27" s="209">
        <v>-0.83406199999999997</v>
      </c>
      <c r="AA27" s="209">
        <v>-0.71318999999999999</v>
      </c>
      <c r="AB27" s="209">
        <v>-0.56629499999999999</v>
      </c>
      <c r="AC27" s="209">
        <v>-0.62219800000000003</v>
      </c>
      <c r="AD27" s="209">
        <v>-0.52549900000000005</v>
      </c>
      <c r="AE27" s="209">
        <v>-0.69830199999999998</v>
      </c>
      <c r="AF27" s="209">
        <v>-0.68731299999999995</v>
      </c>
      <c r="AG27" s="209">
        <v>-0.66471499999999994</v>
      </c>
      <c r="AH27" s="209">
        <v>-0.73547300000000004</v>
      </c>
      <c r="AI27" s="209">
        <v>-0.62813200000000002</v>
      </c>
      <c r="AJ27" s="209">
        <v>-0.76449599999999995</v>
      </c>
      <c r="AK27" s="209">
        <v>-0.90140100000000001</v>
      </c>
      <c r="AL27" s="209">
        <v>-0.97917399999999999</v>
      </c>
      <c r="AM27" s="209">
        <v>-0.736572</v>
      </c>
      <c r="AN27" s="209">
        <v>-0.75216899999999998</v>
      </c>
      <c r="AO27" s="209">
        <v>-0.80381899999999995</v>
      </c>
      <c r="AP27" s="209">
        <v>-0.75414000000000003</v>
      </c>
      <c r="AQ27" s="209">
        <v>-0.73597800000000002</v>
      </c>
      <c r="AR27" s="209">
        <v>-0.70394699999999999</v>
      </c>
      <c r="AS27" s="209">
        <v>-0.65443499999999999</v>
      </c>
      <c r="AT27" s="209">
        <v>-0.86915500000000001</v>
      </c>
      <c r="AU27" s="209">
        <v>-0.91637299999999999</v>
      </c>
      <c r="AV27" s="209">
        <v>-0.74011499999999997</v>
      </c>
      <c r="AW27" s="209">
        <v>-0.97696666666999998</v>
      </c>
      <c r="AX27" s="209">
        <v>-0.79770859236000002</v>
      </c>
      <c r="AY27" s="298">
        <v>-1.163511</v>
      </c>
      <c r="AZ27" s="298">
        <v>-0.63858110000000001</v>
      </c>
      <c r="BA27" s="298">
        <v>-0.65313560000000004</v>
      </c>
      <c r="BB27" s="298">
        <v>-0.68834910000000005</v>
      </c>
      <c r="BC27" s="298">
        <v>-0.78470099999999998</v>
      </c>
      <c r="BD27" s="298">
        <v>-0.92024530000000004</v>
      </c>
      <c r="BE27" s="298">
        <v>-1.038375</v>
      </c>
      <c r="BF27" s="298">
        <v>-1.136139</v>
      </c>
      <c r="BG27" s="298">
        <v>-1.0326599999999999</v>
      </c>
      <c r="BH27" s="298">
        <v>-1.163178</v>
      </c>
      <c r="BI27" s="298">
        <v>-1.2602599999999999</v>
      </c>
      <c r="BJ27" s="298">
        <v>-1.4225890000000001</v>
      </c>
      <c r="BK27" s="298">
        <v>-1.145276</v>
      </c>
      <c r="BL27" s="298">
        <v>-0.91240489999999996</v>
      </c>
      <c r="BM27" s="298">
        <v>-0.80793349999999997</v>
      </c>
      <c r="BN27" s="298">
        <v>-0.80249530000000002</v>
      </c>
      <c r="BO27" s="298">
        <v>-0.71218150000000002</v>
      </c>
      <c r="BP27" s="298">
        <v>-0.80844660000000002</v>
      </c>
      <c r="BQ27" s="298">
        <v>-0.8157046</v>
      </c>
      <c r="BR27" s="298">
        <v>-1.001698</v>
      </c>
      <c r="BS27" s="298">
        <v>-0.81882060000000001</v>
      </c>
      <c r="BT27" s="298">
        <v>-0.86452960000000001</v>
      </c>
      <c r="BU27" s="298">
        <v>-1.064082</v>
      </c>
      <c r="BV27" s="298">
        <v>-1.144811</v>
      </c>
    </row>
    <row r="28" spans="1:74" ht="11.15" customHeight="1" x14ac:dyDescent="0.25">
      <c r="A28" s="60" t="s">
        <v>169</v>
      </c>
      <c r="B28" s="171" t="s">
        <v>165</v>
      </c>
      <c r="C28" s="209">
        <v>-0.16377800000000001</v>
      </c>
      <c r="D28" s="209">
        <v>-5.1951999999999998E-2</v>
      </c>
      <c r="E28" s="209">
        <v>-2.8677999999999999E-2</v>
      </c>
      <c r="F28" s="209">
        <v>2.2279999999999999E-3</v>
      </c>
      <c r="G28" s="209">
        <v>-6.4159999999999998E-3</v>
      </c>
      <c r="H28" s="209">
        <v>-3.9072999999999997E-2</v>
      </c>
      <c r="I28" s="209">
        <v>4.7109999999999999E-3</v>
      </c>
      <c r="J28" s="209">
        <v>-7.8911999999999996E-2</v>
      </c>
      <c r="K28" s="209">
        <v>-5.6877999999999998E-2</v>
      </c>
      <c r="L28" s="209">
        <v>-7.3331999999999994E-2</v>
      </c>
      <c r="M28" s="209">
        <v>-9.4535999999999995E-2</v>
      </c>
      <c r="N28" s="209">
        <v>-8.5800000000000001E-2</v>
      </c>
      <c r="O28" s="209">
        <v>-7.9534999999999995E-2</v>
      </c>
      <c r="P28" s="209">
        <v>-8.1918000000000005E-2</v>
      </c>
      <c r="Q28" s="209">
        <v>-6.0489000000000001E-2</v>
      </c>
      <c r="R28" s="209">
        <v>6.2979999999999994E-2</v>
      </c>
      <c r="S28" s="209">
        <v>0.103311</v>
      </c>
      <c r="T28" s="209">
        <v>9.2848E-2</v>
      </c>
      <c r="U28" s="209">
        <v>0.111933</v>
      </c>
      <c r="V28" s="209">
        <v>0.135548</v>
      </c>
      <c r="W28" s="209">
        <v>0.123097</v>
      </c>
      <c r="X28" s="209">
        <v>0.10387399999999999</v>
      </c>
      <c r="Y28" s="209">
        <v>6.8784999999999999E-2</v>
      </c>
      <c r="Z28" s="209">
        <v>5.4237E-2</v>
      </c>
      <c r="AA28" s="209">
        <v>3.2282999999999999E-2</v>
      </c>
      <c r="AB28" s="209">
        <v>4.4831999999999997E-2</v>
      </c>
      <c r="AC28" s="209">
        <v>2.051E-2</v>
      </c>
      <c r="AD28" s="209">
        <v>7.6288999999999996E-2</v>
      </c>
      <c r="AE28" s="209">
        <v>7.7346999999999999E-2</v>
      </c>
      <c r="AF28" s="209">
        <v>8.5533999999999999E-2</v>
      </c>
      <c r="AG28" s="209">
        <v>4.8306000000000002E-2</v>
      </c>
      <c r="AH28" s="209">
        <v>8.4777000000000005E-2</v>
      </c>
      <c r="AI28" s="209">
        <v>0.11254</v>
      </c>
      <c r="AJ28" s="209">
        <v>9.2695E-2</v>
      </c>
      <c r="AK28" s="209">
        <v>-3.6116000000000002E-2</v>
      </c>
      <c r="AL28" s="209">
        <v>-2.6512000000000001E-2</v>
      </c>
      <c r="AM28" s="209">
        <v>-4.1209999999999997E-3</v>
      </c>
      <c r="AN28" s="209">
        <v>-5.6417000000000002E-2</v>
      </c>
      <c r="AO28" s="209">
        <v>-5.1264999999999998E-2</v>
      </c>
      <c r="AP28" s="209">
        <v>-9.3025999999999998E-2</v>
      </c>
      <c r="AQ28" s="209">
        <v>-3.8829000000000002E-2</v>
      </c>
      <c r="AR28" s="209">
        <v>-4.9270000000000001E-2</v>
      </c>
      <c r="AS28" s="209">
        <v>-6.3436000000000006E-2</v>
      </c>
      <c r="AT28" s="209">
        <v>-0.125252</v>
      </c>
      <c r="AU28" s="209">
        <v>-0.135604</v>
      </c>
      <c r="AV28" s="209">
        <v>-3.2703999999999997E-2</v>
      </c>
      <c r="AW28" s="209">
        <v>-5.3066666667000002E-2</v>
      </c>
      <c r="AX28" s="209">
        <v>-9.7800254811999998E-2</v>
      </c>
      <c r="AY28" s="298">
        <v>-8.7677199999999997E-3</v>
      </c>
      <c r="AZ28" s="298">
        <v>-9.1379500000000002E-2</v>
      </c>
      <c r="BA28" s="298">
        <v>-0.1685113</v>
      </c>
      <c r="BB28" s="298">
        <v>-4.4364099999999997E-2</v>
      </c>
      <c r="BC28" s="298">
        <v>-2.4405400000000001E-2</v>
      </c>
      <c r="BD28" s="298">
        <v>-5.74087E-2</v>
      </c>
      <c r="BE28" s="298">
        <v>-3.8915699999999998E-2</v>
      </c>
      <c r="BF28" s="298">
        <v>-3.42552E-3</v>
      </c>
      <c r="BG28" s="298">
        <v>3.6034700000000003E-2</v>
      </c>
      <c r="BH28" s="298">
        <v>1.5257E-2</v>
      </c>
      <c r="BI28" s="298">
        <v>-5.4680199999999998E-2</v>
      </c>
      <c r="BJ28" s="298">
        <v>4.8112500000000002E-2</v>
      </c>
      <c r="BK28" s="298">
        <v>0.12686439999999999</v>
      </c>
      <c r="BL28" s="298">
        <v>0.13574520000000001</v>
      </c>
      <c r="BM28" s="298">
        <v>8.1570599999999993E-2</v>
      </c>
      <c r="BN28" s="298">
        <v>0.12612110000000001</v>
      </c>
      <c r="BO28" s="298">
        <v>0.17903150000000001</v>
      </c>
      <c r="BP28" s="298">
        <v>0.164461</v>
      </c>
      <c r="BQ28" s="298">
        <v>0.14667849999999999</v>
      </c>
      <c r="BR28" s="298">
        <v>0.1695673</v>
      </c>
      <c r="BS28" s="298">
        <v>0.20940619999999999</v>
      </c>
      <c r="BT28" s="298">
        <v>0.12598870000000001</v>
      </c>
      <c r="BU28" s="298">
        <v>0.1160182</v>
      </c>
      <c r="BV28" s="298">
        <v>0.17804349999999999</v>
      </c>
    </row>
    <row r="29" spans="1:74" ht="11.15" customHeight="1" x14ac:dyDescent="0.25">
      <c r="A29" s="60" t="s">
        <v>170</v>
      </c>
      <c r="B29" s="171" t="s">
        <v>164</v>
      </c>
      <c r="C29" s="209">
        <v>-0.973028</v>
      </c>
      <c r="D29" s="209">
        <v>-0.799539</v>
      </c>
      <c r="E29" s="209">
        <v>-0.993143</v>
      </c>
      <c r="F29" s="209">
        <v>-1.139815</v>
      </c>
      <c r="G29" s="209">
        <v>-1.127138</v>
      </c>
      <c r="H29" s="209">
        <v>-1.3900410000000001</v>
      </c>
      <c r="I29" s="209">
        <v>-1.2000789999999999</v>
      </c>
      <c r="J29" s="209">
        <v>-1.3762270000000001</v>
      </c>
      <c r="K29" s="209">
        <v>-1.3091619999999999</v>
      </c>
      <c r="L29" s="209">
        <v>-1.0192330000000001</v>
      </c>
      <c r="M29" s="209">
        <v>-0.889181</v>
      </c>
      <c r="N29" s="209">
        <v>-1.0059340000000001</v>
      </c>
      <c r="O29" s="209">
        <v>-1.016988</v>
      </c>
      <c r="P29" s="209">
        <v>-1.15774</v>
      </c>
      <c r="Q29" s="209">
        <v>-1.255366</v>
      </c>
      <c r="R29" s="209">
        <v>-0.81362500000000004</v>
      </c>
      <c r="S29" s="209">
        <v>-0.60930399999999996</v>
      </c>
      <c r="T29" s="209">
        <v>-1.15124</v>
      </c>
      <c r="U29" s="209">
        <v>-1.25604</v>
      </c>
      <c r="V29" s="209">
        <v>-1.2002930000000001</v>
      </c>
      <c r="W29" s="209">
        <v>-1.003925</v>
      </c>
      <c r="X29" s="209">
        <v>-0.77027699999999999</v>
      </c>
      <c r="Y29" s="209">
        <v>-0.68997399999999998</v>
      </c>
      <c r="Z29" s="209">
        <v>-0.70548699999999998</v>
      </c>
      <c r="AA29" s="209">
        <v>-0.531053</v>
      </c>
      <c r="AB29" s="209">
        <v>-0.52939400000000003</v>
      </c>
      <c r="AC29" s="209">
        <v>-0.37553199999999998</v>
      </c>
      <c r="AD29" s="209">
        <v>-0.843028</v>
      </c>
      <c r="AE29" s="209">
        <v>-0.76817800000000003</v>
      </c>
      <c r="AF29" s="209">
        <v>-1.017166</v>
      </c>
      <c r="AG29" s="209">
        <v>-1.1167959999999999</v>
      </c>
      <c r="AH29" s="209">
        <v>-0.902976</v>
      </c>
      <c r="AI29" s="209">
        <v>-0.70777999999999996</v>
      </c>
      <c r="AJ29" s="209">
        <v>-0.737035</v>
      </c>
      <c r="AK29" s="209">
        <v>-0.79722899999999997</v>
      </c>
      <c r="AL29" s="209">
        <v>-1.029407</v>
      </c>
      <c r="AM29" s="209">
        <v>-0.72278399999999998</v>
      </c>
      <c r="AN29" s="209">
        <v>-0.63708600000000004</v>
      </c>
      <c r="AO29" s="209">
        <v>-1.0400609999999999</v>
      </c>
      <c r="AP29" s="209">
        <v>-1.3017179999999999</v>
      </c>
      <c r="AQ29" s="209">
        <v>-1.0108060000000001</v>
      </c>
      <c r="AR29" s="209">
        <v>-1.1366339999999999</v>
      </c>
      <c r="AS29" s="209">
        <v>-1.362258</v>
      </c>
      <c r="AT29" s="209">
        <v>-1.2477</v>
      </c>
      <c r="AU29" s="209">
        <v>-1.265989</v>
      </c>
      <c r="AV29" s="209">
        <v>-0.97895799999999999</v>
      </c>
      <c r="AW29" s="209">
        <v>-1.1339999999999999</v>
      </c>
      <c r="AX29" s="209">
        <v>-1.1746194719</v>
      </c>
      <c r="AY29" s="298">
        <v>-0.52707820000000005</v>
      </c>
      <c r="AZ29" s="298">
        <v>-0.78635969999999999</v>
      </c>
      <c r="BA29" s="298">
        <v>-1.0529740000000001</v>
      </c>
      <c r="BB29" s="298">
        <v>-1.271757</v>
      </c>
      <c r="BC29" s="298">
        <v>-1.1114889999999999</v>
      </c>
      <c r="BD29" s="298">
        <v>-1.4580839999999999</v>
      </c>
      <c r="BE29" s="298">
        <v>-1.5140439999999999</v>
      </c>
      <c r="BF29" s="298">
        <v>-1.4059349999999999</v>
      </c>
      <c r="BG29" s="298">
        <v>-1.3833679999999999</v>
      </c>
      <c r="BH29" s="298">
        <v>-1.444847</v>
      </c>
      <c r="BI29" s="298">
        <v>-1.3599509999999999</v>
      </c>
      <c r="BJ29" s="298">
        <v>-1.3318559999999999</v>
      </c>
      <c r="BK29" s="298">
        <v>-0.98158060000000003</v>
      </c>
      <c r="BL29" s="298">
        <v>-1.1062270000000001</v>
      </c>
      <c r="BM29" s="298">
        <v>-1.1707099999999999</v>
      </c>
      <c r="BN29" s="298">
        <v>-1.2382899999999999</v>
      </c>
      <c r="BO29" s="298">
        <v>-1.0597300000000001</v>
      </c>
      <c r="BP29" s="298">
        <v>-1.221217</v>
      </c>
      <c r="BQ29" s="298">
        <v>-1.261339</v>
      </c>
      <c r="BR29" s="298">
        <v>-1.2506489999999999</v>
      </c>
      <c r="BS29" s="298">
        <v>-1.3245199999999999</v>
      </c>
      <c r="BT29" s="298">
        <v>-1.399187</v>
      </c>
      <c r="BU29" s="298">
        <v>-1.2610159999999999</v>
      </c>
      <c r="BV29" s="298">
        <v>-1.173365</v>
      </c>
    </row>
    <row r="30" spans="1:74" ht="11.15" customHeight="1" x14ac:dyDescent="0.25">
      <c r="A30" s="60" t="s">
        <v>171</v>
      </c>
      <c r="B30" s="171" t="s">
        <v>166</v>
      </c>
      <c r="C30" s="209">
        <v>-3.2478E-2</v>
      </c>
      <c r="D30" s="209">
        <v>-7.7406000000000003E-2</v>
      </c>
      <c r="E30" s="209">
        <v>-0.111315</v>
      </c>
      <c r="F30" s="209">
        <v>-0.22023000000000001</v>
      </c>
      <c r="G30" s="209">
        <v>-0.13189100000000001</v>
      </c>
      <c r="H30" s="209">
        <v>-9.7434999999999994E-2</v>
      </c>
      <c r="I30" s="209">
        <v>-4.0055E-2</v>
      </c>
      <c r="J30" s="209">
        <v>-0.14250299999999999</v>
      </c>
      <c r="K30" s="209">
        <v>-3.6746000000000001E-2</v>
      </c>
      <c r="L30" s="209">
        <v>-3.2368000000000001E-2</v>
      </c>
      <c r="M30" s="209">
        <v>-5.8830000000000002E-3</v>
      </c>
      <c r="N30" s="209">
        <v>-3.4029999999999998E-2</v>
      </c>
      <c r="O30" s="209">
        <v>5.6889999999999996E-3</v>
      </c>
      <c r="P30" s="209">
        <v>-2.7595999999999999E-2</v>
      </c>
      <c r="Q30" s="209">
        <v>-3.7073000000000002E-2</v>
      </c>
      <c r="R30" s="209">
        <v>-1.9021E-2</v>
      </c>
      <c r="S30" s="209">
        <v>-7.9539999999999993E-3</v>
      </c>
      <c r="T30" s="209">
        <v>5.934E-3</v>
      </c>
      <c r="U30" s="209">
        <v>9.495E-3</v>
      </c>
      <c r="V30" s="209">
        <v>6.5386E-2</v>
      </c>
      <c r="W30" s="209">
        <v>7.9594999999999999E-2</v>
      </c>
      <c r="X30" s="209">
        <v>7.7909999999999993E-2</v>
      </c>
      <c r="Y30" s="209">
        <v>5.1949000000000002E-2</v>
      </c>
      <c r="Z30" s="209">
        <v>1.7762E-2</v>
      </c>
      <c r="AA30" s="209">
        <v>0.133217</v>
      </c>
      <c r="AB30" s="209">
        <v>3.9888E-2</v>
      </c>
      <c r="AC30" s="209">
        <v>4.0369000000000002E-2</v>
      </c>
      <c r="AD30" s="209">
        <v>-1.7968000000000001E-2</v>
      </c>
      <c r="AE30" s="209">
        <v>5.9402000000000003E-2</v>
      </c>
      <c r="AF30" s="209">
        <v>0.10026599999999999</v>
      </c>
      <c r="AG30" s="209">
        <v>3.6566000000000001E-2</v>
      </c>
      <c r="AH30" s="209">
        <v>0.12684300000000001</v>
      </c>
      <c r="AI30" s="209">
        <v>8.7721999999999994E-2</v>
      </c>
      <c r="AJ30" s="209">
        <v>0.16597200000000001</v>
      </c>
      <c r="AK30" s="209">
        <v>0.13574900000000001</v>
      </c>
      <c r="AL30" s="209">
        <v>0.15303</v>
      </c>
      <c r="AM30" s="209">
        <v>0.115231</v>
      </c>
      <c r="AN30" s="209">
        <v>0.17296800000000001</v>
      </c>
      <c r="AO30" s="209">
        <v>0.147842</v>
      </c>
      <c r="AP30" s="209">
        <v>0.12693199999999999</v>
      </c>
      <c r="AQ30" s="209">
        <v>9.3178999999999998E-2</v>
      </c>
      <c r="AR30" s="209">
        <v>8.4362999999999994E-2</v>
      </c>
      <c r="AS30" s="209">
        <v>0.106533</v>
      </c>
      <c r="AT30" s="209">
        <v>7.8156000000000003E-2</v>
      </c>
      <c r="AU30" s="209">
        <v>0.12723599999999999</v>
      </c>
      <c r="AV30" s="209">
        <v>0.107519</v>
      </c>
      <c r="AW30" s="209">
        <v>5.5033333332999999E-2</v>
      </c>
      <c r="AX30" s="209">
        <v>-9.8442958064999999E-3</v>
      </c>
      <c r="AY30" s="298">
        <v>6.5921599999999997E-2</v>
      </c>
      <c r="AZ30" s="298">
        <v>0.1134182</v>
      </c>
      <c r="BA30" s="298">
        <v>7.6747399999999993E-2</v>
      </c>
      <c r="BB30" s="298">
        <v>7.8977400000000003E-2</v>
      </c>
      <c r="BC30" s="298">
        <v>0.1339129</v>
      </c>
      <c r="BD30" s="298">
        <v>0.10867640000000001</v>
      </c>
      <c r="BE30" s="298">
        <v>7.3468400000000003E-2</v>
      </c>
      <c r="BF30" s="298">
        <v>8.6376400000000006E-2</v>
      </c>
      <c r="BG30" s="298">
        <v>7.2819599999999998E-2</v>
      </c>
      <c r="BH30" s="298">
        <v>0.109846</v>
      </c>
      <c r="BI30" s="298">
        <v>0.17982819999999999</v>
      </c>
      <c r="BJ30" s="298">
        <v>9.4683000000000003E-2</v>
      </c>
      <c r="BK30" s="298">
        <v>7.5889999999999999E-2</v>
      </c>
      <c r="BL30" s="298">
        <v>7.3913199999999998E-2</v>
      </c>
      <c r="BM30" s="298">
        <v>4.4962299999999997E-2</v>
      </c>
      <c r="BN30" s="298">
        <v>5.2800100000000003E-2</v>
      </c>
      <c r="BO30" s="298">
        <v>0.1277856</v>
      </c>
      <c r="BP30" s="298">
        <v>0.10354679999999999</v>
      </c>
      <c r="BQ30" s="298">
        <v>7.3468400000000003E-2</v>
      </c>
      <c r="BR30" s="298">
        <v>8.6144200000000004E-2</v>
      </c>
      <c r="BS30" s="298">
        <v>9.0117100000000006E-2</v>
      </c>
      <c r="BT30" s="298">
        <v>0.134411</v>
      </c>
      <c r="BU30" s="298">
        <v>0.20937339999999999</v>
      </c>
      <c r="BV30" s="298">
        <v>0.13330829999999999</v>
      </c>
    </row>
    <row r="31" spans="1:74" ht="11.15" customHeight="1" x14ac:dyDescent="0.25">
      <c r="A31" s="60" t="s">
        <v>178</v>
      </c>
      <c r="B31" s="570" t="s">
        <v>957</v>
      </c>
      <c r="C31" s="209">
        <v>-0.62437200000000004</v>
      </c>
      <c r="D31" s="209">
        <v>-0.71278300000000006</v>
      </c>
      <c r="E31" s="209">
        <v>-0.55670699999999995</v>
      </c>
      <c r="F31" s="209">
        <v>-0.53990700000000003</v>
      </c>
      <c r="G31" s="209">
        <v>-0.488367</v>
      </c>
      <c r="H31" s="209">
        <v>-0.442214</v>
      </c>
      <c r="I31" s="209">
        <v>-0.47009000000000001</v>
      </c>
      <c r="J31" s="209">
        <v>-0.54673000000000005</v>
      </c>
      <c r="K31" s="209">
        <v>-0.55604399999999998</v>
      </c>
      <c r="L31" s="209">
        <v>-0.51596600000000004</v>
      </c>
      <c r="M31" s="209">
        <v>-0.53462600000000005</v>
      </c>
      <c r="N31" s="209">
        <v>-0.57075200000000004</v>
      </c>
      <c r="O31" s="209">
        <v>-0.67932599999999999</v>
      </c>
      <c r="P31" s="209">
        <v>-0.64490000000000003</v>
      </c>
      <c r="Q31" s="209">
        <v>-0.59478200000000003</v>
      </c>
      <c r="R31" s="209">
        <v>-0.513984</v>
      </c>
      <c r="S31" s="209">
        <v>-0.45857300000000001</v>
      </c>
      <c r="T31" s="209">
        <v>-0.49776700000000002</v>
      </c>
      <c r="U31" s="209">
        <v>-0.52235900000000002</v>
      </c>
      <c r="V31" s="209">
        <v>-0.456901</v>
      </c>
      <c r="W31" s="209">
        <v>-0.45726</v>
      </c>
      <c r="X31" s="209">
        <v>-0.49326300000000001</v>
      </c>
      <c r="Y31" s="209">
        <v>-0.46581499999999998</v>
      </c>
      <c r="Z31" s="209">
        <v>-0.481485</v>
      </c>
      <c r="AA31" s="209">
        <v>-0.485927</v>
      </c>
      <c r="AB31" s="209">
        <v>-0.47211999999999998</v>
      </c>
      <c r="AC31" s="209">
        <v>-0.494502</v>
      </c>
      <c r="AD31" s="209">
        <v>-0.54855699999999996</v>
      </c>
      <c r="AE31" s="209">
        <v>-0.40148800000000001</v>
      </c>
      <c r="AF31" s="209">
        <v>-0.52744100000000005</v>
      </c>
      <c r="AG31" s="209">
        <v>-0.57787699999999997</v>
      </c>
      <c r="AH31" s="209">
        <v>-0.43073899999999998</v>
      </c>
      <c r="AI31" s="209">
        <v>-0.48097899999999999</v>
      </c>
      <c r="AJ31" s="209">
        <v>-0.55893599999999999</v>
      </c>
      <c r="AK31" s="209">
        <v>-0.46094800000000002</v>
      </c>
      <c r="AL31" s="209">
        <v>-0.48316599999999998</v>
      </c>
      <c r="AM31" s="209">
        <v>-0.47935</v>
      </c>
      <c r="AN31" s="209">
        <v>-0.58732799999999996</v>
      </c>
      <c r="AO31" s="209">
        <v>-0.56202600000000003</v>
      </c>
      <c r="AP31" s="209">
        <v>-0.55386899999999994</v>
      </c>
      <c r="AQ31" s="209">
        <v>-0.60594400000000004</v>
      </c>
      <c r="AR31" s="209">
        <v>-0.61036900000000005</v>
      </c>
      <c r="AS31" s="209">
        <v>-0.44747799999999999</v>
      </c>
      <c r="AT31" s="209">
        <v>-0.49833499999999997</v>
      </c>
      <c r="AU31" s="209">
        <v>-0.52004600000000001</v>
      </c>
      <c r="AV31" s="209">
        <v>-0.55364999999999998</v>
      </c>
      <c r="AW31" s="209">
        <v>-0.6624293</v>
      </c>
      <c r="AX31" s="209">
        <v>-0.45907680000000001</v>
      </c>
      <c r="AY31" s="298">
        <v>-0.3688535</v>
      </c>
      <c r="AZ31" s="298">
        <v>-0.62945300000000004</v>
      </c>
      <c r="BA31" s="298">
        <v>-0.66323569999999998</v>
      </c>
      <c r="BB31" s="298">
        <v>-0.57849830000000002</v>
      </c>
      <c r="BC31" s="298">
        <v>-0.56505629999999996</v>
      </c>
      <c r="BD31" s="298">
        <v>-0.68248019999999998</v>
      </c>
      <c r="BE31" s="298">
        <v>-0.59477239999999998</v>
      </c>
      <c r="BF31" s="298">
        <v>-0.65327670000000004</v>
      </c>
      <c r="BG31" s="298">
        <v>-0.66332210000000003</v>
      </c>
      <c r="BH31" s="298">
        <v>-0.72989090000000001</v>
      </c>
      <c r="BI31" s="298">
        <v>-0.6917662</v>
      </c>
      <c r="BJ31" s="298">
        <v>-0.64849710000000005</v>
      </c>
      <c r="BK31" s="298">
        <v>-0.42021389999999997</v>
      </c>
      <c r="BL31" s="298">
        <v>-0.65848059999999997</v>
      </c>
      <c r="BM31" s="298">
        <v>-0.62029460000000003</v>
      </c>
      <c r="BN31" s="298">
        <v>-0.52467589999999997</v>
      </c>
      <c r="BO31" s="298">
        <v>-0.51287380000000005</v>
      </c>
      <c r="BP31" s="298">
        <v>-0.64423640000000004</v>
      </c>
      <c r="BQ31" s="298">
        <v>-0.52385429999999999</v>
      </c>
      <c r="BR31" s="298">
        <v>-0.60515289999999999</v>
      </c>
      <c r="BS31" s="298">
        <v>-0.5688995</v>
      </c>
      <c r="BT31" s="298">
        <v>-0.59997180000000006</v>
      </c>
      <c r="BU31" s="298">
        <v>-0.57078989999999996</v>
      </c>
      <c r="BV31" s="298">
        <v>-0.52192510000000003</v>
      </c>
    </row>
    <row r="32" spans="1:74" ht="11.15" customHeight="1" x14ac:dyDescent="0.25">
      <c r="A32" s="60" t="s">
        <v>730</v>
      </c>
      <c r="B32" s="171" t="s">
        <v>120</v>
      </c>
      <c r="C32" s="209">
        <v>1.2769806452E-2</v>
      </c>
      <c r="D32" s="209">
        <v>0.69238835714000002</v>
      </c>
      <c r="E32" s="209">
        <v>0.33336964516000001</v>
      </c>
      <c r="F32" s="209">
        <v>-0.25034260000000003</v>
      </c>
      <c r="G32" s="209">
        <v>-1.0376993226</v>
      </c>
      <c r="H32" s="209">
        <v>-0.49071740000000003</v>
      </c>
      <c r="I32" s="209">
        <v>-0.86342303225999995</v>
      </c>
      <c r="J32" s="209">
        <v>-9.9354935483999998E-2</v>
      </c>
      <c r="K32" s="209">
        <v>-7.3538733332999998E-2</v>
      </c>
      <c r="L32" s="209">
        <v>0.98616241935000004</v>
      </c>
      <c r="M32" s="209">
        <v>0.16170029999999999</v>
      </c>
      <c r="N32" s="209">
        <v>-0.37925441934999998</v>
      </c>
      <c r="O32" s="209">
        <v>-0.33976012903000002</v>
      </c>
      <c r="P32" s="209">
        <v>1.0169140000000001</v>
      </c>
      <c r="Q32" s="209">
        <v>-0.42681709677000002</v>
      </c>
      <c r="R32" s="209">
        <v>-1.0394444</v>
      </c>
      <c r="S32" s="209">
        <v>-1.1639073871000001</v>
      </c>
      <c r="T32" s="209">
        <v>-0.48002223332999999</v>
      </c>
      <c r="U32" s="209">
        <v>-0.28444703226000001</v>
      </c>
      <c r="V32" s="209">
        <v>2.2096000000000001E-2</v>
      </c>
      <c r="W32" s="209">
        <v>0.25739230000000002</v>
      </c>
      <c r="X32" s="209">
        <v>1.0661289032000001</v>
      </c>
      <c r="Y32" s="209">
        <v>0.14784146667</v>
      </c>
      <c r="Z32" s="209">
        <v>0.97081609677000003</v>
      </c>
      <c r="AA32" s="209">
        <v>-9.5407387097000002E-2</v>
      </c>
      <c r="AB32" s="209">
        <v>1.8443721429</v>
      </c>
      <c r="AC32" s="209">
        <v>2.2861612903000001E-2</v>
      </c>
      <c r="AD32" s="209">
        <v>-3.9026166666999998E-2</v>
      </c>
      <c r="AE32" s="209">
        <v>-0.55591645161000003</v>
      </c>
      <c r="AF32" s="209">
        <v>-0.21228593333000001</v>
      </c>
      <c r="AG32" s="209">
        <v>-0.19728235484000001</v>
      </c>
      <c r="AH32" s="209">
        <v>0.34493590323000001</v>
      </c>
      <c r="AI32" s="209">
        <v>-6.3931866667000001E-2</v>
      </c>
      <c r="AJ32" s="209">
        <v>0.45837938709999998</v>
      </c>
      <c r="AK32" s="209">
        <v>0.53420129999999999</v>
      </c>
      <c r="AL32" s="209">
        <v>0.73975641935000003</v>
      </c>
      <c r="AM32" s="209">
        <v>5.5303999999999999E-2</v>
      </c>
      <c r="AN32" s="209">
        <v>0.69260603571000001</v>
      </c>
      <c r="AO32" s="209">
        <v>0.55104519355000003</v>
      </c>
      <c r="AP32" s="209">
        <v>0.16183863333000001</v>
      </c>
      <c r="AQ32" s="209">
        <v>-0.76763358064999998</v>
      </c>
      <c r="AR32" s="209">
        <v>-0.13288236667</v>
      </c>
      <c r="AS32" s="209">
        <v>-0.93715899999999996</v>
      </c>
      <c r="AT32" s="209">
        <v>-4.6035677418999998E-2</v>
      </c>
      <c r="AU32" s="209">
        <v>0.21303673333000001</v>
      </c>
      <c r="AV32" s="209">
        <v>-0.16156203225999999</v>
      </c>
      <c r="AW32" s="209">
        <v>-0.11078445333</v>
      </c>
      <c r="AX32" s="209">
        <v>0.57420969563000002</v>
      </c>
      <c r="AY32" s="298">
        <v>-0.41304780000000002</v>
      </c>
      <c r="AZ32" s="298">
        <v>0.8524524</v>
      </c>
      <c r="BA32" s="298">
        <v>0.29055710000000001</v>
      </c>
      <c r="BB32" s="298">
        <v>-0.4885352</v>
      </c>
      <c r="BC32" s="298">
        <v>-1.0194209999999999</v>
      </c>
      <c r="BD32" s="298">
        <v>-0.54298780000000002</v>
      </c>
      <c r="BE32" s="298">
        <v>-0.44944889999999998</v>
      </c>
      <c r="BF32" s="298">
        <v>-0.36632530000000002</v>
      </c>
      <c r="BG32" s="298">
        <v>-5.1770400000000001E-2</v>
      </c>
      <c r="BH32" s="298">
        <v>0.81282650000000001</v>
      </c>
      <c r="BI32" s="298">
        <v>0.3317155</v>
      </c>
      <c r="BJ32" s="298">
        <v>0.22790450000000001</v>
      </c>
      <c r="BK32" s="298">
        <v>-9.4312199999999999E-2</v>
      </c>
      <c r="BL32" s="298">
        <v>0.69936779999999998</v>
      </c>
      <c r="BM32" s="298">
        <v>0.3495588</v>
      </c>
      <c r="BN32" s="298">
        <v>-0.28477669999999999</v>
      </c>
      <c r="BO32" s="298">
        <v>-0.82957259999999999</v>
      </c>
      <c r="BP32" s="298">
        <v>-0.47101510000000002</v>
      </c>
      <c r="BQ32" s="298">
        <v>-0.34179999999999999</v>
      </c>
      <c r="BR32" s="298">
        <v>-0.34833799999999998</v>
      </c>
      <c r="BS32" s="298">
        <v>-9.5295500000000005E-2</v>
      </c>
      <c r="BT32" s="298">
        <v>0.93879460000000003</v>
      </c>
      <c r="BU32" s="298">
        <v>0.31334299999999998</v>
      </c>
      <c r="BV32" s="298">
        <v>0.33445320000000001</v>
      </c>
    </row>
    <row r="33" spans="1:74" s="63" customFormat="1" ht="11.15" customHeight="1" x14ac:dyDescent="0.25">
      <c r="A33" s="60" t="s">
        <v>735</v>
      </c>
      <c r="B33" s="171" t="s">
        <v>388</v>
      </c>
      <c r="C33" s="209">
        <v>20.665175483999999</v>
      </c>
      <c r="D33" s="209">
        <v>20.284046499999999</v>
      </c>
      <c r="E33" s="209">
        <v>20.176405710000001</v>
      </c>
      <c r="F33" s="209">
        <v>20.332735733</v>
      </c>
      <c r="G33" s="209">
        <v>20.387217934999999</v>
      </c>
      <c r="H33" s="209">
        <v>20.654108600000001</v>
      </c>
      <c r="I33" s="209">
        <v>20.734702644999999</v>
      </c>
      <c r="J33" s="209">
        <v>21.158047484000001</v>
      </c>
      <c r="K33" s="209">
        <v>20.248613599999999</v>
      </c>
      <c r="L33" s="209">
        <v>20.714148774000002</v>
      </c>
      <c r="M33" s="209">
        <v>20.736323633000001</v>
      </c>
      <c r="N33" s="209">
        <v>20.443029773999999</v>
      </c>
      <c r="O33" s="209">
        <v>19.93354429</v>
      </c>
      <c r="P33" s="209">
        <v>20.132419896999998</v>
      </c>
      <c r="Q33" s="209">
        <v>18.463001161000001</v>
      </c>
      <c r="R33" s="209">
        <v>14.548502933</v>
      </c>
      <c r="S33" s="209">
        <v>16.078216129000001</v>
      </c>
      <c r="T33" s="209">
        <v>17.578089432999999</v>
      </c>
      <c r="U33" s="209">
        <v>18.381100903</v>
      </c>
      <c r="V33" s="209">
        <v>18.557907418999999</v>
      </c>
      <c r="W33" s="209">
        <v>18.414890967000002</v>
      </c>
      <c r="X33" s="209">
        <v>18.613669968</v>
      </c>
      <c r="Y33" s="209">
        <v>18.742549767</v>
      </c>
      <c r="Z33" s="209">
        <v>18.801704709999999</v>
      </c>
      <c r="AA33" s="209">
        <v>18.715430516000001</v>
      </c>
      <c r="AB33" s="209">
        <v>17.699020570999998</v>
      </c>
      <c r="AC33" s="209">
        <v>19.131856290000002</v>
      </c>
      <c r="AD33" s="209">
        <v>19.743370533</v>
      </c>
      <c r="AE33" s="209">
        <v>20.049364838999999</v>
      </c>
      <c r="AF33" s="209">
        <v>20.585420233000001</v>
      </c>
      <c r="AG33" s="209">
        <v>20.171343871000001</v>
      </c>
      <c r="AH33" s="209">
        <v>20.572289161</v>
      </c>
      <c r="AI33" s="209">
        <v>20.137974400000001</v>
      </c>
      <c r="AJ33" s="209">
        <v>20.376654354999999</v>
      </c>
      <c r="AK33" s="209">
        <v>20.572407800000001</v>
      </c>
      <c r="AL33" s="209">
        <v>20.656523258</v>
      </c>
      <c r="AM33" s="209">
        <v>19.724379515999999</v>
      </c>
      <c r="AN33" s="209">
        <v>20.435338714</v>
      </c>
      <c r="AO33" s="209">
        <v>20.511570484</v>
      </c>
      <c r="AP33" s="209">
        <v>19.957017066999999</v>
      </c>
      <c r="AQ33" s="209">
        <v>20.076552871000001</v>
      </c>
      <c r="AR33" s="209">
        <v>20.7716818</v>
      </c>
      <c r="AS33" s="209">
        <v>20.344572742</v>
      </c>
      <c r="AT33" s="209">
        <v>20.600699902999999</v>
      </c>
      <c r="AU33" s="209">
        <v>20.4694225</v>
      </c>
      <c r="AV33" s="209">
        <v>20.414420774</v>
      </c>
      <c r="AW33" s="209">
        <v>20.021996680000001</v>
      </c>
      <c r="AX33" s="209">
        <v>19.973976803999999</v>
      </c>
      <c r="AY33" s="298">
        <v>19.730869999999999</v>
      </c>
      <c r="AZ33" s="298">
        <v>20.172599999999999</v>
      </c>
      <c r="BA33" s="298">
        <v>20.456430000000001</v>
      </c>
      <c r="BB33" s="298">
        <v>20.365690000000001</v>
      </c>
      <c r="BC33" s="298">
        <v>20.541679999999999</v>
      </c>
      <c r="BD33" s="298">
        <v>20.684139999999999</v>
      </c>
      <c r="BE33" s="298">
        <v>20.496569999999998</v>
      </c>
      <c r="BF33" s="298">
        <v>20.706689999999998</v>
      </c>
      <c r="BG33" s="298">
        <v>20.343119999999999</v>
      </c>
      <c r="BH33" s="298">
        <v>20.517579999999999</v>
      </c>
      <c r="BI33" s="298">
        <v>20.532710000000002</v>
      </c>
      <c r="BJ33" s="298">
        <v>20.749169999999999</v>
      </c>
      <c r="BK33" s="298">
        <v>20.216380000000001</v>
      </c>
      <c r="BL33" s="298">
        <v>20.366119999999999</v>
      </c>
      <c r="BM33" s="298">
        <v>20.449919999999999</v>
      </c>
      <c r="BN33" s="298">
        <v>20.413460000000001</v>
      </c>
      <c r="BO33" s="298">
        <v>20.532620000000001</v>
      </c>
      <c r="BP33" s="298">
        <v>20.775359999999999</v>
      </c>
      <c r="BQ33" s="298">
        <v>20.830680000000001</v>
      </c>
      <c r="BR33" s="298">
        <v>20.966909999999999</v>
      </c>
      <c r="BS33" s="298">
        <v>20.56082</v>
      </c>
      <c r="BT33" s="298">
        <v>20.703469999999999</v>
      </c>
      <c r="BU33" s="298">
        <v>20.758769999999998</v>
      </c>
      <c r="BV33" s="298">
        <v>20.91807</v>
      </c>
    </row>
    <row r="34" spans="1:74" s="63" customFormat="1" ht="11.15" customHeight="1" x14ac:dyDescent="0.25">
      <c r="A34" s="60"/>
      <c r="B34" s="43"/>
      <c r="C34" s="61"/>
      <c r="D34" s="61"/>
      <c r="E34" s="61"/>
      <c r="F34" s="61"/>
      <c r="G34" s="61"/>
      <c r="H34" s="61"/>
      <c r="I34" s="61"/>
      <c r="J34" s="61"/>
      <c r="K34" s="61"/>
      <c r="L34" s="61"/>
      <c r="M34" s="61"/>
      <c r="N34" s="61"/>
      <c r="O34" s="61"/>
      <c r="P34" s="61"/>
      <c r="Q34" s="61"/>
      <c r="R34" s="61"/>
      <c r="S34" s="61"/>
      <c r="T34" s="61"/>
      <c r="U34" s="61"/>
      <c r="V34" s="61"/>
      <c r="W34" s="61"/>
      <c r="X34" s="61"/>
      <c r="Y34" s="61"/>
      <c r="Z34" s="61"/>
      <c r="AA34" s="61"/>
      <c r="AB34" s="61"/>
      <c r="AC34" s="61"/>
      <c r="AD34" s="61"/>
      <c r="AE34" s="61"/>
      <c r="AF34" s="61"/>
      <c r="AG34" s="61"/>
      <c r="AH34" s="61"/>
      <c r="AI34" s="61"/>
      <c r="AJ34" s="61"/>
      <c r="AK34" s="61"/>
      <c r="AL34" s="61"/>
      <c r="AM34" s="61"/>
      <c r="AN34" s="61"/>
      <c r="AO34" s="61"/>
      <c r="AP34" s="61"/>
      <c r="AQ34" s="61"/>
      <c r="AR34" s="61"/>
      <c r="AS34" s="61"/>
      <c r="AT34" s="61"/>
      <c r="AU34" s="61"/>
      <c r="AV34" s="61"/>
      <c r="AW34" s="61"/>
      <c r="AX34" s="61"/>
      <c r="AY34" s="724"/>
      <c r="AZ34" s="724"/>
      <c r="BA34" s="724"/>
      <c r="BB34" s="724"/>
      <c r="BC34" s="724"/>
      <c r="BD34" s="724"/>
      <c r="BE34" s="724"/>
      <c r="BF34" s="724"/>
      <c r="BG34" s="724"/>
      <c r="BH34" s="724"/>
      <c r="BI34" s="724"/>
      <c r="BJ34" s="301"/>
      <c r="BK34" s="301"/>
      <c r="BL34" s="301"/>
      <c r="BM34" s="301"/>
      <c r="BN34" s="301"/>
      <c r="BO34" s="301"/>
      <c r="BP34" s="301"/>
      <c r="BQ34" s="301"/>
      <c r="BR34" s="301"/>
      <c r="BS34" s="301"/>
      <c r="BT34" s="301"/>
      <c r="BU34" s="301"/>
      <c r="BV34" s="301"/>
    </row>
    <row r="35" spans="1:74" ht="11.15" customHeight="1" x14ac:dyDescent="0.25">
      <c r="A35" s="56"/>
      <c r="B35" s="64" t="s">
        <v>760</v>
      </c>
      <c r="C35" s="61"/>
      <c r="D35" s="61"/>
      <c r="E35" s="61"/>
      <c r="F35" s="61"/>
      <c r="G35" s="61"/>
      <c r="H35" s="61"/>
      <c r="I35" s="61"/>
      <c r="J35" s="61"/>
      <c r="K35" s="61"/>
      <c r="L35" s="61"/>
      <c r="M35" s="61"/>
      <c r="N35" s="61"/>
      <c r="O35" s="61"/>
      <c r="P35" s="61"/>
      <c r="Q35" s="61"/>
      <c r="R35" s="61"/>
      <c r="S35" s="61"/>
      <c r="T35" s="61"/>
      <c r="U35" s="61"/>
      <c r="V35" s="61"/>
      <c r="W35" s="61"/>
      <c r="X35" s="61"/>
      <c r="Y35" s="61"/>
      <c r="Z35" s="61"/>
      <c r="AA35" s="61"/>
      <c r="AB35" s="61"/>
      <c r="AC35" s="61"/>
      <c r="AD35" s="61"/>
      <c r="AE35" s="61"/>
      <c r="AF35" s="61"/>
      <c r="AG35" s="61"/>
      <c r="AH35" s="61"/>
      <c r="AI35" s="61"/>
      <c r="AJ35" s="61"/>
      <c r="AK35" s="61"/>
      <c r="AL35" s="61"/>
      <c r="AM35" s="61"/>
      <c r="AN35" s="61"/>
      <c r="AO35" s="61"/>
      <c r="AP35" s="61"/>
      <c r="AQ35" s="61"/>
      <c r="AR35" s="61"/>
      <c r="AS35" s="61"/>
      <c r="AT35" s="61"/>
      <c r="AU35" s="61"/>
      <c r="AV35" s="61"/>
      <c r="AW35" s="61"/>
      <c r="AX35" s="61"/>
      <c r="AY35" s="301"/>
      <c r="AZ35" s="301"/>
      <c r="BA35" s="301"/>
      <c r="BB35" s="301"/>
      <c r="BC35" s="301"/>
      <c r="BD35" s="301"/>
      <c r="BE35" s="301"/>
      <c r="BF35" s="301"/>
      <c r="BG35" s="301"/>
      <c r="BH35" s="301"/>
      <c r="BI35" s="301"/>
      <c r="BJ35" s="301"/>
      <c r="BK35" s="301"/>
      <c r="BL35" s="301"/>
      <c r="BM35" s="301"/>
      <c r="BN35" s="301"/>
      <c r="BO35" s="301"/>
      <c r="BP35" s="301"/>
      <c r="BQ35" s="301"/>
      <c r="BR35" s="301"/>
      <c r="BS35" s="301"/>
      <c r="BT35" s="301"/>
      <c r="BU35" s="301"/>
      <c r="BV35" s="301"/>
    </row>
    <row r="36" spans="1:74" ht="11.15" customHeight="1" x14ac:dyDescent="0.25">
      <c r="A36" s="563" t="s">
        <v>952</v>
      </c>
      <c r="B36" s="570" t="s">
        <v>955</v>
      </c>
      <c r="C36" s="209">
        <v>3.7151969999999999</v>
      </c>
      <c r="D36" s="209">
        <v>3.5900650000000001</v>
      </c>
      <c r="E36" s="209">
        <v>3.1362429999999999</v>
      </c>
      <c r="F36" s="209">
        <v>2.8857740000000001</v>
      </c>
      <c r="G36" s="209">
        <v>2.7452040000000002</v>
      </c>
      <c r="H36" s="209">
        <v>2.7531680000000001</v>
      </c>
      <c r="I36" s="209">
        <v>2.929627</v>
      </c>
      <c r="J36" s="209">
        <v>2.8539729999999999</v>
      </c>
      <c r="K36" s="209">
        <v>3.0413929999999998</v>
      </c>
      <c r="L36" s="209">
        <v>3.1476060000000001</v>
      </c>
      <c r="M36" s="209">
        <v>3.398466</v>
      </c>
      <c r="N36" s="209">
        <v>3.4986169999999999</v>
      </c>
      <c r="O36" s="209">
        <v>3.4422959999999998</v>
      </c>
      <c r="P36" s="209">
        <v>3.3131789999999999</v>
      </c>
      <c r="Q36" s="209">
        <v>3.3614820000000001</v>
      </c>
      <c r="R36" s="209">
        <v>2.7248800000000002</v>
      </c>
      <c r="S36" s="209">
        <v>2.9369320000000001</v>
      </c>
      <c r="T36" s="209">
        <v>2.8951790000000002</v>
      </c>
      <c r="U36" s="209">
        <v>3.02528</v>
      </c>
      <c r="V36" s="209">
        <v>2.9741149999999998</v>
      </c>
      <c r="W36" s="209">
        <v>3.017242</v>
      </c>
      <c r="X36" s="209">
        <v>3.3164470000000001</v>
      </c>
      <c r="Y36" s="209">
        <v>3.7318799999999999</v>
      </c>
      <c r="Z36" s="209">
        <v>3.9815260000000001</v>
      </c>
      <c r="AA36" s="209">
        <v>4.0425789999999999</v>
      </c>
      <c r="AB36" s="209">
        <v>3.0106890000000002</v>
      </c>
      <c r="AC36" s="209">
        <v>3.1933310000000001</v>
      </c>
      <c r="AD36" s="209">
        <v>3.2314430000000001</v>
      </c>
      <c r="AE36" s="209">
        <v>3.389751</v>
      </c>
      <c r="AF36" s="209">
        <v>3.365332</v>
      </c>
      <c r="AG36" s="209">
        <v>3.3149000000000002</v>
      </c>
      <c r="AH36" s="209">
        <v>3.3795809999999999</v>
      </c>
      <c r="AI36" s="209">
        <v>3.322473</v>
      </c>
      <c r="AJ36" s="209">
        <v>3.412153</v>
      </c>
      <c r="AK36" s="209">
        <v>3.5432350000000001</v>
      </c>
      <c r="AL36" s="209">
        <v>4.0248410000000003</v>
      </c>
      <c r="AM36" s="209">
        <v>4.081099</v>
      </c>
      <c r="AN36" s="209">
        <v>4.0016559999999997</v>
      </c>
      <c r="AO36" s="209">
        <v>3.553223</v>
      </c>
      <c r="AP36" s="209">
        <v>3.516337</v>
      </c>
      <c r="AQ36" s="209">
        <v>3.296424</v>
      </c>
      <c r="AR36" s="209">
        <v>3.4899100000000001</v>
      </c>
      <c r="AS36" s="209">
        <v>3.6713239999999998</v>
      </c>
      <c r="AT36" s="209">
        <v>3.3088920000000002</v>
      </c>
      <c r="AU36" s="209">
        <v>3.4444819999999998</v>
      </c>
      <c r="AV36" s="209">
        <v>3.6011069999999998</v>
      </c>
      <c r="AW36" s="209">
        <v>3.5628137999999998</v>
      </c>
      <c r="AX36" s="209">
        <v>3.8555553839000001</v>
      </c>
      <c r="AY36" s="298">
        <v>4.0617289999999997</v>
      </c>
      <c r="AZ36" s="298">
        <v>4.1041730000000003</v>
      </c>
      <c r="BA36" s="298">
        <v>3.8695900000000001</v>
      </c>
      <c r="BB36" s="298">
        <v>3.7042709999999999</v>
      </c>
      <c r="BC36" s="298">
        <v>3.5362330000000002</v>
      </c>
      <c r="BD36" s="298">
        <v>3.451133</v>
      </c>
      <c r="BE36" s="298">
        <v>3.524959</v>
      </c>
      <c r="BF36" s="298">
        <v>3.420121</v>
      </c>
      <c r="BG36" s="298">
        <v>3.5515599999999998</v>
      </c>
      <c r="BH36" s="298">
        <v>3.682426</v>
      </c>
      <c r="BI36" s="298">
        <v>3.8837799999999998</v>
      </c>
      <c r="BJ36" s="298">
        <v>4.1466019999999997</v>
      </c>
      <c r="BK36" s="298">
        <v>4.1800949999999997</v>
      </c>
      <c r="BL36" s="298">
        <v>4.1227609999999997</v>
      </c>
      <c r="BM36" s="298">
        <v>3.722979</v>
      </c>
      <c r="BN36" s="298">
        <v>3.6435620000000002</v>
      </c>
      <c r="BO36" s="298">
        <v>3.4290210000000001</v>
      </c>
      <c r="BP36" s="298">
        <v>3.4113120000000001</v>
      </c>
      <c r="BQ36" s="298">
        <v>3.6035400000000002</v>
      </c>
      <c r="BR36" s="298">
        <v>3.50834</v>
      </c>
      <c r="BS36" s="298">
        <v>3.6059760000000001</v>
      </c>
      <c r="BT36" s="298">
        <v>3.659735</v>
      </c>
      <c r="BU36" s="298">
        <v>3.8833220000000002</v>
      </c>
      <c r="BV36" s="298">
        <v>4.1757350000000004</v>
      </c>
    </row>
    <row r="37" spans="1:74" ht="11.15" customHeight="1" x14ac:dyDescent="0.25">
      <c r="A37" s="563" t="s">
        <v>732</v>
      </c>
      <c r="B37" s="172" t="s">
        <v>389</v>
      </c>
      <c r="C37" s="209">
        <v>9.2238000000000001E-2</v>
      </c>
      <c r="D37" s="209">
        <v>-0.130995</v>
      </c>
      <c r="E37" s="209">
        <v>3.2937000000000001E-2</v>
      </c>
      <c r="F37" s="209">
        <v>0.14152000000000001</v>
      </c>
      <c r="G37" s="209">
        <v>0.139816</v>
      </c>
      <c r="H37" s="209">
        <v>-3.2070000000000002E-3</v>
      </c>
      <c r="I37" s="209">
        <v>-6.2359999999999999E-2</v>
      </c>
      <c r="J37" s="209">
        <v>0.103729</v>
      </c>
      <c r="K37" s="209">
        <v>9.7963999999999996E-2</v>
      </c>
      <c r="L37" s="209">
        <v>0.156083</v>
      </c>
      <c r="M37" s="209">
        <v>0.104794</v>
      </c>
      <c r="N37" s="209">
        <v>7.8493999999999994E-2</v>
      </c>
      <c r="O37" s="209">
        <v>7.3780999999999999E-2</v>
      </c>
      <c r="P37" s="209">
        <v>0.21806200000000001</v>
      </c>
      <c r="Q37" s="209">
        <v>0.244699</v>
      </c>
      <c r="R37" s="209">
        <v>0.106626</v>
      </c>
      <c r="S37" s="209">
        <v>0.198659</v>
      </c>
      <c r="T37" s="209">
        <v>5.8417999999999998E-2</v>
      </c>
      <c r="U37" s="209">
        <v>5.0208999999999997E-2</v>
      </c>
      <c r="V37" s="209">
        <v>7.8211000000000003E-2</v>
      </c>
      <c r="W37" s="209">
        <v>-4.5710000000000001E-2</v>
      </c>
      <c r="X37" s="209">
        <v>-5.0042000000000003E-2</v>
      </c>
      <c r="Y37" s="209">
        <v>4.7972000000000001E-2</v>
      </c>
      <c r="Z37" s="209">
        <v>9.3696000000000002E-2</v>
      </c>
      <c r="AA37" s="209">
        <v>1.4045E-2</v>
      </c>
      <c r="AB37" s="209">
        <v>6.7388000000000003E-2</v>
      </c>
      <c r="AC37" s="209">
        <v>0.15207899999999999</v>
      </c>
      <c r="AD37" s="209">
        <v>0.30735899999999999</v>
      </c>
      <c r="AE37" s="209">
        <v>-2.2714999999999999E-2</v>
      </c>
      <c r="AF37" s="209">
        <v>-8.1031000000000006E-2</v>
      </c>
      <c r="AG37" s="209">
        <v>-4.3688999999999999E-2</v>
      </c>
      <c r="AH37" s="209">
        <v>-9.0221999999999997E-2</v>
      </c>
      <c r="AI37" s="209">
        <v>-3.6779999999999998E-3</v>
      </c>
      <c r="AJ37" s="209">
        <v>0.14061999999999999</v>
      </c>
      <c r="AK37" s="209">
        <v>-6.6124000000000002E-2</v>
      </c>
      <c r="AL37" s="209">
        <v>-9.0984999999999996E-2</v>
      </c>
      <c r="AM37" s="209">
        <v>7.6230999999999993E-2</v>
      </c>
      <c r="AN37" s="209">
        <v>0.18809200000000001</v>
      </c>
      <c r="AO37" s="209">
        <v>0.121452</v>
      </c>
      <c r="AP37" s="209">
        <v>9.9368999999999999E-2</v>
      </c>
      <c r="AQ37" s="209">
        <v>-2.5845E-2</v>
      </c>
      <c r="AR37" s="209">
        <v>3.5768000000000001E-2</v>
      </c>
      <c r="AS37" s="209">
        <v>8.8275000000000006E-2</v>
      </c>
      <c r="AT37" s="209">
        <v>0.116955</v>
      </c>
      <c r="AU37" s="209">
        <v>0.125168</v>
      </c>
      <c r="AV37" s="209">
        <v>0.11808399999999999</v>
      </c>
      <c r="AW37" s="209">
        <v>2.3606749999999999E-2</v>
      </c>
      <c r="AX37" s="209">
        <v>-3.5224600000000002E-4</v>
      </c>
      <c r="AY37" s="298">
        <v>3.4401399999999999E-5</v>
      </c>
      <c r="AZ37" s="298">
        <v>-3.2968700000000002E-6</v>
      </c>
      <c r="BA37" s="298">
        <v>3.2198199999999998E-7</v>
      </c>
      <c r="BB37" s="298">
        <v>0</v>
      </c>
      <c r="BC37" s="298">
        <v>0</v>
      </c>
      <c r="BD37" s="298">
        <v>0</v>
      </c>
      <c r="BE37" s="298">
        <v>0</v>
      </c>
      <c r="BF37" s="298">
        <v>0</v>
      </c>
      <c r="BG37" s="298">
        <v>0</v>
      </c>
      <c r="BH37" s="298">
        <v>0</v>
      </c>
      <c r="BI37" s="298">
        <v>0</v>
      </c>
      <c r="BJ37" s="298">
        <v>0</v>
      </c>
      <c r="BK37" s="298">
        <v>0</v>
      </c>
      <c r="BL37" s="298">
        <v>0</v>
      </c>
      <c r="BM37" s="298">
        <v>0</v>
      </c>
      <c r="BN37" s="298">
        <v>0</v>
      </c>
      <c r="BO37" s="298">
        <v>0</v>
      </c>
      <c r="BP37" s="298">
        <v>0</v>
      </c>
      <c r="BQ37" s="298">
        <v>0</v>
      </c>
      <c r="BR37" s="298">
        <v>0</v>
      </c>
      <c r="BS37" s="298">
        <v>0</v>
      </c>
      <c r="BT37" s="298">
        <v>0</v>
      </c>
      <c r="BU37" s="298">
        <v>0</v>
      </c>
      <c r="BV37" s="298">
        <v>0</v>
      </c>
    </row>
    <row r="38" spans="1:74" ht="11.15" customHeight="1" x14ac:dyDescent="0.25">
      <c r="A38" s="563" t="s">
        <v>1377</v>
      </c>
      <c r="B38" s="570" t="s">
        <v>393</v>
      </c>
      <c r="C38" s="209">
        <v>0</v>
      </c>
      <c r="D38" s="209">
        <v>0</v>
      </c>
      <c r="E38" s="209">
        <v>0</v>
      </c>
      <c r="F38" s="209">
        <v>0</v>
      </c>
      <c r="G38" s="209">
        <v>0</v>
      </c>
      <c r="H38" s="209">
        <v>0</v>
      </c>
      <c r="I38" s="209">
        <v>0</v>
      </c>
      <c r="J38" s="209">
        <v>0</v>
      </c>
      <c r="K38" s="209">
        <v>0</v>
      </c>
      <c r="L38" s="209">
        <v>0</v>
      </c>
      <c r="M38" s="209">
        <v>0</v>
      </c>
      <c r="N38" s="209">
        <v>0</v>
      </c>
      <c r="O38" s="209">
        <v>0</v>
      </c>
      <c r="P38" s="209">
        <v>0</v>
      </c>
      <c r="Q38" s="209">
        <v>0</v>
      </c>
      <c r="R38" s="209">
        <v>0</v>
      </c>
      <c r="S38" s="209">
        <v>0</v>
      </c>
      <c r="T38" s="209">
        <v>0</v>
      </c>
      <c r="U38" s="209">
        <v>0</v>
      </c>
      <c r="V38" s="209">
        <v>0</v>
      </c>
      <c r="W38" s="209">
        <v>0</v>
      </c>
      <c r="X38" s="209">
        <v>0</v>
      </c>
      <c r="Y38" s="209">
        <v>0</v>
      </c>
      <c r="Z38" s="209">
        <v>0</v>
      </c>
      <c r="AA38" s="209">
        <v>8.4064E-2</v>
      </c>
      <c r="AB38" s="209">
        <v>0.12175</v>
      </c>
      <c r="AC38" s="209">
        <v>0.13022</v>
      </c>
      <c r="AD38" s="209">
        <v>0.131994</v>
      </c>
      <c r="AE38" s="209">
        <v>0.14299500000000001</v>
      </c>
      <c r="AF38" s="209">
        <v>0.129216</v>
      </c>
      <c r="AG38" s="209">
        <v>0.122863</v>
      </c>
      <c r="AH38" s="209">
        <v>0.14444499999999999</v>
      </c>
      <c r="AI38" s="209">
        <v>0.108697</v>
      </c>
      <c r="AJ38" s="209">
        <v>0.164131</v>
      </c>
      <c r="AK38" s="209">
        <v>0.158086</v>
      </c>
      <c r="AL38" s="209">
        <v>0.15549499999999999</v>
      </c>
      <c r="AM38" s="209">
        <v>0.103856</v>
      </c>
      <c r="AN38" s="209">
        <v>0.13739000000000001</v>
      </c>
      <c r="AO38" s="209">
        <v>0.14960100000000001</v>
      </c>
      <c r="AP38" s="209">
        <v>0.165299</v>
      </c>
      <c r="AQ38" s="209">
        <v>0.15179500000000001</v>
      </c>
      <c r="AR38" s="209">
        <v>0.19350500000000001</v>
      </c>
      <c r="AS38" s="209">
        <v>0.16575500000000001</v>
      </c>
      <c r="AT38" s="209">
        <v>0.18165400000000001</v>
      </c>
      <c r="AU38" s="209">
        <v>0.15675600000000001</v>
      </c>
      <c r="AV38" s="209">
        <v>0.19178300000000001</v>
      </c>
      <c r="AW38" s="209">
        <v>0.22590189999999999</v>
      </c>
      <c r="AX38" s="209">
        <v>0.23880879999999999</v>
      </c>
      <c r="AY38" s="298">
        <v>0.1939883</v>
      </c>
      <c r="AZ38" s="298">
        <v>0.20067460000000001</v>
      </c>
      <c r="BA38" s="298">
        <v>0.20756849999999999</v>
      </c>
      <c r="BB38" s="298">
        <v>0.1969381</v>
      </c>
      <c r="BC38" s="298">
        <v>0.20035819999999999</v>
      </c>
      <c r="BD38" s="298">
        <v>0.21242929999999999</v>
      </c>
      <c r="BE38" s="298">
        <v>0.2102359</v>
      </c>
      <c r="BF38" s="298">
        <v>0.20910590000000001</v>
      </c>
      <c r="BG38" s="298">
        <v>0.2085641</v>
      </c>
      <c r="BH38" s="298">
        <v>0.226964</v>
      </c>
      <c r="BI38" s="298">
        <v>0.23759710000000001</v>
      </c>
      <c r="BJ38" s="298">
        <v>0.24267340000000001</v>
      </c>
      <c r="BK38" s="298">
        <v>0.20731559999999999</v>
      </c>
      <c r="BL38" s="298">
        <v>0.21954370000000001</v>
      </c>
      <c r="BM38" s="298">
        <v>0.2293143</v>
      </c>
      <c r="BN38" s="298">
        <v>0.23645540000000001</v>
      </c>
      <c r="BO38" s="298">
        <v>0.24851619999999999</v>
      </c>
      <c r="BP38" s="298">
        <v>0.26341759999999997</v>
      </c>
      <c r="BQ38" s="298">
        <v>0.27099970000000001</v>
      </c>
      <c r="BR38" s="298">
        <v>0.27288699999999999</v>
      </c>
      <c r="BS38" s="298">
        <v>0.27435340000000003</v>
      </c>
      <c r="BT38" s="298">
        <v>0.29418610000000001</v>
      </c>
      <c r="BU38" s="298">
        <v>0.30592829999999999</v>
      </c>
      <c r="BV38" s="298">
        <v>0.316936</v>
      </c>
    </row>
    <row r="39" spans="1:74" ht="11.15" customHeight="1" x14ac:dyDescent="0.25">
      <c r="A39" s="60" t="s">
        <v>500</v>
      </c>
      <c r="B39" s="570" t="s">
        <v>390</v>
      </c>
      <c r="C39" s="209">
        <v>8.7783929999999994</v>
      </c>
      <c r="D39" s="209">
        <v>9.071828</v>
      </c>
      <c r="E39" s="209">
        <v>9.1840539999999997</v>
      </c>
      <c r="F39" s="209">
        <v>9.4105889999999999</v>
      </c>
      <c r="G39" s="209">
        <v>9.4974360000000004</v>
      </c>
      <c r="H39" s="209">
        <v>9.7032880000000006</v>
      </c>
      <c r="I39" s="209">
        <v>9.5329610000000002</v>
      </c>
      <c r="J39" s="209">
        <v>9.8336889999999997</v>
      </c>
      <c r="K39" s="209">
        <v>9.1975020000000001</v>
      </c>
      <c r="L39" s="209">
        <v>9.3081890000000005</v>
      </c>
      <c r="M39" s="209">
        <v>9.2090530000000008</v>
      </c>
      <c r="N39" s="209">
        <v>8.9712309999999995</v>
      </c>
      <c r="O39" s="209">
        <v>8.7235359999999993</v>
      </c>
      <c r="P39" s="209">
        <v>9.0504390000000008</v>
      </c>
      <c r="Q39" s="209">
        <v>7.7790020000000002</v>
      </c>
      <c r="R39" s="209">
        <v>5.8657599999999999</v>
      </c>
      <c r="S39" s="209">
        <v>7.1979879999999996</v>
      </c>
      <c r="T39" s="209">
        <v>8.2915460000000003</v>
      </c>
      <c r="U39" s="209">
        <v>8.460286</v>
      </c>
      <c r="V39" s="209">
        <v>8.5240849999999995</v>
      </c>
      <c r="W39" s="209">
        <v>8.5411009999999994</v>
      </c>
      <c r="X39" s="209">
        <v>8.3164069999999999</v>
      </c>
      <c r="Y39" s="209">
        <v>8.0013620000000003</v>
      </c>
      <c r="Z39" s="209">
        <v>7.8554209999999998</v>
      </c>
      <c r="AA39" s="209">
        <v>7.723325</v>
      </c>
      <c r="AB39" s="209">
        <v>7.8235749999999999</v>
      </c>
      <c r="AC39" s="209">
        <v>8.5531550000000003</v>
      </c>
      <c r="AD39" s="209">
        <v>8.8393800000000002</v>
      </c>
      <c r="AE39" s="209">
        <v>9.0807749999999992</v>
      </c>
      <c r="AF39" s="209">
        <v>9.3616659999999996</v>
      </c>
      <c r="AG39" s="209">
        <v>9.2970620000000004</v>
      </c>
      <c r="AH39" s="209">
        <v>9.1823250000000005</v>
      </c>
      <c r="AI39" s="209">
        <v>8.9324600000000007</v>
      </c>
      <c r="AJ39" s="209">
        <v>9.0269370000000002</v>
      </c>
      <c r="AK39" s="209">
        <v>9.0210779999999993</v>
      </c>
      <c r="AL39" s="209">
        <v>8.8794160000000009</v>
      </c>
      <c r="AM39" s="209">
        <v>7.9822480000000002</v>
      </c>
      <c r="AN39" s="209">
        <v>8.598001</v>
      </c>
      <c r="AO39" s="209">
        <v>8.8560739999999996</v>
      </c>
      <c r="AP39" s="209">
        <v>8.7538129999999992</v>
      </c>
      <c r="AQ39" s="209">
        <v>9.1069200000000006</v>
      </c>
      <c r="AR39" s="209">
        <v>9.127186</v>
      </c>
      <c r="AS39" s="209">
        <v>8.7502099999999992</v>
      </c>
      <c r="AT39" s="209">
        <v>9.0800769999999993</v>
      </c>
      <c r="AU39" s="209">
        <v>8.8145229999999994</v>
      </c>
      <c r="AV39" s="209">
        <v>8.8282310000000006</v>
      </c>
      <c r="AW39" s="209">
        <v>8.6461000000000006</v>
      </c>
      <c r="AX39" s="209">
        <v>8.5864728387000007</v>
      </c>
      <c r="AY39" s="298">
        <v>8.0196330000000007</v>
      </c>
      <c r="AZ39" s="298">
        <v>8.5174699999999994</v>
      </c>
      <c r="BA39" s="298">
        <v>8.7431280000000005</v>
      </c>
      <c r="BB39" s="298">
        <v>8.8301130000000008</v>
      </c>
      <c r="BC39" s="298">
        <v>9.0325389999999999</v>
      </c>
      <c r="BD39" s="298">
        <v>9.034573</v>
      </c>
      <c r="BE39" s="298">
        <v>8.8826450000000001</v>
      </c>
      <c r="BF39" s="298">
        <v>8.9496929999999999</v>
      </c>
      <c r="BG39" s="298">
        <v>8.8127209999999998</v>
      </c>
      <c r="BH39" s="298">
        <v>8.7862069999999992</v>
      </c>
      <c r="BI39" s="298">
        <v>8.7010819999999995</v>
      </c>
      <c r="BJ39" s="298">
        <v>8.612838</v>
      </c>
      <c r="BK39" s="298">
        <v>8.1480639999999998</v>
      </c>
      <c r="BL39" s="298">
        <v>8.4863569999999999</v>
      </c>
      <c r="BM39" s="298">
        <v>8.7494999999999994</v>
      </c>
      <c r="BN39" s="298">
        <v>8.7728219999999997</v>
      </c>
      <c r="BO39" s="298">
        <v>8.9562580000000001</v>
      </c>
      <c r="BP39" s="298">
        <v>9.0245049999999996</v>
      </c>
      <c r="BQ39" s="298">
        <v>8.9386030000000005</v>
      </c>
      <c r="BR39" s="298">
        <v>8.908277</v>
      </c>
      <c r="BS39" s="298">
        <v>8.7369859999999999</v>
      </c>
      <c r="BT39" s="298">
        <v>8.7655910000000006</v>
      </c>
      <c r="BU39" s="298">
        <v>8.6994290000000003</v>
      </c>
      <c r="BV39" s="298">
        <v>8.6011559999999996</v>
      </c>
    </row>
    <row r="40" spans="1:74" ht="11.15" customHeight="1" x14ac:dyDescent="0.25">
      <c r="A40" s="60" t="s">
        <v>883</v>
      </c>
      <c r="B40" s="570" t="s">
        <v>884</v>
      </c>
      <c r="C40" s="209">
        <v>0.86010206452000004</v>
      </c>
      <c r="D40" s="209">
        <v>0.96162400000000003</v>
      </c>
      <c r="E40" s="209">
        <v>0.91354545161</v>
      </c>
      <c r="F40" s="209">
        <v>0.92837066667000001</v>
      </c>
      <c r="G40" s="209">
        <v>0.98705093548</v>
      </c>
      <c r="H40" s="209">
        <v>0.99393566667</v>
      </c>
      <c r="I40" s="209">
        <v>0.96517125806000004</v>
      </c>
      <c r="J40" s="209">
        <v>0.95772558065000002</v>
      </c>
      <c r="K40" s="209">
        <v>0.923678</v>
      </c>
      <c r="L40" s="209">
        <v>0.97325090322999996</v>
      </c>
      <c r="M40" s="209">
        <v>0.98221800000000004</v>
      </c>
      <c r="N40" s="209">
        <v>0.94627480644999995</v>
      </c>
      <c r="O40" s="209">
        <v>0.92038364516000004</v>
      </c>
      <c r="P40" s="209">
        <v>0.90230603448000002</v>
      </c>
      <c r="Q40" s="209">
        <v>0.73641067741999999</v>
      </c>
      <c r="R40" s="209">
        <v>0.54013033333000005</v>
      </c>
      <c r="S40" s="209">
        <v>0.75485122580999997</v>
      </c>
      <c r="T40" s="209">
        <v>0.89922100000000005</v>
      </c>
      <c r="U40" s="209">
        <v>0.86821248387000005</v>
      </c>
      <c r="V40" s="209">
        <v>0.85834361290000005</v>
      </c>
      <c r="W40" s="209">
        <v>0.87976666667000003</v>
      </c>
      <c r="X40" s="209">
        <v>0.81801429031999995</v>
      </c>
      <c r="Y40" s="209">
        <v>0.86814876666999996</v>
      </c>
      <c r="Z40" s="209">
        <v>0.85474429031999999</v>
      </c>
      <c r="AA40" s="209">
        <v>0.75742238709999998</v>
      </c>
      <c r="AB40" s="209">
        <v>0.78833064285999999</v>
      </c>
      <c r="AC40" s="209">
        <v>0.89551938710000001</v>
      </c>
      <c r="AD40" s="209">
        <v>0.87350386667000002</v>
      </c>
      <c r="AE40" s="209">
        <v>0.95608406452000005</v>
      </c>
      <c r="AF40" s="209">
        <v>0.96831116666999995</v>
      </c>
      <c r="AG40" s="209">
        <v>0.96420154839000005</v>
      </c>
      <c r="AH40" s="209">
        <v>0.93434364516000001</v>
      </c>
      <c r="AI40" s="209">
        <v>0.91256519999999997</v>
      </c>
      <c r="AJ40" s="209">
        <v>0.97539735484000001</v>
      </c>
      <c r="AK40" s="209">
        <v>0.95856473333000003</v>
      </c>
      <c r="AL40" s="209">
        <v>0.92180819354999999</v>
      </c>
      <c r="AM40" s="209">
        <v>0.83187303225999998</v>
      </c>
      <c r="AN40" s="209">
        <v>0.86403942857000005</v>
      </c>
      <c r="AO40" s="209">
        <v>0.91794135483999995</v>
      </c>
      <c r="AP40" s="209">
        <v>0.89721193333000004</v>
      </c>
      <c r="AQ40" s="209">
        <v>0.93196758064999996</v>
      </c>
      <c r="AR40" s="209">
        <v>0.96740219999999999</v>
      </c>
      <c r="AS40" s="209">
        <v>0.90459054838999997</v>
      </c>
      <c r="AT40" s="209">
        <v>0.96332148387000005</v>
      </c>
      <c r="AU40" s="209">
        <v>0.88478113332999997</v>
      </c>
      <c r="AV40" s="209">
        <v>0.95299264516000004</v>
      </c>
      <c r="AW40" s="209">
        <v>0.89385403333000002</v>
      </c>
      <c r="AX40" s="209">
        <v>0.85086158469999995</v>
      </c>
      <c r="AY40" s="298">
        <v>0.84520450000000003</v>
      </c>
      <c r="AZ40" s="298">
        <v>0.88020969999999998</v>
      </c>
      <c r="BA40" s="298">
        <v>0.89197550000000003</v>
      </c>
      <c r="BB40" s="298">
        <v>0.89473309999999995</v>
      </c>
      <c r="BC40" s="298">
        <v>0.94581689999999996</v>
      </c>
      <c r="BD40" s="298">
        <v>0.9448569</v>
      </c>
      <c r="BE40" s="298">
        <v>0.92150920000000003</v>
      </c>
      <c r="BF40" s="298">
        <v>0.92533869999999996</v>
      </c>
      <c r="BG40" s="298">
        <v>0.91066780000000003</v>
      </c>
      <c r="BH40" s="298">
        <v>0.92869259999999998</v>
      </c>
      <c r="BI40" s="298">
        <v>0.94012739999999995</v>
      </c>
      <c r="BJ40" s="298">
        <v>0.92011399999999999</v>
      </c>
      <c r="BK40" s="298">
        <v>0.85991479999999998</v>
      </c>
      <c r="BL40" s="298">
        <v>0.88418209999999997</v>
      </c>
      <c r="BM40" s="298">
        <v>0.90225140000000004</v>
      </c>
      <c r="BN40" s="298">
        <v>0.89695630000000004</v>
      </c>
      <c r="BO40" s="298">
        <v>0.94570650000000001</v>
      </c>
      <c r="BP40" s="298">
        <v>0.95366470000000003</v>
      </c>
      <c r="BQ40" s="298">
        <v>0.93648129999999996</v>
      </c>
      <c r="BR40" s="298">
        <v>0.92723809999999995</v>
      </c>
      <c r="BS40" s="298">
        <v>0.9101496</v>
      </c>
      <c r="BT40" s="298">
        <v>0.93471150000000003</v>
      </c>
      <c r="BU40" s="298">
        <v>0.94704149999999998</v>
      </c>
      <c r="BV40" s="298">
        <v>0.92537590000000003</v>
      </c>
    </row>
    <row r="41" spans="1:74" ht="11.15" customHeight="1" x14ac:dyDescent="0.25">
      <c r="A41" s="60" t="s">
        <v>501</v>
      </c>
      <c r="B41" s="570" t="s">
        <v>379</v>
      </c>
      <c r="C41" s="209">
        <v>1.6210279999999999</v>
      </c>
      <c r="D41" s="209">
        <v>1.60669</v>
      </c>
      <c r="E41" s="209">
        <v>1.7113229999999999</v>
      </c>
      <c r="F41" s="209">
        <v>1.7556609999999999</v>
      </c>
      <c r="G41" s="209">
        <v>1.7730669999999999</v>
      </c>
      <c r="H41" s="209">
        <v>1.801695</v>
      </c>
      <c r="I41" s="209">
        <v>1.8469690000000001</v>
      </c>
      <c r="J41" s="209">
        <v>1.841442</v>
      </c>
      <c r="K41" s="209">
        <v>1.7024550000000001</v>
      </c>
      <c r="L41" s="209">
        <v>1.7267969999999999</v>
      </c>
      <c r="M41" s="209">
        <v>1.7109300000000001</v>
      </c>
      <c r="N41" s="209">
        <v>1.8092330000000001</v>
      </c>
      <c r="O41" s="209">
        <v>1.672723</v>
      </c>
      <c r="P41" s="209">
        <v>1.619013</v>
      </c>
      <c r="Q41" s="209">
        <v>1.3877360000000001</v>
      </c>
      <c r="R41" s="209">
        <v>0.67801299999999998</v>
      </c>
      <c r="S41" s="209">
        <v>0.59705299999999994</v>
      </c>
      <c r="T41" s="209">
        <v>0.78411399999999998</v>
      </c>
      <c r="U41" s="209">
        <v>0.96757700000000002</v>
      </c>
      <c r="V41" s="209">
        <v>1.015676</v>
      </c>
      <c r="W41" s="209">
        <v>0.92109600000000003</v>
      </c>
      <c r="X41" s="209">
        <v>1.0057449999999999</v>
      </c>
      <c r="Y41" s="209">
        <v>1.1295839999999999</v>
      </c>
      <c r="Z41" s="209">
        <v>1.148334</v>
      </c>
      <c r="AA41" s="209">
        <v>1.1310610000000001</v>
      </c>
      <c r="AB41" s="209">
        <v>1.0867990000000001</v>
      </c>
      <c r="AC41" s="209">
        <v>1.1500570000000001</v>
      </c>
      <c r="AD41" s="209">
        <v>1.2920510000000001</v>
      </c>
      <c r="AE41" s="209">
        <v>1.291709</v>
      </c>
      <c r="AF41" s="209">
        <v>1.4260740000000001</v>
      </c>
      <c r="AG41" s="209">
        <v>1.501371</v>
      </c>
      <c r="AH41" s="209">
        <v>1.5634710000000001</v>
      </c>
      <c r="AI41" s="209">
        <v>1.4848399999999999</v>
      </c>
      <c r="AJ41" s="209">
        <v>1.466753</v>
      </c>
      <c r="AK41" s="209">
        <v>1.5070250000000001</v>
      </c>
      <c r="AL41" s="209">
        <v>1.5174319999999999</v>
      </c>
      <c r="AM41" s="209">
        <v>1.422895</v>
      </c>
      <c r="AN41" s="209">
        <v>1.401948</v>
      </c>
      <c r="AO41" s="209">
        <v>1.5230919999999999</v>
      </c>
      <c r="AP41" s="209">
        <v>1.5372980000000001</v>
      </c>
      <c r="AQ41" s="209">
        <v>1.5739810000000001</v>
      </c>
      <c r="AR41" s="209">
        <v>1.707373</v>
      </c>
      <c r="AS41" s="209">
        <v>1.5985830000000001</v>
      </c>
      <c r="AT41" s="209">
        <v>1.6500619999999999</v>
      </c>
      <c r="AU41" s="209">
        <v>1.5447070000000001</v>
      </c>
      <c r="AV41" s="209">
        <v>1.5237799999999999</v>
      </c>
      <c r="AW41" s="209">
        <v>1.5738333333000001</v>
      </c>
      <c r="AX41" s="209">
        <v>1.6040752257999999</v>
      </c>
      <c r="AY41" s="298">
        <v>1.463994</v>
      </c>
      <c r="AZ41" s="298">
        <v>1.4065190000000001</v>
      </c>
      <c r="BA41" s="298">
        <v>1.5271049999999999</v>
      </c>
      <c r="BB41" s="298">
        <v>1.543453</v>
      </c>
      <c r="BC41" s="298">
        <v>1.6039030000000001</v>
      </c>
      <c r="BD41" s="298">
        <v>1.7234989999999999</v>
      </c>
      <c r="BE41" s="298">
        <v>1.7063140000000001</v>
      </c>
      <c r="BF41" s="298">
        <v>1.7297370000000001</v>
      </c>
      <c r="BG41" s="298">
        <v>1.5998680000000001</v>
      </c>
      <c r="BH41" s="298">
        <v>1.609434</v>
      </c>
      <c r="BI41" s="298">
        <v>1.6262589999999999</v>
      </c>
      <c r="BJ41" s="298">
        <v>1.6825509999999999</v>
      </c>
      <c r="BK41" s="298">
        <v>1.5969580000000001</v>
      </c>
      <c r="BL41" s="298">
        <v>1.5927279999999999</v>
      </c>
      <c r="BM41" s="298">
        <v>1.686831</v>
      </c>
      <c r="BN41" s="298">
        <v>1.694404</v>
      </c>
      <c r="BO41" s="298">
        <v>1.7304980000000001</v>
      </c>
      <c r="BP41" s="298">
        <v>1.808791</v>
      </c>
      <c r="BQ41" s="298">
        <v>1.82423</v>
      </c>
      <c r="BR41" s="298">
        <v>1.85337</v>
      </c>
      <c r="BS41" s="298">
        <v>1.7322379999999999</v>
      </c>
      <c r="BT41" s="298">
        <v>1.7282949999999999</v>
      </c>
      <c r="BU41" s="298">
        <v>1.73586</v>
      </c>
      <c r="BV41" s="298">
        <v>1.748122</v>
      </c>
    </row>
    <row r="42" spans="1:74" ht="11.15" customHeight="1" x14ac:dyDescent="0.25">
      <c r="A42" s="60" t="s">
        <v>502</v>
      </c>
      <c r="B42" s="570" t="s">
        <v>391</v>
      </c>
      <c r="C42" s="209">
        <v>4.3274600000000003</v>
      </c>
      <c r="D42" s="209">
        <v>4.307328</v>
      </c>
      <c r="E42" s="209">
        <v>4.1841280000000003</v>
      </c>
      <c r="F42" s="209">
        <v>4.1195950000000003</v>
      </c>
      <c r="G42" s="209">
        <v>4.1096599999999999</v>
      </c>
      <c r="H42" s="209">
        <v>3.993214</v>
      </c>
      <c r="I42" s="209">
        <v>3.9111980000000002</v>
      </c>
      <c r="J42" s="209">
        <v>4.0294759999999998</v>
      </c>
      <c r="K42" s="209">
        <v>3.9205559999999999</v>
      </c>
      <c r="L42" s="209">
        <v>4.2242249999999997</v>
      </c>
      <c r="M42" s="209">
        <v>4.2014529999999999</v>
      </c>
      <c r="N42" s="209">
        <v>3.9271090000000002</v>
      </c>
      <c r="O42" s="209">
        <v>4.0243989999999998</v>
      </c>
      <c r="P42" s="209">
        <v>4.0796070000000002</v>
      </c>
      <c r="Q42" s="209">
        <v>3.9609399999999999</v>
      </c>
      <c r="R42" s="209">
        <v>3.5280629999999999</v>
      </c>
      <c r="S42" s="209">
        <v>3.4462429999999999</v>
      </c>
      <c r="T42" s="209">
        <v>3.494602</v>
      </c>
      <c r="U42" s="209">
        <v>3.614649</v>
      </c>
      <c r="V42" s="209">
        <v>3.6677569999999999</v>
      </c>
      <c r="W42" s="209">
        <v>3.8139669999999999</v>
      </c>
      <c r="X42" s="209">
        <v>4.0364769999999996</v>
      </c>
      <c r="Y42" s="209">
        <v>3.879454</v>
      </c>
      <c r="Z42" s="209">
        <v>3.8882089999999998</v>
      </c>
      <c r="AA42" s="209">
        <v>3.9364659999999998</v>
      </c>
      <c r="AB42" s="209">
        <v>3.9684219999999999</v>
      </c>
      <c r="AC42" s="209">
        <v>4.0771480000000002</v>
      </c>
      <c r="AD42" s="209">
        <v>4.0483609999999999</v>
      </c>
      <c r="AE42" s="209">
        <v>3.90015</v>
      </c>
      <c r="AF42" s="209">
        <v>3.9457260000000001</v>
      </c>
      <c r="AG42" s="209">
        <v>3.674569</v>
      </c>
      <c r="AH42" s="209">
        <v>3.9843839999999999</v>
      </c>
      <c r="AI42" s="209">
        <v>4.0319989999999999</v>
      </c>
      <c r="AJ42" s="209">
        <v>3.9673919999999998</v>
      </c>
      <c r="AK42" s="209">
        <v>4.1903800000000002</v>
      </c>
      <c r="AL42" s="209">
        <v>3.9501110000000001</v>
      </c>
      <c r="AM42" s="209">
        <v>4.0805470000000001</v>
      </c>
      <c r="AN42" s="209">
        <v>4.1766259999999997</v>
      </c>
      <c r="AO42" s="209">
        <v>4.1607459999999996</v>
      </c>
      <c r="AP42" s="209">
        <v>3.808163</v>
      </c>
      <c r="AQ42" s="209">
        <v>3.8739859999999999</v>
      </c>
      <c r="AR42" s="209">
        <v>3.9942929999999999</v>
      </c>
      <c r="AS42" s="209">
        <v>3.718963</v>
      </c>
      <c r="AT42" s="209">
        <v>3.8708619999999998</v>
      </c>
      <c r="AU42" s="209">
        <v>4.0098229999999999</v>
      </c>
      <c r="AV42" s="209">
        <v>4.0978870000000001</v>
      </c>
      <c r="AW42" s="209">
        <v>3.8979333333000001</v>
      </c>
      <c r="AX42" s="209">
        <v>3.7479691612999999</v>
      </c>
      <c r="AY42" s="298">
        <v>3.927476</v>
      </c>
      <c r="AZ42" s="298">
        <v>4.0004400000000002</v>
      </c>
      <c r="BA42" s="298">
        <v>4.0657649999999999</v>
      </c>
      <c r="BB42" s="298">
        <v>3.9316010000000001</v>
      </c>
      <c r="BC42" s="298">
        <v>3.919397</v>
      </c>
      <c r="BD42" s="298">
        <v>3.8973990000000001</v>
      </c>
      <c r="BE42" s="298">
        <v>3.7555860000000001</v>
      </c>
      <c r="BF42" s="298">
        <v>3.9330970000000001</v>
      </c>
      <c r="BG42" s="298">
        <v>3.89561</v>
      </c>
      <c r="BH42" s="298">
        <v>4.0332489999999996</v>
      </c>
      <c r="BI42" s="298">
        <v>3.9444240000000002</v>
      </c>
      <c r="BJ42" s="298">
        <v>4.0068549999999998</v>
      </c>
      <c r="BK42" s="298">
        <v>4.0785419999999997</v>
      </c>
      <c r="BL42" s="298">
        <v>4.0671590000000002</v>
      </c>
      <c r="BM42" s="298">
        <v>4.0911379999999999</v>
      </c>
      <c r="BN42" s="298">
        <v>3.9810720000000002</v>
      </c>
      <c r="BO42" s="298">
        <v>3.9690910000000001</v>
      </c>
      <c r="BP42" s="298">
        <v>3.936321</v>
      </c>
      <c r="BQ42" s="298">
        <v>3.792554</v>
      </c>
      <c r="BR42" s="298">
        <v>3.9562759999999999</v>
      </c>
      <c r="BS42" s="298">
        <v>3.922771</v>
      </c>
      <c r="BT42" s="298">
        <v>4.065245</v>
      </c>
      <c r="BU42" s="298">
        <v>3.971746</v>
      </c>
      <c r="BV42" s="298">
        <v>4.0059110000000002</v>
      </c>
    </row>
    <row r="43" spans="1:74" ht="11.15" customHeight="1" x14ac:dyDescent="0.25">
      <c r="A43" s="60" t="s">
        <v>503</v>
      </c>
      <c r="B43" s="570" t="s">
        <v>392</v>
      </c>
      <c r="C43" s="209">
        <v>0.31903799999999999</v>
      </c>
      <c r="D43" s="209">
        <v>0.27938000000000002</v>
      </c>
      <c r="E43" s="209">
        <v>0.22120100000000001</v>
      </c>
      <c r="F43" s="209">
        <v>0.17707100000000001</v>
      </c>
      <c r="G43" s="209">
        <v>0.19204499999999999</v>
      </c>
      <c r="H43" s="209">
        <v>0.32213199999999997</v>
      </c>
      <c r="I43" s="209">
        <v>0.34194600000000003</v>
      </c>
      <c r="J43" s="209">
        <v>0.32911000000000001</v>
      </c>
      <c r="K43" s="209">
        <v>0.30465399999999998</v>
      </c>
      <c r="L43" s="209">
        <v>0.318859</v>
      </c>
      <c r="M43" s="209">
        <v>0.20845</v>
      </c>
      <c r="N43" s="209">
        <v>0.28409899999999999</v>
      </c>
      <c r="O43" s="209">
        <v>0.23836599999999999</v>
      </c>
      <c r="P43" s="209">
        <v>0.188162</v>
      </c>
      <c r="Q43" s="209">
        <v>9.1184000000000001E-2</v>
      </c>
      <c r="R43" s="209">
        <v>7.4344999999999994E-2</v>
      </c>
      <c r="S43" s="209">
        <v>6.1272E-2</v>
      </c>
      <c r="T43" s="209">
        <v>0.20866699999999999</v>
      </c>
      <c r="U43" s="209">
        <v>0.34600999999999998</v>
      </c>
      <c r="V43" s="209">
        <v>0.30596699999999999</v>
      </c>
      <c r="W43" s="209">
        <v>0.322328</v>
      </c>
      <c r="X43" s="209">
        <v>0.25484600000000002</v>
      </c>
      <c r="Y43" s="209">
        <v>0.20774799999999999</v>
      </c>
      <c r="Z43" s="209">
        <v>0.194439</v>
      </c>
      <c r="AA43" s="209">
        <v>0.24721699999999999</v>
      </c>
      <c r="AB43" s="209">
        <v>0.25467400000000001</v>
      </c>
      <c r="AC43" s="209">
        <v>0.28020800000000001</v>
      </c>
      <c r="AD43" s="209">
        <v>0.138266</v>
      </c>
      <c r="AE43" s="209">
        <v>0.26317600000000002</v>
      </c>
      <c r="AF43" s="209">
        <v>0.34643299999999999</v>
      </c>
      <c r="AG43" s="209">
        <v>0.35082400000000002</v>
      </c>
      <c r="AH43" s="209">
        <v>0.34384300000000001</v>
      </c>
      <c r="AI43" s="209">
        <v>0.341256</v>
      </c>
      <c r="AJ43" s="209">
        <v>0.35684300000000002</v>
      </c>
      <c r="AK43" s="209">
        <v>0.409916</v>
      </c>
      <c r="AL43" s="209">
        <v>0.43209399999999998</v>
      </c>
      <c r="AM43" s="209">
        <v>0.334036</v>
      </c>
      <c r="AN43" s="209">
        <v>0.36300399999999999</v>
      </c>
      <c r="AO43" s="209">
        <v>0.43584200000000001</v>
      </c>
      <c r="AP43" s="209">
        <v>0.304232</v>
      </c>
      <c r="AQ43" s="209">
        <v>0.34324300000000002</v>
      </c>
      <c r="AR43" s="209">
        <v>0.28739599999999998</v>
      </c>
      <c r="AS43" s="209">
        <v>0.32721</v>
      </c>
      <c r="AT43" s="209">
        <v>0.37002699999999999</v>
      </c>
      <c r="AU43" s="209">
        <v>0.46377000000000002</v>
      </c>
      <c r="AV43" s="209">
        <v>0.28171299999999999</v>
      </c>
      <c r="AW43" s="209">
        <v>0.30943333333</v>
      </c>
      <c r="AX43" s="209">
        <v>0.21205563870999999</v>
      </c>
      <c r="AY43" s="298">
        <v>0.3689385</v>
      </c>
      <c r="AZ43" s="298">
        <v>0.37240679999999998</v>
      </c>
      <c r="BA43" s="298">
        <v>0.3432423</v>
      </c>
      <c r="BB43" s="298">
        <v>0.38781379999999999</v>
      </c>
      <c r="BC43" s="298">
        <v>0.3729035</v>
      </c>
      <c r="BD43" s="298">
        <v>0.37519459999999999</v>
      </c>
      <c r="BE43" s="298">
        <v>0.39455630000000003</v>
      </c>
      <c r="BF43" s="298">
        <v>0.38674950000000002</v>
      </c>
      <c r="BG43" s="298">
        <v>0.36989060000000001</v>
      </c>
      <c r="BH43" s="298">
        <v>0.39984819999999999</v>
      </c>
      <c r="BI43" s="298">
        <v>0.3937446</v>
      </c>
      <c r="BJ43" s="298">
        <v>0.3671239</v>
      </c>
      <c r="BK43" s="298">
        <v>0.33837820000000002</v>
      </c>
      <c r="BL43" s="298">
        <v>0.32586880000000001</v>
      </c>
      <c r="BM43" s="298">
        <v>0.29476449999999998</v>
      </c>
      <c r="BN43" s="298">
        <v>0.34217209999999998</v>
      </c>
      <c r="BO43" s="298">
        <v>0.35386050000000002</v>
      </c>
      <c r="BP43" s="298">
        <v>0.36792340000000001</v>
      </c>
      <c r="BQ43" s="298">
        <v>0.38987640000000001</v>
      </c>
      <c r="BR43" s="298">
        <v>0.38841029999999999</v>
      </c>
      <c r="BS43" s="298">
        <v>0.3822912</v>
      </c>
      <c r="BT43" s="298">
        <v>0.40808489999999997</v>
      </c>
      <c r="BU43" s="298">
        <v>0.40927770000000002</v>
      </c>
      <c r="BV43" s="298">
        <v>0.38390540000000001</v>
      </c>
    </row>
    <row r="44" spans="1:74" ht="11.15" customHeight="1" x14ac:dyDescent="0.25">
      <c r="A44" s="60" t="s">
        <v>733</v>
      </c>
      <c r="B44" s="723" t="s">
        <v>956</v>
      </c>
      <c r="C44" s="209">
        <v>1.7616289999999999</v>
      </c>
      <c r="D44" s="209">
        <v>1.5595730000000001</v>
      </c>
      <c r="E44" s="209">
        <v>1.706361</v>
      </c>
      <c r="F44" s="209">
        <v>1.8423909999999999</v>
      </c>
      <c r="G44" s="209">
        <v>1.9298599999999999</v>
      </c>
      <c r="H44" s="209">
        <v>2.0836890000000001</v>
      </c>
      <c r="I44" s="209">
        <v>2.2342330000000001</v>
      </c>
      <c r="J44" s="209">
        <v>2.1664940000000001</v>
      </c>
      <c r="K44" s="209">
        <v>1.983959</v>
      </c>
      <c r="L44" s="209">
        <v>1.8322270000000001</v>
      </c>
      <c r="M44" s="209">
        <v>1.903006</v>
      </c>
      <c r="N44" s="209">
        <v>1.8740859999999999</v>
      </c>
      <c r="O44" s="209">
        <v>1.7582850000000001</v>
      </c>
      <c r="P44" s="209">
        <v>1.6637839999999999</v>
      </c>
      <c r="Q44" s="209">
        <v>1.6377949999999999</v>
      </c>
      <c r="R44" s="209">
        <v>1.570816</v>
      </c>
      <c r="S44" s="209">
        <v>1.640036</v>
      </c>
      <c r="T44" s="209">
        <v>1.8455299999999999</v>
      </c>
      <c r="U44" s="209">
        <v>1.9170579999999999</v>
      </c>
      <c r="V44" s="209">
        <v>1.9920629999999999</v>
      </c>
      <c r="W44" s="209">
        <v>1.8448040000000001</v>
      </c>
      <c r="X44" s="209">
        <v>1.733768</v>
      </c>
      <c r="Y44" s="209">
        <v>1.744516</v>
      </c>
      <c r="Z44" s="209">
        <v>1.640064</v>
      </c>
      <c r="AA44" s="209">
        <v>1.635591</v>
      </c>
      <c r="AB44" s="209">
        <v>1.3658110000000001</v>
      </c>
      <c r="AC44" s="209">
        <v>1.5959179999999999</v>
      </c>
      <c r="AD44" s="209">
        <v>1.754845</v>
      </c>
      <c r="AE44" s="209">
        <v>2.0039020000000001</v>
      </c>
      <c r="AF44" s="209">
        <v>2.092457</v>
      </c>
      <c r="AG44" s="209">
        <v>1.9539310000000001</v>
      </c>
      <c r="AH44" s="209">
        <v>2.064746</v>
      </c>
      <c r="AI44" s="209">
        <v>1.9205220000000001</v>
      </c>
      <c r="AJ44" s="209">
        <v>1.8423210000000001</v>
      </c>
      <c r="AK44" s="209">
        <v>1.8090520000000001</v>
      </c>
      <c r="AL44" s="209">
        <v>1.788286</v>
      </c>
      <c r="AM44" s="209">
        <v>1.6500980000000001</v>
      </c>
      <c r="AN44" s="209">
        <v>1.568921</v>
      </c>
      <c r="AO44" s="209">
        <v>1.7118439999999999</v>
      </c>
      <c r="AP44" s="209">
        <v>1.772864</v>
      </c>
      <c r="AQ44" s="209">
        <v>1.7563150000000001</v>
      </c>
      <c r="AR44" s="209">
        <v>1.9365300000000001</v>
      </c>
      <c r="AS44" s="209">
        <v>2.0247130000000002</v>
      </c>
      <c r="AT44" s="209">
        <v>2.0225070000000001</v>
      </c>
      <c r="AU44" s="209">
        <v>1.910722</v>
      </c>
      <c r="AV44" s="209">
        <v>1.772124</v>
      </c>
      <c r="AW44" s="209">
        <v>1.7825286</v>
      </c>
      <c r="AX44" s="209">
        <v>1.7296997999999999</v>
      </c>
      <c r="AY44" s="298">
        <v>1.6950799999999999</v>
      </c>
      <c r="AZ44" s="298">
        <v>1.570916</v>
      </c>
      <c r="BA44" s="298">
        <v>1.7000329999999999</v>
      </c>
      <c r="BB44" s="298">
        <v>1.7715000000000001</v>
      </c>
      <c r="BC44" s="298">
        <v>1.8763460000000001</v>
      </c>
      <c r="BD44" s="298">
        <v>1.9899070000000001</v>
      </c>
      <c r="BE44" s="298">
        <v>2.022268</v>
      </c>
      <c r="BF44" s="298">
        <v>2.078182</v>
      </c>
      <c r="BG44" s="298">
        <v>1.9049020000000001</v>
      </c>
      <c r="BH44" s="298">
        <v>1.779447</v>
      </c>
      <c r="BI44" s="298">
        <v>1.745825</v>
      </c>
      <c r="BJ44" s="298">
        <v>1.6905250000000001</v>
      </c>
      <c r="BK44" s="298">
        <v>1.6670229999999999</v>
      </c>
      <c r="BL44" s="298">
        <v>1.5517030000000001</v>
      </c>
      <c r="BM44" s="298">
        <v>1.6753910000000001</v>
      </c>
      <c r="BN44" s="298">
        <v>1.742969</v>
      </c>
      <c r="BO44" s="298">
        <v>1.8453729999999999</v>
      </c>
      <c r="BP44" s="298">
        <v>1.963095</v>
      </c>
      <c r="BQ44" s="298">
        <v>2.010872</v>
      </c>
      <c r="BR44" s="298">
        <v>2.0793520000000001</v>
      </c>
      <c r="BS44" s="298">
        <v>1.906204</v>
      </c>
      <c r="BT44" s="298">
        <v>1.7823310000000001</v>
      </c>
      <c r="BU44" s="298">
        <v>1.7532049999999999</v>
      </c>
      <c r="BV44" s="298">
        <v>1.6863090000000001</v>
      </c>
    </row>
    <row r="45" spans="1:74" ht="11.15" customHeight="1" x14ac:dyDescent="0.25">
      <c r="A45" s="60" t="s">
        <v>504</v>
      </c>
      <c r="B45" s="570" t="s">
        <v>182</v>
      </c>
      <c r="C45" s="209">
        <v>20.614982999999999</v>
      </c>
      <c r="D45" s="209">
        <v>20.283868999999999</v>
      </c>
      <c r="E45" s="209">
        <v>20.176247</v>
      </c>
      <c r="F45" s="209">
        <v>20.332601</v>
      </c>
      <c r="G45" s="209">
        <v>20.387087999999999</v>
      </c>
      <c r="H45" s="209">
        <v>20.653979</v>
      </c>
      <c r="I45" s="209">
        <v>20.734573999999999</v>
      </c>
      <c r="J45" s="209">
        <v>21.157913000000001</v>
      </c>
      <c r="K45" s="209">
        <v>20.248483</v>
      </c>
      <c r="L45" s="209">
        <v>20.713985999999998</v>
      </c>
      <c r="M45" s="209">
        <v>20.736152000000001</v>
      </c>
      <c r="N45" s="209">
        <v>20.442869000000002</v>
      </c>
      <c r="O45" s="209">
        <v>19.933385999999999</v>
      </c>
      <c r="P45" s="209">
        <v>20.132245999999999</v>
      </c>
      <c r="Q45" s="209">
        <v>18.462838000000001</v>
      </c>
      <c r="R45" s="209">
        <v>14.548503</v>
      </c>
      <c r="S45" s="209">
        <v>16.078182999999999</v>
      </c>
      <c r="T45" s="209">
        <v>17.578056</v>
      </c>
      <c r="U45" s="209">
        <v>18.381069</v>
      </c>
      <c r="V45" s="209">
        <v>18.557874000000002</v>
      </c>
      <c r="W45" s="209">
        <v>18.414828</v>
      </c>
      <c r="X45" s="209">
        <v>18.613648000000001</v>
      </c>
      <c r="Y45" s="209">
        <v>18.742515999999998</v>
      </c>
      <c r="Z45" s="209">
        <v>18.801689</v>
      </c>
      <c r="AA45" s="209">
        <v>18.814347999999999</v>
      </c>
      <c r="AB45" s="209">
        <v>17.699107999999999</v>
      </c>
      <c r="AC45" s="209">
        <v>19.132116</v>
      </c>
      <c r="AD45" s="209">
        <v>19.743698999999999</v>
      </c>
      <c r="AE45" s="209">
        <v>20.049742999999999</v>
      </c>
      <c r="AF45" s="209">
        <v>20.585872999999999</v>
      </c>
      <c r="AG45" s="209">
        <v>20.171831000000001</v>
      </c>
      <c r="AH45" s="209">
        <v>20.572572999999998</v>
      </c>
      <c r="AI45" s="209">
        <v>20.138569</v>
      </c>
      <c r="AJ45" s="209">
        <v>20.37715</v>
      </c>
      <c r="AK45" s="209">
        <v>20.572648000000001</v>
      </c>
      <c r="AL45" s="209">
        <v>20.656690000000001</v>
      </c>
      <c r="AM45" s="209">
        <v>19.731010000000001</v>
      </c>
      <c r="AN45" s="209">
        <v>20.435638000000001</v>
      </c>
      <c r="AO45" s="209">
        <v>20.511873999999999</v>
      </c>
      <c r="AP45" s="209">
        <v>19.957374999999999</v>
      </c>
      <c r="AQ45" s="209">
        <v>20.076819</v>
      </c>
      <c r="AR45" s="209">
        <v>20.771961000000001</v>
      </c>
      <c r="AS45" s="209">
        <v>20.345033000000001</v>
      </c>
      <c r="AT45" s="209">
        <v>20.601036000000001</v>
      </c>
      <c r="AU45" s="209">
        <v>20.469950999999998</v>
      </c>
      <c r="AV45" s="209">
        <v>20.414708999999998</v>
      </c>
      <c r="AW45" s="209">
        <v>20.022151050000002</v>
      </c>
      <c r="AX45" s="209">
        <v>19.974284602000001</v>
      </c>
      <c r="AY45" s="298">
        <v>19.730869999999999</v>
      </c>
      <c r="AZ45" s="298">
        <v>20.172599999999999</v>
      </c>
      <c r="BA45" s="298">
        <v>20.456430000000001</v>
      </c>
      <c r="BB45" s="298">
        <v>20.365690000000001</v>
      </c>
      <c r="BC45" s="298">
        <v>20.541679999999999</v>
      </c>
      <c r="BD45" s="298">
        <v>20.684139999999999</v>
      </c>
      <c r="BE45" s="298">
        <v>20.496569999999998</v>
      </c>
      <c r="BF45" s="298">
        <v>20.706689999999998</v>
      </c>
      <c r="BG45" s="298">
        <v>20.343119999999999</v>
      </c>
      <c r="BH45" s="298">
        <v>20.517579999999999</v>
      </c>
      <c r="BI45" s="298">
        <v>20.532710000000002</v>
      </c>
      <c r="BJ45" s="298">
        <v>20.749169999999999</v>
      </c>
      <c r="BK45" s="298">
        <v>20.216380000000001</v>
      </c>
      <c r="BL45" s="298">
        <v>20.366119999999999</v>
      </c>
      <c r="BM45" s="298">
        <v>20.449919999999999</v>
      </c>
      <c r="BN45" s="298">
        <v>20.413460000000001</v>
      </c>
      <c r="BO45" s="298">
        <v>20.532620000000001</v>
      </c>
      <c r="BP45" s="298">
        <v>20.775359999999999</v>
      </c>
      <c r="BQ45" s="298">
        <v>20.830680000000001</v>
      </c>
      <c r="BR45" s="298">
        <v>20.966909999999999</v>
      </c>
      <c r="BS45" s="298">
        <v>20.56082</v>
      </c>
      <c r="BT45" s="298">
        <v>20.703469999999999</v>
      </c>
      <c r="BU45" s="298">
        <v>20.758769999999998</v>
      </c>
      <c r="BV45" s="298">
        <v>20.91807</v>
      </c>
    </row>
    <row r="46" spans="1:74" ht="11.15" customHeight="1" x14ac:dyDescent="0.25">
      <c r="A46" s="60"/>
      <c r="B46" s="43"/>
      <c r="C46" s="61"/>
      <c r="D46" s="61"/>
      <c r="E46" s="61"/>
      <c r="F46" s="61"/>
      <c r="G46" s="61"/>
      <c r="H46" s="61"/>
      <c r="I46" s="61"/>
      <c r="J46" s="61"/>
      <c r="K46" s="61"/>
      <c r="L46" s="61"/>
      <c r="M46" s="61"/>
      <c r="N46" s="61"/>
      <c r="O46" s="61"/>
      <c r="P46" s="61"/>
      <c r="Q46" s="61"/>
      <c r="R46" s="61"/>
      <c r="S46" s="61"/>
      <c r="T46" s="61"/>
      <c r="U46" s="61"/>
      <c r="V46" s="61"/>
      <c r="W46" s="61"/>
      <c r="X46" s="61"/>
      <c r="Y46" s="61"/>
      <c r="Z46" s="61"/>
      <c r="AA46" s="61"/>
      <c r="AB46" s="61"/>
      <c r="AC46" s="61"/>
      <c r="AD46" s="61"/>
      <c r="AE46" s="61"/>
      <c r="AF46" s="61"/>
      <c r="AG46" s="61"/>
      <c r="AH46" s="61"/>
      <c r="AI46" s="61"/>
      <c r="AJ46" s="61"/>
      <c r="AK46" s="61"/>
      <c r="AL46" s="61"/>
      <c r="AM46" s="729"/>
      <c r="AN46" s="61"/>
      <c r="AO46" s="61"/>
      <c r="AP46" s="61"/>
      <c r="AQ46" s="61"/>
      <c r="AR46" s="61"/>
      <c r="AS46" s="61"/>
      <c r="AT46" s="61"/>
      <c r="AU46" s="61"/>
      <c r="AV46" s="61"/>
      <c r="AW46" s="61"/>
      <c r="AX46" s="674"/>
      <c r="AY46" s="724"/>
      <c r="AZ46" s="724"/>
      <c r="BA46" s="724"/>
      <c r="BB46" s="724"/>
      <c r="BC46" s="724"/>
      <c r="BD46" s="724"/>
      <c r="BE46" s="724"/>
      <c r="BF46" s="724"/>
      <c r="BG46" s="724"/>
      <c r="BH46" s="724"/>
      <c r="BI46" s="724"/>
      <c r="BJ46" s="674"/>
      <c r="BK46" s="674"/>
      <c r="BL46" s="301"/>
      <c r="BM46" s="301"/>
      <c r="BN46" s="301"/>
      <c r="BO46" s="301"/>
      <c r="BP46" s="301"/>
      <c r="BQ46" s="301"/>
      <c r="BR46" s="301"/>
      <c r="BS46" s="301"/>
      <c r="BT46" s="301"/>
      <c r="BU46" s="301"/>
      <c r="BV46" s="301"/>
    </row>
    <row r="47" spans="1:74" ht="11.15" customHeight="1" x14ac:dyDescent="0.25">
      <c r="A47" s="60" t="s">
        <v>734</v>
      </c>
      <c r="B47" s="173" t="s">
        <v>964</v>
      </c>
      <c r="C47" s="209">
        <v>1.785792</v>
      </c>
      <c r="D47" s="209">
        <v>0.452177</v>
      </c>
      <c r="E47" s="209">
        <v>0.95933100000000004</v>
      </c>
      <c r="F47" s="209">
        <v>1.1425749999999999</v>
      </c>
      <c r="G47" s="209">
        <v>1.6549480000000001</v>
      </c>
      <c r="H47" s="209">
        <v>0.72049300000000005</v>
      </c>
      <c r="I47" s="209">
        <v>1.5167109999999999</v>
      </c>
      <c r="J47" s="209">
        <v>0.94897299999999996</v>
      </c>
      <c r="K47" s="209">
        <v>3.9948999999999998E-2</v>
      </c>
      <c r="L47" s="209">
        <v>-0.44015900000000002</v>
      </c>
      <c r="M47" s="209">
        <v>-0.63806200000000002</v>
      </c>
      <c r="N47" s="209">
        <v>-0.17128499999999999</v>
      </c>
      <c r="O47" s="209">
        <v>-0.64861599999999997</v>
      </c>
      <c r="P47" s="209">
        <v>-1.107782</v>
      </c>
      <c r="Q47" s="209">
        <v>-1.1616299999999999</v>
      </c>
      <c r="R47" s="209">
        <v>-1.112441</v>
      </c>
      <c r="S47" s="209">
        <v>0.65037</v>
      </c>
      <c r="T47" s="209">
        <v>0.75958400000000004</v>
      </c>
      <c r="U47" s="209">
        <v>-0.63907700000000001</v>
      </c>
      <c r="V47" s="209">
        <v>-1.1004799999999999</v>
      </c>
      <c r="W47" s="209">
        <v>-0.75623799999999997</v>
      </c>
      <c r="X47" s="209">
        <v>-1.013218</v>
      </c>
      <c r="Y47" s="209">
        <v>-0.29715799999999998</v>
      </c>
      <c r="Z47" s="209">
        <v>-1.1856709999999999</v>
      </c>
      <c r="AA47" s="209">
        <v>-0.50065700000000002</v>
      </c>
      <c r="AB47" s="209">
        <v>0.35670400000000002</v>
      </c>
      <c r="AC47" s="209">
        <v>0.43112299999999998</v>
      </c>
      <c r="AD47" s="209">
        <v>-0.44062099999999998</v>
      </c>
      <c r="AE47" s="209">
        <v>9.8158999999999996E-2</v>
      </c>
      <c r="AF47" s="209">
        <v>-5.6323999999999999E-2</v>
      </c>
      <c r="AG47" s="209">
        <v>0.367807</v>
      </c>
      <c r="AH47" s="209">
        <v>-0.15270700000000001</v>
      </c>
      <c r="AI47" s="209">
        <v>1.1621520000000001</v>
      </c>
      <c r="AJ47" s="209">
        <v>-9.0038000000000007E-2</v>
      </c>
      <c r="AK47" s="209">
        <v>-0.71033999999999997</v>
      </c>
      <c r="AL47" s="209">
        <v>-1.160752</v>
      </c>
      <c r="AM47" s="209">
        <v>-0.60469799999999996</v>
      </c>
      <c r="AN47" s="209">
        <v>-0.55068899999999998</v>
      </c>
      <c r="AO47" s="209">
        <v>-1.052729</v>
      </c>
      <c r="AP47" s="209">
        <v>-1.2875220000000001</v>
      </c>
      <c r="AQ47" s="209">
        <v>-0.98093699999999995</v>
      </c>
      <c r="AR47" s="209">
        <v>-1.265844</v>
      </c>
      <c r="AS47" s="209">
        <v>-0.90013900000000002</v>
      </c>
      <c r="AT47" s="209">
        <v>-1.472256</v>
      </c>
      <c r="AU47" s="209">
        <v>-1.5956840000000001</v>
      </c>
      <c r="AV47" s="209">
        <v>-1.6294109999999999</v>
      </c>
      <c r="AW47" s="209">
        <v>-2.84376468</v>
      </c>
      <c r="AX47" s="209">
        <v>-2.4417267408000001</v>
      </c>
      <c r="AY47" s="298">
        <v>-0.6828109</v>
      </c>
      <c r="AZ47" s="298">
        <v>-1.967206</v>
      </c>
      <c r="BA47" s="298">
        <v>-1.4234500000000001</v>
      </c>
      <c r="BB47" s="298">
        <v>-0.96277069999999998</v>
      </c>
      <c r="BC47" s="298">
        <v>-0.37121549999999998</v>
      </c>
      <c r="BD47" s="298">
        <v>-1.0350220000000001</v>
      </c>
      <c r="BE47" s="298">
        <v>-1.048146</v>
      </c>
      <c r="BF47" s="298">
        <v>-0.88641729999999996</v>
      </c>
      <c r="BG47" s="298">
        <v>-1.1949240000000001</v>
      </c>
      <c r="BH47" s="298">
        <v>-1.5553859999999999</v>
      </c>
      <c r="BI47" s="298">
        <v>-1.660882</v>
      </c>
      <c r="BJ47" s="298">
        <v>-1.7735380000000001</v>
      </c>
      <c r="BK47" s="298">
        <v>-1.2300180000000001</v>
      </c>
      <c r="BL47" s="298">
        <v>-2.0055360000000002</v>
      </c>
      <c r="BM47" s="298">
        <v>-1.521841</v>
      </c>
      <c r="BN47" s="298">
        <v>-1.2945739999999999</v>
      </c>
      <c r="BO47" s="298">
        <v>-1.0797760000000001</v>
      </c>
      <c r="BP47" s="298">
        <v>-1.441271</v>
      </c>
      <c r="BQ47" s="298">
        <v>-1.4531750000000001</v>
      </c>
      <c r="BR47" s="298">
        <v>-1.3531850000000001</v>
      </c>
      <c r="BS47" s="298">
        <v>-1.6031740000000001</v>
      </c>
      <c r="BT47" s="298">
        <v>-2.262937</v>
      </c>
      <c r="BU47" s="298">
        <v>-2.2143540000000002</v>
      </c>
      <c r="BV47" s="298">
        <v>-2.4863840000000001</v>
      </c>
    </row>
    <row r="48" spans="1:74" ht="11.15" customHeight="1" x14ac:dyDescent="0.25">
      <c r="A48" s="60"/>
      <c r="B48" s="66"/>
      <c r="C48" s="61"/>
      <c r="D48" s="61"/>
      <c r="E48" s="61"/>
      <c r="F48" s="61"/>
      <c r="G48" s="61"/>
      <c r="H48" s="61"/>
      <c r="I48" s="61"/>
      <c r="J48" s="61"/>
      <c r="K48" s="61"/>
      <c r="L48" s="61"/>
      <c r="M48" s="61"/>
      <c r="N48" s="61"/>
      <c r="O48" s="61"/>
      <c r="P48" s="61"/>
      <c r="Q48" s="61"/>
      <c r="R48" s="61"/>
      <c r="S48" s="61"/>
      <c r="T48" s="61"/>
      <c r="U48" s="61"/>
      <c r="V48" s="61"/>
      <c r="W48" s="61"/>
      <c r="X48" s="61"/>
      <c r="Y48" s="61"/>
      <c r="Z48" s="61"/>
      <c r="AA48" s="61"/>
      <c r="AB48" s="61"/>
      <c r="AC48" s="61"/>
      <c r="AD48" s="61"/>
      <c r="AE48" s="61"/>
      <c r="AF48" s="61"/>
      <c r="AG48" s="61"/>
      <c r="AH48" s="61"/>
      <c r="AI48" s="61"/>
      <c r="AJ48" s="61"/>
      <c r="AK48" s="61"/>
      <c r="AL48" s="61"/>
      <c r="AM48" s="61"/>
      <c r="AN48" s="61"/>
      <c r="AO48" s="61"/>
      <c r="AP48" s="61"/>
      <c r="AQ48" s="61"/>
      <c r="AR48" s="61"/>
      <c r="AS48" s="61"/>
      <c r="AT48" s="61"/>
      <c r="AU48" s="61"/>
      <c r="AV48" s="61"/>
      <c r="AW48" s="61"/>
      <c r="AX48" s="61"/>
      <c r="AY48" s="301"/>
      <c r="AZ48" s="301"/>
      <c r="BA48" s="301"/>
      <c r="BB48" s="301"/>
      <c r="BC48" s="301"/>
      <c r="BD48" s="301"/>
      <c r="BE48" s="301"/>
      <c r="BF48" s="301"/>
      <c r="BG48" s="301"/>
      <c r="BH48" s="301"/>
      <c r="BI48" s="301"/>
      <c r="BJ48" s="301"/>
      <c r="BK48" s="301"/>
      <c r="BL48" s="301"/>
      <c r="BM48" s="301"/>
      <c r="BN48" s="301"/>
      <c r="BO48" s="301"/>
      <c r="BP48" s="301"/>
      <c r="BQ48" s="301"/>
      <c r="BR48" s="301"/>
      <c r="BS48" s="301"/>
      <c r="BT48" s="301"/>
      <c r="BU48" s="301"/>
      <c r="BV48" s="301"/>
    </row>
    <row r="49" spans="1:74" ht="11.15" customHeight="1" x14ac:dyDescent="0.25">
      <c r="A49" s="56"/>
      <c r="B49" s="64" t="s">
        <v>736</v>
      </c>
      <c r="C49" s="62"/>
      <c r="D49" s="62"/>
      <c r="E49" s="62"/>
      <c r="F49" s="62"/>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62"/>
      <c r="AG49" s="62"/>
      <c r="AH49" s="62"/>
      <c r="AI49" s="62"/>
      <c r="AJ49" s="62"/>
      <c r="AK49" s="62"/>
      <c r="AL49" s="62"/>
      <c r="AM49" s="62"/>
      <c r="AN49" s="62"/>
      <c r="AO49" s="62"/>
      <c r="AP49" s="62"/>
      <c r="AQ49" s="62"/>
      <c r="AR49" s="62"/>
      <c r="AS49" s="62"/>
      <c r="AT49" s="62"/>
      <c r="AU49" s="62"/>
      <c r="AV49" s="62"/>
      <c r="AW49" s="62"/>
      <c r="AX49" s="62"/>
      <c r="AY49" s="365"/>
      <c r="AZ49" s="365"/>
      <c r="BA49" s="365"/>
      <c r="BB49" s="365"/>
      <c r="BC49" s="365"/>
      <c r="BD49" s="365"/>
      <c r="BE49" s="365"/>
      <c r="BF49" s="365"/>
      <c r="BG49" s="365"/>
      <c r="BH49" s="365"/>
      <c r="BI49" s="365"/>
      <c r="BJ49" s="365"/>
      <c r="BK49" s="62"/>
      <c r="BL49" s="62"/>
      <c r="BM49" s="62"/>
      <c r="BN49" s="62"/>
      <c r="BO49" s="62"/>
      <c r="BP49" s="62"/>
      <c r="BQ49" s="62"/>
      <c r="BR49" s="62"/>
      <c r="BS49" s="62"/>
      <c r="BT49" s="62"/>
      <c r="BU49" s="62"/>
      <c r="BV49" s="365"/>
    </row>
    <row r="50" spans="1:74" ht="11.15" customHeight="1" x14ac:dyDescent="0.25">
      <c r="A50" s="56"/>
      <c r="B50" s="65" t="s">
        <v>109</v>
      </c>
      <c r="C50" s="62"/>
      <c r="D50" s="62"/>
      <c r="E50" s="62"/>
      <c r="F50" s="62"/>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62"/>
      <c r="AG50" s="62"/>
      <c r="AH50" s="62"/>
      <c r="AI50" s="62"/>
      <c r="AJ50" s="62"/>
      <c r="AK50" s="62"/>
      <c r="AL50" s="62"/>
      <c r="AM50" s="62"/>
      <c r="AN50" s="62"/>
      <c r="AO50" s="62"/>
      <c r="AP50" s="62"/>
      <c r="AQ50" s="62"/>
      <c r="AR50" s="62"/>
      <c r="AS50" s="62"/>
      <c r="AT50" s="62"/>
      <c r="AU50" s="62"/>
      <c r="AV50" s="62"/>
      <c r="AW50" s="62"/>
      <c r="AX50" s="62"/>
      <c r="AY50" s="365"/>
      <c r="AZ50" s="365"/>
      <c r="BA50" s="365"/>
      <c r="BB50" s="365"/>
      <c r="BC50" s="365"/>
      <c r="BD50" s="365"/>
      <c r="BE50" s="365"/>
      <c r="BF50" s="365"/>
      <c r="BG50" s="365"/>
      <c r="BH50" s="365"/>
      <c r="BI50" s="365"/>
      <c r="BJ50" s="365"/>
      <c r="BK50" s="365"/>
      <c r="BL50" s="365"/>
      <c r="BM50" s="365"/>
      <c r="BN50" s="365"/>
      <c r="BO50" s="365"/>
      <c r="BP50" s="365"/>
      <c r="BQ50" s="365"/>
      <c r="BR50" s="365"/>
      <c r="BS50" s="365"/>
      <c r="BT50" s="365"/>
      <c r="BU50" s="365"/>
      <c r="BV50" s="365"/>
    </row>
    <row r="51" spans="1:74" ht="11.15" customHeight="1" x14ac:dyDescent="0.25">
      <c r="A51" s="60" t="s">
        <v>505</v>
      </c>
      <c r="B51" s="570" t="s">
        <v>1341</v>
      </c>
      <c r="C51" s="67">
        <v>448.97199999999998</v>
      </c>
      <c r="D51" s="67">
        <v>451.66</v>
      </c>
      <c r="E51" s="67">
        <v>458.89</v>
      </c>
      <c r="F51" s="67">
        <v>469.80200000000002</v>
      </c>
      <c r="G51" s="67">
        <v>481.125</v>
      </c>
      <c r="H51" s="67">
        <v>463.44600000000003</v>
      </c>
      <c r="I51" s="67">
        <v>441.58800000000002</v>
      </c>
      <c r="J51" s="67">
        <v>430.11799999999999</v>
      </c>
      <c r="K51" s="67">
        <v>425.61399999999998</v>
      </c>
      <c r="L51" s="67">
        <v>443.36700000000002</v>
      </c>
      <c r="M51" s="67">
        <v>445.887</v>
      </c>
      <c r="N51" s="67">
        <v>432.77199999999999</v>
      </c>
      <c r="O51" s="67">
        <v>440.25299999999999</v>
      </c>
      <c r="P51" s="67">
        <v>452.56299999999999</v>
      </c>
      <c r="Q51" s="67">
        <v>483.34100000000001</v>
      </c>
      <c r="R51" s="67">
        <v>529.03499999999997</v>
      </c>
      <c r="S51" s="67">
        <v>521.59299999999996</v>
      </c>
      <c r="T51" s="67">
        <v>532.65700000000004</v>
      </c>
      <c r="U51" s="67">
        <v>520.12400000000002</v>
      </c>
      <c r="V51" s="67">
        <v>504.399</v>
      </c>
      <c r="W51" s="67">
        <v>497.72399999999999</v>
      </c>
      <c r="X51" s="67">
        <v>493.92200000000003</v>
      </c>
      <c r="Y51" s="67">
        <v>500.75200000000001</v>
      </c>
      <c r="Z51" s="67">
        <v>485.471</v>
      </c>
      <c r="AA51" s="67">
        <v>476.26900000000001</v>
      </c>
      <c r="AB51" s="67">
        <v>493.87599999999998</v>
      </c>
      <c r="AC51" s="67">
        <v>502.464</v>
      </c>
      <c r="AD51" s="67">
        <v>489.15800000000002</v>
      </c>
      <c r="AE51" s="67">
        <v>476.98</v>
      </c>
      <c r="AF51" s="67">
        <v>448.108</v>
      </c>
      <c r="AG51" s="67">
        <v>438.745</v>
      </c>
      <c r="AH51" s="67">
        <v>421.52499999999998</v>
      </c>
      <c r="AI51" s="67">
        <v>420.34300000000002</v>
      </c>
      <c r="AJ51" s="67">
        <v>436.58</v>
      </c>
      <c r="AK51" s="67">
        <v>433.387</v>
      </c>
      <c r="AL51" s="67">
        <v>421.18400000000003</v>
      </c>
      <c r="AM51" s="67">
        <v>414.27300000000002</v>
      </c>
      <c r="AN51" s="67">
        <v>409.12900000000002</v>
      </c>
      <c r="AO51" s="67">
        <v>414.39</v>
      </c>
      <c r="AP51" s="67">
        <v>419.11599999999999</v>
      </c>
      <c r="AQ51" s="67">
        <v>414.27</v>
      </c>
      <c r="AR51" s="67">
        <v>417.50200000000001</v>
      </c>
      <c r="AS51" s="67">
        <v>424.214</v>
      </c>
      <c r="AT51" s="67">
        <v>419.74200000000002</v>
      </c>
      <c r="AU51" s="67">
        <v>428.81</v>
      </c>
      <c r="AV51" s="67">
        <v>439.43799999999999</v>
      </c>
      <c r="AW51" s="67">
        <v>413.89800000000002</v>
      </c>
      <c r="AX51" s="67">
        <v>419.92259297999999</v>
      </c>
      <c r="AY51" s="300">
        <v>428.54309999999998</v>
      </c>
      <c r="AZ51" s="300">
        <v>436.98779999999999</v>
      </c>
      <c r="BA51" s="300">
        <v>445.87349999999998</v>
      </c>
      <c r="BB51" s="300">
        <v>450.56119999999999</v>
      </c>
      <c r="BC51" s="300">
        <v>448.90140000000002</v>
      </c>
      <c r="BD51" s="300">
        <v>434.04180000000002</v>
      </c>
      <c r="BE51" s="300">
        <v>426.4323</v>
      </c>
      <c r="BF51" s="300">
        <v>419.38330000000002</v>
      </c>
      <c r="BG51" s="300">
        <v>419.92419999999998</v>
      </c>
      <c r="BH51" s="300">
        <v>433.86189999999999</v>
      </c>
      <c r="BI51" s="300">
        <v>440.51319999999998</v>
      </c>
      <c r="BJ51" s="300">
        <v>432.17219999999998</v>
      </c>
      <c r="BK51" s="300">
        <v>443.38600000000002</v>
      </c>
      <c r="BL51" s="300">
        <v>450.46730000000002</v>
      </c>
      <c r="BM51" s="300">
        <v>461.5489</v>
      </c>
      <c r="BN51" s="300">
        <v>468.44189999999998</v>
      </c>
      <c r="BO51" s="300">
        <v>469.11369999999999</v>
      </c>
      <c r="BP51" s="300">
        <v>455.05590000000001</v>
      </c>
      <c r="BQ51" s="300">
        <v>446.3784</v>
      </c>
      <c r="BR51" s="300">
        <v>438.41789999999997</v>
      </c>
      <c r="BS51" s="300">
        <v>439.80009999999999</v>
      </c>
      <c r="BT51" s="300">
        <v>454.51990000000001</v>
      </c>
      <c r="BU51" s="300">
        <v>460.66250000000002</v>
      </c>
      <c r="BV51" s="300">
        <v>454.4683</v>
      </c>
    </row>
    <row r="52" spans="1:74" ht="11.15" customHeight="1" x14ac:dyDescent="0.25">
      <c r="A52" s="564" t="s">
        <v>954</v>
      </c>
      <c r="B52" s="65" t="s">
        <v>955</v>
      </c>
      <c r="C52" s="67">
        <v>160.52000000000001</v>
      </c>
      <c r="D52" s="67">
        <v>151.238</v>
      </c>
      <c r="E52" s="67">
        <v>160.33500000000001</v>
      </c>
      <c r="F52" s="67">
        <v>174.971</v>
      </c>
      <c r="G52" s="67">
        <v>201.74</v>
      </c>
      <c r="H52" s="67">
        <v>224.48</v>
      </c>
      <c r="I52" s="67">
        <v>238.363</v>
      </c>
      <c r="J52" s="67">
        <v>255.80699999999999</v>
      </c>
      <c r="K52" s="67">
        <v>262.76799999999997</v>
      </c>
      <c r="L52" s="67">
        <v>252.50200000000001</v>
      </c>
      <c r="M52" s="67">
        <v>231.88800000000001</v>
      </c>
      <c r="N52" s="67">
        <v>211.696</v>
      </c>
      <c r="O52" s="67">
        <v>196.77</v>
      </c>
      <c r="P52" s="67">
        <v>180.12</v>
      </c>
      <c r="Q52" s="67">
        <v>182.89099999999999</v>
      </c>
      <c r="R52" s="67">
        <v>199.52</v>
      </c>
      <c r="S52" s="67">
        <v>213.76400000000001</v>
      </c>
      <c r="T52" s="67">
        <v>235.68700000000001</v>
      </c>
      <c r="U52" s="67">
        <v>257.267</v>
      </c>
      <c r="V52" s="67">
        <v>282.86700000000002</v>
      </c>
      <c r="W52" s="67">
        <v>298.70800000000003</v>
      </c>
      <c r="X52" s="67">
        <v>286.69053400000001</v>
      </c>
      <c r="Y52" s="67">
        <v>265.56374799999998</v>
      </c>
      <c r="Z52" s="67">
        <v>228.168397</v>
      </c>
      <c r="AA52" s="67">
        <v>197.22988000000001</v>
      </c>
      <c r="AB52" s="67">
        <v>178.06336899999999</v>
      </c>
      <c r="AC52" s="67">
        <v>176.882181</v>
      </c>
      <c r="AD52" s="67">
        <v>185.83204900000001</v>
      </c>
      <c r="AE52" s="67">
        <v>196.36487199999999</v>
      </c>
      <c r="AF52" s="67">
        <v>205.29779600000001</v>
      </c>
      <c r="AG52" s="67">
        <v>221.754276</v>
      </c>
      <c r="AH52" s="67">
        <v>229.26124799999999</v>
      </c>
      <c r="AI52" s="67">
        <v>235.50357700000001</v>
      </c>
      <c r="AJ52" s="67">
        <v>235.73503299999999</v>
      </c>
      <c r="AK52" s="67">
        <v>220.683379</v>
      </c>
      <c r="AL52" s="67">
        <v>193.052471</v>
      </c>
      <c r="AM52" s="67">
        <v>161.101224</v>
      </c>
      <c r="AN52" s="67">
        <v>140.31167400000001</v>
      </c>
      <c r="AO52" s="67">
        <v>142.02496600000001</v>
      </c>
      <c r="AP52" s="67">
        <v>154.28840299999999</v>
      </c>
      <c r="AQ52" s="67">
        <v>177.820041</v>
      </c>
      <c r="AR52" s="67">
        <v>186.67517599999999</v>
      </c>
      <c r="AS52" s="67">
        <v>208.44736900000001</v>
      </c>
      <c r="AT52" s="67">
        <v>230.65102300000001</v>
      </c>
      <c r="AU52" s="67">
        <v>243.55248900000001</v>
      </c>
      <c r="AV52" s="67">
        <v>242.90498400000001</v>
      </c>
      <c r="AW52" s="67">
        <v>233.96100000000001</v>
      </c>
      <c r="AX52" s="67">
        <v>208.85221670999999</v>
      </c>
      <c r="AY52" s="300">
        <v>178.43610000000001</v>
      </c>
      <c r="AZ52" s="300">
        <v>157.45150000000001</v>
      </c>
      <c r="BA52" s="300">
        <v>158.1258</v>
      </c>
      <c r="BB52" s="300">
        <v>169.84280000000001</v>
      </c>
      <c r="BC52" s="300">
        <v>189.691</v>
      </c>
      <c r="BD52" s="300">
        <v>208.25280000000001</v>
      </c>
      <c r="BE52" s="300">
        <v>225.7527</v>
      </c>
      <c r="BF52" s="300">
        <v>244.14570000000001</v>
      </c>
      <c r="BG52" s="300">
        <v>248.4111</v>
      </c>
      <c r="BH52" s="300">
        <v>243.77709999999999</v>
      </c>
      <c r="BI52" s="300">
        <v>228.81280000000001</v>
      </c>
      <c r="BJ52" s="300">
        <v>203.79669999999999</v>
      </c>
      <c r="BK52" s="300">
        <v>179.797</v>
      </c>
      <c r="BL52" s="300">
        <v>164.33150000000001</v>
      </c>
      <c r="BM52" s="300">
        <v>164.93340000000001</v>
      </c>
      <c r="BN52" s="300">
        <v>174.99440000000001</v>
      </c>
      <c r="BO52" s="300">
        <v>194.69919999999999</v>
      </c>
      <c r="BP52" s="300">
        <v>212.6063</v>
      </c>
      <c r="BQ52" s="300">
        <v>226.44970000000001</v>
      </c>
      <c r="BR52" s="300">
        <v>244.72460000000001</v>
      </c>
      <c r="BS52" s="300">
        <v>249.10130000000001</v>
      </c>
      <c r="BT52" s="300">
        <v>244.5761</v>
      </c>
      <c r="BU52" s="300">
        <v>229.14529999999999</v>
      </c>
      <c r="BV52" s="300">
        <v>203.8143</v>
      </c>
    </row>
    <row r="53" spans="1:74" ht="11.15" customHeight="1" x14ac:dyDescent="0.25">
      <c r="A53" s="60" t="s">
        <v>737</v>
      </c>
      <c r="B53" s="171" t="s">
        <v>389</v>
      </c>
      <c r="C53" s="67">
        <v>88.994</v>
      </c>
      <c r="D53" s="67">
        <v>92.94</v>
      </c>
      <c r="E53" s="67">
        <v>92.186999999999998</v>
      </c>
      <c r="F53" s="67">
        <v>96.123000000000005</v>
      </c>
      <c r="G53" s="67">
        <v>98.195999999999998</v>
      </c>
      <c r="H53" s="67">
        <v>95.933999999999997</v>
      </c>
      <c r="I53" s="67">
        <v>96.275000000000006</v>
      </c>
      <c r="J53" s="67">
        <v>94.694000000000003</v>
      </c>
      <c r="K53" s="67">
        <v>92.266999999999996</v>
      </c>
      <c r="L53" s="67">
        <v>98.41</v>
      </c>
      <c r="M53" s="67">
        <v>94.757999999999996</v>
      </c>
      <c r="N53" s="67">
        <v>89.843999999999994</v>
      </c>
      <c r="O53" s="67">
        <v>94.064999999999998</v>
      </c>
      <c r="P53" s="67">
        <v>100.876</v>
      </c>
      <c r="Q53" s="67">
        <v>101.86</v>
      </c>
      <c r="R53" s="67">
        <v>94.777000000000001</v>
      </c>
      <c r="S53" s="67">
        <v>90.88</v>
      </c>
      <c r="T53" s="67">
        <v>92.462000000000003</v>
      </c>
      <c r="U53" s="67">
        <v>89.164000000000001</v>
      </c>
      <c r="V53" s="67">
        <v>82.396000000000001</v>
      </c>
      <c r="W53" s="67">
        <v>81.436999999999998</v>
      </c>
      <c r="X53" s="67">
        <v>80.308000000000007</v>
      </c>
      <c r="Y53" s="67">
        <v>80.207999999999998</v>
      </c>
      <c r="Z53" s="67">
        <v>77.614000000000004</v>
      </c>
      <c r="AA53" s="67">
        <v>84.307000000000002</v>
      </c>
      <c r="AB53" s="67">
        <v>88.64</v>
      </c>
      <c r="AC53" s="67">
        <v>92.546999999999997</v>
      </c>
      <c r="AD53" s="67">
        <v>91.009</v>
      </c>
      <c r="AE53" s="67">
        <v>90.15</v>
      </c>
      <c r="AF53" s="67">
        <v>92.25</v>
      </c>
      <c r="AG53" s="67">
        <v>90.656999999999996</v>
      </c>
      <c r="AH53" s="67">
        <v>85.084999999999994</v>
      </c>
      <c r="AI53" s="67">
        <v>89.522999999999996</v>
      </c>
      <c r="AJ53" s="67">
        <v>90.191000000000003</v>
      </c>
      <c r="AK53" s="67">
        <v>87.673000000000002</v>
      </c>
      <c r="AL53" s="67">
        <v>79.7</v>
      </c>
      <c r="AM53" s="67">
        <v>82.948999999999998</v>
      </c>
      <c r="AN53" s="67">
        <v>85.379000000000005</v>
      </c>
      <c r="AO53" s="67">
        <v>87.912999999999997</v>
      </c>
      <c r="AP53" s="67">
        <v>86.59</v>
      </c>
      <c r="AQ53" s="67">
        <v>89.781999999999996</v>
      </c>
      <c r="AR53" s="67">
        <v>88.781000000000006</v>
      </c>
      <c r="AS53" s="67">
        <v>87.715999999999994</v>
      </c>
      <c r="AT53" s="67">
        <v>86.432000000000002</v>
      </c>
      <c r="AU53" s="67">
        <v>82.319000000000003</v>
      </c>
      <c r="AV53" s="67">
        <v>85.177000000000007</v>
      </c>
      <c r="AW53" s="67">
        <v>82.143000000000001</v>
      </c>
      <c r="AX53" s="67">
        <v>82.261081195000003</v>
      </c>
      <c r="AY53" s="300">
        <v>87.496089999999995</v>
      </c>
      <c r="AZ53" s="300">
        <v>89.809359999999998</v>
      </c>
      <c r="BA53" s="300">
        <v>92.009529999999998</v>
      </c>
      <c r="BB53" s="300">
        <v>93.782169999999994</v>
      </c>
      <c r="BC53" s="300">
        <v>91.161159999999995</v>
      </c>
      <c r="BD53" s="300">
        <v>89.453800000000001</v>
      </c>
      <c r="BE53" s="300">
        <v>88.716920000000002</v>
      </c>
      <c r="BF53" s="300">
        <v>88.226339999999993</v>
      </c>
      <c r="BG53" s="300">
        <v>88.901709999999994</v>
      </c>
      <c r="BH53" s="300">
        <v>90.158959999999993</v>
      </c>
      <c r="BI53" s="300">
        <v>87.161799999999999</v>
      </c>
      <c r="BJ53" s="300">
        <v>80.996769999999998</v>
      </c>
      <c r="BK53" s="300">
        <v>86.363669999999999</v>
      </c>
      <c r="BL53" s="300">
        <v>88.960660000000004</v>
      </c>
      <c r="BM53" s="300">
        <v>91.185559999999995</v>
      </c>
      <c r="BN53" s="300">
        <v>93.250029999999995</v>
      </c>
      <c r="BO53" s="300">
        <v>90.60915</v>
      </c>
      <c r="BP53" s="300">
        <v>88.45008</v>
      </c>
      <c r="BQ53" s="300">
        <v>87.482479999999995</v>
      </c>
      <c r="BR53" s="300">
        <v>86.746679999999998</v>
      </c>
      <c r="BS53" s="300">
        <v>87.370670000000004</v>
      </c>
      <c r="BT53" s="300">
        <v>88.886110000000002</v>
      </c>
      <c r="BU53" s="300">
        <v>85.593249999999998</v>
      </c>
      <c r="BV53" s="300">
        <v>79.304509999999993</v>
      </c>
    </row>
    <row r="54" spans="1:74" ht="11.15" customHeight="1" x14ac:dyDescent="0.25">
      <c r="A54" s="60" t="s">
        <v>739</v>
      </c>
      <c r="B54" s="171" t="s">
        <v>393</v>
      </c>
      <c r="C54" s="67">
        <v>32.510353000000002</v>
      </c>
      <c r="D54" s="67">
        <v>32.194479000000001</v>
      </c>
      <c r="E54" s="67">
        <v>30.92802</v>
      </c>
      <c r="F54" s="67">
        <v>30.722297999999999</v>
      </c>
      <c r="G54" s="67">
        <v>29.595977000000001</v>
      </c>
      <c r="H54" s="67">
        <v>29.128499000000001</v>
      </c>
      <c r="I54" s="67">
        <v>29.095613</v>
      </c>
      <c r="J54" s="67">
        <v>28.357616</v>
      </c>
      <c r="K54" s="67">
        <v>28.335778000000001</v>
      </c>
      <c r="L54" s="67">
        <v>27.404743</v>
      </c>
      <c r="M54" s="67">
        <v>27.357734000000001</v>
      </c>
      <c r="N54" s="67">
        <v>27.809621</v>
      </c>
      <c r="O54" s="67">
        <v>29.927185000000001</v>
      </c>
      <c r="P54" s="67">
        <v>30.241679000000001</v>
      </c>
      <c r="Q54" s="67">
        <v>33.430008999999998</v>
      </c>
      <c r="R54" s="67">
        <v>32.151341000000002</v>
      </c>
      <c r="S54" s="67">
        <v>28.504470000000001</v>
      </c>
      <c r="T54" s="67">
        <v>25.385137</v>
      </c>
      <c r="U54" s="67">
        <v>25.232994999999999</v>
      </c>
      <c r="V54" s="67">
        <v>25.151019000000002</v>
      </c>
      <c r="W54" s="67">
        <v>24.638249999999999</v>
      </c>
      <c r="X54" s="67">
        <v>26.637853</v>
      </c>
      <c r="Y54" s="67">
        <v>28.670565</v>
      </c>
      <c r="Z54" s="67">
        <v>29.655564999999999</v>
      </c>
      <c r="AA54" s="67">
        <v>32.564942000000002</v>
      </c>
      <c r="AB54" s="67">
        <v>31.051335999999999</v>
      </c>
      <c r="AC54" s="67">
        <v>29.276747</v>
      </c>
      <c r="AD54" s="67">
        <v>28.590413999999999</v>
      </c>
      <c r="AE54" s="67">
        <v>27.747852999999999</v>
      </c>
      <c r="AF54" s="67">
        <v>27.730668999999999</v>
      </c>
      <c r="AG54" s="67">
        <v>28.734027000000001</v>
      </c>
      <c r="AH54" s="67">
        <v>26.634188999999999</v>
      </c>
      <c r="AI54" s="67">
        <v>25.720549999999999</v>
      </c>
      <c r="AJ54" s="67">
        <v>25.393108999999999</v>
      </c>
      <c r="AK54" s="67">
        <v>26.449034000000001</v>
      </c>
      <c r="AL54" s="67">
        <v>28.674790999999999</v>
      </c>
      <c r="AM54" s="67">
        <v>33.030715999999998</v>
      </c>
      <c r="AN54" s="67">
        <v>33.926800999999998</v>
      </c>
      <c r="AO54" s="67">
        <v>34.147221000000002</v>
      </c>
      <c r="AP54" s="67">
        <v>31.425771000000001</v>
      </c>
      <c r="AQ54" s="67">
        <v>30.584228</v>
      </c>
      <c r="AR54" s="67">
        <v>29.434228000000001</v>
      </c>
      <c r="AS54" s="67">
        <v>30.521391999999999</v>
      </c>
      <c r="AT54" s="67">
        <v>28.801535999999999</v>
      </c>
      <c r="AU54" s="67">
        <v>27.272441000000001</v>
      </c>
      <c r="AV54" s="67">
        <v>26.985828999999999</v>
      </c>
      <c r="AW54" s="67">
        <v>28.6221186</v>
      </c>
      <c r="AX54" s="67">
        <v>30.218924974</v>
      </c>
      <c r="AY54" s="300">
        <v>32.228250000000003</v>
      </c>
      <c r="AZ54" s="300">
        <v>32.37677</v>
      </c>
      <c r="BA54" s="300">
        <v>32.274540000000002</v>
      </c>
      <c r="BB54" s="300">
        <v>31.92145</v>
      </c>
      <c r="BC54" s="300">
        <v>31.52093</v>
      </c>
      <c r="BD54" s="300">
        <v>31.041689999999999</v>
      </c>
      <c r="BE54" s="300">
        <v>30.883959999999998</v>
      </c>
      <c r="BF54" s="300">
        <v>30.557369999999999</v>
      </c>
      <c r="BG54" s="300">
        <v>30.75243</v>
      </c>
      <c r="BH54" s="300">
        <v>30.176359999999999</v>
      </c>
      <c r="BI54" s="300">
        <v>30.560649999999999</v>
      </c>
      <c r="BJ54" s="300">
        <v>31.04251</v>
      </c>
      <c r="BK54" s="300">
        <v>33.052999999999997</v>
      </c>
      <c r="BL54" s="300">
        <v>33.201860000000003</v>
      </c>
      <c r="BM54" s="300">
        <v>33.099829999999997</v>
      </c>
      <c r="BN54" s="300">
        <v>32.745559999999998</v>
      </c>
      <c r="BO54" s="300">
        <v>32.34449</v>
      </c>
      <c r="BP54" s="300">
        <v>31.865290000000002</v>
      </c>
      <c r="BQ54" s="300">
        <v>31.707930000000001</v>
      </c>
      <c r="BR54" s="300">
        <v>31.378360000000001</v>
      </c>
      <c r="BS54" s="300">
        <v>31.57028</v>
      </c>
      <c r="BT54" s="300">
        <v>30.993929999999999</v>
      </c>
      <c r="BU54" s="300">
        <v>31.37856</v>
      </c>
      <c r="BV54" s="300">
        <v>31.863630000000001</v>
      </c>
    </row>
    <row r="55" spans="1:74" ht="11.15" customHeight="1" x14ac:dyDescent="0.25">
      <c r="A55" s="60" t="s">
        <v>481</v>
      </c>
      <c r="B55" s="171" t="s">
        <v>394</v>
      </c>
      <c r="C55" s="67">
        <v>262.36599999999999</v>
      </c>
      <c r="D55" s="67">
        <v>252.05799999999999</v>
      </c>
      <c r="E55" s="67">
        <v>236.55500000000001</v>
      </c>
      <c r="F55" s="67">
        <v>230.869</v>
      </c>
      <c r="G55" s="67">
        <v>235.83</v>
      </c>
      <c r="H55" s="67">
        <v>229.91399999999999</v>
      </c>
      <c r="I55" s="67">
        <v>235.434</v>
      </c>
      <c r="J55" s="67">
        <v>230.36199999999999</v>
      </c>
      <c r="K55" s="67">
        <v>232.04300000000001</v>
      </c>
      <c r="L55" s="67">
        <v>224.47300000000001</v>
      </c>
      <c r="M55" s="67">
        <v>233.691</v>
      </c>
      <c r="N55" s="67">
        <v>254.1</v>
      </c>
      <c r="O55" s="67">
        <v>265.71100000000001</v>
      </c>
      <c r="P55" s="67">
        <v>253.09100000000001</v>
      </c>
      <c r="Q55" s="67">
        <v>261.82299999999998</v>
      </c>
      <c r="R55" s="67">
        <v>258.46300000000002</v>
      </c>
      <c r="S55" s="67">
        <v>258.952</v>
      </c>
      <c r="T55" s="67">
        <v>254.47900000000001</v>
      </c>
      <c r="U55" s="67">
        <v>250.36</v>
      </c>
      <c r="V55" s="67">
        <v>237.53399999999999</v>
      </c>
      <c r="W55" s="67">
        <v>227.578</v>
      </c>
      <c r="X55" s="67">
        <v>227.61586700000001</v>
      </c>
      <c r="Y55" s="67">
        <v>241.22969699999999</v>
      </c>
      <c r="Z55" s="67">
        <v>243.39474899999999</v>
      </c>
      <c r="AA55" s="67">
        <v>255.361605</v>
      </c>
      <c r="AB55" s="67">
        <v>241.27302900000001</v>
      </c>
      <c r="AC55" s="67">
        <v>237.84609399999999</v>
      </c>
      <c r="AD55" s="67">
        <v>238.62245100000001</v>
      </c>
      <c r="AE55" s="67">
        <v>240.175715</v>
      </c>
      <c r="AF55" s="67">
        <v>237.28622200000001</v>
      </c>
      <c r="AG55" s="67">
        <v>230.76469800000001</v>
      </c>
      <c r="AH55" s="67">
        <v>225.55103199999999</v>
      </c>
      <c r="AI55" s="67">
        <v>227.04755800000001</v>
      </c>
      <c r="AJ55" s="67">
        <v>216.69639000000001</v>
      </c>
      <c r="AK55" s="67">
        <v>220.59760700000001</v>
      </c>
      <c r="AL55" s="67">
        <v>232.177537</v>
      </c>
      <c r="AM55" s="67">
        <v>251.75343699999999</v>
      </c>
      <c r="AN55" s="67">
        <v>250.43103600000001</v>
      </c>
      <c r="AO55" s="67">
        <v>238.47202100000001</v>
      </c>
      <c r="AP55" s="67">
        <v>230.05525299999999</v>
      </c>
      <c r="AQ55" s="67">
        <v>220.704215</v>
      </c>
      <c r="AR55" s="67">
        <v>220.96728899999999</v>
      </c>
      <c r="AS55" s="67">
        <v>225.614025</v>
      </c>
      <c r="AT55" s="67">
        <v>215.613225</v>
      </c>
      <c r="AU55" s="67">
        <v>209.578711</v>
      </c>
      <c r="AV55" s="67">
        <v>210.97837200000001</v>
      </c>
      <c r="AW55" s="67">
        <v>219.08699999999999</v>
      </c>
      <c r="AX55" s="67">
        <v>223.81190882000001</v>
      </c>
      <c r="AY55" s="300">
        <v>247.91159999999999</v>
      </c>
      <c r="AZ55" s="300">
        <v>244.05260000000001</v>
      </c>
      <c r="BA55" s="300">
        <v>235.86</v>
      </c>
      <c r="BB55" s="300">
        <v>237.2619</v>
      </c>
      <c r="BC55" s="300">
        <v>242.2723</v>
      </c>
      <c r="BD55" s="300">
        <v>243.0754</v>
      </c>
      <c r="BE55" s="300">
        <v>240.2201</v>
      </c>
      <c r="BF55" s="300">
        <v>237.0369</v>
      </c>
      <c r="BG55" s="300">
        <v>234.04769999999999</v>
      </c>
      <c r="BH55" s="300">
        <v>225.1026</v>
      </c>
      <c r="BI55" s="300">
        <v>231.95949999999999</v>
      </c>
      <c r="BJ55" s="300">
        <v>246.23689999999999</v>
      </c>
      <c r="BK55" s="300">
        <v>256.70080000000002</v>
      </c>
      <c r="BL55" s="300">
        <v>251.5376</v>
      </c>
      <c r="BM55" s="300">
        <v>240.85050000000001</v>
      </c>
      <c r="BN55" s="300">
        <v>241.6157</v>
      </c>
      <c r="BO55" s="300">
        <v>245.3289</v>
      </c>
      <c r="BP55" s="300">
        <v>245.75579999999999</v>
      </c>
      <c r="BQ55" s="300">
        <v>242.43879999999999</v>
      </c>
      <c r="BR55" s="300">
        <v>239.58170000000001</v>
      </c>
      <c r="BS55" s="300">
        <v>238.69649999999999</v>
      </c>
      <c r="BT55" s="300">
        <v>227.85550000000001</v>
      </c>
      <c r="BU55" s="300">
        <v>234.41149999999999</v>
      </c>
      <c r="BV55" s="300">
        <v>247.2636</v>
      </c>
    </row>
    <row r="56" spans="1:74" ht="11.15" customHeight="1" x14ac:dyDescent="0.25">
      <c r="A56" s="60" t="s">
        <v>482</v>
      </c>
      <c r="B56" s="171" t="s">
        <v>395</v>
      </c>
      <c r="C56" s="67">
        <v>28.704999999999998</v>
      </c>
      <c r="D56" s="67">
        <v>23.864000000000001</v>
      </c>
      <c r="E56" s="67">
        <v>20.864999999999998</v>
      </c>
      <c r="F56" s="67">
        <v>20.866</v>
      </c>
      <c r="G56" s="67">
        <v>22.169</v>
      </c>
      <c r="H56" s="67">
        <v>21.491</v>
      </c>
      <c r="I56" s="67">
        <v>21.916</v>
      </c>
      <c r="J56" s="67">
        <v>23.084</v>
      </c>
      <c r="K56" s="67">
        <v>23.007000000000001</v>
      </c>
      <c r="L56" s="67">
        <v>23.33</v>
      </c>
      <c r="M56" s="67">
        <v>24.834</v>
      </c>
      <c r="N56" s="67">
        <v>26.129000000000001</v>
      </c>
      <c r="O56" s="67">
        <v>28.536999999999999</v>
      </c>
      <c r="P56" s="67">
        <v>26.396999999999998</v>
      </c>
      <c r="Q56" s="67">
        <v>22.585000000000001</v>
      </c>
      <c r="R56" s="67">
        <v>22.888999999999999</v>
      </c>
      <c r="S56" s="67">
        <v>24.068999999999999</v>
      </c>
      <c r="T56" s="67">
        <v>23.495000000000001</v>
      </c>
      <c r="U56" s="67">
        <v>24.292999999999999</v>
      </c>
      <c r="V56" s="67">
        <v>25.151</v>
      </c>
      <c r="W56" s="67">
        <v>22.542999999999999</v>
      </c>
      <c r="X56" s="67">
        <v>25.205065000000001</v>
      </c>
      <c r="Y56" s="67">
        <v>25.039054</v>
      </c>
      <c r="Z56" s="67">
        <v>25.398053000000001</v>
      </c>
      <c r="AA56" s="67">
        <v>22.952304999999999</v>
      </c>
      <c r="AB56" s="67">
        <v>20.906077</v>
      </c>
      <c r="AC56" s="67">
        <v>20.273078000000002</v>
      </c>
      <c r="AD56" s="67">
        <v>21.291778999999998</v>
      </c>
      <c r="AE56" s="67">
        <v>20.651513999999999</v>
      </c>
      <c r="AF56" s="67">
        <v>18.546299000000001</v>
      </c>
      <c r="AG56" s="67">
        <v>17.830857000000002</v>
      </c>
      <c r="AH56" s="67">
        <v>18.183273</v>
      </c>
      <c r="AI56" s="67">
        <v>18.512231</v>
      </c>
      <c r="AJ56" s="67">
        <v>18.291882000000001</v>
      </c>
      <c r="AK56" s="67">
        <v>18.172886999999999</v>
      </c>
      <c r="AL56" s="67">
        <v>17.814738999999999</v>
      </c>
      <c r="AM56" s="67">
        <v>18.089321999999999</v>
      </c>
      <c r="AN56" s="67">
        <v>18.624253</v>
      </c>
      <c r="AO56" s="67">
        <v>17.260479</v>
      </c>
      <c r="AP56" s="67">
        <v>17.831721999999999</v>
      </c>
      <c r="AQ56" s="67">
        <v>17.162693999999998</v>
      </c>
      <c r="AR56" s="67">
        <v>17.131768999999998</v>
      </c>
      <c r="AS56" s="67">
        <v>16.960424</v>
      </c>
      <c r="AT56" s="67">
        <v>17.034687000000002</v>
      </c>
      <c r="AU56" s="67">
        <v>17.622859999999999</v>
      </c>
      <c r="AV56" s="67">
        <v>17.100628</v>
      </c>
      <c r="AW56" s="67">
        <v>15.502000000000001</v>
      </c>
      <c r="AX56" s="67">
        <v>16.147191636999999</v>
      </c>
      <c r="AY56" s="300">
        <v>17.62565</v>
      </c>
      <c r="AZ56" s="300">
        <v>16.670490000000001</v>
      </c>
      <c r="BA56" s="300">
        <v>15.18451</v>
      </c>
      <c r="BB56" s="300">
        <v>15.33325</v>
      </c>
      <c r="BC56" s="300">
        <v>16.45457</v>
      </c>
      <c r="BD56" s="300">
        <v>16.868310000000001</v>
      </c>
      <c r="BE56" s="300">
        <v>17.279979999999998</v>
      </c>
      <c r="BF56" s="300">
        <v>18.803909999999998</v>
      </c>
      <c r="BG56" s="300">
        <v>18.792739999999998</v>
      </c>
      <c r="BH56" s="300">
        <v>19.709540000000001</v>
      </c>
      <c r="BI56" s="300">
        <v>20.155529999999999</v>
      </c>
      <c r="BJ56" s="300">
        <v>21.527249999999999</v>
      </c>
      <c r="BK56" s="300">
        <v>21.743539999999999</v>
      </c>
      <c r="BL56" s="300">
        <v>20.371110000000002</v>
      </c>
      <c r="BM56" s="300">
        <v>18.394749999999998</v>
      </c>
      <c r="BN56" s="300">
        <v>18.38081</v>
      </c>
      <c r="BO56" s="300">
        <v>19.288399999999999</v>
      </c>
      <c r="BP56" s="300">
        <v>19.605820000000001</v>
      </c>
      <c r="BQ56" s="300">
        <v>19.857559999999999</v>
      </c>
      <c r="BR56" s="300">
        <v>21.316890000000001</v>
      </c>
      <c r="BS56" s="300">
        <v>21.325420000000001</v>
      </c>
      <c r="BT56" s="300">
        <v>21.837869999999999</v>
      </c>
      <c r="BU56" s="300">
        <v>22.223590000000002</v>
      </c>
      <c r="BV56" s="300">
        <v>23.541599999999999</v>
      </c>
    </row>
    <row r="57" spans="1:74" ht="11.15" customHeight="1" x14ac:dyDescent="0.25">
      <c r="A57" s="60" t="s">
        <v>483</v>
      </c>
      <c r="B57" s="171" t="s">
        <v>669</v>
      </c>
      <c r="C57" s="67">
        <v>233.661</v>
      </c>
      <c r="D57" s="67">
        <v>228.19399999999999</v>
      </c>
      <c r="E57" s="67">
        <v>215.69</v>
      </c>
      <c r="F57" s="67">
        <v>210.00299999999999</v>
      </c>
      <c r="G57" s="67">
        <v>213.661</v>
      </c>
      <c r="H57" s="67">
        <v>208.423</v>
      </c>
      <c r="I57" s="67">
        <v>213.518</v>
      </c>
      <c r="J57" s="67">
        <v>207.27799999999999</v>
      </c>
      <c r="K57" s="67">
        <v>209.036</v>
      </c>
      <c r="L57" s="67">
        <v>201.143</v>
      </c>
      <c r="M57" s="67">
        <v>208.857</v>
      </c>
      <c r="N57" s="67">
        <v>227.971</v>
      </c>
      <c r="O57" s="67">
        <v>237.17400000000001</v>
      </c>
      <c r="P57" s="67">
        <v>226.69399999999999</v>
      </c>
      <c r="Q57" s="67">
        <v>239.238</v>
      </c>
      <c r="R57" s="67">
        <v>235.57400000000001</v>
      </c>
      <c r="S57" s="67">
        <v>234.88300000000001</v>
      </c>
      <c r="T57" s="67">
        <v>230.98400000000001</v>
      </c>
      <c r="U57" s="67">
        <v>226.06700000000001</v>
      </c>
      <c r="V57" s="67">
        <v>212.38300000000001</v>
      </c>
      <c r="W57" s="67">
        <v>205.035</v>
      </c>
      <c r="X57" s="67">
        <v>202.41080199999999</v>
      </c>
      <c r="Y57" s="67">
        <v>216.19064299999999</v>
      </c>
      <c r="Z57" s="67">
        <v>217.99669599999999</v>
      </c>
      <c r="AA57" s="67">
        <v>232.4093</v>
      </c>
      <c r="AB57" s="67">
        <v>220.366952</v>
      </c>
      <c r="AC57" s="67">
        <v>217.573016</v>
      </c>
      <c r="AD57" s="67">
        <v>217.33067199999999</v>
      </c>
      <c r="AE57" s="67">
        <v>219.52420100000001</v>
      </c>
      <c r="AF57" s="67">
        <v>218.739923</v>
      </c>
      <c r="AG57" s="67">
        <v>212.933841</v>
      </c>
      <c r="AH57" s="67">
        <v>207.36775900000001</v>
      </c>
      <c r="AI57" s="67">
        <v>208.535327</v>
      </c>
      <c r="AJ57" s="67">
        <v>198.40450799999999</v>
      </c>
      <c r="AK57" s="67">
        <v>202.42472000000001</v>
      </c>
      <c r="AL57" s="67">
        <v>214.362798</v>
      </c>
      <c r="AM57" s="67">
        <v>233.66411500000001</v>
      </c>
      <c r="AN57" s="67">
        <v>231.806783</v>
      </c>
      <c r="AO57" s="67">
        <v>221.21154200000001</v>
      </c>
      <c r="AP57" s="67">
        <v>212.22353100000001</v>
      </c>
      <c r="AQ57" s="67">
        <v>203.54152099999999</v>
      </c>
      <c r="AR57" s="67">
        <v>203.83552</v>
      </c>
      <c r="AS57" s="67">
        <v>208.65360100000001</v>
      </c>
      <c r="AT57" s="67">
        <v>198.57853800000001</v>
      </c>
      <c r="AU57" s="67">
        <v>191.955851</v>
      </c>
      <c r="AV57" s="67">
        <v>193.87774400000001</v>
      </c>
      <c r="AW57" s="67">
        <v>203.58600000000001</v>
      </c>
      <c r="AX57" s="67">
        <v>207.66567001999999</v>
      </c>
      <c r="AY57" s="300">
        <v>230.2859</v>
      </c>
      <c r="AZ57" s="300">
        <v>227.38210000000001</v>
      </c>
      <c r="BA57" s="300">
        <v>220.6755</v>
      </c>
      <c r="BB57" s="300">
        <v>221.92859999999999</v>
      </c>
      <c r="BC57" s="300">
        <v>225.8177</v>
      </c>
      <c r="BD57" s="300">
        <v>226.2071</v>
      </c>
      <c r="BE57" s="300">
        <v>222.9401</v>
      </c>
      <c r="BF57" s="300">
        <v>218.233</v>
      </c>
      <c r="BG57" s="300">
        <v>215.25489999999999</v>
      </c>
      <c r="BH57" s="300">
        <v>205.3931</v>
      </c>
      <c r="BI57" s="300">
        <v>211.804</v>
      </c>
      <c r="BJ57" s="300">
        <v>224.7097</v>
      </c>
      <c r="BK57" s="300">
        <v>234.9573</v>
      </c>
      <c r="BL57" s="300">
        <v>231.16650000000001</v>
      </c>
      <c r="BM57" s="300">
        <v>222.45570000000001</v>
      </c>
      <c r="BN57" s="300">
        <v>223.23490000000001</v>
      </c>
      <c r="BO57" s="300">
        <v>226.04050000000001</v>
      </c>
      <c r="BP57" s="300">
        <v>226.15</v>
      </c>
      <c r="BQ57" s="300">
        <v>222.5813</v>
      </c>
      <c r="BR57" s="300">
        <v>218.26480000000001</v>
      </c>
      <c r="BS57" s="300">
        <v>217.37110000000001</v>
      </c>
      <c r="BT57" s="300">
        <v>206.01759999999999</v>
      </c>
      <c r="BU57" s="300">
        <v>212.18790000000001</v>
      </c>
      <c r="BV57" s="300">
        <v>223.72200000000001</v>
      </c>
    </row>
    <row r="58" spans="1:74" ht="11.15" customHeight="1" x14ac:dyDescent="0.25">
      <c r="A58" s="60" t="s">
        <v>506</v>
      </c>
      <c r="B58" s="171" t="s">
        <v>379</v>
      </c>
      <c r="C58" s="67">
        <v>41.158000000000001</v>
      </c>
      <c r="D58" s="67">
        <v>42.018999999999998</v>
      </c>
      <c r="E58" s="67">
        <v>41.646000000000001</v>
      </c>
      <c r="F58" s="67">
        <v>40.871000000000002</v>
      </c>
      <c r="G58" s="67">
        <v>39.292999999999999</v>
      </c>
      <c r="H58" s="67">
        <v>40.546999999999997</v>
      </c>
      <c r="I58" s="67">
        <v>43.029000000000003</v>
      </c>
      <c r="J58" s="67">
        <v>43.15</v>
      </c>
      <c r="K58" s="67">
        <v>44.331000000000003</v>
      </c>
      <c r="L58" s="67">
        <v>39.781999999999996</v>
      </c>
      <c r="M58" s="67">
        <v>40.622</v>
      </c>
      <c r="N58" s="67">
        <v>40.466999999999999</v>
      </c>
      <c r="O58" s="67">
        <v>43.634</v>
      </c>
      <c r="P58" s="67">
        <v>42.631</v>
      </c>
      <c r="Q58" s="67">
        <v>39.872999999999998</v>
      </c>
      <c r="R58" s="67">
        <v>39.993000000000002</v>
      </c>
      <c r="S58" s="67">
        <v>40.354999999999997</v>
      </c>
      <c r="T58" s="67">
        <v>41.610999999999997</v>
      </c>
      <c r="U58" s="67">
        <v>40.993000000000002</v>
      </c>
      <c r="V58" s="67">
        <v>40.090000000000003</v>
      </c>
      <c r="W58" s="67">
        <v>40.134999999999998</v>
      </c>
      <c r="X58" s="67">
        <v>37.636000000000003</v>
      </c>
      <c r="Y58" s="67">
        <v>37.662999999999997</v>
      </c>
      <c r="Z58" s="67">
        <v>38.627000000000002</v>
      </c>
      <c r="AA58" s="67">
        <v>42.591304999999998</v>
      </c>
      <c r="AB58" s="67">
        <v>39.996749000000001</v>
      </c>
      <c r="AC58" s="67">
        <v>39.118651999999997</v>
      </c>
      <c r="AD58" s="67">
        <v>40.531784000000002</v>
      </c>
      <c r="AE58" s="67">
        <v>43.443421000000001</v>
      </c>
      <c r="AF58" s="67">
        <v>44.729740999999997</v>
      </c>
      <c r="AG58" s="67">
        <v>43.818579</v>
      </c>
      <c r="AH58" s="67">
        <v>42.476813</v>
      </c>
      <c r="AI58" s="67">
        <v>41.987599000000003</v>
      </c>
      <c r="AJ58" s="67">
        <v>40.353942000000004</v>
      </c>
      <c r="AK58" s="67">
        <v>36.776465000000002</v>
      </c>
      <c r="AL58" s="67">
        <v>35.797570999999998</v>
      </c>
      <c r="AM58" s="67">
        <v>38.582630000000002</v>
      </c>
      <c r="AN58" s="67">
        <v>39.857602999999997</v>
      </c>
      <c r="AO58" s="67">
        <v>35.573813000000001</v>
      </c>
      <c r="AP58" s="67">
        <v>37.657814000000002</v>
      </c>
      <c r="AQ58" s="67">
        <v>41.411512000000002</v>
      </c>
      <c r="AR58" s="67">
        <v>39.312874000000001</v>
      </c>
      <c r="AS58" s="67">
        <v>41.232306999999999</v>
      </c>
      <c r="AT58" s="67">
        <v>38.389995999999996</v>
      </c>
      <c r="AU58" s="67">
        <v>36.200042000000003</v>
      </c>
      <c r="AV58" s="67">
        <v>36.557811999999998</v>
      </c>
      <c r="AW58" s="67">
        <v>37.972000000000001</v>
      </c>
      <c r="AX58" s="67">
        <v>34.049470100999997</v>
      </c>
      <c r="AY58" s="300">
        <v>36.542340000000003</v>
      </c>
      <c r="AZ58" s="300">
        <v>38.218179999999997</v>
      </c>
      <c r="BA58" s="300">
        <v>37.545679999999997</v>
      </c>
      <c r="BB58" s="300">
        <v>39.185540000000003</v>
      </c>
      <c r="BC58" s="300">
        <v>41.783560000000001</v>
      </c>
      <c r="BD58" s="300">
        <v>40.417149999999999</v>
      </c>
      <c r="BE58" s="300">
        <v>39.889299999999999</v>
      </c>
      <c r="BF58" s="300">
        <v>39.264949999999999</v>
      </c>
      <c r="BG58" s="300">
        <v>42.052309999999999</v>
      </c>
      <c r="BH58" s="300">
        <v>41.752139999999997</v>
      </c>
      <c r="BI58" s="300">
        <v>39.943489999999997</v>
      </c>
      <c r="BJ58" s="300">
        <v>39.296430000000001</v>
      </c>
      <c r="BK58" s="300">
        <v>39.787149999999997</v>
      </c>
      <c r="BL58" s="300">
        <v>40.825069999999997</v>
      </c>
      <c r="BM58" s="300">
        <v>40.175739999999998</v>
      </c>
      <c r="BN58" s="300">
        <v>40.07723</v>
      </c>
      <c r="BO58" s="300">
        <v>40.684190000000001</v>
      </c>
      <c r="BP58" s="300">
        <v>40.301279999999998</v>
      </c>
      <c r="BQ58" s="300">
        <v>39.846739999999997</v>
      </c>
      <c r="BR58" s="300">
        <v>39.437269999999998</v>
      </c>
      <c r="BS58" s="300">
        <v>42.067630000000001</v>
      </c>
      <c r="BT58" s="300">
        <v>39.83793</v>
      </c>
      <c r="BU58" s="300">
        <v>38.07817</v>
      </c>
      <c r="BV58" s="300">
        <v>38.252670000000002</v>
      </c>
    </row>
    <row r="59" spans="1:74" ht="11.15" customHeight="1" x14ac:dyDescent="0.25">
      <c r="A59" s="60" t="s">
        <v>462</v>
      </c>
      <c r="B59" s="171" t="s">
        <v>391</v>
      </c>
      <c r="C59" s="67">
        <v>140.12899999999999</v>
      </c>
      <c r="D59" s="67">
        <v>136.32300000000001</v>
      </c>
      <c r="E59" s="67">
        <v>132.172</v>
      </c>
      <c r="F59" s="67">
        <v>128.274</v>
      </c>
      <c r="G59" s="67">
        <v>129.86500000000001</v>
      </c>
      <c r="H59" s="67">
        <v>131.09399999999999</v>
      </c>
      <c r="I59" s="67">
        <v>137.67400000000001</v>
      </c>
      <c r="J59" s="67">
        <v>135.636</v>
      </c>
      <c r="K59" s="67">
        <v>131.83799999999999</v>
      </c>
      <c r="L59" s="67">
        <v>120.07299999999999</v>
      </c>
      <c r="M59" s="67">
        <v>126.221</v>
      </c>
      <c r="N59" s="67">
        <v>140.083</v>
      </c>
      <c r="O59" s="67">
        <v>143.19</v>
      </c>
      <c r="P59" s="67">
        <v>132.91800000000001</v>
      </c>
      <c r="Q59" s="67">
        <v>126.782</v>
      </c>
      <c r="R59" s="67">
        <v>150.922</v>
      </c>
      <c r="S59" s="67">
        <v>176.62700000000001</v>
      </c>
      <c r="T59" s="67">
        <v>176.947</v>
      </c>
      <c r="U59" s="67">
        <v>178.8</v>
      </c>
      <c r="V59" s="67">
        <v>179.76300000000001</v>
      </c>
      <c r="W59" s="67">
        <v>172.50200000000001</v>
      </c>
      <c r="X59" s="67">
        <v>156.23500000000001</v>
      </c>
      <c r="Y59" s="67">
        <v>157.20500000000001</v>
      </c>
      <c r="Z59" s="67">
        <v>161.18799999999999</v>
      </c>
      <c r="AA59" s="67">
        <v>164.05760799999999</v>
      </c>
      <c r="AB59" s="67">
        <v>144.01243700000001</v>
      </c>
      <c r="AC59" s="67">
        <v>146.07853600000001</v>
      </c>
      <c r="AD59" s="67">
        <v>137.21829700000001</v>
      </c>
      <c r="AE59" s="67">
        <v>139.59954400000001</v>
      </c>
      <c r="AF59" s="67">
        <v>140.132555</v>
      </c>
      <c r="AG59" s="67">
        <v>142.13915600000001</v>
      </c>
      <c r="AH59" s="67">
        <v>137.625441</v>
      </c>
      <c r="AI59" s="67">
        <v>132.095395</v>
      </c>
      <c r="AJ59" s="67">
        <v>132.81144399999999</v>
      </c>
      <c r="AK59" s="67">
        <v>131.69239400000001</v>
      </c>
      <c r="AL59" s="67">
        <v>130.03906000000001</v>
      </c>
      <c r="AM59" s="67">
        <v>124.98899900000001</v>
      </c>
      <c r="AN59" s="67">
        <v>120.84792299999999</v>
      </c>
      <c r="AO59" s="67">
        <v>114.646615</v>
      </c>
      <c r="AP59" s="67">
        <v>106.44823599999999</v>
      </c>
      <c r="AQ59" s="67">
        <v>109.48912199999999</v>
      </c>
      <c r="AR59" s="67">
        <v>111.356022</v>
      </c>
      <c r="AS59" s="67">
        <v>112.525425</v>
      </c>
      <c r="AT59" s="67">
        <v>113.26084400000001</v>
      </c>
      <c r="AU59" s="67">
        <v>110.510839</v>
      </c>
      <c r="AV59" s="67">
        <v>110.52794799999999</v>
      </c>
      <c r="AW59" s="67">
        <v>118.807</v>
      </c>
      <c r="AX59" s="67">
        <v>119.38076237</v>
      </c>
      <c r="AY59" s="300">
        <v>124.1379</v>
      </c>
      <c r="AZ59" s="300">
        <v>118.7427</v>
      </c>
      <c r="BA59" s="300">
        <v>113.0286</v>
      </c>
      <c r="BB59" s="300">
        <v>111.36790000000001</v>
      </c>
      <c r="BC59" s="300">
        <v>117.8451</v>
      </c>
      <c r="BD59" s="300">
        <v>121.8232</v>
      </c>
      <c r="BE59" s="300">
        <v>126.078</v>
      </c>
      <c r="BF59" s="300">
        <v>128.44579999999999</v>
      </c>
      <c r="BG59" s="300">
        <v>127.4526</v>
      </c>
      <c r="BH59" s="300">
        <v>117.7377</v>
      </c>
      <c r="BI59" s="300">
        <v>119.3539</v>
      </c>
      <c r="BJ59" s="300">
        <v>126.98</v>
      </c>
      <c r="BK59" s="300">
        <v>129.7833</v>
      </c>
      <c r="BL59" s="300">
        <v>124.02290000000001</v>
      </c>
      <c r="BM59" s="300">
        <v>119.06</v>
      </c>
      <c r="BN59" s="300">
        <v>115.0223</v>
      </c>
      <c r="BO59" s="300">
        <v>119.1793</v>
      </c>
      <c r="BP59" s="300">
        <v>121.4315</v>
      </c>
      <c r="BQ59" s="300">
        <v>126.64749999999999</v>
      </c>
      <c r="BR59" s="300">
        <v>128.26599999999999</v>
      </c>
      <c r="BS59" s="300">
        <v>126.6854</v>
      </c>
      <c r="BT59" s="300">
        <v>116.54389999999999</v>
      </c>
      <c r="BU59" s="300">
        <v>119.75069999999999</v>
      </c>
      <c r="BV59" s="300">
        <v>125.1991</v>
      </c>
    </row>
    <row r="60" spans="1:74" ht="11.15" customHeight="1" x14ac:dyDescent="0.25">
      <c r="A60" s="60" t="s">
        <v>507</v>
      </c>
      <c r="B60" s="171" t="s">
        <v>392</v>
      </c>
      <c r="C60" s="67">
        <v>29.748999999999999</v>
      </c>
      <c r="D60" s="67">
        <v>28.41</v>
      </c>
      <c r="E60" s="67">
        <v>29.18</v>
      </c>
      <c r="F60" s="67">
        <v>28.93</v>
      </c>
      <c r="G60" s="67">
        <v>30.155999999999999</v>
      </c>
      <c r="H60" s="67">
        <v>30.466999999999999</v>
      </c>
      <c r="I60" s="67">
        <v>30.712</v>
      </c>
      <c r="J60" s="67">
        <v>28.788</v>
      </c>
      <c r="K60" s="67">
        <v>30.03</v>
      </c>
      <c r="L60" s="67">
        <v>29.681000000000001</v>
      </c>
      <c r="M60" s="67">
        <v>32.659999999999997</v>
      </c>
      <c r="N60" s="67">
        <v>30.52</v>
      </c>
      <c r="O60" s="67">
        <v>30.305</v>
      </c>
      <c r="P60" s="67">
        <v>31.327999999999999</v>
      </c>
      <c r="Q60" s="67">
        <v>34.819000000000003</v>
      </c>
      <c r="R60" s="67">
        <v>36.174999999999997</v>
      </c>
      <c r="S60" s="67">
        <v>38.454000000000001</v>
      </c>
      <c r="T60" s="67">
        <v>39.524000000000001</v>
      </c>
      <c r="U60" s="67">
        <v>35.871000000000002</v>
      </c>
      <c r="V60" s="67">
        <v>34.386000000000003</v>
      </c>
      <c r="W60" s="67">
        <v>32.124000000000002</v>
      </c>
      <c r="X60" s="67">
        <v>31.212</v>
      </c>
      <c r="Y60" s="67">
        <v>31.134</v>
      </c>
      <c r="Z60" s="67">
        <v>30.172999999999998</v>
      </c>
      <c r="AA60" s="67">
        <v>32.183999999999997</v>
      </c>
      <c r="AB60" s="67">
        <v>31.425000000000001</v>
      </c>
      <c r="AC60" s="67">
        <v>30.927</v>
      </c>
      <c r="AD60" s="67">
        <v>31.853999999999999</v>
      </c>
      <c r="AE60" s="67">
        <v>32.03</v>
      </c>
      <c r="AF60" s="67">
        <v>31.524000000000001</v>
      </c>
      <c r="AG60" s="67">
        <v>29.382000000000001</v>
      </c>
      <c r="AH60" s="67">
        <v>29.818999999999999</v>
      </c>
      <c r="AI60" s="67">
        <v>27.76</v>
      </c>
      <c r="AJ60" s="67">
        <v>28.733000000000001</v>
      </c>
      <c r="AK60" s="67">
        <v>27.9</v>
      </c>
      <c r="AL60" s="67">
        <v>25.77</v>
      </c>
      <c r="AM60" s="67">
        <v>26.748999999999999</v>
      </c>
      <c r="AN60" s="67">
        <v>27.541</v>
      </c>
      <c r="AO60" s="67">
        <v>27.931000000000001</v>
      </c>
      <c r="AP60" s="67">
        <v>29.413</v>
      </c>
      <c r="AQ60" s="67">
        <v>29.169</v>
      </c>
      <c r="AR60" s="67">
        <v>29.196999999999999</v>
      </c>
      <c r="AS60" s="67">
        <v>29.106000000000002</v>
      </c>
      <c r="AT60" s="67">
        <v>28.558</v>
      </c>
      <c r="AU60" s="67">
        <v>27.334</v>
      </c>
      <c r="AV60" s="67">
        <v>29.782</v>
      </c>
      <c r="AW60" s="67">
        <v>28.998000000000001</v>
      </c>
      <c r="AX60" s="67">
        <v>29.92239103</v>
      </c>
      <c r="AY60" s="300">
        <v>29.93975</v>
      </c>
      <c r="AZ60" s="300">
        <v>29.363579999999999</v>
      </c>
      <c r="BA60" s="300">
        <v>30.129619999999999</v>
      </c>
      <c r="BB60" s="300">
        <v>29.22589</v>
      </c>
      <c r="BC60" s="300">
        <v>29.908560000000001</v>
      </c>
      <c r="BD60" s="300">
        <v>29.366759999999999</v>
      </c>
      <c r="BE60" s="300">
        <v>28.189399999999999</v>
      </c>
      <c r="BF60" s="300">
        <v>28.00732</v>
      </c>
      <c r="BG60" s="300">
        <v>27.69867</v>
      </c>
      <c r="BH60" s="300">
        <v>27.882159999999999</v>
      </c>
      <c r="BI60" s="300">
        <v>28.04552</v>
      </c>
      <c r="BJ60" s="300">
        <v>27.18468</v>
      </c>
      <c r="BK60" s="300">
        <v>28.446249999999999</v>
      </c>
      <c r="BL60" s="300">
        <v>28.021360000000001</v>
      </c>
      <c r="BM60" s="300">
        <v>28.768940000000001</v>
      </c>
      <c r="BN60" s="300">
        <v>27.909669999999998</v>
      </c>
      <c r="BO60" s="300">
        <v>28.508009999999999</v>
      </c>
      <c r="BP60" s="300">
        <v>28.04609</v>
      </c>
      <c r="BQ60" s="300">
        <v>26.86534</v>
      </c>
      <c r="BR60" s="300">
        <v>26.720389999999998</v>
      </c>
      <c r="BS60" s="300">
        <v>26.33192</v>
      </c>
      <c r="BT60" s="300">
        <v>26.521699999999999</v>
      </c>
      <c r="BU60" s="300">
        <v>26.693639999999998</v>
      </c>
      <c r="BV60" s="300">
        <v>25.775790000000001</v>
      </c>
    </row>
    <row r="61" spans="1:74" ht="11.15" customHeight="1" x14ac:dyDescent="0.25">
      <c r="A61" s="60" t="s">
        <v>740</v>
      </c>
      <c r="B61" s="570" t="s">
        <v>956</v>
      </c>
      <c r="C61" s="67">
        <v>60.615000000000002</v>
      </c>
      <c r="D61" s="67">
        <v>61.472000000000001</v>
      </c>
      <c r="E61" s="67">
        <v>63.317</v>
      </c>
      <c r="F61" s="67">
        <v>63.07</v>
      </c>
      <c r="G61" s="67">
        <v>61.323</v>
      </c>
      <c r="H61" s="67">
        <v>59.155999999999999</v>
      </c>
      <c r="I61" s="67">
        <v>56.904000000000003</v>
      </c>
      <c r="J61" s="67">
        <v>53.771999999999998</v>
      </c>
      <c r="K61" s="67">
        <v>51.16</v>
      </c>
      <c r="L61" s="67">
        <v>49.875999999999998</v>
      </c>
      <c r="M61" s="67">
        <v>50.152999999999999</v>
      </c>
      <c r="N61" s="67">
        <v>54.588000000000001</v>
      </c>
      <c r="O61" s="67">
        <v>56.037999999999997</v>
      </c>
      <c r="P61" s="67">
        <v>58.944000000000003</v>
      </c>
      <c r="Q61" s="67">
        <v>61.902999999999999</v>
      </c>
      <c r="R61" s="67">
        <v>62.563000000000002</v>
      </c>
      <c r="S61" s="67">
        <v>63.109000000000002</v>
      </c>
      <c r="T61" s="67">
        <v>58.951000000000001</v>
      </c>
      <c r="U61" s="67">
        <v>56.176000000000002</v>
      </c>
      <c r="V61" s="67">
        <v>50.991999999999997</v>
      </c>
      <c r="W61" s="67">
        <v>48.335000000000001</v>
      </c>
      <c r="X61" s="67">
        <v>46.072000000000003</v>
      </c>
      <c r="Y61" s="67">
        <v>46.298000000000002</v>
      </c>
      <c r="Z61" s="67">
        <v>49.055999999999997</v>
      </c>
      <c r="AA61" s="67">
        <v>52.537999999999997</v>
      </c>
      <c r="AB61" s="67">
        <v>54.73</v>
      </c>
      <c r="AC61" s="67">
        <v>55.807000000000002</v>
      </c>
      <c r="AD61" s="67">
        <v>55.996000000000002</v>
      </c>
      <c r="AE61" s="67">
        <v>57.375999999999998</v>
      </c>
      <c r="AF61" s="67">
        <v>54.305</v>
      </c>
      <c r="AG61" s="67">
        <v>52.122</v>
      </c>
      <c r="AH61" s="67">
        <v>52.225999999999999</v>
      </c>
      <c r="AI61" s="67">
        <v>50.959000000000003</v>
      </c>
      <c r="AJ61" s="67">
        <v>46.472999999999999</v>
      </c>
      <c r="AK61" s="67">
        <v>48.588999999999999</v>
      </c>
      <c r="AL61" s="67">
        <v>52.216999999999999</v>
      </c>
      <c r="AM61" s="67">
        <v>56.558999999999997</v>
      </c>
      <c r="AN61" s="67">
        <v>58.026000000000003</v>
      </c>
      <c r="AO61" s="67">
        <v>58.53</v>
      </c>
      <c r="AP61" s="67">
        <v>58.505000000000003</v>
      </c>
      <c r="AQ61" s="67">
        <v>59.22</v>
      </c>
      <c r="AR61" s="67">
        <v>56.442999999999998</v>
      </c>
      <c r="AS61" s="67">
        <v>56.055999999999997</v>
      </c>
      <c r="AT61" s="67">
        <v>50.939</v>
      </c>
      <c r="AU61" s="67">
        <v>49.487000000000002</v>
      </c>
      <c r="AV61" s="67">
        <v>48.348999999999997</v>
      </c>
      <c r="AW61" s="67">
        <v>44.995359999999998</v>
      </c>
      <c r="AX61" s="67">
        <v>48.288269999999997</v>
      </c>
      <c r="AY61" s="300">
        <v>52.898479999999999</v>
      </c>
      <c r="AZ61" s="300">
        <v>55.707090000000001</v>
      </c>
      <c r="BA61" s="300">
        <v>57.740740000000002</v>
      </c>
      <c r="BB61" s="300">
        <v>58.783009999999997</v>
      </c>
      <c r="BC61" s="300">
        <v>58.790059999999997</v>
      </c>
      <c r="BD61" s="300">
        <v>55.83146</v>
      </c>
      <c r="BE61" s="300">
        <v>53.464770000000001</v>
      </c>
      <c r="BF61" s="300">
        <v>48.86683</v>
      </c>
      <c r="BG61" s="300">
        <v>46.787959999999998</v>
      </c>
      <c r="BH61" s="300">
        <v>44.319650000000003</v>
      </c>
      <c r="BI61" s="300">
        <v>45.117649999999998</v>
      </c>
      <c r="BJ61" s="300">
        <v>48.356189999999998</v>
      </c>
      <c r="BK61" s="300">
        <v>52.882779999999997</v>
      </c>
      <c r="BL61" s="300">
        <v>55.631329999999998</v>
      </c>
      <c r="BM61" s="300">
        <v>57.622109999999999</v>
      </c>
      <c r="BN61" s="300">
        <v>58.62435</v>
      </c>
      <c r="BO61" s="300">
        <v>58.602739999999997</v>
      </c>
      <c r="BP61" s="300">
        <v>55.630139999999997</v>
      </c>
      <c r="BQ61" s="300">
        <v>53.243679999999998</v>
      </c>
      <c r="BR61" s="300">
        <v>48.625689999999999</v>
      </c>
      <c r="BS61" s="300">
        <v>46.515900000000002</v>
      </c>
      <c r="BT61" s="300">
        <v>44.021819999999998</v>
      </c>
      <c r="BU61" s="300">
        <v>44.78557</v>
      </c>
      <c r="BV61" s="300">
        <v>47.995019999999997</v>
      </c>
    </row>
    <row r="62" spans="1:74" ht="11.15" customHeight="1" x14ac:dyDescent="0.25">
      <c r="A62" s="60" t="s">
        <v>508</v>
      </c>
      <c r="B62" s="171" t="s">
        <v>108</v>
      </c>
      <c r="C62" s="679">
        <v>1265.0133530000001</v>
      </c>
      <c r="D62" s="679">
        <v>1248.3144789999999</v>
      </c>
      <c r="E62" s="679">
        <v>1245.21002</v>
      </c>
      <c r="F62" s="679">
        <v>1263.632298</v>
      </c>
      <c r="G62" s="679">
        <v>1307.123977</v>
      </c>
      <c r="H62" s="679">
        <v>1304.1664989999999</v>
      </c>
      <c r="I62" s="679">
        <v>1309.074613</v>
      </c>
      <c r="J62" s="679">
        <v>1300.684616</v>
      </c>
      <c r="K62" s="679">
        <v>1298.386778</v>
      </c>
      <c r="L62" s="679">
        <v>1285.568743</v>
      </c>
      <c r="M62" s="679">
        <v>1283.237734</v>
      </c>
      <c r="N62" s="679">
        <v>1281.879621</v>
      </c>
      <c r="O62" s="679">
        <v>1299.8931849999999</v>
      </c>
      <c r="P62" s="679">
        <v>1282.712679</v>
      </c>
      <c r="Q62" s="679">
        <v>1326.7220090000001</v>
      </c>
      <c r="R62" s="679">
        <v>1403.5993410000001</v>
      </c>
      <c r="S62" s="679">
        <v>1432.23847</v>
      </c>
      <c r="T62" s="679">
        <v>1457.703137</v>
      </c>
      <c r="U62" s="679">
        <v>1453.987995</v>
      </c>
      <c r="V62" s="679">
        <v>1437.578019</v>
      </c>
      <c r="W62" s="679">
        <v>1423.1812500000001</v>
      </c>
      <c r="X62" s="679">
        <v>1386.329254</v>
      </c>
      <c r="Y62" s="679">
        <v>1388.7240099999999</v>
      </c>
      <c r="Z62" s="679">
        <v>1343.3477109999999</v>
      </c>
      <c r="AA62" s="679">
        <v>1337.1033399999999</v>
      </c>
      <c r="AB62" s="679">
        <v>1303.06792</v>
      </c>
      <c r="AC62" s="679">
        <v>1310.94721</v>
      </c>
      <c r="AD62" s="679">
        <v>1298.811995</v>
      </c>
      <c r="AE62" s="679">
        <v>1303.867405</v>
      </c>
      <c r="AF62" s="679">
        <v>1281.363983</v>
      </c>
      <c r="AG62" s="679">
        <v>1278.1167359999999</v>
      </c>
      <c r="AH62" s="679">
        <v>1250.2037230000001</v>
      </c>
      <c r="AI62" s="679">
        <v>1250.9396790000001</v>
      </c>
      <c r="AJ62" s="679">
        <v>1252.9669180000001</v>
      </c>
      <c r="AK62" s="679">
        <v>1233.747879</v>
      </c>
      <c r="AL62" s="679">
        <v>1198.6124299999999</v>
      </c>
      <c r="AM62" s="679">
        <v>1189.9870060000001</v>
      </c>
      <c r="AN62" s="679">
        <v>1165.4500370000001</v>
      </c>
      <c r="AO62" s="679">
        <v>1153.6286359999999</v>
      </c>
      <c r="AP62" s="679">
        <v>1153.4994770000001</v>
      </c>
      <c r="AQ62" s="679">
        <v>1172.450118</v>
      </c>
      <c r="AR62" s="679">
        <v>1179.6685890000001</v>
      </c>
      <c r="AS62" s="679">
        <v>1215.4325180000001</v>
      </c>
      <c r="AT62" s="679">
        <v>1212.387624</v>
      </c>
      <c r="AU62" s="679">
        <v>1215.0645219999999</v>
      </c>
      <c r="AV62" s="679">
        <v>1230.700945</v>
      </c>
      <c r="AW62" s="679">
        <v>1208.4844786000001</v>
      </c>
      <c r="AX62" s="679">
        <v>1196.7085709999999</v>
      </c>
      <c r="AY62" s="680">
        <v>1218.134</v>
      </c>
      <c r="AZ62" s="680">
        <v>1202.71</v>
      </c>
      <c r="BA62" s="680">
        <v>1202.588</v>
      </c>
      <c r="BB62" s="680">
        <v>1221.932</v>
      </c>
      <c r="BC62" s="680">
        <v>1251.874</v>
      </c>
      <c r="BD62" s="680">
        <v>1253.3040000000001</v>
      </c>
      <c r="BE62" s="680">
        <v>1259.627</v>
      </c>
      <c r="BF62" s="680">
        <v>1263.9349999999999</v>
      </c>
      <c r="BG62" s="680">
        <v>1266.029</v>
      </c>
      <c r="BH62" s="680">
        <v>1254.769</v>
      </c>
      <c r="BI62" s="680">
        <v>1251.4690000000001</v>
      </c>
      <c r="BJ62" s="680">
        <v>1236.0619999999999</v>
      </c>
      <c r="BK62" s="680">
        <v>1250.2</v>
      </c>
      <c r="BL62" s="680">
        <v>1237</v>
      </c>
      <c r="BM62" s="680">
        <v>1237.2449999999999</v>
      </c>
      <c r="BN62" s="680">
        <v>1252.681</v>
      </c>
      <c r="BO62" s="680">
        <v>1279.07</v>
      </c>
      <c r="BP62" s="680">
        <v>1279.1420000000001</v>
      </c>
      <c r="BQ62" s="680">
        <v>1281.0609999999999</v>
      </c>
      <c r="BR62" s="680">
        <v>1283.8989999999999</v>
      </c>
      <c r="BS62" s="680">
        <v>1288.1400000000001</v>
      </c>
      <c r="BT62" s="680">
        <v>1273.7570000000001</v>
      </c>
      <c r="BU62" s="680">
        <v>1270.499</v>
      </c>
      <c r="BV62" s="680">
        <v>1253.9369999999999</v>
      </c>
    </row>
    <row r="63" spans="1:74" ht="11.15" customHeight="1" x14ac:dyDescent="0.25">
      <c r="A63" s="60" t="s">
        <v>509</v>
      </c>
      <c r="B63" s="174" t="s">
        <v>396</v>
      </c>
      <c r="C63" s="687">
        <v>649.13900000000001</v>
      </c>
      <c r="D63" s="687">
        <v>649.12599999999998</v>
      </c>
      <c r="E63" s="687">
        <v>649.12599999999998</v>
      </c>
      <c r="F63" s="687">
        <v>648.58799999999997</v>
      </c>
      <c r="G63" s="687">
        <v>644.81799999999998</v>
      </c>
      <c r="H63" s="687">
        <v>644.81799999999998</v>
      </c>
      <c r="I63" s="687">
        <v>644.81799999999998</v>
      </c>
      <c r="J63" s="687">
        <v>644.81799999999998</v>
      </c>
      <c r="K63" s="687">
        <v>644.81799999999998</v>
      </c>
      <c r="L63" s="687">
        <v>641.15300000000002</v>
      </c>
      <c r="M63" s="687">
        <v>634.96699999999998</v>
      </c>
      <c r="N63" s="687">
        <v>634.96699999999998</v>
      </c>
      <c r="O63" s="687">
        <v>634.96699999999998</v>
      </c>
      <c r="P63" s="687">
        <v>634.96699999999998</v>
      </c>
      <c r="Q63" s="687">
        <v>634.96699999999998</v>
      </c>
      <c r="R63" s="687">
        <v>637.82600000000002</v>
      </c>
      <c r="S63" s="687">
        <v>648.32600000000002</v>
      </c>
      <c r="T63" s="687">
        <v>656.02300000000002</v>
      </c>
      <c r="U63" s="687">
        <v>656.14</v>
      </c>
      <c r="V63" s="687">
        <v>647.53</v>
      </c>
      <c r="W63" s="687">
        <v>642.18600000000004</v>
      </c>
      <c r="X63" s="687">
        <v>638.55600000000004</v>
      </c>
      <c r="Y63" s="687">
        <v>638.08500000000004</v>
      </c>
      <c r="Z63" s="687">
        <v>638.08600000000001</v>
      </c>
      <c r="AA63" s="687">
        <v>638.08500000000004</v>
      </c>
      <c r="AB63" s="687">
        <v>637.77300000000002</v>
      </c>
      <c r="AC63" s="687">
        <v>637.774</v>
      </c>
      <c r="AD63" s="687">
        <v>633.428</v>
      </c>
      <c r="AE63" s="687">
        <v>627.58500000000004</v>
      </c>
      <c r="AF63" s="687">
        <v>621.30399999999997</v>
      </c>
      <c r="AG63" s="687">
        <v>621.30200000000002</v>
      </c>
      <c r="AH63" s="687">
        <v>621.30200000000002</v>
      </c>
      <c r="AI63" s="687">
        <v>617.76800000000003</v>
      </c>
      <c r="AJ63" s="687">
        <v>610.64599999999996</v>
      </c>
      <c r="AK63" s="687">
        <v>601.46699999999998</v>
      </c>
      <c r="AL63" s="687">
        <v>593.68200000000002</v>
      </c>
      <c r="AM63" s="687">
        <v>588.31700000000001</v>
      </c>
      <c r="AN63" s="687">
        <v>578.87199999999996</v>
      </c>
      <c r="AO63" s="687">
        <v>566.06100000000004</v>
      </c>
      <c r="AP63" s="687">
        <v>547.86599999999999</v>
      </c>
      <c r="AQ63" s="687">
        <v>523.10900000000004</v>
      </c>
      <c r="AR63" s="687">
        <v>493.32400000000001</v>
      </c>
      <c r="AS63" s="687">
        <v>468.00599999999997</v>
      </c>
      <c r="AT63" s="687">
        <v>445.05700000000002</v>
      </c>
      <c r="AU63" s="687">
        <v>416.39299999999997</v>
      </c>
      <c r="AV63" s="687">
        <v>398.56900000000002</v>
      </c>
      <c r="AW63" s="687">
        <v>387.01900000000001</v>
      </c>
      <c r="AX63" s="687">
        <v>371.49612722000001</v>
      </c>
      <c r="AY63" s="688">
        <v>370.6961</v>
      </c>
      <c r="AZ63" s="688">
        <v>373.6961</v>
      </c>
      <c r="BA63" s="688">
        <v>369.59609999999998</v>
      </c>
      <c r="BB63" s="688">
        <v>365.39609999999999</v>
      </c>
      <c r="BC63" s="688">
        <v>361.1961</v>
      </c>
      <c r="BD63" s="688">
        <v>355.99610000000001</v>
      </c>
      <c r="BE63" s="688">
        <v>352.59609999999998</v>
      </c>
      <c r="BF63" s="688">
        <v>352.59609999999998</v>
      </c>
      <c r="BG63" s="688">
        <v>352.59609999999998</v>
      </c>
      <c r="BH63" s="688">
        <v>352.59609999999998</v>
      </c>
      <c r="BI63" s="688">
        <v>352.59609999999998</v>
      </c>
      <c r="BJ63" s="688">
        <v>352.59609999999998</v>
      </c>
      <c r="BK63" s="688">
        <v>354.59609999999998</v>
      </c>
      <c r="BL63" s="688">
        <v>356.66759999999999</v>
      </c>
      <c r="BM63" s="688">
        <v>358.66759999999999</v>
      </c>
      <c r="BN63" s="688">
        <v>360.66759999999999</v>
      </c>
      <c r="BO63" s="688">
        <v>362.66759999999999</v>
      </c>
      <c r="BP63" s="688">
        <v>364.66759999999999</v>
      </c>
      <c r="BQ63" s="688">
        <v>366.66759999999999</v>
      </c>
      <c r="BR63" s="688">
        <v>368.66759999999999</v>
      </c>
      <c r="BS63" s="688">
        <v>370.66759999999999</v>
      </c>
      <c r="BT63" s="688">
        <v>372.66759999999999</v>
      </c>
      <c r="BU63" s="688">
        <v>374.66759999999999</v>
      </c>
      <c r="BV63" s="688">
        <v>376.66759999999999</v>
      </c>
    </row>
    <row r="64" spans="1:74" s="399" customFormat="1" ht="12" customHeight="1" x14ac:dyDescent="0.25">
      <c r="A64" s="398"/>
      <c r="B64" s="787" t="s">
        <v>802</v>
      </c>
      <c r="C64" s="755"/>
      <c r="D64" s="755"/>
      <c r="E64" s="755"/>
      <c r="F64" s="755"/>
      <c r="G64" s="755"/>
      <c r="H64" s="755"/>
      <c r="I64" s="755"/>
      <c r="J64" s="755"/>
      <c r="K64" s="755"/>
      <c r="L64" s="755"/>
      <c r="M64" s="755"/>
      <c r="N64" s="755"/>
      <c r="O64" s="755"/>
      <c r="P64" s="755"/>
      <c r="Q64" s="752"/>
      <c r="AY64" s="480"/>
      <c r="AZ64" s="480"/>
      <c r="BA64" s="480"/>
      <c r="BB64" s="480"/>
      <c r="BC64" s="480"/>
      <c r="BD64" s="480"/>
      <c r="BE64" s="480"/>
      <c r="BF64" s="480"/>
      <c r="BG64" s="480"/>
      <c r="BH64" s="480"/>
      <c r="BI64" s="480"/>
      <c r="BJ64" s="480"/>
    </row>
    <row r="65" spans="1:74" s="399" customFormat="1" ht="12" customHeight="1" x14ac:dyDescent="0.25">
      <c r="A65" s="398"/>
      <c r="B65" s="788" t="s">
        <v>830</v>
      </c>
      <c r="C65" s="755"/>
      <c r="D65" s="755"/>
      <c r="E65" s="755"/>
      <c r="F65" s="755"/>
      <c r="G65" s="755"/>
      <c r="H65" s="755"/>
      <c r="I65" s="755"/>
      <c r="J65" s="755"/>
      <c r="K65" s="755"/>
      <c r="L65" s="755"/>
      <c r="M65" s="755"/>
      <c r="N65" s="755"/>
      <c r="O65" s="755"/>
      <c r="P65" s="755"/>
      <c r="Q65" s="752"/>
      <c r="AY65" s="480"/>
      <c r="AZ65" s="480"/>
      <c r="BA65" s="480"/>
      <c r="BB65" s="480"/>
      <c r="BC65" s="480"/>
      <c r="BD65" s="480"/>
      <c r="BE65" s="480"/>
      <c r="BF65" s="480"/>
      <c r="BG65" s="480"/>
      <c r="BH65" s="480"/>
      <c r="BI65" s="480"/>
      <c r="BJ65" s="480"/>
    </row>
    <row r="66" spans="1:74" s="399" customFormat="1" ht="12" customHeight="1" x14ac:dyDescent="0.25">
      <c r="A66" s="398"/>
      <c r="B66" s="788" t="s">
        <v>831</v>
      </c>
      <c r="C66" s="755"/>
      <c r="D66" s="755"/>
      <c r="E66" s="755"/>
      <c r="F66" s="755"/>
      <c r="G66" s="755"/>
      <c r="H66" s="755"/>
      <c r="I66" s="755"/>
      <c r="J66" s="755"/>
      <c r="K66" s="755"/>
      <c r="L66" s="755"/>
      <c r="M66" s="755"/>
      <c r="N66" s="755"/>
      <c r="O66" s="755"/>
      <c r="P66" s="755"/>
      <c r="Q66" s="752"/>
      <c r="AY66" s="480"/>
      <c r="AZ66" s="480"/>
      <c r="BA66" s="480"/>
      <c r="BB66" s="480"/>
      <c r="BC66" s="480"/>
      <c r="BD66" s="480"/>
      <c r="BE66" s="480"/>
      <c r="BF66" s="480"/>
      <c r="BG66" s="480"/>
      <c r="BH66" s="480"/>
      <c r="BI66" s="480"/>
      <c r="BJ66" s="480"/>
    </row>
    <row r="67" spans="1:74" s="399" customFormat="1" ht="12" customHeight="1" x14ac:dyDescent="0.25">
      <c r="A67" s="398"/>
      <c r="B67" s="788" t="s">
        <v>832</v>
      </c>
      <c r="C67" s="755"/>
      <c r="D67" s="755"/>
      <c r="E67" s="755"/>
      <c r="F67" s="755"/>
      <c r="G67" s="755"/>
      <c r="H67" s="755"/>
      <c r="I67" s="755"/>
      <c r="J67" s="755"/>
      <c r="K67" s="755"/>
      <c r="L67" s="755"/>
      <c r="M67" s="755"/>
      <c r="N67" s="755"/>
      <c r="O67" s="755"/>
      <c r="P67" s="755"/>
      <c r="Q67" s="752"/>
      <c r="AY67" s="480"/>
      <c r="AZ67" s="480"/>
      <c r="BA67" s="480"/>
      <c r="BB67" s="480"/>
      <c r="BC67" s="480"/>
      <c r="BD67" s="480"/>
      <c r="BE67" s="480"/>
      <c r="BF67" s="480"/>
      <c r="BG67" s="480"/>
      <c r="BH67" s="480"/>
      <c r="BI67" s="480"/>
      <c r="BJ67" s="480"/>
    </row>
    <row r="68" spans="1:74" s="399" customFormat="1" ht="20.5" customHeight="1" x14ac:dyDescent="0.25">
      <c r="A68" s="398"/>
      <c r="B68" s="787" t="s">
        <v>1365</v>
      </c>
      <c r="C68" s="752"/>
      <c r="D68" s="752"/>
      <c r="E68" s="752"/>
      <c r="F68" s="752"/>
      <c r="G68" s="752"/>
      <c r="H68" s="752"/>
      <c r="I68" s="752"/>
      <c r="J68" s="752"/>
      <c r="K68" s="752"/>
      <c r="L68" s="752"/>
      <c r="M68" s="752"/>
      <c r="N68" s="752"/>
      <c r="O68" s="752"/>
      <c r="P68" s="752"/>
      <c r="Q68" s="752"/>
      <c r="AY68" s="480"/>
      <c r="AZ68" s="480"/>
      <c r="BA68" s="480"/>
      <c r="BB68" s="480"/>
      <c r="BC68" s="480"/>
      <c r="BD68" s="480"/>
      <c r="BE68" s="480"/>
      <c r="BF68" s="480"/>
      <c r="BG68" s="480"/>
      <c r="BH68" s="480"/>
      <c r="BI68" s="480"/>
      <c r="BJ68" s="480"/>
    </row>
    <row r="69" spans="1:74" s="399" customFormat="1" ht="12" customHeight="1" x14ac:dyDescent="0.25">
      <c r="A69" s="398"/>
      <c r="B69" s="787" t="s">
        <v>867</v>
      </c>
      <c r="C69" s="755"/>
      <c r="D69" s="755"/>
      <c r="E69" s="755"/>
      <c r="F69" s="755"/>
      <c r="G69" s="755"/>
      <c r="H69" s="755"/>
      <c r="I69" s="755"/>
      <c r="J69" s="755"/>
      <c r="K69" s="755"/>
      <c r="L69" s="755"/>
      <c r="M69" s="755"/>
      <c r="N69" s="755"/>
      <c r="O69" s="755"/>
      <c r="P69" s="755"/>
      <c r="Q69" s="752"/>
      <c r="AY69" s="480"/>
      <c r="AZ69" s="480"/>
      <c r="BA69" s="480"/>
      <c r="BB69" s="480"/>
      <c r="BC69" s="480"/>
      <c r="BD69" s="480"/>
      <c r="BE69" s="480"/>
      <c r="BF69" s="480"/>
      <c r="BG69" s="480"/>
      <c r="BH69" s="480"/>
      <c r="BI69" s="480"/>
      <c r="BJ69" s="480"/>
    </row>
    <row r="70" spans="1:74" s="399" customFormat="1" ht="19.75" customHeight="1" x14ac:dyDescent="0.25">
      <c r="A70" s="398"/>
      <c r="B70" s="787" t="s">
        <v>1378</v>
      </c>
      <c r="C70" s="755"/>
      <c r="D70" s="755"/>
      <c r="E70" s="755"/>
      <c r="F70" s="755"/>
      <c r="G70" s="755"/>
      <c r="H70" s="755"/>
      <c r="I70" s="755"/>
      <c r="J70" s="755"/>
      <c r="K70" s="755"/>
      <c r="L70" s="755"/>
      <c r="M70" s="755"/>
      <c r="N70" s="755"/>
      <c r="O70" s="755"/>
      <c r="P70" s="755"/>
      <c r="Q70" s="752"/>
      <c r="AY70" s="480"/>
      <c r="AZ70" s="480"/>
      <c r="BA70" s="480"/>
      <c r="BB70" s="480"/>
      <c r="BC70" s="480"/>
      <c r="BD70" s="480"/>
      <c r="BE70" s="480"/>
      <c r="BF70" s="480"/>
      <c r="BG70" s="480"/>
      <c r="BH70" s="480"/>
      <c r="BI70" s="480"/>
      <c r="BJ70" s="480"/>
    </row>
    <row r="71" spans="1:74" s="399" customFormat="1" ht="12" customHeight="1" x14ac:dyDescent="0.25">
      <c r="A71" s="398"/>
      <c r="B71" s="745" t="s">
        <v>801</v>
      </c>
      <c r="C71" s="737"/>
      <c r="D71" s="737"/>
      <c r="E71" s="737"/>
      <c r="F71" s="737"/>
      <c r="G71" s="737"/>
      <c r="H71" s="737"/>
      <c r="I71" s="737"/>
      <c r="J71" s="737"/>
      <c r="K71" s="737"/>
      <c r="L71" s="737"/>
      <c r="M71" s="737"/>
      <c r="N71" s="737"/>
      <c r="O71" s="737"/>
      <c r="P71" s="737"/>
      <c r="Q71" s="737"/>
      <c r="AY71" s="480"/>
      <c r="AZ71" s="480"/>
      <c r="BA71" s="480"/>
      <c r="BB71" s="480"/>
      <c r="BC71" s="480"/>
      <c r="BD71" s="480"/>
      <c r="BE71" s="480"/>
      <c r="BF71" s="480"/>
      <c r="BG71" s="480"/>
      <c r="BH71" s="480"/>
      <c r="BI71" s="480"/>
      <c r="BJ71" s="480"/>
    </row>
    <row r="72" spans="1:74" s="399" customFormat="1" ht="12" customHeight="1" x14ac:dyDescent="0.25">
      <c r="A72" s="398"/>
      <c r="B72" s="785" t="s">
        <v>833</v>
      </c>
      <c r="C72" s="755"/>
      <c r="D72" s="755"/>
      <c r="E72" s="755"/>
      <c r="F72" s="755"/>
      <c r="G72" s="755"/>
      <c r="H72" s="755"/>
      <c r="I72" s="755"/>
      <c r="J72" s="755"/>
      <c r="K72" s="755"/>
      <c r="L72" s="755"/>
      <c r="M72" s="755"/>
      <c r="N72" s="755"/>
      <c r="O72" s="755"/>
      <c r="P72" s="755"/>
      <c r="Q72" s="752"/>
      <c r="AY72" s="480"/>
      <c r="AZ72" s="480"/>
      <c r="BA72" s="480"/>
      <c r="BB72" s="480"/>
      <c r="BC72" s="480"/>
      <c r="BD72" s="480"/>
      <c r="BE72" s="480"/>
      <c r="BF72" s="480"/>
      <c r="BG72" s="480"/>
      <c r="BH72" s="480"/>
      <c r="BI72" s="480"/>
      <c r="BJ72" s="480"/>
    </row>
    <row r="73" spans="1:74" s="399" customFormat="1" ht="12" customHeight="1" x14ac:dyDescent="0.25">
      <c r="A73" s="398"/>
      <c r="B73" s="786" t="s">
        <v>834</v>
      </c>
      <c r="C73" s="752"/>
      <c r="D73" s="752"/>
      <c r="E73" s="752"/>
      <c r="F73" s="752"/>
      <c r="G73" s="752"/>
      <c r="H73" s="752"/>
      <c r="I73" s="752"/>
      <c r="J73" s="752"/>
      <c r="K73" s="752"/>
      <c r="L73" s="752"/>
      <c r="M73" s="752"/>
      <c r="N73" s="752"/>
      <c r="O73" s="752"/>
      <c r="P73" s="752"/>
      <c r="Q73" s="752"/>
      <c r="AY73" s="480"/>
      <c r="AZ73" s="480"/>
      <c r="BA73" s="480"/>
      <c r="BB73" s="480"/>
      <c r="BC73" s="480"/>
      <c r="BD73" s="480"/>
      <c r="BE73" s="480"/>
      <c r="BF73" s="480"/>
      <c r="BG73" s="480"/>
      <c r="BH73" s="480"/>
      <c r="BI73" s="480"/>
      <c r="BJ73" s="480"/>
    </row>
    <row r="74" spans="1:74" s="399" customFormat="1" ht="12" customHeight="1" x14ac:dyDescent="0.25">
      <c r="A74" s="398"/>
      <c r="B74" s="763" t="str">
        <f>"Notes: "&amp;"EIA completed modeling and analysis for this report on " &amp;Dates!D2&amp;"."</f>
        <v>Notes: EIA completed modeling and analysis for this report on Thursday January 5, 2023.</v>
      </c>
      <c r="C74" s="762"/>
      <c r="D74" s="762"/>
      <c r="E74" s="762"/>
      <c r="F74" s="762"/>
      <c r="G74" s="762"/>
      <c r="H74" s="762"/>
      <c r="I74" s="762"/>
      <c r="J74" s="762"/>
      <c r="K74" s="762"/>
      <c r="L74" s="762"/>
      <c r="M74" s="762"/>
      <c r="N74" s="762"/>
      <c r="O74" s="762"/>
      <c r="P74" s="762"/>
      <c r="Q74" s="762"/>
      <c r="AY74" s="480"/>
      <c r="AZ74" s="480"/>
      <c r="BA74" s="480"/>
      <c r="BB74" s="480"/>
      <c r="BC74" s="480"/>
      <c r="BD74" s="480"/>
      <c r="BE74" s="480"/>
      <c r="BF74" s="480"/>
      <c r="BG74" s="480"/>
      <c r="BH74" s="480"/>
      <c r="BI74" s="480"/>
      <c r="BJ74" s="480"/>
    </row>
    <row r="75" spans="1:74" s="399" customFormat="1" ht="12" customHeight="1" x14ac:dyDescent="0.25">
      <c r="A75" s="398"/>
      <c r="B75" s="763" t="s">
        <v>346</v>
      </c>
      <c r="C75" s="762"/>
      <c r="D75" s="762"/>
      <c r="E75" s="762"/>
      <c r="F75" s="762"/>
      <c r="G75" s="762"/>
      <c r="H75" s="762"/>
      <c r="I75" s="762"/>
      <c r="J75" s="762"/>
      <c r="K75" s="762"/>
      <c r="L75" s="762"/>
      <c r="M75" s="762"/>
      <c r="N75" s="762"/>
      <c r="O75" s="762"/>
      <c r="P75" s="762"/>
      <c r="Q75" s="762"/>
      <c r="AY75" s="480"/>
      <c r="AZ75" s="480"/>
      <c r="BA75" s="480"/>
      <c r="BB75" s="480"/>
      <c r="BC75" s="480"/>
      <c r="BD75" s="480"/>
      <c r="BE75" s="480"/>
      <c r="BF75" s="480"/>
      <c r="BG75" s="480"/>
      <c r="BH75" s="480"/>
      <c r="BI75" s="480"/>
      <c r="BJ75" s="480"/>
    </row>
    <row r="76" spans="1:74" s="399" customFormat="1" ht="12" customHeight="1" x14ac:dyDescent="0.25">
      <c r="A76" s="398"/>
      <c r="B76" s="756" t="s">
        <v>835</v>
      </c>
      <c r="C76" s="755"/>
      <c r="D76" s="755"/>
      <c r="E76" s="755"/>
      <c r="F76" s="755"/>
      <c r="G76" s="755"/>
      <c r="H76" s="755"/>
      <c r="I76" s="755"/>
      <c r="J76" s="755"/>
      <c r="K76" s="755"/>
      <c r="L76" s="755"/>
      <c r="M76" s="755"/>
      <c r="N76" s="755"/>
      <c r="O76" s="755"/>
      <c r="P76" s="755"/>
      <c r="Q76" s="752"/>
      <c r="AY76" s="480"/>
      <c r="AZ76" s="480"/>
      <c r="BA76" s="480"/>
      <c r="BB76" s="480"/>
      <c r="BC76" s="480"/>
      <c r="BD76" s="480"/>
      <c r="BE76" s="480"/>
      <c r="BF76" s="480"/>
      <c r="BG76" s="480"/>
      <c r="BH76" s="480"/>
      <c r="BI76" s="480"/>
      <c r="BJ76" s="480"/>
    </row>
    <row r="77" spans="1:74" s="399" customFormat="1" ht="12" customHeight="1" x14ac:dyDescent="0.25">
      <c r="A77" s="398"/>
      <c r="B77" s="757" t="s">
        <v>836</v>
      </c>
      <c r="C77" s="759"/>
      <c r="D77" s="759"/>
      <c r="E77" s="759"/>
      <c r="F77" s="759"/>
      <c r="G77" s="759"/>
      <c r="H77" s="759"/>
      <c r="I77" s="759"/>
      <c r="J77" s="759"/>
      <c r="K77" s="759"/>
      <c r="L77" s="759"/>
      <c r="M77" s="759"/>
      <c r="N77" s="759"/>
      <c r="O77" s="759"/>
      <c r="P77" s="759"/>
      <c r="Q77" s="752"/>
      <c r="AY77" s="480"/>
      <c r="AZ77" s="480"/>
      <c r="BA77" s="480"/>
      <c r="BB77" s="480"/>
      <c r="BC77" s="480"/>
      <c r="BD77" s="480"/>
      <c r="BE77" s="480"/>
      <c r="BF77" s="480"/>
      <c r="BG77" s="480"/>
      <c r="BH77" s="480"/>
      <c r="BI77" s="480"/>
      <c r="BJ77" s="480"/>
    </row>
    <row r="78" spans="1:74" s="399" customFormat="1" ht="12" customHeight="1" x14ac:dyDescent="0.25">
      <c r="A78" s="398"/>
      <c r="B78" s="758" t="s">
        <v>824</v>
      </c>
      <c r="C78" s="759"/>
      <c r="D78" s="759"/>
      <c r="E78" s="759"/>
      <c r="F78" s="759"/>
      <c r="G78" s="759"/>
      <c r="H78" s="759"/>
      <c r="I78" s="759"/>
      <c r="J78" s="759"/>
      <c r="K78" s="759"/>
      <c r="L78" s="759"/>
      <c r="M78" s="759"/>
      <c r="N78" s="759"/>
      <c r="O78" s="759"/>
      <c r="P78" s="759"/>
      <c r="Q78" s="752"/>
      <c r="AY78" s="480"/>
      <c r="AZ78" s="480"/>
      <c r="BA78" s="480"/>
      <c r="BB78" s="480"/>
      <c r="BC78" s="480"/>
      <c r="BD78" s="480"/>
      <c r="BE78" s="480"/>
      <c r="BF78" s="480"/>
      <c r="BG78" s="480"/>
      <c r="BH78" s="480"/>
      <c r="BI78" s="480"/>
      <c r="BJ78" s="480"/>
    </row>
    <row r="79" spans="1:74" s="400" customFormat="1" ht="12" customHeight="1" x14ac:dyDescent="0.25">
      <c r="A79" s="392"/>
      <c r="B79" s="764" t="s">
        <v>1349</v>
      </c>
      <c r="C79" s="752"/>
      <c r="D79" s="752"/>
      <c r="E79" s="752"/>
      <c r="F79" s="752"/>
      <c r="G79" s="752"/>
      <c r="H79" s="752"/>
      <c r="I79" s="752"/>
      <c r="J79" s="752"/>
      <c r="K79" s="752"/>
      <c r="L79" s="752"/>
      <c r="M79" s="752"/>
      <c r="N79" s="752"/>
      <c r="O79" s="752"/>
      <c r="P79" s="752"/>
      <c r="Q79" s="752"/>
      <c r="AY79" s="481"/>
      <c r="AZ79" s="481"/>
      <c r="BA79" s="481"/>
      <c r="BB79" s="481"/>
      <c r="BC79" s="481"/>
      <c r="BD79" s="481"/>
      <c r="BE79" s="481"/>
      <c r="BF79" s="481"/>
      <c r="BG79" s="481"/>
      <c r="BH79" s="481"/>
      <c r="BI79" s="481"/>
      <c r="BJ79" s="481"/>
    </row>
    <row r="80" spans="1:74" ht="10" x14ac:dyDescent="0.2">
      <c r="BD80" s="366"/>
      <c r="BE80" s="366"/>
      <c r="BF80" s="366"/>
      <c r="BK80" s="366"/>
      <c r="BL80" s="366"/>
      <c r="BM80" s="366"/>
      <c r="BN80" s="366"/>
      <c r="BO80" s="366"/>
      <c r="BP80" s="366"/>
      <c r="BQ80" s="366"/>
      <c r="BR80" s="366"/>
      <c r="BS80" s="366"/>
      <c r="BT80" s="366"/>
      <c r="BU80" s="366"/>
      <c r="BV80" s="366"/>
    </row>
    <row r="81" spans="56:74" ht="10" x14ac:dyDescent="0.2">
      <c r="BD81" s="366"/>
      <c r="BE81" s="366"/>
      <c r="BF81" s="366"/>
      <c r="BK81" s="366"/>
      <c r="BL81" s="366"/>
      <c r="BM81" s="366"/>
      <c r="BN81" s="366"/>
      <c r="BO81" s="366"/>
      <c r="BP81" s="366"/>
      <c r="BQ81" s="366"/>
      <c r="BR81" s="366"/>
      <c r="BS81" s="366"/>
      <c r="BT81" s="366"/>
      <c r="BU81" s="366"/>
      <c r="BV81" s="366"/>
    </row>
    <row r="82" spans="56:74" ht="10" x14ac:dyDescent="0.2">
      <c r="BD82" s="366"/>
      <c r="BE82" s="366"/>
      <c r="BF82" s="366"/>
      <c r="BK82" s="366"/>
      <c r="BL82" s="366"/>
      <c r="BM82" s="366"/>
      <c r="BN82" s="366"/>
      <c r="BO82" s="366"/>
      <c r="BP82" s="366"/>
      <c r="BQ82" s="366"/>
      <c r="BR82" s="366"/>
      <c r="BS82" s="366"/>
      <c r="BT82" s="366"/>
      <c r="BU82" s="366"/>
      <c r="BV82" s="366"/>
    </row>
    <row r="83" spans="56:74" ht="10" x14ac:dyDescent="0.2">
      <c r="BD83" s="366"/>
      <c r="BE83" s="366"/>
      <c r="BF83" s="366"/>
      <c r="BK83" s="366"/>
      <c r="BL83" s="366"/>
      <c r="BM83" s="366"/>
      <c r="BN83" s="366"/>
      <c r="BO83" s="366"/>
      <c r="BP83" s="366"/>
      <c r="BQ83" s="366"/>
      <c r="BR83" s="366"/>
      <c r="BS83" s="366"/>
      <c r="BT83" s="366"/>
      <c r="BU83" s="366"/>
      <c r="BV83" s="366"/>
    </row>
    <row r="84" spans="56:74" ht="10" x14ac:dyDescent="0.2">
      <c r="BD84" s="366"/>
      <c r="BE84" s="366"/>
      <c r="BF84" s="366"/>
      <c r="BK84" s="366"/>
      <c r="BL84" s="366"/>
      <c r="BM84" s="366"/>
      <c r="BN84" s="366"/>
      <c r="BO84" s="366"/>
      <c r="BP84" s="366"/>
      <c r="BQ84" s="366"/>
      <c r="BR84" s="366"/>
      <c r="BS84" s="366"/>
      <c r="BT84" s="366"/>
      <c r="BU84" s="366"/>
      <c r="BV84" s="366"/>
    </row>
    <row r="85" spans="56:74" ht="10" x14ac:dyDescent="0.2">
      <c r="BD85" s="366"/>
      <c r="BE85" s="366"/>
      <c r="BF85" s="366"/>
      <c r="BK85" s="366"/>
      <c r="BL85" s="366"/>
      <c r="BM85" s="366"/>
      <c r="BN85" s="366"/>
      <c r="BO85" s="366"/>
      <c r="BP85" s="366"/>
      <c r="BQ85" s="366"/>
      <c r="BR85" s="366"/>
      <c r="BS85" s="366"/>
      <c r="BT85" s="366"/>
      <c r="BU85" s="366"/>
      <c r="BV85" s="366"/>
    </row>
    <row r="86" spans="56:74" ht="10" x14ac:dyDescent="0.2">
      <c r="BD86" s="366"/>
      <c r="BE86" s="366"/>
      <c r="BF86" s="366"/>
      <c r="BK86" s="366"/>
      <c r="BL86" s="366"/>
      <c r="BM86" s="366"/>
      <c r="BN86" s="366"/>
      <c r="BO86" s="366"/>
      <c r="BP86" s="366"/>
      <c r="BQ86" s="366"/>
      <c r="BR86" s="366"/>
      <c r="BS86" s="366"/>
      <c r="BT86" s="366"/>
      <c r="BU86" s="366"/>
      <c r="BV86" s="366"/>
    </row>
    <row r="87" spans="56:74" ht="10" x14ac:dyDescent="0.2">
      <c r="BD87" s="366"/>
      <c r="BE87" s="366"/>
      <c r="BF87" s="366"/>
      <c r="BK87" s="366"/>
      <c r="BL87" s="366"/>
      <c r="BM87" s="366"/>
      <c r="BN87" s="366"/>
      <c r="BO87" s="366"/>
      <c r="BP87" s="366"/>
      <c r="BQ87" s="366"/>
      <c r="BR87" s="366"/>
      <c r="BS87" s="366"/>
      <c r="BT87" s="366"/>
      <c r="BU87" s="366"/>
      <c r="BV87" s="366"/>
    </row>
    <row r="88" spans="56:74" ht="10" x14ac:dyDescent="0.2">
      <c r="BD88" s="366"/>
      <c r="BE88" s="366"/>
      <c r="BF88" s="366"/>
      <c r="BK88" s="366"/>
      <c r="BL88" s="366"/>
      <c r="BM88" s="366"/>
      <c r="BN88" s="366"/>
      <c r="BO88" s="366"/>
      <c r="BP88" s="366"/>
      <c r="BQ88" s="366"/>
      <c r="BR88" s="366"/>
      <c r="BS88" s="366"/>
      <c r="BT88" s="366"/>
      <c r="BU88" s="366"/>
      <c r="BV88" s="366"/>
    </row>
    <row r="89" spans="56:74" ht="10" x14ac:dyDescent="0.2">
      <c r="BD89" s="366"/>
      <c r="BE89" s="366"/>
      <c r="BF89" s="366"/>
      <c r="BK89" s="366"/>
      <c r="BL89" s="366"/>
      <c r="BM89" s="366"/>
      <c r="BN89" s="366"/>
      <c r="BO89" s="366"/>
      <c r="BP89" s="366"/>
      <c r="BQ89" s="366"/>
      <c r="BR89" s="366"/>
      <c r="BS89" s="366"/>
      <c r="BT89" s="366"/>
      <c r="BU89" s="366"/>
      <c r="BV89" s="366"/>
    </row>
    <row r="90" spans="56:74" ht="10" x14ac:dyDescent="0.2">
      <c r="BD90" s="366"/>
      <c r="BE90" s="366"/>
      <c r="BF90" s="366"/>
      <c r="BK90" s="366"/>
      <c r="BL90" s="366"/>
      <c r="BM90" s="366"/>
      <c r="BN90" s="366"/>
      <c r="BO90" s="366"/>
      <c r="BP90" s="366"/>
      <c r="BQ90" s="366"/>
      <c r="BR90" s="366"/>
      <c r="BS90" s="366"/>
      <c r="BT90" s="366"/>
      <c r="BU90" s="366"/>
      <c r="BV90" s="366"/>
    </row>
    <row r="91" spans="56:74" ht="10" x14ac:dyDescent="0.2">
      <c r="BD91" s="366"/>
      <c r="BE91" s="366"/>
      <c r="BF91" s="366"/>
      <c r="BK91" s="366"/>
      <c r="BL91" s="366"/>
      <c r="BM91" s="366"/>
      <c r="BN91" s="366"/>
      <c r="BO91" s="366"/>
      <c r="BP91" s="366"/>
      <c r="BQ91" s="366"/>
      <c r="BR91" s="366"/>
      <c r="BS91" s="366"/>
      <c r="BT91" s="366"/>
      <c r="BU91" s="366"/>
      <c r="BV91" s="366"/>
    </row>
    <row r="92" spans="56:74" ht="10" x14ac:dyDescent="0.2">
      <c r="BD92" s="366"/>
      <c r="BE92" s="366"/>
      <c r="BF92" s="366"/>
      <c r="BK92" s="366"/>
      <c r="BL92" s="366"/>
      <c r="BM92" s="366"/>
      <c r="BN92" s="366"/>
      <c r="BO92" s="366"/>
      <c r="BP92" s="366"/>
      <c r="BQ92" s="366"/>
      <c r="BR92" s="366"/>
      <c r="BS92" s="366"/>
      <c r="BT92" s="366"/>
      <c r="BU92" s="366"/>
      <c r="BV92" s="366"/>
    </row>
    <row r="93" spans="56:74" ht="10" x14ac:dyDescent="0.2">
      <c r="BD93" s="366"/>
      <c r="BE93" s="366"/>
      <c r="BF93" s="366"/>
      <c r="BK93" s="366"/>
      <c r="BL93" s="366"/>
      <c r="BM93" s="366"/>
      <c r="BN93" s="366"/>
      <c r="BO93" s="366"/>
      <c r="BP93" s="366"/>
      <c r="BQ93" s="366"/>
      <c r="BR93" s="366"/>
      <c r="BS93" s="366"/>
      <c r="BT93" s="366"/>
      <c r="BU93" s="366"/>
      <c r="BV93" s="366"/>
    </row>
    <row r="94" spans="56:74" ht="10" x14ac:dyDescent="0.2">
      <c r="BD94" s="366"/>
      <c r="BE94" s="366"/>
      <c r="BF94" s="366"/>
      <c r="BK94" s="366"/>
      <c r="BL94" s="366"/>
      <c r="BM94" s="366"/>
      <c r="BN94" s="366"/>
      <c r="BO94" s="366"/>
      <c r="BP94" s="366"/>
      <c r="BQ94" s="366"/>
      <c r="BR94" s="366"/>
      <c r="BS94" s="366"/>
      <c r="BT94" s="366"/>
      <c r="BU94" s="366"/>
      <c r="BV94" s="366"/>
    </row>
    <row r="95" spans="56:74" ht="10" x14ac:dyDescent="0.2">
      <c r="BD95" s="366"/>
      <c r="BE95" s="366"/>
      <c r="BF95" s="366"/>
      <c r="BK95" s="366"/>
      <c r="BL95" s="366"/>
      <c r="BM95" s="366"/>
      <c r="BN95" s="366"/>
      <c r="BO95" s="366"/>
      <c r="BP95" s="366"/>
      <c r="BQ95" s="366"/>
      <c r="BR95" s="366"/>
      <c r="BS95" s="366"/>
      <c r="BT95" s="366"/>
      <c r="BU95" s="366"/>
      <c r="BV95" s="366"/>
    </row>
    <row r="96" spans="56:74" ht="10" x14ac:dyDescent="0.2">
      <c r="BD96" s="366"/>
      <c r="BE96" s="366"/>
      <c r="BF96" s="366"/>
      <c r="BK96" s="366"/>
      <c r="BL96" s="366"/>
      <c r="BM96" s="366"/>
      <c r="BN96" s="366"/>
      <c r="BO96" s="366"/>
      <c r="BP96" s="366"/>
      <c r="BQ96" s="366"/>
      <c r="BR96" s="366"/>
      <c r="BS96" s="366"/>
      <c r="BT96" s="366"/>
      <c r="BU96" s="366"/>
      <c r="BV96" s="366"/>
    </row>
    <row r="97" spans="56:74" ht="10" x14ac:dyDescent="0.2">
      <c r="BD97" s="366"/>
      <c r="BE97" s="366"/>
      <c r="BF97" s="366"/>
      <c r="BK97" s="366"/>
      <c r="BL97" s="366"/>
      <c r="BM97" s="366"/>
      <c r="BN97" s="366"/>
      <c r="BO97" s="366"/>
      <c r="BP97" s="366"/>
      <c r="BQ97" s="366"/>
      <c r="BR97" s="366"/>
      <c r="BS97" s="366"/>
      <c r="BT97" s="366"/>
      <c r="BU97" s="366"/>
      <c r="BV97" s="366"/>
    </row>
    <row r="98" spans="56:74" ht="10" x14ac:dyDescent="0.2">
      <c r="BD98" s="366"/>
      <c r="BE98" s="366"/>
      <c r="BF98" s="366"/>
      <c r="BK98" s="366"/>
      <c r="BL98" s="366"/>
      <c r="BM98" s="366"/>
      <c r="BN98" s="366"/>
      <c r="BO98" s="366"/>
      <c r="BP98" s="366"/>
      <c r="BQ98" s="366"/>
      <c r="BR98" s="366"/>
      <c r="BS98" s="366"/>
      <c r="BT98" s="366"/>
      <c r="BU98" s="366"/>
      <c r="BV98" s="366"/>
    </row>
    <row r="99" spans="56:74" ht="10" x14ac:dyDescent="0.2">
      <c r="BD99" s="366"/>
      <c r="BE99" s="366"/>
      <c r="BF99" s="366"/>
      <c r="BK99" s="366"/>
      <c r="BL99" s="366"/>
      <c r="BM99" s="366"/>
      <c r="BN99" s="366"/>
      <c r="BO99" s="366"/>
      <c r="BP99" s="366"/>
      <c r="BQ99" s="366"/>
      <c r="BR99" s="366"/>
      <c r="BS99" s="366"/>
      <c r="BT99" s="366"/>
      <c r="BU99" s="366"/>
      <c r="BV99" s="366"/>
    </row>
    <row r="100" spans="56:74" ht="10" x14ac:dyDescent="0.2">
      <c r="BD100" s="366"/>
      <c r="BE100" s="366"/>
      <c r="BF100" s="366"/>
      <c r="BK100" s="366"/>
      <c r="BL100" s="366"/>
      <c r="BM100" s="366"/>
      <c r="BN100" s="366"/>
      <c r="BO100" s="366"/>
      <c r="BP100" s="366"/>
      <c r="BQ100" s="366"/>
      <c r="BR100" s="366"/>
      <c r="BS100" s="366"/>
      <c r="BT100" s="366"/>
      <c r="BU100" s="366"/>
      <c r="BV100" s="366"/>
    </row>
    <row r="101" spans="56:74" ht="10" x14ac:dyDescent="0.2">
      <c r="BD101" s="366"/>
      <c r="BE101" s="366"/>
      <c r="BF101" s="366"/>
      <c r="BK101" s="366"/>
      <c r="BL101" s="366"/>
      <c r="BM101" s="366"/>
      <c r="BN101" s="366"/>
      <c r="BO101" s="366"/>
      <c r="BP101" s="366"/>
      <c r="BQ101" s="366"/>
      <c r="BR101" s="366"/>
      <c r="BS101" s="366"/>
      <c r="BT101" s="366"/>
      <c r="BU101" s="366"/>
      <c r="BV101" s="366"/>
    </row>
    <row r="102" spans="56:74" ht="10" x14ac:dyDescent="0.2">
      <c r="BD102" s="366"/>
      <c r="BE102" s="366"/>
      <c r="BF102" s="366"/>
      <c r="BK102" s="366"/>
      <c r="BL102" s="366"/>
      <c r="BM102" s="366"/>
      <c r="BN102" s="366"/>
      <c r="BO102" s="366"/>
      <c r="BP102" s="366"/>
      <c r="BQ102" s="366"/>
      <c r="BR102" s="366"/>
      <c r="BS102" s="366"/>
      <c r="BT102" s="366"/>
      <c r="BU102" s="366"/>
      <c r="BV102" s="366"/>
    </row>
    <row r="103" spans="56:74" ht="10" x14ac:dyDescent="0.2">
      <c r="BD103" s="366"/>
      <c r="BE103" s="366"/>
      <c r="BF103" s="366"/>
      <c r="BK103" s="366"/>
      <c r="BL103" s="366"/>
      <c r="BM103" s="366"/>
      <c r="BN103" s="366"/>
      <c r="BO103" s="366"/>
      <c r="BP103" s="366"/>
      <c r="BQ103" s="366"/>
      <c r="BR103" s="366"/>
      <c r="BS103" s="366"/>
      <c r="BT103" s="366"/>
      <c r="BU103" s="366"/>
      <c r="BV103" s="366"/>
    </row>
    <row r="104" spans="56:74" ht="10" x14ac:dyDescent="0.2">
      <c r="BD104" s="366"/>
      <c r="BE104" s="366"/>
      <c r="BF104" s="366"/>
      <c r="BK104" s="366"/>
      <c r="BL104" s="366"/>
      <c r="BM104" s="366"/>
      <c r="BN104" s="366"/>
      <c r="BO104" s="366"/>
      <c r="BP104" s="366"/>
      <c r="BQ104" s="366"/>
      <c r="BR104" s="366"/>
      <c r="BS104" s="366"/>
      <c r="BT104" s="366"/>
      <c r="BU104" s="366"/>
      <c r="BV104" s="366"/>
    </row>
    <row r="105" spans="56:74" x14ac:dyDescent="0.25">
      <c r="BK105" s="366"/>
      <c r="BL105" s="366"/>
      <c r="BM105" s="366"/>
      <c r="BN105" s="366"/>
      <c r="BO105" s="366"/>
      <c r="BP105" s="366"/>
      <c r="BQ105" s="366"/>
      <c r="BR105" s="366"/>
      <c r="BS105" s="366"/>
      <c r="BT105" s="366"/>
      <c r="BU105" s="366"/>
      <c r="BV105" s="366"/>
    </row>
    <row r="106" spans="56:74" x14ac:dyDescent="0.25">
      <c r="BK106" s="366"/>
      <c r="BL106" s="366"/>
      <c r="BM106" s="366"/>
      <c r="BN106" s="366"/>
      <c r="BO106" s="366"/>
      <c r="BP106" s="366"/>
      <c r="BQ106" s="366"/>
      <c r="BR106" s="366"/>
      <c r="BS106" s="366"/>
      <c r="BT106" s="366"/>
      <c r="BU106" s="366"/>
      <c r="BV106" s="366"/>
    </row>
    <row r="107" spans="56:74" x14ac:dyDescent="0.25">
      <c r="BK107" s="366"/>
      <c r="BL107" s="366"/>
      <c r="BM107" s="366"/>
      <c r="BN107" s="366"/>
      <c r="BO107" s="366"/>
      <c r="BP107" s="366"/>
      <c r="BQ107" s="366"/>
      <c r="BR107" s="366"/>
      <c r="BS107" s="366"/>
      <c r="BT107" s="366"/>
      <c r="BU107" s="366"/>
      <c r="BV107" s="366"/>
    </row>
    <row r="108" spans="56:74" x14ac:dyDescent="0.25">
      <c r="BK108" s="366"/>
      <c r="BL108" s="366"/>
      <c r="BM108" s="366"/>
      <c r="BN108" s="366"/>
      <c r="BO108" s="366"/>
      <c r="BP108" s="366"/>
      <c r="BQ108" s="366"/>
      <c r="BR108" s="366"/>
      <c r="BS108" s="366"/>
      <c r="BT108" s="366"/>
      <c r="BU108" s="366"/>
      <c r="BV108" s="366"/>
    </row>
    <row r="109" spans="56:74" x14ac:dyDescent="0.25">
      <c r="BK109" s="366"/>
      <c r="BL109" s="366"/>
      <c r="BM109" s="366"/>
      <c r="BN109" s="366"/>
      <c r="BO109" s="366"/>
      <c r="BP109" s="366"/>
      <c r="BQ109" s="366"/>
      <c r="BR109" s="366"/>
      <c r="BS109" s="366"/>
      <c r="BT109" s="366"/>
      <c r="BU109" s="366"/>
      <c r="BV109" s="366"/>
    </row>
    <row r="110" spans="56:74" x14ac:dyDescent="0.25">
      <c r="BK110" s="366"/>
      <c r="BL110" s="366"/>
      <c r="BM110" s="366"/>
      <c r="BN110" s="366"/>
      <c r="BO110" s="366"/>
      <c r="BP110" s="366"/>
      <c r="BQ110" s="366"/>
      <c r="BR110" s="366"/>
      <c r="BS110" s="366"/>
      <c r="BT110" s="366"/>
      <c r="BU110" s="366"/>
      <c r="BV110" s="366"/>
    </row>
    <row r="111" spans="56:74" x14ac:dyDescent="0.25">
      <c r="BK111" s="366"/>
      <c r="BL111" s="366"/>
      <c r="BM111" s="366"/>
      <c r="BN111" s="366"/>
      <c r="BO111" s="366"/>
      <c r="BP111" s="366"/>
      <c r="BQ111" s="366"/>
      <c r="BR111" s="366"/>
      <c r="BS111" s="366"/>
      <c r="BT111" s="366"/>
      <c r="BU111" s="366"/>
      <c r="BV111" s="366"/>
    </row>
    <row r="112" spans="56:74" x14ac:dyDescent="0.25">
      <c r="BK112" s="366"/>
      <c r="BL112" s="366"/>
      <c r="BM112" s="366"/>
      <c r="BN112" s="366"/>
      <c r="BO112" s="366"/>
      <c r="BP112" s="366"/>
      <c r="BQ112" s="366"/>
      <c r="BR112" s="366"/>
      <c r="BS112" s="366"/>
      <c r="BT112" s="366"/>
      <c r="BU112" s="366"/>
      <c r="BV112" s="366"/>
    </row>
    <row r="113" spans="63:74" x14ac:dyDescent="0.25">
      <c r="BK113" s="366"/>
      <c r="BL113" s="366"/>
      <c r="BM113" s="366"/>
      <c r="BN113" s="366"/>
      <c r="BO113" s="366"/>
      <c r="BP113" s="366"/>
      <c r="BQ113" s="366"/>
      <c r="BR113" s="366"/>
      <c r="BS113" s="366"/>
      <c r="BT113" s="366"/>
      <c r="BU113" s="366"/>
      <c r="BV113" s="366"/>
    </row>
    <row r="114" spans="63:74" x14ac:dyDescent="0.25">
      <c r="BK114" s="366"/>
      <c r="BL114" s="366"/>
      <c r="BM114" s="366"/>
      <c r="BN114" s="366"/>
      <c r="BO114" s="366"/>
      <c r="BP114" s="366"/>
      <c r="BQ114" s="366"/>
      <c r="BR114" s="366"/>
      <c r="BS114" s="366"/>
      <c r="BT114" s="366"/>
      <c r="BU114" s="366"/>
      <c r="BV114" s="366"/>
    </row>
    <row r="115" spans="63:74" x14ac:dyDescent="0.25">
      <c r="BK115" s="366"/>
      <c r="BL115" s="366"/>
      <c r="BM115" s="366"/>
      <c r="BN115" s="366"/>
      <c r="BO115" s="366"/>
      <c r="BP115" s="366"/>
      <c r="BQ115" s="366"/>
      <c r="BR115" s="366"/>
      <c r="BS115" s="366"/>
      <c r="BT115" s="366"/>
      <c r="BU115" s="366"/>
      <c r="BV115" s="366"/>
    </row>
    <row r="116" spans="63:74" x14ac:dyDescent="0.25">
      <c r="BK116" s="366"/>
      <c r="BL116" s="366"/>
      <c r="BM116" s="366"/>
      <c r="BN116" s="366"/>
      <c r="BO116" s="366"/>
      <c r="BP116" s="366"/>
      <c r="BQ116" s="366"/>
      <c r="BR116" s="366"/>
      <c r="BS116" s="366"/>
      <c r="BT116" s="366"/>
      <c r="BU116" s="366"/>
      <c r="BV116" s="366"/>
    </row>
    <row r="117" spans="63:74" x14ac:dyDescent="0.25">
      <c r="BK117" s="366"/>
      <c r="BL117" s="366"/>
      <c r="BM117" s="366"/>
      <c r="BN117" s="366"/>
      <c r="BO117" s="366"/>
      <c r="BP117" s="366"/>
      <c r="BQ117" s="366"/>
      <c r="BR117" s="366"/>
      <c r="BS117" s="366"/>
      <c r="BT117" s="366"/>
      <c r="BU117" s="366"/>
      <c r="BV117" s="366"/>
    </row>
    <row r="118" spans="63:74" x14ac:dyDescent="0.25">
      <c r="BK118" s="366"/>
      <c r="BL118" s="366"/>
      <c r="BM118" s="366"/>
      <c r="BN118" s="366"/>
      <c r="BO118" s="366"/>
      <c r="BP118" s="366"/>
      <c r="BQ118" s="366"/>
      <c r="BR118" s="366"/>
      <c r="BS118" s="366"/>
      <c r="BT118" s="366"/>
      <c r="BU118" s="366"/>
      <c r="BV118" s="366"/>
    </row>
    <row r="119" spans="63:74" x14ac:dyDescent="0.25">
      <c r="BK119" s="366"/>
      <c r="BL119" s="366"/>
      <c r="BM119" s="366"/>
      <c r="BN119" s="366"/>
      <c r="BO119" s="366"/>
      <c r="BP119" s="366"/>
      <c r="BQ119" s="366"/>
      <c r="BR119" s="366"/>
      <c r="BS119" s="366"/>
      <c r="BT119" s="366"/>
      <c r="BU119" s="366"/>
      <c r="BV119" s="366"/>
    </row>
    <row r="120" spans="63:74" x14ac:dyDescent="0.25">
      <c r="BK120" s="366"/>
      <c r="BL120" s="366"/>
      <c r="BM120" s="366"/>
      <c r="BN120" s="366"/>
      <c r="BO120" s="366"/>
      <c r="BP120" s="366"/>
      <c r="BQ120" s="366"/>
      <c r="BR120" s="366"/>
      <c r="BS120" s="366"/>
      <c r="BT120" s="366"/>
      <c r="BU120" s="366"/>
      <c r="BV120" s="366"/>
    </row>
    <row r="121" spans="63:74" x14ac:dyDescent="0.25">
      <c r="BK121" s="366"/>
      <c r="BL121" s="366"/>
      <c r="BM121" s="366"/>
      <c r="BN121" s="366"/>
      <c r="BO121" s="366"/>
      <c r="BP121" s="366"/>
      <c r="BQ121" s="366"/>
      <c r="BR121" s="366"/>
      <c r="BS121" s="366"/>
      <c r="BT121" s="366"/>
      <c r="BU121" s="366"/>
      <c r="BV121" s="366"/>
    </row>
    <row r="122" spans="63:74" x14ac:dyDescent="0.25">
      <c r="BK122" s="366"/>
      <c r="BL122" s="366"/>
      <c r="BM122" s="366"/>
      <c r="BN122" s="366"/>
      <c r="BO122" s="366"/>
      <c r="BP122" s="366"/>
      <c r="BQ122" s="366"/>
      <c r="BR122" s="366"/>
      <c r="BS122" s="366"/>
      <c r="BT122" s="366"/>
      <c r="BU122" s="366"/>
      <c r="BV122" s="366"/>
    </row>
    <row r="123" spans="63:74" x14ac:dyDescent="0.25">
      <c r="BK123" s="366"/>
      <c r="BL123" s="366"/>
      <c r="BM123" s="366"/>
      <c r="BN123" s="366"/>
      <c r="BO123" s="366"/>
      <c r="BP123" s="366"/>
      <c r="BQ123" s="366"/>
      <c r="BR123" s="366"/>
      <c r="BS123" s="366"/>
      <c r="BT123" s="366"/>
      <c r="BU123" s="366"/>
      <c r="BV123" s="366"/>
    </row>
    <row r="124" spans="63:74" x14ac:dyDescent="0.25">
      <c r="BK124" s="366"/>
      <c r="BL124" s="366"/>
      <c r="BM124" s="366"/>
      <c r="BN124" s="366"/>
      <c r="BO124" s="366"/>
      <c r="BP124" s="366"/>
      <c r="BQ124" s="366"/>
      <c r="BR124" s="366"/>
      <c r="BS124" s="366"/>
      <c r="BT124" s="366"/>
      <c r="BU124" s="366"/>
      <c r="BV124" s="366"/>
    </row>
    <row r="125" spans="63:74" x14ac:dyDescent="0.25">
      <c r="BK125" s="366"/>
      <c r="BL125" s="366"/>
      <c r="BM125" s="366"/>
      <c r="BN125" s="366"/>
      <c r="BO125" s="366"/>
      <c r="BP125" s="366"/>
      <c r="BQ125" s="366"/>
      <c r="BR125" s="366"/>
      <c r="BS125" s="366"/>
      <c r="BT125" s="366"/>
      <c r="BU125" s="366"/>
      <c r="BV125" s="366"/>
    </row>
    <row r="126" spans="63:74" x14ac:dyDescent="0.25">
      <c r="BK126" s="366"/>
      <c r="BL126" s="366"/>
      <c r="BM126" s="366"/>
      <c r="BN126" s="366"/>
      <c r="BO126" s="366"/>
      <c r="BP126" s="366"/>
      <c r="BQ126" s="366"/>
      <c r="BR126" s="366"/>
      <c r="BS126" s="366"/>
      <c r="BT126" s="366"/>
      <c r="BU126" s="366"/>
      <c r="BV126" s="366"/>
    </row>
    <row r="127" spans="63:74" x14ac:dyDescent="0.25">
      <c r="BK127" s="366"/>
      <c r="BL127" s="366"/>
      <c r="BM127" s="366"/>
      <c r="BN127" s="366"/>
      <c r="BO127" s="366"/>
      <c r="BP127" s="366"/>
      <c r="BQ127" s="366"/>
      <c r="BR127" s="366"/>
      <c r="BS127" s="366"/>
      <c r="BT127" s="366"/>
      <c r="BU127" s="366"/>
      <c r="BV127" s="366"/>
    </row>
    <row r="128" spans="63:74" x14ac:dyDescent="0.25">
      <c r="BK128" s="366"/>
      <c r="BL128" s="366"/>
      <c r="BM128" s="366"/>
      <c r="BN128" s="366"/>
      <c r="BO128" s="366"/>
      <c r="BP128" s="366"/>
      <c r="BQ128" s="366"/>
      <c r="BR128" s="366"/>
      <c r="BS128" s="366"/>
      <c r="BT128" s="366"/>
      <c r="BU128" s="366"/>
      <c r="BV128" s="366"/>
    </row>
    <row r="129" spans="63:74" x14ac:dyDescent="0.25">
      <c r="BK129" s="366"/>
      <c r="BL129" s="366"/>
      <c r="BM129" s="366"/>
      <c r="BN129" s="366"/>
      <c r="BO129" s="366"/>
      <c r="BP129" s="366"/>
      <c r="BQ129" s="366"/>
      <c r="BR129" s="366"/>
      <c r="BS129" s="366"/>
      <c r="BT129" s="366"/>
      <c r="BU129" s="366"/>
      <c r="BV129" s="366"/>
    </row>
    <row r="130" spans="63:74" x14ac:dyDescent="0.25">
      <c r="BK130" s="366"/>
      <c r="BL130" s="366"/>
      <c r="BM130" s="366"/>
      <c r="BN130" s="366"/>
      <c r="BO130" s="366"/>
      <c r="BP130" s="366"/>
      <c r="BQ130" s="366"/>
      <c r="BR130" s="366"/>
      <c r="BS130" s="366"/>
      <c r="BT130" s="366"/>
      <c r="BU130" s="366"/>
      <c r="BV130" s="366"/>
    </row>
    <row r="131" spans="63:74" x14ac:dyDescent="0.25">
      <c r="BK131" s="366"/>
      <c r="BL131" s="366"/>
      <c r="BM131" s="366"/>
      <c r="BN131" s="366"/>
      <c r="BO131" s="366"/>
      <c r="BP131" s="366"/>
      <c r="BQ131" s="366"/>
      <c r="BR131" s="366"/>
      <c r="BS131" s="366"/>
      <c r="BT131" s="366"/>
      <c r="BU131" s="366"/>
      <c r="BV131" s="366"/>
    </row>
    <row r="132" spans="63:74" x14ac:dyDescent="0.25">
      <c r="BK132" s="366"/>
      <c r="BL132" s="366"/>
      <c r="BM132" s="366"/>
      <c r="BN132" s="366"/>
      <c r="BO132" s="366"/>
      <c r="BP132" s="366"/>
      <c r="BQ132" s="366"/>
      <c r="BR132" s="366"/>
      <c r="BS132" s="366"/>
      <c r="BT132" s="366"/>
      <c r="BU132" s="366"/>
      <c r="BV132" s="366"/>
    </row>
    <row r="133" spans="63:74" x14ac:dyDescent="0.25">
      <c r="BK133" s="366"/>
      <c r="BL133" s="366"/>
      <c r="BM133" s="366"/>
      <c r="BN133" s="366"/>
      <c r="BO133" s="366"/>
      <c r="BP133" s="366"/>
      <c r="BQ133" s="366"/>
      <c r="BR133" s="366"/>
      <c r="BS133" s="366"/>
      <c r="BT133" s="366"/>
      <c r="BU133" s="366"/>
      <c r="BV133" s="366"/>
    </row>
    <row r="134" spans="63:74" x14ac:dyDescent="0.25">
      <c r="BK134" s="366"/>
      <c r="BL134" s="366"/>
      <c r="BM134" s="366"/>
      <c r="BN134" s="366"/>
      <c r="BO134" s="366"/>
      <c r="BP134" s="366"/>
      <c r="BQ134" s="366"/>
      <c r="BR134" s="366"/>
      <c r="BS134" s="366"/>
      <c r="BT134" s="366"/>
      <c r="BU134" s="366"/>
      <c r="BV134" s="366"/>
    </row>
    <row r="135" spans="63:74" x14ac:dyDescent="0.25">
      <c r="BK135" s="366"/>
      <c r="BL135" s="366"/>
      <c r="BM135" s="366"/>
      <c r="BN135" s="366"/>
      <c r="BO135" s="366"/>
      <c r="BP135" s="366"/>
      <c r="BQ135" s="366"/>
      <c r="BR135" s="366"/>
      <c r="BS135" s="366"/>
      <c r="BT135" s="366"/>
      <c r="BU135" s="366"/>
      <c r="BV135" s="366"/>
    </row>
    <row r="136" spans="63:74" x14ac:dyDescent="0.25">
      <c r="BK136" s="366"/>
      <c r="BL136" s="366"/>
      <c r="BM136" s="366"/>
      <c r="BN136" s="366"/>
      <c r="BO136" s="366"/>
      <c r="BP136" s="366"/>
      <c r="BQ136" s="366"/>
      <c r="BR136" s="366"/>
      <c r="BS136" s="366"/>
      <c r="BT136" s="366"/>
      <c r="BU136" s="366"/>
      <c r="BV136" s="366"/>
    </row>
    <row r="137" spans="63:74" x14ac:dyDescent="0.25">
      <c r="BK137" s="366"/>
      <c r="BL137" s="366"/>
      <c r="BM137" s="366"/>
      <c r="BN137" s="366"/>
      <c r="BO137" s="366"/>
      <c r="BP137" s="366"/>
      <c r="BQ137" s="366"/>
      <c r="BR137" s="366"/>
      <c r="BS137" s="366"/>
      <c r="BT137" s="366"/>
      <c r="BU137" s="366"/>
      <c r="BV137" s="366"/>
    </row>
    <row r="138" spans="63:74" x14ac:dyDescent="0.25">
      <c r="BK138" s="366"/>
      <c r="BL138" s="366"/>
      <c r="BM138" s="366"/>
      <c r="BN138" s="366"/>
      <c r="BO138" s="366"/>
      <c r="BP138" s="366"/>
      <c r="BQ138" s="366"/>
      <c r="BR138" s="366"/>
      <c r="BS138" s="366"/>
      <c r="BT138" s="366"/>
      <c r="BU138" s="366"/>
      <c r="BV138" s="366"/>
    </row>
    <row r="139" spans="63:74" x14ac:dyDescent="0.25">
      <c r="BK139" s="366"/>
      <c r="BL139" s="366"/>
      <c r="BM139" s="366"/>
      <c r="BN139" s="366"/>
      <c r="BO139" s="366"/>
      <c r="BP139" s="366"/>
      <c r="BQ139" s="366"/>
      <c r="BR139" s="366"/>
      <c r="BS139" s="366"/>
      <c r="BT139" s="366"/>
      <c r="BU139" s="366"/>
      <c r="BV139" s="366"/>
    </row>
    <row r="140" spans="63:74" x14ac:dyDescent="0.25">
      <c r="BK140" s="366"/>
      <c r="BL140" s="366"/>
      <c r="BM140" s="366"/>
      <c r="BN140" s="366"/>
      <c r="BO140" s="366"/>
      <c r="BP140" s="366"/>
      <c r="BQ140" s="366"/>
      <c r="BR140" s="366"/>
      <c r="BS140" s="366"/>
      <c r="BT140" s="366"/>
      <c r="BU140" s="366"/>
      <c r="BV140" s="366"/>
    </row>
    <row r="141" spans="63:74" x14ac:dyDescent="0.25">
      <c r="BK141" s="366"/>
      <c r="BL141" s="366"/>
      <c r="BM141" s="366"/>
      <c r="BN141" s="366"/>
      <c r="BO141" s="366"/>
      <c r="BP141" s="366"/>
      <c r="BQ141" s="366"/>
      <c r="BR141" s="366"/>
      <c r="BS141" s="366"/>
      <c r="BT141" s="366"/>
      <c r="BU141" s="366"/>
      <c r="BV141" s="366"/>
    </row>
  </sheetData>
  <mergeCells count="24">
    <mergeCell ref="BK3:BV3"/>
    <mergeCell ref="AY3:BJ3"/>
    <mergeCell ref="AM3:AX3"/>
    <mergeCell ref="B70:Q70"/>
    <mergeCell ref="B68:Q68"/>
    <mergeCell ref="B67:Q67"/>
    <mergeCell ref="B69:Q69"/>
    <mergeCell ref="A1:A2"/>
    <mergeCell ref="B71:Q71"/>
    <mergeCell ref="B64:Q64"/>
    <mergeCell ref="B65:Q65"/>
    <mergeCell ref="B66:Q66"/>
    <mergeCell ref="B1:AL1"/>
    <mergeCell ref="C3:N3"/>
    <mergeCell ref="O3:Z3"/>
    <mergeCell ref="AA3:AL3"/>
    <mergeCell ref="B78:Q78"/>
    <mergeCell ref="B79:Q79"/>
    <mergeCell ref="B72:Q72"/>
    <mergeCell ref="B73:Q73"/>
    <mergeCell ref="B76:Q76"/>
    <mergeCell ref="B77:Q77"/>
    <mergeCell ref="B74:Q74"/>
    <mergeCell ref="B75:Q75"/>
  </mergeCells>
  <phoneticPr fontId="6" type="noConversion"/>
  <hyperlinks>
    <hyperlink ref="A1:A2" location="Contents!A1" display="Table of Contents"/>
  </hyperlinks>
  <pageMargins left="0.25" right="0.25" top="0.25" bottom="0.25" header="1" footer="1"/>
  <pageSetup scale="37"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22</vt:i4>
      </vt:variant>
    </vt:vector>
  </HeadingPairs>
  <TitlesOfParts>
    <vt:vector size="46"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7d(1)tab</vt:lpstr>
      <vt:lpstr>7d(2)tab</vt:lpstr>
      <vt:lpstr>8atab</vt:lpstr>
      <vt:lpstr>8btab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'7d(1)tab'!Print_Area</vt:lpstr>
      <vt:lpstr>'7d(2)tab'!Print_Area</vt:lpstr>
      <vt:lpstr>'8atab'!Print_Area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Hess, Timothy</dc:creator>
  <cp:lastModifiedBy>Kaze, Ornella </cp:lastModifiedBy>
  <cp:lastPrinted>2013-09-11T15:47:32Z</cp:lastPrinted>
  <dcterms:created xsi:type="dcterms:W3CDTF">2006-10-10T12:45:59Z</dcterms:created>
  <dcterms:modified xsi:type="dcterms:W3CDTF">2023-01-06T17:57:55Z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{4A4165F2-3EA0-4F3F-8873-8BA0E2B8BCA9}</vt:lpwstr>
  </property>
</Properties>
</file>