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un21\"/>
    </mc:Choice>
  </mc:AlternateContent>
  <bookViews>
    <workbookView xWindow="828" yWindow="948" windowWidth="10488"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C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<sst xmlns="http://schemas.openxmlformats.org/spreadsheetml/2006/main" count="3854" uniqueCount="1406">
  <si>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</si>
  <si>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</si>
  <si>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</si>
  <si>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</si>
  <si>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</si>
  <si>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</si>
  <si>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</si>
  <si>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</si>
  <si>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</si>
  <si>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</si>
  <si>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</si>
  <si>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</si>
  <si>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</si>
  <si>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</si>
  <si>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</si>
  <si>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</si>
  <si>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</si>
  <si>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</si>
  <si>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</si>
  <si>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</si>
  <si>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</si>
  <si>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</si>
  <si>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</si>
  <si>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</si>
  <si>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</si>
  <si>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</si>
  <si>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</si>
  <si>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</si>
  <si>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</si>
  <si>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</si>
  <si>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</si>
  <si>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</si>
  <si>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</si>
  <si>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</si>
  <si>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</si>
  <si>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</si>
  <si>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</si>
  <si>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</si>
  <si>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</si>
  <si>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</si>
  <si>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</si>
  <si>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</si>
  <si>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</si>
  <si>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</si>
  <si>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</si>
  <si>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</si>
  <si>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</si>
  <si>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</si>
  <si>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</si>
  <si>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</si>
  <si>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</si>
  <si>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</si>
  <si>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</si>
  <si>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</si>
  <si>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</si>
  <si>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</si>
  <si>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</si>
  <si>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</si>
  <si>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</si>
  <si>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</si>
  <si>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</si>
  <si>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</si>
  <si>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</si>
  <si>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</si>
  <si>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</si>
  <si>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</si>
  <si>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</si>
  <si>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</si>
  <si>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</si>
  <si>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</si>
  <si>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</si>
  <si>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</si>
  <si>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</si>
  <si>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</si>
  <si>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</si>
  <si>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</si>
  <si>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</si>
  <si>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</si>
  <si>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</si>
  <si>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</si>
  <si>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</si>
  <si>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</si>
  <si>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</si>
  <si>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</si>
  <si>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</si>
  <si>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</si>
  <si>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</si>
  <si>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</si>
  <si>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</si>
  <si>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</si>
  <si>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</si>
  <si>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</si>
  <si>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</si>
  <si>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</si>
  <si>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</si>
  <si>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</si>
  <si>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</si>
  <si>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</si>
  <si>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</si>
  <si>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</si>
  <si>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</si>
  <si>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</si>
  <si>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</si>
  <si>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</si>
  <si>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</si>
  <si>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</si>
  <si>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</si>
  <si>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</si>
  <si>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</si>
  <si>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</si>
  <si>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</si>
  <si>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</si>
  <si>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</si>
  <si>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</si>
  <si>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</si>
  <si>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</si>
  <si>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</si>
  <si>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</si>
  <si>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</si>
  <si>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</si>
  <si>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</si>
  <si>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</si>
  <si>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</si>
  <si>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</si>
  <si>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</si>
  <si>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</si>
  <si>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</si>
  <si>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</si>
  <si>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</si>
  <si>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</si>
  <si>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</si>
  <si>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</si>
  <si>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</si>
  <si>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</si>
  <si>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</si>
  <si>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</si>
  <si>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</si>
  <si>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</si>
  <si>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</si>
  <si>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</si>
  <si>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</si>
  <si>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</si>
  <si>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</si>
  <si>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</si>
  <si>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</si>
  <si>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</si>
  <si>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</si>
  <si>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</si>
  <si>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</si>
  <si>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</si>
  <si>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</si>
  <si>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</si>
  <si>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</si>
  <si>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</si>
  <si>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</si>
  <si>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</si>
  <si>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</si>
  <si>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</si>
  <si>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</si>
  <si>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</si>
  <si>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</si>
  <si>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</si>
  <si>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</si>
  <si>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</si>
  <si>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</si>
  <si>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</si>
  <si>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</si>
  <si>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</si>
  <si>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</si>
  <si>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</si>
  <si>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</si>
  <si>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</si>
  <si>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</si>
  <si>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</si>
  <si>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</si>
  <si>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</si>
  <si>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</si>
  <si>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</si>
  <si>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</si>
  <si>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</si>
  <si>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</si>
  <si>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</si>
  <si>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</si>
  <si>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</si>
  <si>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</si>
  <si>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</si>
  <si>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</si>
  <si>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</si>
  <si>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</si>
  <si>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</si>
  <si>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</si>
  <si>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</si>
  <si>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</si>
  <si>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</si>
  <si>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</si>
  <si>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</si>
  <si>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</si>
  <si>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</si>
  <si>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</si>
  <si>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</si>
  <si>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</si>
  <si>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</si>
  <si>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</si>
  <si>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</si>
  <si>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</si>
  <si>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</si>
  <si>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</si>
  <si>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</si>
  <si>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</si>
  <si>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</si>
  <si>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</si>
  <si>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</si>
  <si>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</si>
  <si>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</si>
  <si>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</si>
  <si>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</si>
  <si>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</si>
  <si>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</si>
  <si>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</si>
  <si>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</si>
  <si>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</si>
  <si>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</si>
  <si>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</si>
  <si>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</si>
  <si>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</si>
  <si>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</si>
  <si>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</si>
  <si>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</si>
  <si>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</si>
  <si>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</si>
  <si>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</si>
  <si>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</si>
  <si>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</si>
  <si>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</si>
  <si>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</si>
  <si>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</si>
  <si>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</si>
  <si>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</si>
  <si>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</si>
  <si>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</si>
  <si>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</si>
  <si>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</si>
  <si>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</si>
  <si>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</si>
  <si>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</si>
  <si>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</si>
  <si>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</si>
  <si>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</si>
  <si>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</si>
  <si>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</si>
  <si>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</si>
  <si>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</si>
  <si>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</si>
  <si>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</si>
  <si>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</si>
  <si>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</si>
  <si>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</si>
  <si>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</si>
  <si>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</si>
  <si>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</si>
  <si>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</si>
  <si>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</si>
  <si>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</si>
  <si>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</si>
  <si>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</si>
  <si>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</si>
  <si>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</si>
  <si>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</si>
  <si>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</si>
  <si>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</si>
  <si>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</si>
  <si>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</si>
  <si>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</si>
  <si>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</si>
  <si>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</si>
  <si>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</si>
  <si>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</si>
  <si>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</si>
  <si>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</si>
  <si>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</si>
  <si>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</si>
  <si>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</si>
  <si>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</si>
  <si>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</si>
  <si>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</si>
  <si>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</si>
  <si>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</si>
  <si>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</si>
  <si>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</si>
  <si>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</si>
  <si>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</si>
  <si>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</si>
  <si>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</si>
  <si>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</si>
  <si>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</si>
  <si>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</si>
  <si>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</si>
  <si>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</si>
  <si>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</si>
  <si>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</si>
  <si>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</si>
  <si>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</si>
  <si>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</si>
  <si>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</si>
  <si>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</si>
  <si>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</si>
  <si>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</si>
  <si>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</si>
  <si>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</si>
  <si>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</si>
  <si>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</si>
  <si>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</si>
  <si>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</si>
  <si>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</si>
  <si>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</si>
  <si>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</si>
  <si>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</si>
  <si>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</si>
  <si>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</si>
  <si>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</si>
  <si>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</si>
  <si>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</si>
  <si>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</si>
  <si>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</si>
  <si>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</si>
  <si>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</si>
  <si>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</si>
  <si>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</si>
  <si>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</si>
  <si>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</si>
  <si>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</si>
  <si>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</si>
  <si>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</si>
  <si>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</si>
  <si>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</si>
  <si>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</si>
  <si>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</si>
  <si>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</si>
  <si>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</si>
  <si>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</si>
  <si>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</si>
  <si>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</si>
  <si>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</si>
  <si>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</si>
  <si>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</si>
  <si>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</si>
  <si>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</si>
  <si>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</si>
  <si>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</si>
  <si>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</si>
  <si>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</si>
  <si>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</si>
  <si>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</si>
  <si>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</si>
  <si>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</si>
  <si>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</si>
  <si>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</si>
  <si>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</si>
  <si>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</si>
  <si>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</si>
  <si>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</si>
  <si>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</si>
  <si>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</si>
  <si>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</si>
  <si>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</si>
  <si>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</si>
  <si>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</si>
  <si>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</si>
  <si>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</si>
  <si>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</si>
  <si>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</si>
  <si>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</si>
  <si>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</si>
  <si>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</si>
  <si>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</si>
  <si>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</si>
  <si>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</si>
  <si>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</si>
  <si>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</si>
  <si>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</si>
  <si>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</si>
  <si>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</si>
  <si>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</si>
  <si>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</si>
  <si>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</si>
  <si>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</si>
  <si>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</si>
  <si>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</si>
  <si>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</si>
  <si>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</si>
  <si>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</si>
  <si>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</si>
  <si>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</si>
  <si>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</si>
  <si>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</si>
  <si>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</si>
  <si>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</si>
  <si>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</si>
  <si>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</si>
  <si>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</si>
  <si>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</si>
  <si>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</si>
  <si>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</si>
  <si>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</si>
  <si>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</si>
  <si>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</si>
  <si>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</si>
  <si>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</si>
  <si>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</si>
  <si>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</si>
  <si>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</si>
  <si>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</si>
  <si>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</si>
  <si>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</si>
  <si>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</si>
  <si>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</si>
  <si>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</si>
  <si>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</si>
  <si>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</si>
  <si>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</si>
  <si>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</si>
  <si>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</si>
  <si>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</si>
  <si>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</si>
  <si>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</si>
  <si>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</si>
  <si>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</si>
  <si>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</si>
  <si>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</si>
  <si>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</si>
  <si>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</si>
  <si>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</si>
  <si>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</si>
  <si>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</si>
  <si>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</si>
  <si>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</si>
  <si>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</si>
  <si>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</si>
  <si>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</si>
  <si>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</si>
  <si>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</si>
  <si>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</si>
  <si>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</si>
  <si>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</si>
  <si>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</si>
  <si>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</si>
  <si>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</si>
  <si>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</si>
  <si>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</si>
  <si>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</si>
  <si>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</si>
  <si>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</si>
  <si>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</si>
  <si>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</si>
  <si>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</si>
  <si>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</si>
  <si>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</si>
  <si>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</si>
  <si>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</si>
  <si>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</si>
  <si>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</si>
  <si>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</si>
  <si>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</si>
  <si>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</si>
  <si>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</si>
  <si>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</si>
  <si>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</si>
  <si>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</si>
  <si>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</si>
  <si>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</si>
  <si>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</si>
  <si>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</si>
  <si>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</si>
  <si>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</si>
  <si>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</si>
  <si>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</si>
  <si>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</si>
  <si>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</si>
  <si>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</si>
  <si>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</si>
  <si>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</si>
  <si>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</si>
  <si>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</si>
  <si>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</si>
  <si>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</si>
  <si>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</si>
  <si>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</si>
  <si>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</si>
  <si>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</si>
  <si>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</si>
  <si>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</si>
  <si>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</si>
  <si>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</si>
  <si>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</si>
  <si>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</si>
  <si>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</si>
  <si>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</si>
  <si>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</si>
  <si>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</si>
  <si>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</si>
  <si>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</si>
  <si>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</si>
  <si>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</si>
  <si>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</si>
  <si>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</si>
  <si>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</si>
  <si>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</si>
  <si>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</si>
  <si>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</si>
  <si>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</si>
  <si>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</si>
  <si>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</si>
  <si>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</si>
  <si>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</si>
  <si>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</si>
  <si>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</si>
  <si>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</si>
  <si>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</si>
  <si>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</si>
  <si>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</si>
  <si>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</si>
  <si>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</si>
  <si>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</si>
  <si>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</si>
  <si>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</si>
  <si>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</si>
  <si>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</si>
  <si>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</si>
  <si>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</si>
  <si>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</si>
  <si>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</si>
  <si>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</si>
  <si>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</si>
  <si>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</si>
  <si>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</si>
  <si>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</si>
  <si>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</si>
  <si>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</si>
  <si>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</si>
  <si>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</si>
  <si>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</si>
  <si>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</si>
  <si>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</si>
  <si>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</si>
  <si>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</si>
  <si>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</si>
  <si>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</si>
  <si>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</si>
  <si>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</si>
  <si>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</si>
  <si>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</si>
  <si>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</si>
  <si>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</si>
  <si>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</si>
  <si>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</si>
  <si>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</si>
  <si>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</si>
  <si>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</si>
  <si>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</si>
  <si>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</si>
  <si>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</si>
  <si>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</si>
  <si>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</si>
  <si>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</si>
  <si>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</si>
  <si>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</si>
  <si>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</si>
  <si>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</si>
  <si>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</si>
  <si>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</si>
  <si>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</si>
  <si>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</si>
  <si>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</si>
  <si>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</si>
  <si>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</si>
  <si>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</si>
  <si>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</si>
  <si>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</si>
  <si>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</si>
  <si>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</si>
  <si>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</si>
  <si>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</si>
  <si>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</si>
  <si>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</si>
  <si>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</si>
  <si>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</si>
  <si>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</si>
  <si>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</si>
  <si>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</si>
  <si>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</si>
  <si>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</si>
  <si>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</si>
  <si>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</si>
  <si>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</si>
  <si>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</si>
  <si>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</si>
  <si>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</si>
  <si>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</si>
  <si>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</si>
  <si>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</si>
  <si>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</si>
  <si>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</si>
  <si>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</si>
  <si>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</si>
  <si>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</si>
  <si>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</si>
  <si>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</si>
  <si>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</si>
  <si>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</si>
  <si>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</si>
  <si>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</si>
  <si>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</si>
  <si>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</si>
  <si>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</si>
  <si>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</si>
  <si>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</si>
  <si>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</si>
  <si>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</si>
  <si>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</si>
  <si>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</si>
  <si>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</si>
  <si>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</si>
  <si>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</si>
  <si>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</si>
  <si>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</si>
  <si>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</si>
  <si>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</si>
  <si>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</si>
  <si>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</si>
  <si>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</si>
  <si>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</si>
  <si>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</si>
  <si>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</si>
  <si>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</si>
  <si>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</si>
  <si>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</si>
  <si>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</si>
  <si>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</si>
  <si>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</si>
  <si>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</si>
  <si>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</si>
  <si>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</si>
  <si>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</si>
  <si>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</si>
  <si>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</si>
  <si>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</si>
  <si>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</si>
  <si>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</si>
  <si>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</si>
  <si>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</si>
  <si>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</si>
  <si>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</si>
  <si>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</si>
  <si>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</si>
  <si>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</si>
  <si>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</si>
  <si>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</si>
  <si>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</si>
  <si>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</si>
  <si>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</si>
  <si>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</si>
  <si>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</si>
  <si>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</si>
  <si>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</si>
  <si>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</si>
  <si>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</si>
  <si>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</si>
  <si>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</si>
  <si>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</si>
  <si>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</si>
  <si>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</si>
  <si>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</si>
  <si>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</si>
  <si>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</si>
  <si>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</si>
  <si>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</si>
  <si>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</si>
  <si>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</si>
  <si>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</si>
  <si>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</si>
  <si>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</si>
  <si>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</si>
  <si>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</si>
  <si>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</si>
  <si>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</si>
  <si>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</si>
  <si>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</si>
  <si>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</si>
  <si>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</si>
  <si>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</si>
  <si>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</si>
  <si>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</si>
  <si>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</si>
  <si>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</si>
  <si>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</si>
  <si>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</si>
  <si>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</si>
  <si>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</si>
  <si>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</si>
  <si>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</si>
  <si>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</si>
  <si>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</si>
  <si>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</si>
  <si>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</si>
  <si>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</si>
  <si>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</si>
  <si>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</si>
  <si>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</si>
  <si>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</si>
  <si>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</si>
  <si>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</si>
  <si>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</si>
  <si>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</si>
  <si>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</si>
  <si>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</si>
  <si>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</si>
  <si>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</si>
  <si>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</si>
  <si>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</si>
  <si>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</si>
  <si>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</si>
  <si>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</si>
  <si>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</si>
  <si>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</si>
  <si>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</si>
  <si>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</si>
  <si>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</si>
  <si>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</si>
  <si>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</si>
  <si>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</si>
  <si>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</si>
  <si>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</si>
  <si>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</si>
  <si>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</si>
  <si>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</si>
  <si>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</si>
  <si>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</si>
  <si>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</si>
  <si>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</si>
  <si>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</si>
  <si>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</si>
  <si>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</si>
  <si>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</si>
  <si>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</si>
  <si>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</si>
  <si>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</si>
  <si>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</si>
  <si>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</si>
  <si>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</si>
  <si>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</si>
  <si>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</si>
  <si>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</si>
  <si>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</si>
  <si>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</si>
  <si>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</si>
  <si>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</si>
  <si>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</si>
  <si>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</si>
  <si>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</si>
  <si>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</si>
  <si>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</si>
  <si>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</si>
  <si>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</si>
  <si>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</si>
  <si>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</si>
  <si>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</si>
  <si>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</si>
  <si>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</si>
  <si>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</si>
  <si>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</si>
  <si>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</si>
  <si>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</si>
  <si>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</si>
  <si>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</si>
  <si>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</si>
  <si>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</si>
  <si>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</si>
  <si>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</si>
  <si>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</si>
  <si>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</si>
  <si>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</si>
  <si>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</si>
  <si>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</si>
  <si>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</si>
  <si>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</si>
  <si>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</si>
  <si>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</si>
  <si>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</si>
  <si>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</si>
  <si>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</si>
  <si>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</si>
  <si>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</si>
  <si>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</si>
  <si>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</si>
  <si>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</si>
  <si>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</si>
  <si>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</si>
  <si>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</si>
  <si>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</si>
  <si>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</si>
  <si>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</si>
  <si>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</si>
  <si>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</si>
  <si>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</si>
  <si>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</si>
  <si>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</si>
  <si>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</si>
  <si>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</si>
  <si>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</si>
  <si>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</si>
  <si>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</si>
  <si>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</si>
  <si>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</si>
  <si>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</si>
  <si>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</si>
  <si>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</si>
  <si>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</si>
  <si>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</si>
  <si>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</si>
  <si>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</si>
  <si>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</si>
  <si>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</si>
  <si>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</si>
  <si>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</si>
  <si>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</si>
  <si>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</si>
  <si>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</si>
  <si>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</si>
  <si>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</si>
  <si>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</si>
  <si>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</si>
  <si>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</si>
  <si>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</si>
  <si>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</si>
  <si>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</si>
  <si>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</si>
  <si>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</si>
  <si>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</si>
  <si>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</si>
  <si>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</si>
  <si>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</si>
  <si>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</si>
  <si>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</si>
  <si>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</si>
  <si>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</si>
  <si>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</si>
  <si>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</si>
  <si>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</si>
  <si>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</si>
  <si>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</si>
  <si>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</si>
  <si>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</si>
  <si>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</si>
  <si>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</si>
  <si>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</si>
  <si>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</si>
  <si>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</si>
  <si>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</si>
  <si>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</si>
  <si>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</si>
  <si>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</si>
  <si>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</si>
  <si>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</si>
  <si>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</si>
  <si>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</si>
  <si>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</si>
  <si>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</si>
  <si>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</si>
  <si>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</si>
  <si>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</si>
  <si>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</si>
  <si>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</si>
  <si>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</si>
  <si>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</si>
  <si>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</si>
  <si>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</si>
  <si>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</si>
  <si>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</si>
  <si>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</si>
  <si>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</si>
  <si>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</si>
  <si>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</si>
  <si>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</si>
  <si>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</si>
  <si>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</si>
  <si>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</si>
  <si>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</si>
  <si>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</si>
  <si>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</si>
  <si>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</si>
  <si>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</si>
  <si>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</si>
  <si>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</si>
  <si>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</si>
  <si>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</si>
  <si>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</si>
  <si>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</si>
  <si>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</si>
  <si>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</si>
  <si>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</si>
  <si>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</si>
  <si>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</si>
  <si>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</si>
  <si>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</si>
  <si>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</si>
  <si>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</si>
  <si>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</si>
  <si>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</si>
  <si>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</si>
  <si>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</si>
  <si>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</si>
  <si>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</si>
  <si>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</si>
  <si>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</si>
  <si>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</si>
  <si>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</si>
  <si>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</si>
  <si>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</si>
  <si>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</si>
  <si>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</si>
  <si>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</si>
  <si>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</si>
  <si>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</si>
  <si>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</si>
  <si>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</si>
  <si>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</si>
  <si>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</si>
  <si>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</si>
  <si>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</si>
  <si>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</si>
  <si>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</si>
  <si>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</si>
  <si>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</si>
  <si>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</si>
  <si>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</si>
  <si>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</si>
  <si>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</si>
  <si>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</si>
  <si>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</si>
  <si>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</si>
  <si>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</si>
  <si>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</si>
  <si>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</si>
  <si>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</si>
  <si>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</si>
  <si>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</si>
  <si>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</si>
  <si>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</si>
  <si>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</si>
  <si>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</si>
  <si>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</si>
  <si>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</si>
  <si>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</si>
  <si>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</si>
  <si>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</si>
  <si>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</si>
  <si>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</si>
  <si>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</si>
  <si>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</si>
  <si>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</si>
  <si>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</si>
  <si>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</si>
  <si>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</si>
  <si>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</si>
  <si>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</si>
  <si>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</si>
  <si>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</si>
  <si>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</si>
  <si>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</si>
  <si>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</si>
  <si>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</si>
  <si>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</si>
  <si>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</si>
  <si>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</si>
  <si>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</si>
  <si>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</si>
  <si>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</si>
  <si>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</si>
  <si>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</si>
  <si>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</si>
  <si>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</si>
  <si>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</si>
  <si>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</si>
  <si>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</si>
  <si>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</si>
  <si>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</si>
  <si>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</si>
  <si>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</si>
  <si>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</si>
  <si>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</si>
  <si>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</si>
  <si>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</si>
  <si>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</si>
  <si>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</si>
  <si>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</si>
  <si>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</si>
  <si>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</si>
  <si>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</si>
  <si>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</si>
  <si>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</si>
  <si>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</si>
  <si>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</si>
  <si>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</si>
  <si>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</si>
  <si>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</si>
  <si>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</si>
  <si>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</si>
  <si>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</si>
  <si>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</si>
  <si>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</si>
  <si>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</si>
  <si>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</si>
  <si>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</si>
  <si>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</si>
  <si>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</si>
  <si>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</si>
  <si>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</si>
  <si>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</si>
  <si>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</si>
  <si>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</si>
  <si>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</si>
  <si>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</si>
  <si>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</si>
  <si>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</si>
  <si>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</si>
  <si>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</si>
  <si>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</si>
  <si>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</si>
  <si>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</si>
  <si>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</si>
  <si>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</si>
  <si>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</si>
  <si>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</si>
  <si>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</si>
  <si>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</si>
  <si>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</si>
  <si>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</si>
  <si>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</si>
  <si>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</si>
  <si>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</si>
  <si>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</si>
  <si>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</si>
  <si>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</si>
  <si>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</si>
  <si>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</si>
  <si>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</si>
  <si>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</si>
  <si>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</si>
  <si>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</si>
  <si>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</si>
  <si>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</si>
  <si>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</si>
  <si>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</si>
  <si>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</si>
  <si>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</si>
  <si>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</si>
  <si>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</si>
  <si>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</si>
  <si>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</si>
  <si>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</si>
  <si>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</si>
  <si>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</si>
  <si>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</si>
  <si>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</si>
  <si>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</si>
  <si>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</si>
  <si>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</si>
  <si>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</si>
  <si>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</si>
  <si>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</si>
  <si>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</si>
  <si>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</si>
  <si>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</si>
  <si>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</si>
  <si>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</si>
  <si>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</si>
  <si>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</si>
  <si>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</si>
  <si>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</si>
  <si>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</si>
  <si>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</si>
  <si>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</si>
  <si>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</si>
  <si>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</si>
  <si>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</si>
  <si>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</si>
  <si>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</si>
  <si>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</si>
  <si>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</si>
  <si>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</si>
  <si>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</si>
  <si>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</si>
  <si>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</si>
  <si>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</si>
  <si>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</si>
  <si>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</si>
  <si>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</si>
  <si>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</si>
  <si>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</si>
  <si>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</si>
  <si>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</si>
  <si>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</si>
  <si>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</si>
  <si>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</si>
  <si>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</si>
  <si>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</si>
  <si>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</si>
  <si>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</si>
  <si>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</si>
  <si>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</si>
  <si>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</si>
  <si>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</si>
  <si>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</si>
  <si>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</si>
  <si>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</si>
  <si>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</si>
  <si>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</si>
  <si>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</si>
  <si>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</si>
  <si>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</si>
  <si>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</si>
  <si>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</si>
  <si>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</si>
  <si>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</si>
  <si>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</si>
  <si>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</si>
  <si>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</si>
  <si>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</si>
  <si>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</si>
  <si>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</si>
  <si>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</si>
  <si>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</si>
  <si>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</si>
  <si>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</si>
  <si>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</si>
  <si>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</si>
  <si>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</si>
  <si>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</si>
  <si>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</si>
  <si>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</si>
  <si>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</si>
  <si>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</si>
  <si>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</si>
  <si>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</si>
  <si>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</si>
  <si>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</si>
  <si>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</si>
  <si>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</si>
  <si>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</si>
  <si>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</si>
  <si>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</si>
  <si>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</si>
  <si>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</si>
  <si>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</si>
  <si>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</si>
  <si>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</si>
  <si>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</si>
  <si>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</si>
  <si>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</si>
  <si>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</si>
  <si>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</si>
  <si>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</si>
  <si>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</si>
  <si>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</si>
  <si>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</si>
  <si>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</si>
  <si>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</si>
  <si>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</si>
  <si>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</si>
  <si>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</si>
  <si>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</si>
  <si>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</si>
  <si>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</si>
  <si>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</si>
  <si>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</si>
  <si>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</si>
  <si>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</si>
  <si>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</si>
  <si>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</si>
  <si>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</si>
  <si>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</si>
  <si>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</si>
  <si>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</si>
  <si>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</si>
  <si>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</si>
  <si>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</si>
  <si>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</si>
  <si>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</si>
  <si>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</si>
  <si>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</si>
  <si>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</si>
  <si>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</si>
  <si>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</si>
  <si>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</si>
  <si>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</si>
  <si>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</si>
  <si>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</si>
  <si>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</si>
  <si>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</si>
  <si>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</si>
  <si>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</si>
  <si>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</si>
  <si>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</si>
  <si>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</si>
  <si>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</si>
  <si>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</si>
  <si>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</si>
  <si>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</si>
  <si>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</si>
  <si>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</si>
  <si>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</si>
  <si>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</si>
  <si>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</si>
  <si>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</si>
  <si>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</si>
  <si>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</si>
  <si>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</si>
  <si>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</si>
  <si>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</si>
  <si>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</si>
  <si>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</si>
  <si>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</si>
  <si>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</si>
  <si>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</si>
  <si>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</si>
  <si>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</si>
  <si>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</si>
  <si>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</si>
  <si>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</si>
  <si>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</si>
  <si>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</si>
  <si>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</si>
  <si>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</si>
  <si>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</si>
  <si>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</si>
  <si>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</si>
  <si>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</si>
  <si>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</si>
  <si>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</si>
  <si>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</si>
  <si>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</si>
  <si>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</si>
  <si>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</si>
  <si>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</si>
  <si>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</si>
  <si>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</si>
  <si>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</si>
  <si>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</si>
  <si>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</si>
  <si>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</si>
  <si>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</si>
  <si>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</si>
  <si>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</si>
  <si>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</si>
  <si>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</si>
  <si>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</si>
  <si>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</si>
  <si>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</si>
  <si>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</si>
  <si>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</si>
  <si>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</si>
  <si>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</si>
  <si>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</si>
  <si>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</si>
  <si>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</si>
  <si>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</si>
  <si>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</si>
  <si>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</si>
  <si>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</si>
  <si>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</si>
  <si>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</si>
  <si>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</si>
  <si>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</si>
  <si>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</si>
  <si>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</si>
  <si>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</si>
  <si>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</si>
  <si>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</si>
  <si>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</si>
  <si>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</si>
  <si>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</si>
  <si>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</si>
  <si>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</si>
  <si>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</si>
  <si>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</si>
  <si>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</si>
  <si>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</si>
  <si>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</si>
  <si>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</si>
  <si>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</si>
  <si>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</si>
  <si>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</si>
  <si>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</si>
  <si>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</si>
  <si>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</si>
  <si>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</si>
  <si>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</si>
  <si>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</si>
  <si>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</si>
  <si>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</si>
  <si>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</si>
  <si>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</si>
  <si>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</si>
  <si>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</si>
  <si>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</si>
  <si>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</si>
  <si>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</si>
  <si>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</si>
  <si>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</si>
  <si>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</si>
  <si>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</si>
  <si>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</si>
  <si>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</si>
  <si>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</si>
  <si>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</si>
  <si>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</si>
  <si>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</si>
  <si>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</si>
  <si>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</si>
  <si>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</si>
  <si>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</si>
  <si>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</si>
  <si>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</si>
  <si>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</si>
  <si>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</si>
  <si>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</si>
  <si>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</si>
  <si>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</si>
  <si>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</si>
  <si>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</si>
  <si>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</si>
  <si>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</si>
  <si>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</si>
  <si>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</si>
  <si>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</si>
  <si>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</si>
  <si>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</si>
  <si>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</si>
  <si>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</si>
  <si>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</si>
  <si>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</si>
  <si>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</si>
  <si>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</si>
  <si>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</si>
  <si>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</si>
  <si>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</si>
  <si>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</si>
  <si>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</si>
  <si>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</si>
  <si>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</si>
  <si>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</si>
  <si>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</si>
  <si>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</si>
  <si>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</si>
  <si>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</si>
  <si>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</si>
  <si>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</si>
  <si>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</si>
  <si>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</si>
  <si>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</si>
  <si>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</si>
  <si>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</si>
  <si>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</si>
  <si>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</si>
  <si>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</si>
  <si>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</si>
  <si>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</si>
  <si>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</si>
  <si>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</si>
  <si>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</si>
  <si>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</si>
  <si>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</si>
  <si>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</si>
  <si>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</si>
  <si>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</si>
  <si>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</si>
  <si>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</si>
  <si>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</si>
  <si>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</si>
  <si>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</si>
  <si>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</si>
  <si>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</si>
  <si>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</si>
  <si>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</si>
  <si>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</si>
  <si>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</si>
  <si>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</si>
  <si>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</si>
  <si>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</si>
  <si>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</si>
  <si>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</si>
  <si>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</si>
  <si>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</si>
  <si>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</si>
  <si>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</si>
  <si>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</si>
  <si>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</si>
  <si>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</si>
  <si>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</si>
  <si>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</si>
  <si>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</si>
  <si>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</si>
  <si>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June 2021</t>
  </si>
  <si>
    <t>Thursday June 3, 2021</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</si>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</sst>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64" fontId="20" fillId="4" borderId="0" xfId="0" applyNumberFormat="1" applyFont="1" applyFill="1" applyBorder="1" applyAlignment="1">
      <alignment horizontal="right"/>
    </xf>
    <xf numFmtId="0" fontId="20"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3" sqref="D3"/>
    </sheetView>
  </sheetViews>
  <sheetFormatPr defaultRowHeight="13.2" x14ac:dyDescent="0.25"/>
  <cols>
    <col min="1" max="1" width="6.44140625" customWidth="1"/>
    <col min="2" max="2" width="14" customWidth="1"/>
    <col min="3" max="3" width="10.77734375" customWidth="1"/>
  </cols>
  <sheetData>
    <row r="1" spans="1:74" x14ac:dyDescent="0.25">
      <c r="A1" s="259" t="s">
        <v>225</v>
      </c>
      <c r="B1" s="260"/>
      <c r="C1" s="260"/>
      <c r="D1" s="722" t="s">
        <v>1402</v>
      </c>
      <c r="E1" s="723"/>
      <c r="F1" s="723"/>
      <c r="G1" s="260"/>
      <c r="H1" s="260"/>
      <c r="I1" s="260"/>
      <c r="J1" s="260"/>
      <c r="K1" s="260"/>
      <c r="L1" s="260"/>
      <c r="M1" s="260"/>
      <c r="N1" s="260"/>
      <c r="O1" s="260"/>
      <c r="P1" s="260"/>
    </row>
    <row r="2" spans="1:74" x14ac:dyDescent="0.25">
      <c r="A2" s="719" t="s">
        <v>1372</v>
      </c>
      <c r="D2" s="724" t="s">
        <v>1403</v>
      </c>
      <c r="E2" s="725"/>
      <c r="F2" s="725"/>
      <c r="G2" s="721" t="str">
        <f>"EIA completed modeling and analysis for this report on "&amp;Dates!D2&amp;"."</f>
        <v>EIA completed modeling and analysis for this report on Thursday June 3, 2021.</v>
      </c>
      <c r="H2" s="721"/>
      <c r="I2" s="721"/>
      <c r="J2" s="721"/>
      <c r="K2" s="721"/>
      <c r="L2" s="721"/>
      <c r="M2" s="721"/>
    </row>
    <row r="3" spans="1:74" x14ac:dyDescent="0.25">
      <c r="A3" t="s">
        <v>104</v>
      </c>
      <c r="D3" s="656">
        <f>YEAR(D1)-4</f>
        <v>2017</v>
      </c>
      <c r="G3" s="720"/>
      <c r="H3" s="12"/>
      <c r="I3" s="12"/>
      <c r="J3" s="12"/>
      <c r="K3" s="12"/>
      <c r="L3" s="12"/>
      <c r="M3" s="12"/>
    </row>
    <row r="4" spans="1:74" x14ac:dyDescent="0.25">
      <c r="D4" s="257"/>
    </row>
    <row r="5" spans="1:74" x14ac:dyDescent="0.25">
      <c r="A5" t="s">
        <v>1033</v>
      </c>
      <c r="D5" s="257">
        <f>+D3*100+1</f>
        <v>201701</v>
      </c>
    </row>
    <row r="7" spans="1:74" x14ac:dyDescent="0.25">
      <c r="A7" t="s">
        <v>1035</v>
      </c>
      <c r="D7" s="655">
        <f>IF(MONTH(D1)&gt;1,100*YEAR(D1)+MONTH(D1)-1,100*(YEAR(D1)-1)+12)</f>
        <v>202105</v>
      </c>
    </row>
    <row r="10" spans="1:74" s="271" customFormat="1" x14ac:dyDescent="0.25">
      <c r="A10" s="271" t="s">
        <v>226</v>
      </c>
    </row>
    <row r="11" spans="1:74" s="12" customFormat="1" ht="10.199999999999999"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0.199999999999999"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5">
      <c r="B13" s="47" t="s">
        <v>1034</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N5" activePane="bottomRight" state="frozen"/>
      <selection activeCell="BF63" sqref="BF63"/>
      <selection pane="topRight" activeCell="BF63" sqref="BF63"/>
      <selection pane="bottomLeft" activeCell="BF63" sqref="BF63"/>
      <selection pane="bottomRight" activeCell="BE14" sqref="BE14"/>
    </sheetView>
  </sheetViews>
  <sheetFormatPr defaultColWidth="9.5546875" defaultRowHeight="10.199999999999999" x14ac:dyDescent="0.2"/>
  <cols>
    <col min="1" max="1" width="12" style="153" customWidth="1"/>
    <col min="2" max="2" width="32.44140625" style="153" customWidth="1"/>
    <col min="3" max="3" width="7.5546875" style="153" customWidth="1"/>
    <col min="4" max="50" width="6.5546875" style="153" customWidth="1"/>
    <col min="51" max="55" width="6.5546875" style="365" customWidth="1"/>
    <col min="56" max="58" width="6.5546875" style="585" customWidth="1"/>
    <col min="59" max="59" width="6.5546875" style="365" customWidth="1"/>
    <col min="60" max="60" width="6.5546875" style="681" customWidth="1"/>
    <col min="61" max="62" width="6.5546875" style="365" customWidth="1"/>
    <col min="63" max="74" width="6.5546875" style="153" customWidth="1"/>
    <col min="75" max="75" width="9.5546875" style="153"/>
    <col min="76" max="77" width="11.5546875" style="153" bestFit="1" customWidth="1"/>
    <col min="78" max="16384" width="9.5546875" style="153"/>
  </cols>
  <sheetData>
    <row r="1" spans="1:74" ht="13.35" customHeight="1" x14ac:dyDescent="0.25">
      <c r="A1" s="741" t="s">
        <v>798</v>
      </c>
      <c r="B1" s="798" t="s">
        <v>981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81"/>
    </row>
    <row r="2" spans="1:74" ht="13.2" x14ac:dyDescent="0.25">
      <c r="A2" s="742"/>
      <c r="B2" s="486" t="str">
        <f>"U.S. Energy Information Administration  |  Short-Term Energy Outlook  - "&amp;Dates!D1</f>
        <v>U.S. Energy Information Administration  |  Short-Term Energy Outlook  - June 2021</v>
      </c>
      <c r="C2" s="487"/>
      <c r="D2" s="487"/>
      <c r="E2" s="487"/>
      <c r="F2" s="487"/>
      <c r="G2" s="487"/>
      <c r="H2" s="487"/>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714"/>
      <c r="AN2" s="715"/>
      <c r="AO2" s="715"/>
      <c r="AP2" s="715"/>
      <c r="AQ2" s="715"/>
      <c r="AR2" s="715"/>
      <c r="AS2" s="715"/>
      <c r="AT2" s="715"/>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64"/>
      <c r="B5" s="154" t="s">
        <v>929</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
      <c r="A6" s="565"/>
      <c r="B6" s="154" t="s">
        <v>930</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
      <c r="A7" s="565" t="s">
        <v>931</v>
      </c>
      <c r="B7" s="566" t="s">
        <v>932</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1.9330970000000001</v>
      </c>
      <c r="AN7" s="208">
        <v>1.8614139999999999</v>
      </c>
      <c r="AO7" s="208">
        <v>1.978129</v>
      </c>
      <c r="AP7" s="208">
        <v>1.766</v>
      </c>
      <c r="AQ7" s="208">
        <v>1.863097</v>
      </c>
      <c r="AR7" s="208">
        <v>2.1345000000000001</v>
      </c>
      <c r="AS7" s="208">
        <v>2.1829360000000002</v>
      </c>
      <c r="AT7" s="208">
        <v>2.1352259999999998</v>
      </c>
      <c r="AU7" s="208">
        <v>2.0979999999999999</v>
      </c>
      <c r="AV7" s="208">
        <v>2.1400320000000002</v>
      </c>
      <c r="AW7" s="208">
        <v>2.1149</v>
      </c>
      <c r="AX7" s="208">
        <v>1.914677</v>
      </c>
      <c r="AY7" s="208">
        <v>2.0346129999999998</v>
      </c>
      <c r="AZ7" s="208">
        <v>1.556071</v>
      </c>
      <c r="BA7" s="208">
        <v>1.980129</v>
      </c>
      <c r="BB7" s="208">
        <v>2.1224695766999999</v>
      </c>
      <c r="BC7" s="208">
        <v>2.213718219</v>
      </c>
      <c r="BD7" s="324">
        <v>2.1415030000000002</v>
      </c>
      <c r="BE7" s="324">
        <v>2.1401180000000002</v>
      </c>
      <c r="BF7" s="324">
        <v>2.0894680000000001</v>
      </c>
      <c r="BG7" s="324">
        <v>2.1357689999999998</v>
      </c>
      <c r="BH7" s="324">
        <v>2.2059730000000002</v>
      </c>
      <c r="BI7" s="324">
        <v>2.2163330000000001</v>
      </c>
      <c r="BJ7" s="324">
        <v>2.316611</v>
      </c>
      <c r="BK7" s="324">
        <v>2.3132700000000002</v>
      </c>
      <c r="BL7" s="324">
        <v>2.3672390000000001</v>
      </c>
      <c r="BM7" s="324">
        <v>2.4183539999999999</v>
      </c>
      <c r="BN7" s="324">
        <v>2.4405389999999998</v>
      </c>
      <c r="BO7" s="324">
        <v>2.4848490000000001</v>
      </c>
      <c r="BP7" s="324">
        <v>2.4987050000000002</v>
      </c>
      <c r="BQ7" s="324">
        <v>2.4808119999999998</v>
      </c>
      <c r="BR7" s="324">
        <v>2.5419849999999999</v>
      </c>
      <c r="BS7" s="324">
        <v>2.5390269999999999</v>
      </c>
      <c r="BT7" s="324">
        <v>2.6060669999999999</v>
      </c>
      <c r="BU7" s="324">
        <v>2.6367180000000001</v>
      </c>
      <c r="BV7" s="324">
        <v>2.5575800000000002</v>
      </c>
    </row>
    <row r="8" spans="1:74" x14ac:dyDescent="0.2">
      <c r="A8" s="565" t="s">
        <v>933</v>
      </c>
      <c r="B8" s="566" t="s">
        <v>934</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1.732807</v>
      </c>
      <c r="AN8" s="208">
        <v>1.6748970000000001</v>
      </c>
      <c r="AO8" s="208">
        <v>1.760032</v>
      </c>
      <c r="AP8" s="208">
        <v>1.6914</v>
      </c>
      <c r="AQ8" s="208">
        <v>1.5304519999999999</v>
      </c>
      <c r="AR8" s="208">
        <v>1.6143670000000001</v>
      </c>
      <c r="AS8" s="208">
        <v>1.671645</v>
      </c>
      <c r="AT8" s="208">
        <v>1.6707099999999999</v>
      </c>
      <c r="AU8" s="208">
        <v>1.6924330000000001</v>
      </c>
      <c r="AV8" s="208">
        <v>1.680936</v>
      </c>
      <c r="AW8" s="208">
        <v>1.7156</v>
      </c>
      <c r="AX8" s="208">
        <v>1.696323</v>
      </c>
      <c r="AY8" s="208">
        <v>1.7071609999999999</v>
      </c>
      <c r="AZ8" s="208">
        <v>1.4313929999999999</v>
      </c>
      <c r="BA8" s="208">
        <v>1.6931290000000001</v>
      </c>
      <c r="BB8" s="208">
        <v>1.6773414667</v>
      </c>
      <c r="BC8" s="208">
        <v>1.6976095231999999</v>
      </c>
      <c r="BD8" s="324">
        <v>1.684312</v>
      </c>
      <c r="BE8" s="324">
        <v>1.6797010000000001</v>
      </c>
      <c r="BF8" s="324">
        <v>1.696885</v>
      </c>
      <c r="BG8" s="324">
        <v>1.710547</v>
      </c>
      <c r="BH8" s="324">
        <v>1.7182770000000001</v>
      </c>
      <c r="BI8" s="324">
        <v>1.7121740000000001</v>
      </c>
      <c r="BJ8" s="324">
        <v>1.709441</v>
      </c>
      <c r="BK8" s="324">
        <v>1.657945</v>
      </c>
      <c r="BL8" s="324">
        <v>1.6697649999999999</v>
      </c>
      <c r="BM8" s="324">
        <v>1.6943680000000001</v>
      </c>
      <c r="BN8" s="324">
        <v>1.712861</v>
      </c>
      <c r="BO8" s="324">
        <v>1.724936</v>
      </c>
      <c r="BP8" s="324">
        <v>1.717525</v>
      </c>
      <c r="BQ8" s="324">
        <v>1.7199469999999999</v>
      </c>
      <c r="BR8" s="324">
        <v>1.737941</v>
      </c>
      <c r="BS8" s="324">
        <v>1.743916</v>
      </c>
      <c r="BT8" s="324">
        <v>1.7447440000000001</v>
      </c>
      <c r="BU8" s="324">
        <v>1.7371179999999999</v>
      </c>
      <c r="BV8" s="324">
        <v>1.7309030000000001</v>
      </c>
    </row>
    <row r="9" spans="1:74" x14ac:dyDescent="0.2">
      <c r="A9" s="565" t="s">
        <v>935</v>
      </c>
      <c r="B9" s="566" t="s">
        <v>962</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0.91399900000000001</v>
      </c>
      <c r="AN9" s="208">
        <v>0.88492999999999999</v>
      </c>
      <c r="AO9" s="208">
        <v>0.93471000000000004</v>
      </c>
      <c r="AP9" s="208">
        <v>0.90429999999999999</v>
      </c>
      <c r="AQ9" s="208">
        <v>0.81270900000000001</v>
      </c>
      <c r="AR9" s="208">
        <v>0.86026599999999998</v>
      </c>
      <c r="AS9" s="208">
        <v>0.89248400000000006</v>
      </c>
      <c r="AT9" s="208">
        <v>0.89393500000000004</v>
      </c>
      <c r="AU9" s="208">
        <v>0.90130100000000002</v>
      </c>
      <c r="AV9" s="208">
        <v>0.88783800000000002</v>
      </c>
      <c r="AW9" s="208">
        <v>0.90646700000000002</v>
      </c>
      <c r="AX9" s="208">
        <v>0.89077399999999995</v>
      </c>
      <c r="AY9" s="208">
        <v>0.89267799999999997</v>
      </c>
      <c r="AZ9" s="208">
        <v>0.75721499999999997</v>
      </c>
      <c r="BA9" s="208">
        <v>0.88803299999999996</v>
      </c>
      <c r="BB9" s="208">
        <v>0.88719163571000004</v>
      </c>
      <c r="BC9" s="208">
        <v>0.88469211927000002</v>
      </c>
      <c r="BD9" s="324">
        <v>0.88970320000000003</v>
      </c>
      <c r="BE9" s="324">
        <v>0.8965322</v>
      </c>
      <c r="BF9" s="324">
        <v>0.90703780000000001</v>
      </c>
      <c r="BG9" s="324">
        <v>0.91667419999999999</v>
      </c>
      <c r="BH9" s="324">
        <v>0.91724640000000002</v>
      </c>
      <c r="BI9" s="324">
        <v>0.91218140000000003</v>
      </c>
      <c r="BJ9" s="324">
        <v>0.90675079999999997</v>
      </c>
      <c r="BK9" s="324">
        <v>0.87936029999999998</v>
      </c>
      <c r="BL9" s="324">
        <v>0.88305789999999995</v>
      </c>
      <c r="BM9" s="324">
        <v>0.89928629999999998</v>
      </c>
      <c r="BN9" s="324">
        <v>0.91230900000000004</v>
      </c>
      <c r="BO9" s="324">
        <v>0.9171089</v>
      </c>
      <c r="BP9" s="324">
        <v>0.91644150000000002</v>
      </c>
      <c r="BQ9" s="324">
        <v>0.91681539999999995</v>
      </c>
      <c r="BR9" s="324">
        <v>0.92772880000000002</v>
      </c>
      <c r="BS9" s="324">
        <v>0.93349130000000002</v>
      </c>
      <c r="BT9" s="324">
        <v>0.93058479999999999</v>
      </c>
      <c r="BU9" s="324">
        <v>0.92475240000000003</v>
      </c>
      <c r="BV9" s="324">
        <v>0.91756729999999997</v>
      </c>
    </row>
    <row r="10" spans="1:74" x14ac:dyDescent="0.2">
      <c r="A10" s="565" t="s">
        <v>937</v>
      </c>
      <c r="B10" s="566" t="s">
        <v>938</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0.56538699999999997</v>
      </c>
      <c r="AN10" s="208">
        <v>0.54396599999999995</v>
      </c>
      <c r="AO10" s="208">
        <v>0.57999999999999996</v>
      </c>
      <c r="AP10" s="208">
        <v>0.57256700000000005</v>
      </c>
      <c r="AQ10" s="208">
        <v>0.53861300000000001</v>
      </c>
      <c r="AR10" s="208">
        <v>0.58819999999999995</v>
      </c>
      <c r="AS10" s="208">
        <v>0.62187099999999995</v>
      </c>
      <c r="AT10" s="208">
        <v>0.62496799999999997</v>
      </c>
      <c r="AU10" s="208">
        <v>0.61713300000000004</v>
      </c>
      <c r="AV10" s="208">
        <v>0.59035499999999996</v>
      </c>
      <c r="AW10" s="208">
        <v>0.58603300000000003</v>
      </c>
      <c r="AX10" s="208">
        <v>0.55800000000000005</v>
      </c>
      <c r="AY10" s="208">
        <v>0.55364500000000005</v>
      </c>
      <c r="AZ10" s="208">
        <v>0.47021400000000002</v>
      </c>
      <c r="BA10" s="208">
        <v>0.55451600000000001</v>
      </c>
      <c r="BB10" s="208">
        <v>0.56674528332999996</v>
      </c>
      <c r="BC10" s="208">
        <v>0.57743578065000001</v>
      </c>
      <c r="BD10" s="324">
        <v>0.60225019999999996</v>
      </c>
      <c r="BE10" s="324">
        <v>0.6105988</v>
      </c>
      <c r="BF10" s="324">
        <v>0.61179919999999999</v>
      </c>
      <c r="BG10" s="324">
        <v>0.61556449999999996</v>
      </c>
      <c r="BH10" s="324">
        <v>0.60231040000000002</v>
      </c>
      <c r="BI10" s="324">
        <v>0.58467599999999997</v>
      </c>
      <c r="BJ10" s="324">
        <v>0.56820289999999996</v>
      </c>
      <c r="BK10" s="324">
        <v>0.54584520000000003</v>
      </c>
      <c r="BL10" s="324">
        <v>0.54946950000000006</v>
      </c>
      <c r="BM10" s="324">
        <v>0.56785660000000004</v>
      </c>
      <c r="BN10" s="324">
        <v>0.5795498</v>
      </c>
      <c r="BO10" s="324">
        <v>0.59607169999999998</v>
      </c>
      <c r="BP10" s="324">
        <v>0.61010010000000003</v>
      </c>
      <c r="BQ10" s="324">
        <v>0.62021130000000002</v>
      </c>
      <c r="BR10" s="324">
        <v>0.62162870000000003</v>
      </c>
      <c r="BS10" s="324">
        <v>0.62375000000000003</v>
      </c>
      <c r="BT10" s="324">
        <v>0.60890750000000005</v>
      </c>
      <c r="BU10" s="324">
        <v>0.59082539999999995</v>
      </c>
      <c r="BV10" s="324">
        <v>0.57338509999999998</v>
      </c>
    </row>
    <row r="11" spans="1:74" x14ac:dyDescent="0.2">
      <c r="A11" s="565"/>
      <c r="B11" s="154" t="s">
        <v>939</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
      <c r="A12" s="565" t="s">
        <v>940</v>
      </c>
      <c r="B12" s="566" t="s">
        <v>941</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5.6759999999999996E-3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5.0000000000000001E-3</v>
      </c>
      <c r="AZ12" s="208">
        <v>2.6080000000000001E-3</v>
      </c>
      <c r="BA12" s="208">
        <v>4.0000000000000001E-3</v>
      </c>
      <c r="BB12" s="208">
        <v>5.1931900000000003E-3</v>
      </c>
      <c r="BC12" s="208">
        <v>5.31621E-3</v>
      </c>
      <c r="BD12" s="324">
        <v>3.7678199999999998E-3</v>
      </c>
      <c r="BE12" s="324">
        <v>4.8387899999999999E-3</v>
      </c>
      <c r="BF12" s="324">
        <v>5.9533299999999997E-3</v>
      </c>
      <c r="BG12" s="324">
        <v>4.66921E-3</v>
      </c>
      <c r="BH12" s="324">
        <v>4.9557500000000001E-3</v>
      </c>
      <c r="BI12" s="324">
        <v>5.0275600000000004E-3</v>
      </c>
      <c r="BJ12" s="324">
        <v>4.9793099999999998E-3</v>
      </c>
      <c r="BK12" s="324">
        <v>4.6430899999999999E-3</v>
      </c>
      <c r="BL12" s="324">
        <v>4.5511600000000003E-3</v>
      </c>
      <c r="BM12" s="324">
        <v>5.2890799999999998E-3</v>
      </c>
      <c r="BN12" s="324">
        <v>5.8537800000000003E-3</v>
      </c>
      <c r="BO12" s="324">
        <v>6.00791E-3</v>
      </c>
      <c r="BP12" s="324">
        <v>4.5291899999999998E-3</v>
      </c>
      <c r="BQ12" s="324">
        <v>5.3635699999999998E-3</v>
      </c>
      <c r="BR12" s="324">
        <v>6.6963400000000003E-3</v>
      </c>
      <c r="BS12" s="324">
        <v>5.4299400000000003E-3</v>
      </c>
      <c r="BT12" s="324">
        <v>5.7059800000000003E-3</v>
      </c>
      <c r="BU12" s="324">
        <v>5.5476400000000004E-3</v>
      </c>
      <c r="BV12" s="324">
        <v>5.4637799999999997E-3</v>
      </c>
    </row>
    <row r="13" spans="1:74" x14ac:dyDescent="0.2">
      <c r="A13" s="565" t="s">
        <v>1098</v>
      </c>
      <c r="B13" s="566" t="s">
        <v>934</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0.28027600000000003</v>
      </c>
      <c r="AO13" s="208">
        <v>0.27916099999999999</v>
      </c>
      <c r="AP13" s="208">
        <v>0.22986699999999999</v>
      </c>
      <c r="AQ13" s="208">
        <v>0.23374200000000001</v>
      </c>
      <c r="AR13" s="208">
        <v>0.24879999999999999</v>
      </c>
      <c r="AS13" s="208">
        <v>0.26451599999999997</v>
      </c>
      <c r="AT13" s="208">
        <v>0.27438699999999999</v>
      </c>
      <c r="AU13" s="208">
        <v>0.25993300000000003</v>
      </c>
      <c r="AV13" s="208">
        <v>0.25819399999999998</v>
      </c>
      <c r="AW13" s="208">
        <v>0.27479999999999999</v>
      </c>
      <c r="AX13" s="208">
        <v>0.26587100000000002</v>
      </c>
      <c r="AY13" s="208">
        <v>0.259129</v>
      </c>
      <c r="AZ13" s="208">
        <v>0.219107</v>
      </c>
      <c r="BA13" s="208">
        <v>0.27074199999999998</v>
      </c>
      <c r="BB13" s="208">
        <v>0.28665689999999999</v>
      </c>
      <c r="BC13" s="208">
        <v>0.2747676</v>
      </c>
      <c r="BD13" s="324">
        <v>0.32121690000000003</v>
      </c>
      <c r="BE13" s="324">
        <v>0.31596999999999997</v>
      </c>
      <c r="BF13" s="324">
        <v>0.31024010000000002</v>
      </c>
      <c r="BG13" s="324">
        <v>0.3034442</v>
      </c>
      <c r="BH13" s="324">
        <v>0.2864351</v>
      </c>
      <c r="BI13" s="324">
        <v>0.31165900000000002</v>
      </c>
      <c r="BJ13" s="324">
        <v>0.32102969999999997</v>
      </c>
      <c r="BK13" s="324">
        <v>0.30286099999999999</v>
      </c>
      <c r="BL13" s="324">
        <v>0.29676540000000001</v>
      </c>
      <c r="BM13" s="324">
        <v>0.3092027</v>
      </c>
      <c r="BN13" s="324">
        <v>0.29747649999999998</v>
      </c>
      <c r="BO13" s="324">
        <v>0.28903299999999998</v>
      </c>
      <c r="BP13" s="324">
        <v>0.3314008</v>
      </c>
      <c r="BQ13" s="324">
        <v>0.32503359999999998</v>
      </c>
      <c r="BR13" s="324">
        <v>0.32051980000000002</v>
      </c>
      <c r="BS13" s="324">
        <v>0.31231779999999998</v>
      </c>
      <c r="BT13" s="324">
        <v>0.29536990000000002</v>
      </c>
      <c r="BU13" s="324">
        <v>0.31821519999999998</v>
      </c>
      <c r="BV13" s="324">
        <v>0.32803850000000001</v>
      </c>
    </row>
    <row r="14" spans="1:74" x14ac:dyDescent="0.2">
      <c r="A14" s="565" t="s">
        <v>1099</v>
      </c>
      <c r="B14" s="566" t="s">
        <v>1100</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v>
      </c>
      <c r="AN14" s="208">
        <v>0.234069</v>
      </c>
      <c r="AO14" s="208">
        <v>0.245452</v>
      </c>
      <c r="AP14" s="208">
        <v>0.26440000000000002</v>
      </c>
      <c r="AQ14" s="208">
        <v>0.25838699999999998</v>
      </c>
      <c r="AR14" s="208">
        <v>0.25516699999999998</v>
      </c>
      <c r="AS14" s="208">
        <v>0.25790299999999999</v>
      </c>
      <c r="AT14" s="208">
        <v>0.252355</v>
      </c>
      <c r="AU14" s="208">
        <v>0.2697</v>
      </c>
      <c r="AV14" s="208">
        <v>0.279613</v>
      </c>
      <c r="AW14" s="208">
        <v>0.28489999999999999</v>
      </c>
      <c r="AX14" s="208">
        <v>0.29206500000000002</v>
      </c>
      <c r="AY14" s="208">
        <v>0.296097</v>
      </c>
      <c r="AZ14" s="208">
        <v>0.24482100000000001</v>
      </c>
      <c r="BA14" s="208">
        <v>0.26754800000000001</v>
      </c>
      <c r="BB14" s="208">
        <v>0.28016829999999998</v>
      </c>
      <c r="BC14" s="208">
        <v>0.28395589999999998</v>
      </c>
      <c r="BD14" s="324">
        <v>0.28959819999999997</v>
      </c>
      <c r="BE14" s="324">
        <v>0.28783259999999999</v>
      </c>
      <c r="BF14" s="324">
        <v>0.2800687</v>
      </c>
      <c r="BG14" s="324">
        <v>0.27115790000000001</v>
      </c>
      <c r="BH14" s="324">
        <v>0.2688585</v>
      </c>
      <c r="BI14" s="324">
        <v>0.27772950000000002</v>
      </c>
      <c r="BJ14" s="324">
        <v>0.29797069999999998</v>
      </c>
      <c r="BK14" s="324">
        <v>0.28225709999999998</v>
      </c>
      <c r="BL14" s="324">
        <v>0.2731942</v>
      </c>
      <c r="BM14" s="324">
        <v>0.27731860000000003</v>
      </c>
      <c r="BN14" s="324">
        <v>0.2827518</v>
      </c>
      <c r="BO14" s="324">
        <v>0.28762290000000001</v>
      </c>
      <c r="BP14" s="324">
        <v>0.28780879999999998</v>
      </c>
      <c r="BQ14" s="324">
        <v>0.28699059999999998</v>
      </c>
      <c r="BR14" s="324">
        <v>0.2842906</v>
      </c>
      <c r="BS14" s="324">
        <v>0.2747966</v>
      </c>
      <c r="BT14" s="324">
        <v>0.27300410000000003</v>
      </c>
      <c r="BU14" s="324">
        <v>0.27931139999999999</v>
      </c>
      <c r="BV14" s="324">
        <v>0.30049550000000003</v>
      </c>
    </row>
    <row r="15" spans="1:74" x14ac:dyDescent="0.2">
      <c r="A15" s="565" t="s">
        <v>942</v>
      </c>
      <c r="B15" s="566" t="s">
        <v>936</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-0.183611</v>
      </c>
      <c r="AN15" s="208">
        <v>-0.13896600000000001</v>
      </c>
      <c r="AO15" s="208">
        <v>8.8452000000000003E-2</v>
      </c>
      <c r="AP15" s="208">
        <v>0.18066599999999999</v>
      </c>
      <c r="AQ15" s="208">
        <v>0.17293600000000001</v>
      </c>
      <c r="AR15" s="208">
        <v>0.1966</v>
      </c>
      <c r="AS15" s="208">
        <v>0.20145099999999999</v>
      </c>
      <c r="AT15" s="208">
        <v>0.178839</v>
      </c>
      <c r="AU15" s="208">
        <v>2.0899999999999998E-2</v>
      </c>
      <c r="AV15" s="208">
        <v>-0.13364599999999999</v>
      </c>
      <c r="AW15" s="208">
        <v>-0.23166700000000001</v>
      </c>
      <c r="AX15" s="208">
        <v>-0.21754899999999999</v>
      </c>
      <c r="AY15" s="208">
        <v>-0.192968</v>
      </c>
      <c r="AZ15" s="208">
        <v>-0.12385699999999999</v>
      </c>
      <c r="BA15" s="208">
        <v>5.1999999999999998E-2</v>
      </c>
      <c r="BB15" s="208">
        <v>0.19138869999999999</v>
      </c>
      <c r="BC15" s="208">
        <v>0.2561911</v>
      </c>
      <c r="BD15" s="324">
        <v>0.27684989999999998</v>
      </c>
      <c r="BE15" s="324">
        <v>0.27305600000000002</v>
      </c>
      <c r="BF15" s="324">
        <v>0.25486950000000003</v>
      </c>
      <c r="BG15" s="324">
        <v>5.6112700000000001E-2</v>
      </c>
      <c r="BH15" s="324">
        <v>-8.60876E-2</v>
      </c>
      <c r="BI15" s="324">
        <v>-0.23689959999999999</v>
      </c>
      <c r="BJ15" s="324">
        <v>-0.2430638</v>
      </c>
      <c r="BK15" s="324">
        <v>-0.20160349999999999</v>
      </c>
      <c r="BL15" s="324">
        <v>-0.12566830000000001</v>
      </c>
      <c r="BM15" s="324">
        <v>8.0296300000000001E-2</v>
      </c>
      <c r="BN15" s="324">
        <v>0.23462769999999999</v>
      </c>
      <c r="BO15" s="324">
        <v>0.27850069999999999</v>
      </c>
      <c r="BP15" s="324">
        <v>0.27428029999999998</v>
      </c>
      <c r="BQ15" s="324">
        <v>0.27129769999999997</v>
      </c>
      <c r="BR15" s="324">
        <v>0.2486593</v>
      </c>
      <c r="BS15" s="324">
        <v>4.8866300000000001E-2</v>
      </c>
      <c r="BT15" s="324">
        <v>-9.4619200000000001E-2</v>
      </c>
      <c r="BU15" s="324">
        <v>-0.2414801</v>
      </c>
      <c r="BV15" s="324">
        <v>-0.24862110000000001</v>
      </c>
    </row>
    <row r="16" spans="1:74" x14ac:dyDescent="0.2">
      <c r="A16" s="565"/>
      <c r="B16" s="154" t="s">
        <v>943</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
      <c r="A17" s="565" t="s">
        <v>944</v>
      </c>
      <c r="B17" s="566" t="s">
        <v>938</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-2.0354000000000001E-2</v>
      </c>
      <c r="AN17" s="208">
        <v>-1.9723999999999998E-2</v>
      </c>
      <c r="AO17" s="208">
        <v>-1.7999999999999999E-2</v>
      </c>
      <c r="AP17" s="208">
        <v>-1.1133000000000001E-2</v>
      </c>
      <c r="AQ17" s="208">
        <v>-1.3644999999999999E-2</v>
      </c>
      <c r="AR17" s="208">
        <v>-1.7867000000000001E-2</v>
      </c>
      <c r="AS17" s="208">
        <v>-1.9484000000000001E-2</v>
      </c>
      <c r="AT17" s="208">
        <v>-1.8903E-2</v>
      </c>
      <c r="AU17" s="208">
        <v>-1.9266999999999999E-2</v>
      </c>
      <c r="AV17" s="208">
        <v>-1.9226E-2</v>
      </c>
      <c r="AW17" s="208">
        <v>-2.1033E-2</v>
      </c>
      <c r="AX17" s="208">
        <v>-2.0386999999999999E-2</v>
      </c>
      <c r="AY17" s="208">
        <v>-1.9290000000000002E-2</v>
      </c>
      <c r="AZ17" s="208">
        <v>-1.8036E-2</v>
      </c>
      <c r="BA17" s="208">
        <v>-2.0580999999999999E-2</v>
      </c>
      <c r="BB17" s="208">
        <v>-1.8733400000000001E-2</v>
      </c>
      <c r="BC17" s="208">
        <v>-1.9382300000000002E-2</v>
      </c>
      <c r="BD17" s="324">
        <v>-1.9643799999999999E-2</v>
      </c>
      <c r="BE17" s="324">
        <v>-2.0013199999999998E-2</v>
      </c>
      <c r="BF17" s="324">
        <v>-2.0181899999999999E-2</v>
      </c>
      <c r="BG17" s="324">
        <v>-1.9369299999999999E-2</v>
      </c>
      <c r="BH17" s="324">
        <v>-1.91857E-2</v>
      </c>
      <c r="BI17" s="324">
        <v>-1.9884800000000001E-2</v>
      </c>
      <c r="BJ17" s="324">
        <v>-1.9510400000000001E-2</v>
      </c>
      <c r="BK17" s="324">
        <v>-1.9592499999999999E-2</v>
      </c>
      <c r="BL17" s="324">
        <v>-1.9171000000000001E-2</v>
      </c>
      <c r="BM17" s="324">
        <v>-1.9409699999999998E-2</v>
      </c>
      <c r="BN17" s="324">
        <v>-1.9506200000000001E-2</v>
      </c>
      <c r="BO17" s="324">
        <v>-1.99959E-2</v>
      </c>
      <c r="BP17" s="324">
        <v>-2.01829E-2</v>
      </c>
      <c r="BQ17" s="324">
        <v>-1.9827899999999999E-2</v>
      </c>
      <c r="BR17" s="324">
        <v>-2.01467E-2</v>
      </c>
      <c r="BS17" s="324">
        <v>-1.9805300000000001E-2</v>
      </c>
      <c r="BT17" s="324">
        <v>-1.9706000000000001E-2</v>
      </c>
      <c r="BU17" s="324">
        <v>-2.0310499999999999E-2</v>
      </c>
      <c r="BV17" s="324">
        <v>-2.01018E-2</v>
      </c>
    </row>
    <row r="18" spans="1:74"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
      <c r="A19" s="564"/>
      <c r="B19" s="154" t="s">
        <v>945</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
      <c r="A20" s="565" t="s">
        <v>946</v>
      </c>
      <c r="B20" s="566" t="s">
        <v>947</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-0.31634800000000002</v>
      </c>
      <c r="AN20" s="208">
        <v>-0.28421200000000002</v>
      </c>
      <c r="AO20" s="208">
        <v>-0.28920400000000002</v>
      </c>
      <c r="AP20" s="208">
        <v>-0.222913</v>
      </c>
      <c r="AQ20" s="208">
        <v>-0.29944300000000001</v>
      </c>
      <c r="AR20" s="208">
        <v>-0.30752600000000002</v>
      </c>
      <c r="AS20" s="208">
        <v>-0.24601000000000001</v>
      </c>
      <c r="AT20" s="208">
        <v>-0.32187100000000002</v>
      </c>
      <c r="AU20" s="208">
        <v>-0.23514199999999999</v>
      </c>
      <c r="AV20" s="208">
        <v>-0.315411</v>
      </c>
      <c r="AW20" s="208">
        <v>-0.27358399999999999</v>
      </c>
      <c r="AX20" s="208">
        <v>-0.25849800000000001</v>
      </c>
      <c r="AY20" s="208">
        <v>-0.34467599999999998</v>
      </c>
      <c r="AZ20" s="208">
        <v>-0.32552799999999998</v>
      </c>
      <c r="BA20" s="208">
        <v>-0.37209199999999998</v>
      </c>
      <c r="BB20" s="208">
        <v>-0.30722500000000003</v>
      </c>
      <c r="BC20" s="208">
        <v>-0.45214529999999997</v>
      </c>
      <c r="BD20" s="324">
        <v>-0.41433419999999999</v>
      </c>
      <c r="BE20" s="324">
        <v>-0.35471900000000001</v>
      </c>
      <c r="BF20" s="324">
        <v>-0.38370710000000002</v>
      </c>
      <c r="BG20" s="324">
        <v>-0.38829839999999999</v>
      </c>
      <c r="BH20" s="324">
        <v>-0.38362649999999998</v>
      </c>
      <c r="BI20" s="324">
        <v>-0.34406589999999998</v>
      </c>
      <c r="BJ20" s="324">
        <v>-0.41001169999999998</v>
      </c>
      <c r="BK20" s="324">
        <v>-0.42978549999999999</v>
      </c>
      <c r="BL20" s="324">
        <v>-0.42338779999999998</v>
      </c>
      <c r="BM20" s="324">
        <v>-0.42578129999999997</v>
      </c>
      <c r="BN20" s="324">
        <v>-0.43230560000000001</v>
      </c>
      <c r="BO20" s="324">
        <v>-0.45728439999999998</v>
      </c>
      <c r="BP20" s="324">
        <v>-0.45061259999999997</v>
      </c>
      <c r="BQ20" s="324">
        <v>-0.43801820000000002</v>
      </c>
      <c r="BR20" s="324">
        <v>-0.46727570000000002</v>
      </c>
      <c r="BS20" s="324">
        <v>-0.44740580000000002</v>
      </c>
      <c r="BT20" s="324">
        <v>-0.46249020000000002</v>
      </c>
      <c r="BU20" s="324">
        <v>-0.46280060000000001</v>
      </c>
      <c r="BV20" s="324">
        <v>-0.46883360000000002</v>
      </c>
    </row>
    <row r="21" spans="1:74" x14ac:dyDescent="0.2">
      <c r="A21" s="565" t="s">
        <v>948</v>
      </c>
      <c r="B21" s="566" t="s">
        <v>957</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-1.0956669999999999</v>
      </c>
      <c r="AN21" s="208">
        <v>-1.0621769999999999</v>
      </c>
      <c r="AO21" s="208">
        <v>-1.2108350000000001</v>
      </c>
      <c r="AP21" s="208">
        <v>-1.1082380000000001</v>
      </c>
      <c r="AQ21" s="208">
        <v>-0.96004199999999995</v>
      </c>
      <c r="AR21" s="208">
        <v>-1.1785319999999999</v>
      </c>
      <c r="AS21" s="208">
        <v>-1.1090960000000001</v>
      </c>
      <c r="AT21" s="208">
        <v>-1.043447</v>
      </c>
      <c r="AU21" s="208">
        <v>-1.072751</v>
      </c>
      <c r="AV21" s="208">
        <v>-1.2365390000000001</v>
      </c>
      <c r="AW21" s="208">
        <v>-1.181568</v>
      </c>
      <c r="AX21" s="208">
        <v>-1.4340740000000001</v>
      </c>
      <c r="AY21" s="208">
        <v>-1.285628</v>
      </c>
      <c r="AZ21" s="208">
        <v>-1.0240929999999999</v>
      </c>
      <c r="BA21" s="208">
        <v>-1.0007200000000001</v>
      </c>
      <c r="BB21" s="208">
        <v>-1.1193333333</v>
      </c>
      <c r="BC21" s="208">
        <v>-1.0849904516</v>
      </c>
      <c r="BD21" s="324">
        <v>-1.2336510000000001</v>
      </c>
      <c r="BE21" s="324">
        <v>-1.2560720000000001</v>
      </c>
      <c r="BF21" s="324">
        <v>-1.227719</v>
      </c>
      <c r="BG21" s="324">
        <v>-1.121837</v>
      </c>
      <c r="BH21" s="324">
        <v>-1.088136</v>
      </c>
      <c r="BI21" s="324">
        <v>-1.049876</v>
      </c>
      <c r="BJ21" s="324">
        <v>-1.0958270000000001</v>
      </c>
      <c r="BK21" s="324">
        <v>-1.026351</v>
      </c>
      <c r="BL21" s="324">
        <v>-1.105227</v>
      </c>
      <c r="BM21" s="324">
        <v>-1.1039890000000001</v>
      </c>
      <c r="BN21" s="324">
        <v>-1.168102</v>
      </c>
      <c r="BO21" s="324">
        <v>-1.237107</v>
      </c>
      <c r="BP21" s="324">
        <v>-1.2569049999999999</v>
      </c>
      <c r="BQ21" s="324">
        <v>-1.2731319999999999</v>
      </c>
      <c r="BR21" s="324">
        <v>-1.22783</v>
      </c>
      <c r="BS21" s="324">
        <v>-1.2332080000000001</v>
      </c>
      <c r="BT21" s="324">
        <v>-1.1719280000000001</v>
      </c>
      <c r="BU21" s="324">
        <v>-1.1320079999999999</v>
      </c>
      <c r="BV21" s="324">
        <v>-1.1865030000000001</v>
      </c>
    </row>
    <row r="22" spans="1:74" x14ac:dyDescent="0.2">
      <c r="A22" s="565" t="s">
        <v>949</v>
      </c>
      <c r="B22" s="566" t="s">
        <v>950</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-0.26675599999999999</v>
      </c>
      <c r="AN22" s="208">
        <v>-0.33626299999999998</v>
      </c>
      <c r="AO22" s="208">
        <v>-0.297879</v>
      </c>
      <c r="AP22" s="208">
        <v>-0.33552500000000002</v>
      </c>
      <c r="AQ22" s="208">
        <v>-0.33426899999999998</v>
      </c>
      <c r="AR22" s="208">
        <v>-0.26640399999999997</v>
      </c>
      <c r="AS22" s="208">
        <v>-0.35242200000000001</v>
      </c>
      <c r="AT22" s="208">
        <v>-0.37899699999999997</v>
      </c>
      <c r="AU22" s="208">
        <v>-0.333982</v>
      </c>
      <c r="AV22" s="208">
        <v>-0.40857300000000002</v>
      </c>
      <c r="AW22" s="208">
        <v>-0.325903</v>
      </c>
      <c r="AX22" s="208">
        <v>-0.24524199999999999</v>
      </c>
      <c r="AY22" s="208">
        <v>-0.33245400000000003</v>
      </c>
      <c r="AZ22" s="208">
        <v>-0.31146000000000001</v>
      </c>
      <c r="BA22" s="208">
        <v>-0.39510200000000001</v>
      </c>
      <c r="BB22" s="208">
        <v>-0.42671120000000001</v>
      </c>
      <c r="BC22" s="208">
        <v>-0.3657281</v>
      </c>
      <c r="BD22" s="324">
        <v>-0.3844747</v>
      </c>
      <c r="BE22" s="324">
        <v>-0.38541710000000001</v>
      </c>
      <c r="BF22" s="324">
        <v>-0.40334710000000001</v>
      </c>
      <c r="BG22" s="324">
        <v>-0.41001080000000001</v>
      </c>
      <c r="BH22" s="324">
        <v>-0.37309769999999998</v>
      </c>
      <c r="BI22" s="324">
        <v>-0.35021920000000001</v>
      </c>
      <c r="BJ22" s="324">
        <v>-0.33716020000000002</v>
      </c>
      <c r="BK22" s="324">
        <v>-0.33779809999999999</v>
      </c>
      <c r="BL22" s="324">
        <v>-0.32270700000000002</v>
      </c>
      <c r="BM22" s="324">
        <v>-0.38514860000000001</v>
      </c>
      <c r="BN22" s="324">
        <v>-0.40024759999999998</v>
      </c>
      <c r="BO22" s="324">
        <v>-0.39818609999999999</v>
      </c>
      <c r="BP22" s="324">
        <v>-0.39862320000000001</v>
      </c>
      <c r="BQ22" s="324">
        <v>-0.39478550000000001</v>
      </c>
      <c r="BR22" s="324">
        <v>-0.3969647</v>
      </c>
      <c r="BS22" s="324">
        <v>-0.3975706</v>
      </c>
      <c r="BT22" s="324">
        <v>-0.3534523</v>
      </c>
      <c r="BU22" s="324">
        <v>-0.34386290000000003</v>
      </c>
      <c r="BV22" s="324">
        <v>-0.32552730000000002</v>
      </c>
    </row>
    <row r="23" spans="1:74" x14ac:dyDescent="0.2">
      <c r="A23" s="565" t="s">
        <v>177</v>
      </c>
      <c r="B23" s="566" t="s">
        <v>951</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-0.27481899999999998</v>
      </c>
      <c r="AN23" s="208">
        <v>-0.36200100000000002</v>
      </c>
      <c r="AO23" s="208">
        <v>-0.18113799999999999</v>
      </c>
      <c r="AP23" s="208">
        <v>-0.27265099999999998</v>
      </c>
      <c r="AQ23" s="208">
        <v>-0.13561799999999999</v>
      </c>
      <c r="AR23" s="208">
        <v>-0.17023199999999999</v>
      </c>
      <c r="AS23" s="208">
        <v>-0.15968199999999999</v>
      </c>
      <c r="AT23" s="208">
        <v>-0.121381</v>
      </c>
      <c r="AU23" s="208">
        <v>-0.200956</v>
      </c>
      <c r="AV23" s="208">
        <v>-0.15864700000000001</v>
      </c>
      <c r="AW23" s="208">
        <v>-0.16894400000000001</v>
      </c>
      <c r="AX23" s="208">
        <v>-9.3133999999999995E-2</v>
      </c>
      <c r="AY23" s="208">
        <v>-0.18283199999999999</v>
      </c>
      <c r="AZ23" s="208">
        <v>-0.27188800000000002</v>
      </c>
      <c r="BA23" s="208">
        <v>-0.21704399999999999</v>
      </c>
      <c r="BB23" s="208">
        <v>-0.18470149999999999</v>
      </c>
      <c r="BC23" s="208">
        <v>-0.19041540000000001</v>
      </c>
      <c r="BD23" s="324">
        <v>-0.19658600000000001</v>
      </c>
      <c r="BE23" s="324">
        <v>-0.20694779999999999</v>
      </c>
      <c r="BF23" s="324">
        <v>-0.1996802</v>
      </c>
      <c r="BG23" s="324">
        <v>-0.1985527</v>
      </c>
      <c r="BH23" s="324">
        <v>-0.18195739999999999</v>
      </c>
      <c r="BI23" s="324">
        <v>-0.18259320000000001</v>
      </c>
      <c r="BJ23" s="324">
        <v>-0.17880689999999999</v>
      </c>
      <c r="BK23" s="324">
        <v>-0.1839605</v>
      </c>
      <c r="BL23" s="324">
        <v>-0.2045101</v>
      </c>
      <c r="BM23" s="324">
        <v>-0.17312</v>
      </c>
      <c r="BN23" s="324">
        <v>-0.1667785</v>
      </c>
      <c r="BO23" s="324">
        <v>-0.16860600000000001</v>
      </c>
      <c r="BP23" s="324">
        <v>-0.167653</v>
      </c>
      <c r="BQ23" s="324">
        <v>-0.17889340000000001</v>
      </c>
      <c r="BR23" s="324">
        <v>-0.17513500000000001</v>
      </c>
      <c r="BS23" s="324">
        <v>-0.17816670000000001</v>
      </c>
      <c r="BT23" s="324">
        <v>-0.16177530000000001</v>
      </c>
      <c r="BU23" s="324">
        <v>-0.15703439999999999</v>
      </c>
      <c r="BV23" s="324">
        <v>-0.14987120000000001</v>
      </c>
    </row>
    <row r="24" spans="1:74"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
      <c r="A25" s="564"/>
      <c r="B25" s="154" t="s">
        <v>952</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
      <c r="A26" s="565" t="s">
        <v>953</v>
      </c>
      <c r="B26" s="566" t="s">
        <v>950</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0.53619300000000003</v>
      </c>
      <c r="AN26" s="208">
        <v>0.473138</v>
      </c>
      <c r="AO26" s="208">
        <v>0.37070999999999998</v>
      </c>
      <c r="AP26" s="208">
        <v>0.23119999999999999</v>
      </c>
      <c r="AQ26" s="208">
        <v>0.240452</v>
      </c>
      <c r="AR26" s="208">
        <v>0.27333400000000002</v>
      </c>
      <c r="AS26" s="208">
        <v>0.29816199999999998</v>
      </c>
      <c r="AT26" s="208">
        <v>0.28458</v>
      </c>
      <c r="AU26" s="208">
        <v>0.37923400000000002</v>
      </c>
      <c r="AV26" s="208">
        <v>0.46090399999999998</v>
      </c>
      <c r="AW26" s="208">
        <v>0.49669999999999997</v>
      </c>
      <c r="AX26" s="208">
        <v>0.45487100000000003</v>
      </c>
      <c r="AY26" s="208">
        <v>0.45383800000000002</v>
      </c>
      <c r="AZ26" s="208">
        <v>0.36521500000000001</v>
      </c>
      <c r="BA26" s="208">
        <v>0.34628999999999999</v>
      </c>
      <c r="BB26" s="208">
        <v>0.31044729999999998</v>
      </c>
      <c r="BC26" s="208">
        <v>0.27460570000000001</v>
      </c>
      <c r="BD26" s="324">
        <v>0.2755146</v>
      </c>
      <c r="BE26" s="324">
        <v>0.27091690000000002</v>
      </c>
      <c r="BF26" s="324">
        <v>0.28150160000000002</v>
      </c>
      <c r="BG26" s="324">
        <v>0.382295</v>
      </c>
      <c r="BH26" s="324">
        <v>0.43356289999999997</v>
      </c>
      <c r="BI26" s="324">
        <v>0.51855439999999997</v>
      </c>
      <c r="BJ26" s="324">
        <v>0.51098140000000003</v>
      </c>
      <c r="BK26" s="324">
        <v>0.4358107</v>
      </c>
      <c r="BL26" s="324">
        <v>0.40386539999999999</v>
      </c>
      <c r="BM26" s="324">
        <v>0.33193339999999999</v>
      </c>
      <c r="BN26" s="324">
        <v>0.30094169999999998</v>
      </c>
      <c r="BO26" s="324">
        <v>0.28300009999999998</v>
      </c>
      <c r="BP26" s="324">
        <v>0.2835319</v>
      </c>
      <c r="BQ26" s="324">
        <v>0.27640300000000001</v>
      </c>
      <c r="BR26" s="324">
        <v>0.30087760000000002</v>
      </c>
      <c r="BS26" s="324">
        <v>0.40490429999999999</v>
      </c>
      <c r="BT26" s="324">
        <v>0.46018199999999998</v>
      </c>
      <c r="BU26" s="324">
        <v>0.53284589999999998</v>
      </c>
      <c r="BV26" s="324">
        <v>0.52832049999999997</v>
      </c>
    </row>
    <row r="27" spans="1:74" x14ac:dyDescent="0.2">
      <c r="A27" s="565" t="s">
        <v>756</v>
      </c>
      <c r="B27" s="566" t="s">
        <v>951</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0.16287099999999999</v>
      </c>
      <c r="AN27" s="208">
        <v>0.16520699999999999</v>
      </c>
      <c r="AO27" s="208">
        <v>0.127774</v>
      </c>
      <c r="AP27" s="208">
        <v>8.6400000000000005E-2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0.13383900000000001</v>
      </c>
      <c r="AZ27" s="208">
        <v>0.11332100000000001</v>
      </c>
      <c r="BA27" s="208">
        <v>0.16819400000000001</v>
      </c>
      <c r="BB27" s="208">
        <v>0.15308099999999999</v>
      </c>
      <c r="BC27" s="208">
        <v>0.1655143</v>
      </c>
      <c r="BD27" s="324">
        <v>0.16744290000000001</v>
      </c>
      <c r="BE27" s="324">
        <v>0.1590551</v>
      </c>
      <c r="BF27" s="324">
        <v>0.1707921</v>
      </c>
      <c r="BG27" s="324">
        <v>0.18068619999999999</v>
      </c>
      <c r="BH27" s="324">
        <v>0.1768777</v>
      </c>
      <c r="BI27" s="324">
        <v>0.1558783</v>
      </c>
      <c r="BJ27" s="324">
        <v>0.1521682</v>
      </c>
      <c r="BK27" s="324">
        <v>0.14950450000000001</v>
      </c>
      <c r="BL27" s="324">
        <v>0.16435440000000001</v>
      </c>
      <c r="BM27" s="324">
        <v>0.18166689999999999</v>
      </c>
      <c r="BN27" s="324">
        <v>0.17558009999999999</v>
      </c>
      <c r="BO27" s="324">
        <v>0.18307870000000001</v>
      </c>
      <c r="BP27" s="324">
        <v>0.1829469</v>
      </c>
      <c r="BQ27" s="324">
        <v>0.1749491</v>
      </c>
      <c r="BR27" s="324">
        <v>0.18310989999999999</v>
      </c>
      <c r="BS27" s="324">
        <v>0.19527340000000001</v>
      </c>
      <c r="BT27" s="324">
        <v>0.1916301</v>
      </c>
      <c r="BU27" s="324">
        <v>0.1787456</v>
      </c>
      <c r="BV27" s="324">
        <v>0.17765159999999999</v>
      </c>
    </row>
    <row r="28" spans="1:74"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
      <c r="A29" s="564"/>
      <c r="B29" s="154" t="s">
        <v>954</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
      <c r="A30" s="565" t="s">
        <v>955</v>
      </c>
      <c r="B30" s="566" t="s">
        <v>956</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1.7317149999999999</v>
      </c>
      <c r="AN30" s="208">
        <v>1.6490640000000001</v>
      </c>
      <c r="AO30" s="208">
        <v>1.7136990000000001</v>
      </c>
      <c r="AP30" s="208">
        <v>1.631521</v>
      </c>
      <c r="AQ30" s="208">
        <v>1.6247180000000001</v>
      </c>
      <c r="AR30" s="208">
        <v>1.683108</v>
      </c>
      <c r="AS30" s="208">
        <v>1.862797</v>
      </c>
      <c r="AT30" s="208">
        <v>1.6178710000000001</v>
      </c>
      <c r="AU30" s="208">
        <v>1.4916240000000001</v>
      </c>
      <c r="AV30" s="208">
        <v>1.637235</v>
      </c>
      <c r="AW30" s="208">
        <v>1.8891830000000001</v>
      </c>
      <c r="AX30" s="208">
        <v>1.897567</v>
      </c>
      <c r="AY30" s="208">
        <v>1.8654850000000001</v>
      </c>
      <c r="AZ30" s="208">
        <v>1.210901</v>
      </c>
      <c r="BA30" s="208">
        <v>1.5066489999999999</v>
      </c>
      <c r="BB30" s="208">
        <v>1.813628</v>
      </c>
      <c r="BC30" s="208">
        <v>1.8448929999999999</v>
      </c>
      <c r="BD30" s="324">
        <v>1.8234889999999999</v>
      </c>
      <c r="BE30" s="324">
        <v>1.795075</v>
      </c>
      <c r="BF30" s="324">
        <v>1.7283569999999999</v>
      </c>
      <c r="BG30" s="324">
        <v>1.6741839999999999</v>
      </c>
      <c r="BH30" s="324">
        <v>1.7772950000000001</v>
      </c>
      <c r="BI30" s="324">
        <v>1.879651</v>
      </c>
      <c r="BJ30" s="324">
        <v>2.0301809999999998</v>
      </c>
      <c r="BK30" s="324">
        <v>2.0115440000000002</v>
      </c>
      <c r="BL30" s="324">
        <v>2.0149119999999998</v>
      </c>
      <c r="BM30" s="324">
        <v>2.0219299999999998</v>
      </c>
      <c r="BN30" s="324">
        <v>1.9755910000000001</v>
      </c>
      <c r="BO30" s="324">
        <v>2.0612680000000001</v>
      </c>
      <c r="BP30" s="324">
        <v>2.049461</v>
      </c>
      <c r="BQ30" s="324">
        <v>2.0912519999999999</v>
      </c>
      <c r="BR30" s="324">
        <v>2.0547390000000001</v>
      </c>
      <c r="BS30" s="324">
        <v>2.0778910000000002</v>
      </c>
      <c r="BT30" s="324">
        <v>2.0894159999999999</v>
      </c>
      <c r="BU30" s="324">
        <v>2.137845</v>
      </c>
      <c r="BV30" s="324">
        <v>2.1355110000000002</v>
      </c>
    </row>
    <row r="31" spans="1:74" x14ac:dyDescent="0.2">
      <c r="A31" s="565" t="s">
        <v>1101</v>
      </c>
      <c r="B31" s="566" t="s">
        <v>1103</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1.0873980000000001</v>
      </c>
      <c r="AN31" s="208">
        <v>1.242961</v>
      </c>
      <c r="AO31" s="208">
        <v>0.93645599999999996</v>
      </c>
      <c r="AP31" s="208">
        <v>0.74649600000000005</v>
      </c>
      <c r="AQ31" s="208">
        <v>0.62624899999999994</v>
      </c>
      <c r="AR31" s="208">
        <v>0.394235</v>
      </c>
      <c r="AS31" s="208">
        <v>0.49438700000000002</v>
      </c>
      <c r="AT31" s="208">
        <v>0.56287500000000001</v>
      </c>
      <c r="AU31" s="208">
        <v>0.68554899999999996</v>
      </c>
      <c r="AV31" s="208">
        <v>0.86975199999999997</v>
      </c>
      <c r="AW31" s="208">
        <v>0.95729900000000001</v>
      </c>
      <c r="AX31" s="208">
        <v>1.155054</v>
      </c>
      <c r="AY31" s="208">
        <v>1.199792</v>
      </c>
      <c r="AZ31" s="208">
        <v>1.061264</v>
      </c>
      <c r="BA31" s="208">
        <v>1.0089250000000001</v>
      </c>
      <c r="BB31" s="208">
        <v>0.80424706667000001</v>
      </c>
      <c r="BC31" s="208">
        <v>0.59149414515999998</v>
      </c>
      <c r="BD31" s="324">
        <v>0.42139339999999997</v>
      </c>
      <c r="BE31" s="324">
        <v>0.4692209</v>
      </c>
      <c r="BF31" s="324">
        <v>0.51747909999999997</v>
      </c>
      <c r="BG31" s="324">
        <v>0.71426750000000006</v>
      </c>
      <c r="BH31" s="324">
        <v>0.87572380000000005</v>
      </c>
      <c r="BI31" s="324">
        <v>1.1421650000000001</v>
      </c>
      <c r="BJ31" s="324">
        <v>1.1918709999999999</v>
      </c>
      <c r="BK31" s="324">
        <v>1.334686</v>
      </c>
      <c r="BL31" s="324">
        <v>1.1147720000000001</v>
      </c>
      <c r="BM31" s="324">
        <v>0.9513239</v>
      </c>
      <c r="BN31" s="324">
        <v>0.71664170000000005</v>
      </c>
      <c r="BO31" s="324">
        <v>0.48328890000000002</v>
      </c>
      <c r="BP31" s="324">
        <v>0.42061460000000001</v>
      </c>
      <c r="BQ31" s="324">
        <v>0.48714150000000001</v>
      </c>
      <c r="BR31" s="324">
        <v>0.51499300000000003</v>
      </c>
      <c r="BS31" s="324">
        <v>0.65315429999999997</v>
      </c>
      <c r="BT31" s="324">
        <v>0.85640300000000003</v>
      </c>
      <c r="BU31" s="324">
        <v>1.024767</v>
      </c>
      <c r="BV31" s="324">
        <v>1.173224</v>
      </c>
    </row>
    <row r="32" spans="1:74" x14ac:dyDescent="0.2">
      <c r="A32" s="565" t="s">
        <v>1102</v>
      </c>
      <c r="B32" s="566" t="s">
        <v>1104</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0.28174199999999999</v>
      </c>
      <c r="AN32" s="208">
        <v>0.25420700000000002</v>
      </c>
      <c r="AO32" s="208">
        <v>0.25680700000000001</v>
      </c>
      <c r="AP32" s="208">
        <v>0.27750000000000002</v>
      </c>
      <c r="AQ32" s="208">
        <v>0.27419399999999999</v>
      </c>
      <c r="AR32" s="208">
        <v>0.2626</v>
      </c>
      <c r="AS32" s="208">
        <v>0.27541900000000002</v>
      </c>
      <c r="AT32" s="208">
        <v>0.25916099999999997</v>
      </c>
      <c r="AU32" s="208">
        <v>0.28536699999999998</v>
      </c>
      <c r="AV32" s="208">
        <v>0.29864499999999999</v>
      </c>
      <c r="AW32" s="208">
        <v>0.29993300000000001</v>
      </c>
      <c r="AX32" s="208">
        <v>0.29812899999999998</v>
      </c>
      <c r="AY32" s="208">
        <v>0.32264500000000002</v>
      </c>
      <c r="AZ32" s="208">
        <v>0.26632099999999997</v>
      </c>
      <c r="BA32" s="208">
        <v>0.28158100000000003</v>
      </c>
      <c r="BB32" s="208">
        <v>0.2939196</v>
      </c>
      <c r="BC32" s="208">
        <v>0.29437089999999999</v>
      </c>
      <c r="BD32" s="324">
        <v>0.30412889999999998</v>
      </c>
      <c r="BE32" s="324">
        <v>0.29818929999999999</v>
      </c>
      <c r="BF32" s="324">
        <v>0.28989959999999998</v>
      </c>
      <c r="BG32" s="324">
        <v>0.28867500000000001</v>
      </c>
      <c r="BH32" s="324">
        <v>0.2746442</v>
      </c>
      <c r="BI32" s="324">
        <v>0.29323549999999998</v>
      </c>
      <c r="BJ32" s="324">
        <v>0.31766260000000002</v>
      </c>
      <c r="BK32" s="324">
        <v>0.30732769999999998</v>
      </c>
      <c r="BL32" s="324">
        <v>0.29030699999999998</v>
      </c>
      <c r="BM32" s="324">
        <v>0.29836180000000001</v>
      </c>
      <c r="BN32" s="324">
        <v>0.298485</v>
      </c>
      <c r="BO32" s="324">
        <v>0.30049150000000002</v>
      </c>
      <c r="BP32" s="324">
        <v>0.30483130000000003</v>
      </c>
      <c r="BQ32" s="324">
        <v>0.29964679999999999</v>
      </c>
      <c r="BR32" s="324">
        <v>0.29623050000000001</v>
      </c>
      <c r="BS32" s="324">
        <v>0.2939059</v>
      </c>
      <c r="BT32" s="324">
        <v>0.2801361</v>
      </c>
      <c r="BU32" s="324">
        <v>0.2962497</v>
      </c>
      <c r="BV32" s="324">
        <v>0.3211348</v>
      </c>
    </row>
    <row r="33" spans="1:77" x14ac:dyDescent="0.2">
      <c r="A33" s="565" t="s">
        <v>958</v>
      </c>
      <c r="B33" s="566" t="s">
        <v>950</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0.208729</v>
      </c>
      <c r="AN33" s="208">
        <v>7.3668999999999998E-2</v>
      </c>
      <c r="AO33" s="208">
        <v>0.221668</v>
      </c>
      <c r="AP33" s="208">
        <v>0.17577400000000001</v>
      </c>
      <c r="AQ33" s="208">
        <v>0.22269700000000001</v>
      </c>
      <c r="AR33" s="208">
        <v>0.19572899999999999</v>
      </c>
      <c r="AS33" s="208">
        <v>0.164547</v>
      </c>
      <c r="AT33" s="208">
        <v>0.18884200000000001</v>
      </c>
      <c r="AU33" s="208">
        <v>0.16795099999999999</v>
      </c>
      <c r="AV33" s="208">
        <v>0.24371599999999999</v>
      </c>
      <c r="AW33" s="208">
        <v>0.26596399999999998</v>
      </c>
      <c r="AX33" s="208">
        <v>0.22295100000000001</v>
      </c>
      <c r="AY33" s="208">
        <v>0.252224</v>
      </c>
      <c r="AZ33" s="208">
        <v>0.16050600000000001</v>
      </c>
      <c r="BA33" s="208">
        <v>0.24279999999999999</v>
      </c>
      <c r="BB33" s="208">
        <v>0.2663798</v>
      </c>
      <c r="BC33" s="208">
        <v>0.18956909999999999</v>
      </c>
      <c r="BD33" s="324">
        <v>0.22073219999999999</v>
      </c>
      <c r="BE33" s="324">
        <v>0.2326471</v>
      </c>
      <c r="BF33" s="324">
        <v>0.19922139999999999</v>
      </c>
      <c r="BG33" s="324">
        <v>0.1571399</v>
      </c>
      <c r="BH33" s="324">
        <v>0.20923249999999999</v>
      </c>
      <c r="BI33" s="324">
        <v>0.1951417</v>
      </c>
      <c r="BJ33" s="324">
        <v>0.18600710000000001</v>
      </c>
      <c r="BK33" s="324">
        <v>0.1557442</v>
      </c>
      <c r="BL33" s="324">
        <v>0.1838283</v>
      </c>
      <c r="BM33" s="324">
        <v>0.19363649999999999</v>
      </c>
      <c r="BN33" s="324">
        <v>0.221521</v>
      </c>
      <c r="BO33" s="324">
        <v>0.22280749999999999</v>
      </c>
      <c r="BP33" s="324">
        <v>0.22410079999999999</v>
      </c>
      <c r="BQ33" s="324">
        <v>0.23722199999999999</v>
      </c>
      <c r="BR33" s="324">
        <v>0.2039031</v>
      </c>
      <c r="BS33" s="324">
        <v>0.16039320000000001</v>
      </c>
      <c r="BT33" s="324">
        <v>0.21145410000000001</v>
      </c>
      <c r="BU33" s="324">
        <v>0.19763169999999999</v>
      </c>
      <c r="BV33" s="324">
        <v>0.18841849999999999</v>
      </c>
    </row>
    <row r="34" spans="1:77" x14ac:dyDescent="0.2">
      <c r="A34" s="565" t="s">
        <v>743</v>
      </c>
      <c r="B34" s="566" t="s">
        <v>951</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8.6696999999999996E-2</v>
      </c>
      <c r="AN34" s="208">
        <v>-1.1483999999999999E-2</v>
      </c>
      <c r="AO34" s="208">
        <v>0.18199100000000001</v>
      </c>
      <c r="AP34" s="208">
        <v>2.5715999999999999E-2</v>
      </c>
      <c r="AQ34" s="208">
        <v>0.133156</v>
      </c>
      <c r="AR34" s="208">
        <v>0.22433400000000001</v>
      </c>
      <c r="AS34" s="208">
        <v>0.22370499999999999</v>
      </c>
      <c r="AT34" s="208">
        <v>0.26203900000000002</v>
      </c>
      <c r="AU34" s="208">
        <v>0.292711</v>
      </c>
      <c r="AV34" s="208">
        <v>0.32338499999999998</v>
      </c>
      <c r="AW34" s="208">
        <v>0.28822199999999998</v>
      </c>
      <c r="AX34" s="208">
        <v>0.44847999999999999</v>
      </c>
      <c r="AY34" s="208">
        <v>0.359265</v>
      </c>
      <c r="AZ34" s="208">
        <v>0.19361100000000001</v>
      </c>
      <c r="BA34" s="208">
        <v>0.21687999999999999</v>
      </c>
      <c r="BB34" s="208">
        <v>0.20596690000000001</v>
      </c>
      <c r="BC34" s="208">
        <v>0.2042602</v>
      </c>
      <c r="BD34" s="324">
        <v>0.21457200000000001</v>
      </c>
      <c r="BE34" s="324">
        <v>0.210865</v>
      </c>
      <c r="BF34" s="324">
        <v>0.22946240000000001</v>
      </c>
      <c r="BG34" s="324">
        <v>0.2338654</v>
      </c>
      <c r="BH34" s="324">
        <v>0.24244779999999999</v>
      </c>
      <c r="BI34" s="324">
        <v>0.2350003</v>
      </c>
      <c r="BJ34" s="324">
        <v>0.23150680000000001</v>
      </c>
      <c r="BK34" s="324">
        <v>0.2167771</v>
      </c>
      <c r="BL34" s="324">
        <v>0.20465079999999999</v>
      </c>
      <c r="BM34" s="324">
        <v>0.21280640000000001</v>
      </c>
      <c r="BN34" s="324">
        <v>0.21408060000000001</v>
      </c>
      <c r="BO34" s="324">
        <v>0.2093709</v>
      </c>
      <c r="BP34" s="324">
        <v>0.21988830000000001</v>
      </c>
      <c r="BQ34" s="324">
        <v>0.218085</v>
      </c>
      <c r="BR34" s="324">
        <v>0.2368508</v>
      </c>
      <c r="BS34" s="324">
        <v>0.23899960000000001</v>
      </c>
      <c r="BT34" s="324">
        <v>0.2459539</v>
      </c>
      <c r="BU34" s="324">
        <v>0.2389298</v>
      </c>
      <c r="BV34" s="324">
        <v>0.23531260000000001</v>
      </c>
    </row>
    <row r="35" spans="1:77"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
      <c r="A36" s="565"/>
      <c r="B36" s="154" t="s">
        <v>959</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654"/>
      <c r="BE36" s="654"/>
      <c r="BF36" s="654"/>
      <c r="BG36" s="654"/>
      <c r="BH36" s="654"/>
      <c r="BI36" s="654"/>
      <c r="BJ36" s="654"/>
      <c r="BK36" s="654"/>
      <c r="BL36" s="654"/>
      <c r="BM36" s="654"/>
      <c r="BN36" s="654"/>
      <c r="BO36" s="654"/>
      <c r="BP36" s="654"/>
      <c r="BQ36" s="654"/>
      <c r="BR36" s="654"/>
      <c r="BS36" s="654"/>
      <c r="BT36" s="654"/>
      <c r="BU36" s="654"/>
      <c r="BV36" s="654"/>
    </row>
    <row r="37" spans="1:77" x14ac:dyDescent="0.2">
      <c r="A37" s="565" t="s">
        <v>960</v>
      </c>
      <c r="B37" s="566" t="s">
        <v>947</v>
      </c>
      <c r="C37" s="728">
        <v>48.436999999999998</v>
      </c>
      <c r="D37" s="728">
        <v>49.591999999999999</v>
      </c>
      <c r="E37" s="728">
        <v>50.933</v>
      </c>
      <c r="F37" s="728">
        <v>52.158999999999999</v>
      </c>
      <c r="G37" s="728">
        <v>51.82</v>
      </c>
      <c r="H37" s="728">
        <v>51.734000000000002</v>
      </c>
      <c r="I37" s="728">
        <v>50.110999999999997</v>
      </c>
      <c r="J37" s="728">
        <v>51.826000000000001</v>
      </c>
      <c r="K37" s="728">
        <v>53.396999999999998</v>
      </c>
      <c r="L37" s="728">
        <v>58.63</v>
      </c>
      <c r="M37" s="728">
        <v>58.965000000000003</v>
      </c>
      <c r="N37" s="728">
        <v>55.616</v>
      </c>
      <c r="O37" s="728">
        <v>51.088000000000001</v>
      </c>
      <c r="P37" s="728">
        <v>52.548999999999999</v>
      </c>
      <c r="Q37" s="728">
        <v>50.097999999999999</v>
      </c>
      <c r="R37" s="728">
        <v>47.802</v>
      </c>
      <c r="S37" s="728">
        <v>48.286999999999999</v>
      </c>
      <c r="T37" s="728">
        <v>46.636000000000003</v>
      </c>
      <c r="U37" s="728">
        <v>46.32</v>
      </c>
      <c r="V37" s="728">
        <v>45.472000000000001</v>
      </c>
      <c r="W37" s="728">
        <v>47.158999999999999</v>
      </c>
      <c r="X37" s="728">
        <v>50.555999999999997</v>
      </c>
      <c r="Y37" s="728">
        <v>50.762999999999998</v>
      </c>
      <c r="Z37" s="728">
        <v>49.841999999999999</v>
      </c>
      <c r="AA37" s="728">
        <v>47.609000000000002</v>
      </c>
      <c r="AB37" s="728">
        <v>48.271999999999998</v>
      </c>
      <c r="AC37" s="728">
        <v>51.441000000000003</v>
      </c>
      <c r="AD37" s="728">
        <v>52.692</v>
      </c>
      <c r="AE37" s="728">
        <v>56.371000000000002</v>
      </c>
      <c r="AF37" s="728">
        <v>60.57</v>
      </c>
      <c r="AG37" s="728">
        <v>57.908000000000001</v>
      </c>
      <c r="AH37" s="728">
        <v>55.250999999999998</v>
      </c>
      <c r="AI37" s="728">
        <v>57.381999999999998</v>
      </c>
      <c r="AJ37" s="728">
        <v>59.631</v>
      </c>
      <c r="AK37" s="728">
        <v>59.642000000000003</v>
      </c>
      <c r="AL37" s="728">
        <v>57.286000000000001</v>
      </c>
      <c r="AM37" s="728">
        <v>54.011000000000003</v>
      </c>
      <c r="AN37" s="728">
        <v>52.097000000000001</v>
      </c>
      <c r="AO37" s="728">
        <v>51.58</v>
      </c>
      <c r="AP37" s="728">
        <v>49.162999999999997</v>
      </c>
      <c r="AQ37" s="728">
        <v>47.463999999999999</v>
      </c>
      <c r="AR37" s="728">
        <v>52.061999999999998</v>
      </c>
      <c r="AS37" s="728">
        <v>54.621000000000002</v>
      </c>
      <c r="AT37" s="728">
        <v>60.884999999999998</v>
      </c>
      <c r="AU37" s="728">
        <v>72.171999999999997</v>
      </c>
      <c r="AV37" s="728">
        <v>78.156999999999996</v>
      </c>
      <c r="AW37" s="728">
        <v>76.879000000000005</v>
      </c>
      <c r="AX37" s="728">
        <v>69.599999999999994</v>
      </c>
      <c r="AY37" s="728">
        <v>64.313000000000002</v>
      </c>
      <c r="AZ37" s="728">
        <v>64.936000000000007</v>
      </c>
      <c r="BA37" s="728">
        <v>68.203000000000003</v>
      </c>
      <c r="BB37" s="728">
        <v>68.407292999999996</v>
      </c>
      <c r="BC37" s="728">
        <v>65.989172999999994</v>
      </c>
      <c r="BD37" s="729">
        <v>63.212600000000002</v>
      </c>
      <c r="BE37" s="729">
        <v>63.062649999999998</v>
      </c>
      <c r="BF37" s="729">
        <v>62.546729999999997</v>
      </c>
      <c r="BG37" s="729">
        <v>64.885429999999999</v>
      </c>
      <c r="BH37" s="729">
        <v>66.435659999999999</v>
      </c>
      <c r="BI37" s="729">
        <v>66.364949999999993</v>
      </c>
      <c r="BJ37" s="729">
        <v>62.688279999999999</v>
      </c>
      <c r="BK37" s="729">
        <v>58.862369999999999</v>
      </c>
      <c r="BL37" s="729">
        <v>57.000100000000003</v>
      </c>
      <c r="BM37" s="729">
        <v>56.253970000000002</v>
      </c>
      <c r="BN37" s="729">
        <v>57.408859999999997</v>
      </c>
      <c r="BO37" s="729">
        <v>56.550319999999999</v>
      </c>
      <c r="BP37" s="729">
        <v>56.645130000000002</v>
      </c>
      <c r="BQ37" s="729">
        <v>55.309179999999998</v>
      </c>
      <c r="BR37" s="729">
        <v>56.135829999999999</v>
      </c>
      <c r="BS37" s="729">
        <v>56.710630000000002</v>
      </c>
      <c r="BT37" s="729">
        <v>58.566490000000002</v>
      </c>
      <c r="BU37" s="729">
        <v>59.815080000000002</v>
      </c>
      <c r="BV37" s="729">
        <v>58.534750000000003</v>
      </c>
    </row>
    <row r="38" spans="1:77" x14ac:dyDescent="0.2">
      <c r="A38" s="565" t="s">
        <v>1105</v>
      </c>
      <c r="B38" s="566" t="s">
        <v>1103</v>
      </c>
      <c r="C38" s="728">
        <v>53.35</v>
      </c>
      <c r="D38" s="728">
        <v>47.243000000000002</v>
      </c>
      <c r="E38" s="728">
        <v>40.155000000000001</v>
      </c>
      <c r="F38" s="728">
        <v>38.497</v>
      </c>
      <c r="G38" s="728">
        <v>46.146999999999998</v>
      </c>
      <c r="H38" s="728">
        <v>56.906999999999996</v>
      </c>
      <c r="I38" s="728">
        <v>63.676000000000002</v>
      </c>
      <c r="J38" s="728">
        <v>73.858000000000004</v>
      </c>
      <c r="K38" s="728">
        <v>71.391000000000005</v>
      </c>
      <c r="L38" s="728">
        <v>72.944000000000003</v>
      </c>
      <c r="M38" s="728">
        <v>69.936000000000007</v>
      </c>
      <c r="N38" s="728">
        <v>62.183</v>
      </c>
      <c r="O38" s="728">
        <v>45.42</v>
      </c>
      <c r="P38" s="728">
        <v>38.515999999999998</v>
      </c>
      <c r="Q38" s="728">
        <v>34.042000000000002</v>
      </c>
      <c r="R38" s="728">
        <v>35.340000000000003</v>
      </c>
      <c r="S38" s="728">
        <v>43.707000000000001</v>
      </c>
      <c r="T38" s="728">
        <v>56.505000000000003</v>
      </c>
      <c r="U38" s="728">
        <v>60.118000000000002</v>
      </c>
      <c r="V38" s="728">
        <v>66.724999999999994</v>
      </c>
      <c r="W38" s="728">
        <v>75.245000000000005</v>
      </c>
      <c r="X38" s="728">
        <v>78.825999999999993</v>
      </c>
      <c r="Y38" s="728">
        <v>73.986000000000004</v>
      </c>
      <c r="Z38" s="728">
        <v>63.738</v>
      </c>
      <c r="AA38" s="728">
        <v>51.215000000000003</v>
      </c>
      <c r="AB38" s="728">
        <v>45.709000000000003</v>
      </c>
      <c r="AC38" s="728">
        <v>48.942999999999998</v>
      </c>
      <c r="AD38" s="728">
        <v>53.396000000000001</v>
      </c>
      <c r="AE38" s="728">
        <v>63.353000000000002</v>
      </c>
      <c r="AF38" s="728">
        <v>71.709999999999994</v>
      </c>
      <c r="AG38" s="728">
        <v>77.822000000000003</v>
      </c>
      <c r="AH38" s="728">
        <v>91.102999999999994</v>
      </c>
      <c r="AI38" s="728">
        <v>95.606999999999999</v>
      </c>
      <c r="AJ38" s="728">
        <v>94.686000000000007</v>
      </c>
      <c r="AK38" s="728">
        <v>88.108999999999995</v>
      </c>
      <c r="AL38" s="728">
        <v>79.67</v>
      </c>
      <c r="AM38" s="728">
        <v>74.518000000000001</v>
      </c>
      <c r="AN38" s="728">
        <v>64.108000000000004</v>
      </c>
      <c r="AO38" s="728">
        <v>60.280999999999999</v>
      </c>
      <c r="AP38" s="728">
        <v>61.877000000000002</v>
      </c>
      <c r="AQ38" s="728">
        <v>66.965000000000003</v>
      </c>
      <c r="AR38" s="728">
        <v>75.305000000000007</v>
      </c>
      <c r="AS38" s="728">
        <v>85.183000000000007</v>
      </c>
      <c r="AT38" s="728">
        <v>95.29</v>
      </c>
      <c r="AU38" s="728">
        <v>100.71299999999999</v>
      </c>
      <c r="AV38" s="728">
        <v>95.093000000000004</v>
      </c>
      <c r="AW38" s="728">
        <v>90.284999999999997</v>
      </c>
      <c r="AX38" s="728">
        <v>70.445999999999998</v>
      </c>
      <c r="AY38" s="728">
        <v>53.853000000000002</v>
      </c>
      <c r="AZ38" s="728">
        <v>41.234000000000002</v>
      </c>
      <c r="BA38" s="728">
        <v>39.317999999999998</v>
      </c>
      <c r="BB38" s="728">
        <v>40.042793500000002</v>
      </c>
      <c r="BC38" s="728">
        <v>48.668187318999998</v>
      </c>
      <c r="BD38" s="729">
        <v>58.651400000000002</v>
      </c>
      <c r="BE38" s="729">
        <v>66.460679999999996</v>
      </c>
      <c r="BF38" s="729">
        <v>74.033240000000006</v>
      </c>
      <c r="BG38" s="729">
        <v>78.948629999999994</v>
      </c>
      <c r="BH38" s="729">
        <v>79.892629999999997</v>
      </c>
      <c r="BI38" s="729">
        <v>74.408659999999998</v>
      </c>
      <c r="BJ38" s="729">
        <v>65.941509999999994</v>
      </c>
      <c r="BK38" s="729">
        <v>52.95964</v>
      </c>
      <c r="BL38" s="729">
        <v>45.354660000000003</v>
      </c>
      <c r="BM38" s="729">
        <v>43.087470000000003</v>
      </c>
      <c r="BN38" s="729">
        <v>46.367559999999997</v>
      </c>
      <c r="BO38" s="729">
        <v>54.921019999999999</v>
      </c>
      <c r="BP38" s="729">
        <v>65.531899999999993</v>
      </c>
      <c r="BQ38" s="729">
        <v>73.785390000000007</v>
      </c>
      <c r="BR38" s="729">
        <v>83.022959999999998</v>
      </c>
      <c r="BS38" s="729">
        <v>87.697879999999998</v>
      </c>
      <c r="BT38" s="729">
        <v>87.740700000000004</v>
      </c>
      <c r="BU38" s="729">
        <v>84.259720000000002</v>
      </c>
      <c r="BV38" s="729">
        <v>74.442300000000003</v>
      </c>
    </row>
    <row r="39" spans="1:77" x14ac:dyDescent="0.2">
      <c r="A39" s="565" t="s">
        <v>1106</v>
      </c>
      <c r="B39" s="566" t="s">
        <v>1358</v>
      </c>
      <c r="C39" s="728">
        <v>2.177</v>
      </c>
      <c r="D39" s="728">
        <v>1.0369999999999999</v>
      </c>
      <c r="E39" s="728">
        <v>1.3520000000000001</v>
      </c>
      <c r="F39" s="728">
        <v>1.167</v>
      </c>
      <c r="G39" s="728">
        <v>1.373</v>
      </c>
      <c r="H39" s="728">
        <v>1.252</v>
      </c>
      <c r="I39" s="728">
        <v>1.7529999999999999</v>
      </c>
      <c r="J39" s="728">
        <v>1.8620000000000001</v>
      </c>
      <c r="K39" s="728">
        <v>1.7390000000000001</v>
      </c>
      <c r="L39" s="728">
        <v>2.0350000000000001</v>
      </c>
      <c r="M39" s="728">
        <v>2.0750000000000002</v>
      </c>
      <c r="N39" s="728">
        <v>2.0699999999999998</v>
      </c>
      <c r="O39" s="728">
        <v>1.71</v>
      </c>
      <c r="P39" s="728">
        <v>1.252</v>
      </c>
      <c r="Q39" s="728">
        <v>1.0209999999999999</v>
      </c>
      <c r="R39" s="728">
        <v>1.266</v>
      </c>
      <c r="S39" s="728">
        <v>1.3360000000000001</v>
      </c>
      <c r="T39" s="728">
        <v>1.284</v>
      </c>
      <c r="U39" s="728">
        <v>1.681</v>
      </c>
      <c r="V39" s="728">
        <v>1.72</v>
      </c>
      <c r="W39" s="728">
        <v>1.88</v>
      </c>
      <c r="X39" s="728">
        <v>1.7030000000000001</v>
      </c>
      <c r="Y39" s="728">
        <v>1.6890000000000001</v>
      </c>
      <c r="Z39" s="728">
        <v>1.79</v>
      </c>
      <c r="AA39" s="728">
        <v>1.389</v>
      </c>
      <c r="AB39" s="728">
        <v>1.4550000000000001</v>
      </c>
      <c r="AC39" s="728">
        <v>1.6830000000000001</v>
      </c>
      <c r="AD39" s="728">
        <v>1.74</v>
      </c>
      <c r="AE39" s="728">
        <v>1.8049999999999999</v>
      </c>
      <c r="AF39" s="728">
        <v>1.7609999999999999</v>
      </c>
      <c r="AG39" s="728">
        <v>1.9259999999999999</v>
      </c>
      <c r="AH39" s="728">
        <v>2.169</v>
      </c>
      <c r="AI39" s="728">
        <v>2.6459999999999999</v>
      </c>
      <c r="AJ39" s="728">
        <v>2.0390000000000001</v>
      </c>
      <c r="AK39" s="728">
        <v>1.994</v>
      </c>
      <c r="AL39" s="728">
        <v>1.659</v>
      </c>
      <c r="AM39" s="728">
        <v>1.61</v>
      </c>
      <c r="AN39" s="728">
        <v>1.2869999999999999</v>
      </c>
      <c r="AO39" s="728">
        <v>1.411</v>
      </c>
      <c r="AP39" s="728">
        <v>1.4179999999999999</v>
      </c>
      <c r="AQ39" s="728">
        <v>1.355</v>
      </c>
      <c r="AR39" s="728">
        <v>1.504</v>
      </c>
      <c r="AS39" s="728">
        <v>1.3959999999999999</v>
      </c>
      <c r="AT39" s="728">
        <v>1.58</v>
      </c>
      <c r="AU39" s="728">
        <v>1.5089999999999999</v>
      </c>
      <c r="AV39" s="728">
        <v>1.357</v>
      </c>
      <c r="AW39" s="728">
        <v>1.26</v>
      </c>
      <c r="AX39" s="728">
        <v>1.476</v>
      </c>
      <c r="AY39" s="728">
        <v>1.153</v>
      </c>
      <c r="AZ39" s="728">
        <v>0.99399999999999999</v>
      </c>
      <c r="BA39" s="728">
        <v>1.056</v>
      </c>
      <c r="BB39" s="728">
        <v>1.1312065</v>
      </c>
      <c r="BC39" s="728">
        <v>1.3556159999999999</v>
      </c>
      <c r="BD39" s="729">
        <v>1.451009</v>
      </c>
      <c r="BE39" s="729">
        <v>1.702393</v>
      </c>
      <c r="BF39" s="729">
        <v>1.9448319999999999</v>
      </c>
      <c r="BG39" s="729">
        <v>1.840544</v>
      </c>
      <c r="BH39" s="729">
        <v>1.983614</v>
      </c>
      <c r="BI39" s="729">
        <v>1.9561569999999999</v>
      </c>
      <c r="BJ39" s="729">
        <v>1.8387830000000001</v>
      </c>
      <c r="BK39" s="729">
        <v>1.63629</v>
      </c>
      <c r="BL39" s="729">
        <v>1.664979</v>
      </c>
      <c r="BM39" s="729">
        <v>1.67581</v>
      </c>
      <c r="BN39" s="729">
        <v>1.69156</v>
      </c>
      <c r="BO39" s="729">
        <v>1.839906</v>
      </c>
      <c r="BP39" s="729">
        <v>1.8605449999999999</v>
      </c>
      <c r="BQ39" s="729">
        <v>2.040645</v>
      </c>
      <c r="BR39" s="729">
        <v>2.217705</v>
      </c>
      <c r="BS39" s="729">
        <v>2.0656539999999999</v>
      </c>
      <c r="BT39" s="729">
        <v>2.1669879999999999</v>
      </c>
      <c r="BU39" s="729">
        <v>2.096562</v>
      </c>
      <c r="BV39" s="729">
        <v>1.9498169999999999</v>
      </c>
    </row>
    <row r="40" spans="1:77" x14ac:dyDescent="0.2">
      <c r="A40" s="565" t="s">
        <v>961</v>
      </c>
      <c r="B40" s="566" t="s">
        <v>950</v>
      </c>
      <c r="C40" s="728">
        <v>32.683999999999997</v>
      </c>
      <c r="D40" s="728">
        <v>30.513999999999999</v>
      </c>
      <c r="E40" s="728">
        <v>31.283999999999999</v>
      </c>
      <c r="F40" s="728">
        <v>37.875999999999998</v>
      </c>
      <c r="G40" s="728">
        <v>48.814999999999998</v>
      </c>
      <c r="H40" s="728">
        <v>56.79</v>
      </c>
      <c r="I40" s="728">
        <v>64.825999999999993</v>
      </c>
      <c r="J40" s="728">
        <v>75.113</v>
      </c>
      <c r="K40" s="728">
        <v>75.546999999999997</v>
      </c>
      <c r="L40" s="728">
        <v>72.864999999999995</v>
      </c>
      <c r="M40" s="728">
        <v>61.472000000000001</v>
      </c>
      <c r="N40" s="728">
        <v>47.453000000000003</v>
      </c>
      <c r="O40" s="728">
        <v>35.372</v>
      </c>
      <c r="P40" s="728">
        <v>26.768999999999998</v>
      </c>
      <c r="Q40" s="728">
        <v>31.332999999999998</v>
      </c>
      <c r="R40" s="728">
        <v>38.628999999999998</v>
      </c>
      <c r="S40" s="728">
        <v>47.244</v>
      </c>
      <c r="T40" s="728">
        <v>55.5</v>
      </c>
      <c r="U40" s="728">
        <v>66.623000000000005</v>
      </c>
      <c r="V40" s="728">
        <v>77.533000000000001</v>
      </c>
      <c r="W40" s="728">
        <v>78.623000000000005</v>
      </c>
      <c r="X40" s="728">
        <v>70.501000000000005</v>
      </c>
      <c r="Y40" s="728">
        <v>57.856000000000002</v>
      </c>
      <c r="Z40" s="728">
        <v>47.581000000000003</v>
      </c>
      <c r="AA40" s="728">
        <v>39.506</v>
      </c>
      <c r="AB40" s="728">
        <v>36.786000000000001</v>
      </c>
      <c r="AC40" s="728">
        <v>39.841000000000001</v>
      </c>
      <c r="AD40" s="728">
        <v>48.649000000000001</v>
      </c>
      <c r="AE40" s="728">
        <v>61.228999999999999</v>
      </c>
      <c r="AF40" s="728">
        <v>70.718000000000004</v>
      </c>
      <c r="AG40" s="728">
        <v>80.313000000000002</v>
      </c>
      <c r="AH40" s="728">
        <v>86.619</v>
      </c>
      <c r="AI40" s="728">
        <v>85.869</v>
      </c>
      <c r="AJ40" s="728">
        <v>75.340999999999994</v>
      </c>
      <c r="AK40" s="728">
        <v>61.542999999999999</v>
      </c>
      <c r="AL40" s="728">
        <v>52.180999999999997</v>
      </c>
      <c r="AM40" s="728">
        <v>43.433</v>
      </c>
      <c r="AN40" s="728">
        <v>39.457000000000001</v>
      </c>
      <c r="AO40" s="728">
        <v>43.576999999999998</v>
      </c>
      <c r="AP40" s="728">
        <v>53.850999999999999</v>
      </c>
      <c r="AQ40" s="728">
        <v>59.686</v>
      </c>
      <c r="AR40" s="728">
        <v>69.328000000000003</v>
      </c>
      <c r="AS40" s="728">
        <v>77.971000000000004</v>
      </c>
      <c r="AT40" s="728">
        <v>84.802000000000007</v>
      </c>
      <c r="AU40" s="728">
        <v>86.033000000000001</v>
      </c>
      <c r="AV40" s="728">
        <v>74.903999999999996</v>
      </c>
      <c r="AW40" s="728">
        <v>62.491</v>
      </c>
      <c r="AX40" s="728">
        <v>54.746000000000002</v>
      </c>
      <c r="AY40" s="728">
        <v>44.243000000000002</v>
      </c>
      <c r="AZ40" s="728">
        <v>38.536000000000001</v>
      </c>
      <c r="BA40" s="728">
        <v>37.167000000000002</v>
      </c>
      <c r="BB40" s="728">
        <v>39.418261071000003</v>
      </c>
      <c r="BC40" s="728">
        <v>49.058650968999999</v>
      </c>
      <c r="BD40" s="729">
        <v>57.633600000000001</v>
      </c>
      <c r="BE40" s="729">
        <v>66.332419999999999</v>
      </c>
      <c r="BF40" s="729">
        <v>74.945369999999997</v>
      </c>
      <c r="BG40" s="729">
        <v>75.645600000000002</v>
      </c>
      <c r="BH40" s="729">
        <v>69.918840000000003</v>
      </c>
      <c r="BI40" s="729">
        <v>58.259830000000001</v>
      </c>
      <c r="BJ40" s="729">
        <v>46.77552</v>
      </c>
      <c r="BK40" s="729">
        <v>38.976039999999998</v>
      </c>
      <c r="BL40" s="729">
        <v>34.69173</v>
      </c>
      <c r="BM40" s="729">
        <v>36.826509999999999</v>
      </c>
      <c r="BN40" s="729">
        <v>43.5533</v>
      </c>
      <c r="BO40" s="729">
        <v>52.593389999999999</v>
      </c>
      <c r="BP40" s="729">
        <v>61.127369999999999</v>
      </c>
      <c r="BQ40" s="729">
        <v>69.798150000000007</v>
      </c>
      <c r="BR40" s="729">
        <v>78.312079999999995</v>
      </c>
      <c r="BS40" s="729">
        <v>78.89676</v>
      </c>
      <c r="BT40" s="729">
        <v>73.033959999999993</v>
      </c>
      <c r="BU40" s="729">
        <v>61.301909999999999</v>
      </c>
      <c r="BV40" s="729">
        <v>49.728990000000003</v>
      </c>
    </row>
    <row r="41" spans="1:77" x14ac:dyDescent="0.2">
      <c r="A41" s="565" t="s">
        <v>750</v>
      </c>
      <c r="B41" s="566" t="s">
        <v>951</v>
      </c>
      <c r="C41" s="728">
        <v>24.588000000000001</v>
      </c>
      <c r="D41" s="728">
        <v>22.812999999999999</v>
      </c>
      <c r="E41" s="728">
        <v>21.494</v>
      </c>
      <c r="F41" s="728">
        <v>20.533000000000001</v>
      </c>
      <c r="G41" s="728">
        <v>19.548999999999999</v>
      </c>
      <c r="H41" s="728">
        <v>20.552</v>
      </c>
      <c r="I41" s="728">
        <v>22.626999999999999</v>
      </c>
      <c r="J41" s="728">
        <v>23.629000000000001</v>
      </c>
      <c r="K41" s="728">
        <v>23.398</v>
      </c>
      <c r="L41" s="728">
        <v>21.593</v>
      </c>
      <c r="M41" s="728">
        <v>21.337</v>
      </c>
      <c r="N41" s="728">
        <v>20.113</v>
      </c>
      <c r="O41" s="728">
        <v>18.978000000000002</v>
      </c>
      <c r="P41" s="728">
        <v>18.283000000000001</v>
      </c>
      <c r="Q41" s="728">
        <v>19.359000000000002</v>
      </c>
      <c r="R41" s="728">
        <v>18.922000000000001</v>
      </c>
      <c r="S41" s="728">
        <v>18.594999999999999</v>
      </c>
      <c r="T41" s="728">
        <v>18.648</v>
      </c>
      <c r="U41" s="728">
        <v>19.718</v>
      </c>
      <c r="V41" s="728">
        <v>20.146000000000001</v>
      </c>
      <c r="W41" s="728">
        <v>20.393999999999998</v>
      </c>
      <c r="X41" s="728">
        <v>20.254999999999999</v>
      </c>
      <c r="Y41" s="728">
        <v>20.603999999999999</v>
      </c>
      <c r="Z41" s="728">
        <v>20.91</v>
      </c>
      <c r="AA41" s="728">
        <v>20.800999999999998</v>
      </c>
      <c r="AB41" s="728">
        <v>19.015999999999998</v>
      </c>
      <c r="AC41" s="728">
        <v>18.427</v>
      </c>
      <c r="AD41" s="728">
        <v>18.494</v>
      </c>
      <c r="AE41" s="728">
        <v>18.981999999999999</v>
      </c>
      <c r="AF41" s="728">
        <v>19.721</v>
      </c>
      <c r="AG41" s="728">
        <v>20.393999999999998</v>
      </c>
      <c r="AH41" s="728">
        <v>20.664999999999999</v>
      </c>
      <c r="AI41" s="728">
        <v>21.263999999999999</v>
      </c>
      <c r="AJ41" s="728">
        <v>20.805</v>
      </c>
      <c r="AK41" s="728">
        <v>20.6</v>
      </c>
      <c r="AL41" s="728">
        <v>20.9</v>
      </c>
      <c r="AM41" s="728">
        <v>21.538</v>
      </c>
      <c r="AN41" s="728">
        <v>21.785</v>
      </c>
      <c r="AO41" s="728">
        <v>23.989000000000001</v>
      </c>
      <c r="AP41" s="728">
        <v>29.289000000000001</v>
      </c>
      <c r="AQ41" s="728">
        <v>34.265999999999998</v>
      </c>
      <c r="AR41" s="728">
        <v>35.667999999999999</v>
      </c>
      <c r="AS41" s="728">
        <v>37.57</v>
      </c>
      <c r="AT41" s="728">
        <v>40.207000000000001</v>
      </c>
      <c r="AU41" s="728">
        <v>38.628</v>
      </c>
      <c r="AV41" s="728">
        <v>37.487000000000002</v>
      </c>
      <c r="AW41" s="728">
        <v>36.503</v>
      </c>
      <c r="AX41" s="728">
        <v>32.889000000000003</v>
      </c>
      <c r="AY41" s="728">
        <v>28.5</v>
      </c>
      <c r="AZ41" s="728">
        <v>24.954000000000001</v>
      </c>
      <c r="BA41" s="728">
        <v>22.840398</v>
      </c>
      <c r="BB41" s="728">
        <v>22.967874500000001</v>
      </c>
      <c r="BC41" s="728">
        <v>22.901645500000001</v>
      </c>
      <c r="BD41" s="729">
        <v>23.021809999999999</v>
      </c>
      <c r="BE41" s="729">
        <v>23.44706</v>
      </c>
      <c r="BF41" s="729">
        <v>23.189219999999999</v>
      </c>
      <c r="BG41" s="729">
        <v>22.681950000000001</v>
      </c>
      <c r="BH41" s="729">
        <v>22.119050000000001</v>
      </c>
      <c r="BI41" s="729">
        <v>21.858630000000002</v>
      </c>
      <c r="BJ41" s="729">
        <v>21.431149999999999</v>
      </c>
      <c r="BK41" s="729">
        <v>20.687480000000001</v>
      </c>
      <c r="BL41" s="729">
        <v>19.477409999999999</v>
      </c>
      <c r="BM41" s="729">
        <v>18.883870000000002</v>
      </c>
      <c r="BN41" s="729">
        <v>18.992010000000001</v>
      </c>
      <c r="BO41" s="729">
        <v>19.457630000000002</v>
      </c>
      <c r="BP41" s="729">
        <v>20.040500000000002</v>
      </c>
      <c r="BQ41" s="729">
        <v>20.922640000000001</v>
      </c>
      <c r="BR41" s="729">
        <v>21.120609999999999</v>
      </c>
      <c r="BS41" s="729">
        <v>20.865760000000002</v>
      </c>
      <c r="BT41" s="729">
        <v>20.55087</v>
      </c>
      <c r="BU41" s="729">
        <v>20.42502</v>
      </c>
      <c r="BV41" s="729">
        <v>20.128900000000002</v>
      </c>
    </row>
    <row r="42" spans="1:77"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70"/>
      <c r="BE42" s="570"/>
      <c r="BF42" s="570"/>
      <c r="BG42" s="570"/>
      <c r="BH42" s="570"/>
      <c r="BI42" s="570"/>
      <c r="BJ42" s="570"/>
      <c r="BK42" s="570"/>
      <c r="BL42" s="570"/>
      <c r="BM42" s="570"/>
      <c r="BN42" s="570"/>
      <c r="BO42" s="570"/>
      <c r="BP42" s="570"/>
      <c r="BQ42" s="570"/>
      <c r="BR42" s="570"/>
      <c r="BS42" s="570"/>
      <c r="BT42" s="570"/>
      <c r="BU42" s="570"/>
      <c r="BV42" s="570"/>
    </row>
    <row r="43" spans="1:77" ht="11.1" customHeight="1" x14ac:dyDescent="0.2">
      <c r="A43" s="57"/>
      <c r="B43" s="154" t="s">
        <v>574</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8"/>
      <c r="BE43" s="568"/>
      <c r="BF43" s="568"/>
      <c r="BG43" s="568"/>
      <c r="BH43" s="568"/>
      <c r="BI43" s="568"/>
      <c r="BJ43" s="568"/>
      <c r="BK43" s="568"/>
      <c r="BL43" s="568"/>
      <c r="BM43" s="568"/>
      <c r="BN43" s="568"/>
      <c r="BO43" s="568"/>
      <c r="BP43" s="568"/>
      <c r="BQ43" s="568"/>
      <c r="BR43" s="568"/>
      <c r="BS43" s="568"/>
      <c r="BT43" s="568"/>
      <c r="BU43" s="568"/>
      <c r="BV43" s="568"/>
      <c r="BX43" s="709"/>
      <c r="BY43" s="709"/>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16.230871</v>
      </c>
      <c r="AN44" s="208">
        <v>15.866655</v>
      </c>
      <c r="AO44" s="208">
        <v>15.226290000000001</v>
      </c>
      <c r="AP44" s="208">
        <v>12.7864</v>
      </c>
      <c r="AQ44" s="208">
        <v>12.957807000000001</v>
      </c>
      <c r="AR44" s="208">
        <v>13.732032999999999</v>
      </c>
      <c r="AS44" s="208">
        <v>14.337935999999999</v>
      </c>
      <c r="AT44" s="208">
        <v>14.151419000000001</v>
      </c>
      <c r="AU44" s="208">
        <v>13.572832999999999</v>
      </c>
      <c r="AV44" s="208">
        <v>13.444742</v>
      </c>
      <c r="AW44" s="208">
        <v>14.123767000000001</v>
      </c>
      <c r="AX44" s="208">
        <v>14.139839</v>
      </c>
      <c r="AY44" s="208">
        <v>14.525097000000001</v>
      </c>
      <c r="AZ44" s="208">
        <v>12.373536</v>
      </c>
      <c r="BA44" s="208">
        <v>14.383032</v>
      </c>
      <c r="BB44" s="208">
        <v>15.020099999999999</v>
      </c>
      <c r="BC44" s="208">
        <v>15.275771613</v>
      </c>
      <c r="BD44" s="324">
        <v>15.83446</v>
      </c>
      <c r="BE44" s="324">
        <v>16.296279999999999</v>
      </c>
      <c r="BF44" s="324">
        <v>16.087610000000002</v>
      </c>
      <c r="BG44" s="324">
        <v>15.40643</v>
      </c>
      <c r="BH44" s="324">
        <v>14.431050000000001</v>
      </c>
      <c r="BI44" s="324">
        <v>15.276260000000001</v>
      </c>
      <c r="BJ44" s="324">
        <v>16.144539999999999</v>
      </c>
      <c r="BK44" s="324">
        <v>15.420529999999999</v>
      </c>
      <c r="BL44" s="324">
        <v>14.877700000000001</v>
      </c>
      <c r="BM44" s="324">
        <v>15.464130000000001</v>
      </c>
      <c r="BN44" s="324">
        <v>16.036349999999999</v>
      </c>
      <c r="BO44" s="324">
        <v>16.735499999999998</v>
      </c>
      <c r="BP44" s="324">
        <v>17.259119999999999</v>
      </c>
      <c r="BQ44" s="324">
        <v>17.278220000000001</v>
      </c>
      <c r="BR44" s="324">
        <v>17.477889999999999</v>
      </c>
      <c r="BS44" s="324">
        <v>16.82987</v>
      </c>
      <c r="BT44" s="324">
        <v>15.834849999999999</v>
      </c>
      <c r="BU44" s="324">
        <v>16.249420000000001</v>
      </c>
      <c r="BV44" s="324">
        <v>17.05106</v>
      </c>
      <c r="BX44" s="710"/>
      <c r="BY44" s="710"/>
    </row>
    <row r="45" spans="1:77" ht="11.1" customHeight="1" x14ac:dyDescent="0.2">
      <c r="A45" s="565" t="s">
        <v>975</v>
      </c>
      <c r="B45" s="566" t="s">
        <v>968</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0.69906400000000002</v>
      </c>
      <c r="AN45" s="208">
        <v>0.63834500000000005</v>
      </c>
      <c r="AO45" s="208">
        <v>0.49848399999999998</v>
      </c>
      <c r="AP45" s="208">
        <v>0.31759999999999999</v>
      </c>
      <c r="AQ45" s="208">
        <v>0.33609699999999998</v>
      </c>
      <c r="AR45" s="208">
        <v>0.40236699999999997</v>
      </c>
      <c r="AS45" s="208">
        <v>0.45580700000000002</v>
      </c>
      <c r="AT45" s="208">
        <v>0.42216100000000001</v>
      </c>
      <c r="AU45" s="208">
        <v>0.53606699999999996</v>
      </c>
      <c r="AV45" s="208">
        <v>0.58680699999999997</v>
      </c>
      <c r="AW45" s="208">
        <v>0.63733300000000004</v>
      </c>
      <c r="AX45" s="208">
        <v>0.56745199999999996</v>
      </c>
      <c r="AY45" s="208">
        <v>0.587677</v>
      </c>
      <c r="AZ45" s="208">
        <v>0.47853600000000002</v>
      </c>
      <c r="BA45" s="208">
        <v>0.51448400000000005</v>
      </c>
      <c r="BB45" s="208">
        <v>0.4635283</v>
      </c>
      <c r="BC45" s="208">
        <v>0.44012000000000001</v>
      </c>
      <c r="BD45" s="324">
        <v>0.4429575</v>
      </c>
      <c r="BE45" s="324">
        <v>0.42997200000000002</v>
      </c>
      <c r="BF45" s="324">
        <v>0.45229380000000002</v>
      </c>
      <c r="BG45" s="324">
        <v>0.56298119999999996</v>
      </c>
      <c r="BH45" s="324">
        <v>0.6104406</v>
      </c>
      <c r="BI45" s="324">
        <v>0.67443280000000005</v>
      </c>
      <c r="BJ45" s="324">
        <v>0.66314969999999995</v>
      </c>
      <c r="BK45" s="324">
        <v>0.58531520000000004</v>
      </c>
      <c r="BL45" s="324">
        <v>0.56821980000000005</v>
      </c>
      <c r="BM45" s="324">
        <v>0.51360030000000001</v>
      </c>
      <c r="BN45" s="324">
        <v>0.4765218</v>
      </c>
      <c r="BO45" s="324">
        <v>0.46607870000000001</v>
      </c>
      <c r="BP45" s="324">
        <v>0.46647880000000003</v>
      </c>
      <c r="BQ45" s="324">
        <v>0.45135209999999998</v>
      </c>
      <c r="BR45" s="324">
        <v>0.48398750000000001</v>
      </c>
      <c r="BS45" s="324">
        <v>0.60017759999999998</v>
      </c>
      <c r="BT45" s="324">
        <v>0.65181210000000001</v>
      </c>
      <c r="BU45" s="324">
        <v>0.71159150000000004</v>
      </c>
      <c r="BV45" s="324">
        <v>0.70597220000000005</v>
      </c>
      <c r="BX45" s="710"/>
      <c r="BY45" s="710"/>
    </row>
    <row r="46" spans="1:77" ht="11.1" customHeight="1" x14ac:dyDescent="0.2">
      <c r="A46" s="61" t="s">
        <v>882</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1.1506769999999999</v>
      </c>
      <c r="AN46" s="208">
        <v>1.1690689999999999</v>
      </c>
      <c r="AO46" s="208">
        <v>1.0488710000000001</v>
      </c>
      <c r="AP46" s="208">
        <v>0.82230000000000003</v>
      </c>
      <c r="AQ46" s="208">
        <v>0.95422600000000002</v>
      </c>
      <c r="AR46" s="208">
        <v>1.0747</v>
      </c>
      <c r="AS46" s="208">
        <v>1.1127419999999999</v>
      </c>
      <c r="AT46" s="208">
        <v>1.1172899999999999</v>
      </c>
      <c r="AU46" s="208">
        <v>1.099367</v>
      </c>
      <c r="AV46" s="208">
        <v>1.1021939999999999</v>
      </c>
      <c r="AW46" s="208">
        <v>1.0676669999999999</v>
      </c>
      <c r="AX46" s="208">
        <v>1.057903</v>
      </c>
      <c r="AY46" s="208">
        <v>1.0235160000000001</v>
      </c>
      <c r="AZ46" s="208">
        <v>1.008786</v>
      </c>
      <c r="BA46" s="208">
        <v>1.1134189999999999</v>
      </c>
      <c r="BB46" s="208">
        <v>1.1561197999999999</v>
      </c>
      <c r="BC46" s="208">
        <v>1.170466029</v>
      </c>
      <c r="BD46" s="324">
        <v>1.195314</v>
      </c>
      <c r="BE46" s="324">
        <v>1.199038</v>
      </c>
      <c r="BF46" s="324">
        <v>1.212728</v>
      </c>
      <c r="BG46" s="324">
        <v>1.146177</v>
      </c>
      <c r="BH46" s="324">
        <v>1.145008</v>
      </c>
      <c r="BI46" s="324">
        <v>1.1665730000000001</v>
      </c>
      <c r="BJ46" s="324">
        <v>1.154193</v>
      </c>
      <c r="BK46" s="324">
        <v>1.1350210000000001</v>
      </c>
      <c r="BL46" s="324">
        <v>1.139038</v>
      </c>
      <c r="BM46" s="324">
        <v>1.1736629999999999</v>
      </c>
      <c r="BN46" s="324">
        <v>1.21025</v>
      </c>
      <c r="BO46" s="324">
        <v>1.2165680000000001</v>
      </c>
      <c r="BP46" s="324">
        <v>1.225808</v>
      </c>
      <c r="BQ46" s="324">
        <v>1.2257469999999999</v>
      </c>
      <c r="BR46" s="324">
        <v>1.2250220000000001</v>
      </c>
      <c r="BS46" s="324">
        <v>1.1871130000000001</v>
      </c>
      <c r="BT46" s="324">
        <v>1.181986</v>
      </c>
      <c r="BU46" s="324">
        <v>1.1925509999999999</v>
      </c>
      <c r="BV46" s="324">
        <v>1.186938</v>
      </c>
      <c r="BX46" s="710"/>
      <c r="BY46" s="710"/>
    </row>
    <row r="47" spans="1:77" ht="11.1" customHeight="1" x14ac:dyDescent="0.2">
      <c r="A47" s="61" t="s">
        <v>757</v>
      </c>
      <c r="B47" s="566"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0.29406399999999999</v>
      </c>
      <c r="AN47" s="208">
        <v>-0.13827600000000001</v>
      </c>
      <c r="AO47" s="208">
        <v>-1.1161000000000001E-2</v>
      </c>
      <c r="AP47" s="208">
        <v>0.194967</v>
      </c>
      <c r="AQ47" s="208">
        <v>0.248581</v>
      </c>
      <c r="AR47" s="208">
        <v>0.24840000000000001</v>
      </c>
      <c r="AS47" s="208">
        <v>0.458258</v>
      </c>
      <c r="AT47" s="208">
        <v>0.51300000000000001</v>
      </c>
      <c r="AU47" s="208">
        <v>0.35903299999999999</v>
      </c>
      <c r="AV47" s="208">
        <v>0.307226</v>
      </c>
      <c r="AW47" s="208">
        <v>0.24576700000000001</v>
      </c>
      <c r="AX47" s="208">
        <v>4.2226E-2</v>
      </c>
      <c r="AY47" s="208">
        <v>-8.2903000000000004E-2</v>
      </c>
      <c r="AZ47" s="208">
        <v>-0.11607099999999999</v>
      </c>
      <c r="BA47" s="208">
        <v>-3.8096999999999999E-2</v>
      </c>
      <c r="BB47" s="208">
        <v>0.26562013810000001</v>
      </c>
      <c r="BC47" s="208">
        <v>0.47970728891999997</v>
      </c>
      <c r="BD47" s="324">
        <v>0.53680689999999998</v>
      </c>
      <c r="BE47" s="324">
        <v>0.49594149999999998</v>
      </c>
      <c r="BF47" s="324">
        <v>0.44417299999999998</v>
      </c>
      <c r="BG47" s="324">
        <v>0.3876946</v>
      </c>
      <c r="BH47" s="324">
        <v>0.34522370000000002</v>
      </c>
      <c r="BI47" s="324">
        <v>0.36148639999999999</v>
      </c>
      <c r="BJ47" s="324">
        <v>0.4140644</v>
      </c>
      <c r="BK47" s="324">
        <v>9.7336099999999995E-2</v>
      </c>
      <c r="BL47" s="324">
        <v>5.61708E-2</v>
      </c>
      <c r="BM47" s="324">
        <v>0.1238742</v>
      </c>
      <c r="BN47" s="324">
        <v>0.18504989999999999</v>
      </c>
      <c r="BO47" s="324">
        <v>0.34593689999999999</v>
      </c>
      <c r="BP47" s="324">
        <v>0.30934820000000002</v>
      </c>
      <c r="BQ47" s="324">
        <v>0.33926089999999998</v>
      </c>
      <c r="BR47" s="324">
        <v>0.31612770000000001</v>
      </c>
      <c r="BS47" s="324">
        <v>0.27929189999999998</v>
      </c>
      <c r="BT47" s="324">
        <v>0.20248969999999999</v>
      </c>
      <c r="BU47" s="324">
        <v>0.26708769999999998</v>
      </c>
      <c r="BV47" s="324">
        <v>0.3537497</v>
      </c>
      <c r="BX47" s="710"/>
      <c r="BY47" s="710"/>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0.16203200000000001</v>
      </c>
      <c r="AN48" s="208">
        <v>0.76182799999999995</v>
      </c>
      <c r="AO48" s="208">
        <v>0.32477400000000001</v>
      </c>
      <c r="AP48" s="208">
        <v>0.117033</v>
      </c>
      <c r="AQ48" s="208">
        <v>0.45551599999999998</v>
      </c>
      <c r="AR48" s="208">
        <v>0.87756699999999999</v>
      </c>
      <c r="AS48" s="208">
        <v>0.71135499999999996</v>
      </c>
      <c r="AT48" s="208">
        <v>1.044645</v>
      </c>
      <c r="AU48" s="208">
        <v>0.80413299999999999</v>
      </c>
      <c r="AV48" s="208">
        <v>0.64754800000000001</v>
      </c>
      <c r="AW48" s="208">
        <v>0.16293299999999999</v>
      </c>
      <c r="AX48" s="208">
        <v>0.55209699999999995</v>
      </c>
      <c r="AY48" s="208">
        <v>0.11651599999999999</v>
      </c>
      <c r="AZ48" s="208">
        <v>1.0418210000000001</v>
      </c>
      <c r="BA48" s="208">
        <v>0.99299999999999999</v>
      </c>
      <c r="BB48" s="208">
        <v>0.96040000000000003</v>
      </c>
      <c r="BC48" s="208">
        <v>0.98470172902999997</v>
      </c>
      <c r="BD48" s="324">
        <v>0.84936990000000001</v>
      </c>
      <c r="BE48" s="324">
        <v>0.72140289999999996</v>
      </c>
      <c r="BF48" s="324">
        <v>0.73508450000000003</v>
      </c>
      <c r="BG48" s="324">
        <v>0.54358890000000004</v>
      </c>
      <c r="BH48" s="324">
        <v>0.73585480000000003</v>
      </c>
      <c r="BI48" s="324">
        <v>0.25686179999999997</v>
      </c>
      <c r="BJ48" s="324">
        <v>-0.21185380000000001</v>
      </c>
      <c r="BK48" s="324">
        <v>0.3488096</v>
      </c>
      <c r="BL48" s="324">
        <v>0.60541279999999997</v>
      </c>
      <c r="BM48" s="324">
        <v>0.74231159999999996</v>
      </c>
      <c r="BN48" s="324">
        <v>0.79528279999999996</v>
      </c>
      <c r="BO48" s="324">
        <v>0.84937790000000002</v>
      </c>
      <c r="BP48" s="324">
        <v>0.78639800000000004</v>
      </c>
      <c r="BQ48" s="324">
        <v>0.67378519999999997</v>
      </c>
      <c r="BR48" s="324">
        <v>0.70306670000000004</v>
      </c>
      <c r="BS48" s="324">
        <v>0.58204210000000001</v>
      </c>
      <c r="BT48" s="324">
        <v>0.774088</v>
      </c>
      <c r="BU48" s="324">
        <v>0.2790668</v>
      </c>
      <c r="BV48" s="324">
        <v>-0.15840589999999999</v>
      </c>
      <c r="BX48" s="710"/>
      <c r="BY48" s="710"/>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1.225E-3</v>
      </c>
      <c r="AN49" s="208">
        <v>-1.03E-4</v>
      </c>
      <c r="AO49" s="208">
        <v>9.68E-4</v>
      </c>
      <c r="AP49" s="208">
        <v>-1E-4</v>
      </c>
      <c r="AQ49" s="208">
        <v>1.2260000000000001E-3</v>
      </c>
      <c r="AR49" s="208">
        <v>1.1000000000000001E-3</v>
      </c>
      <c r="AS49" s="208">
        <v>4.5199999999999998E-4</v>
      </c>
      <c r="AT49" s="208">
        <v>3.5500000000000001E-4</v>
      </c>
      <c r="AU49" s="208">
        <v>3.6699999999999998E-4</v>
      </c>
      <c r="AV49" s="208">
        <v>2.9E-4</v>
      </c>
      <c r="AW49" s="208">
        <v>2.33E-4</v>
      </c>
      <c r="AX49" s="208">
        <v>1.94E-4</v>
      </c>
      <c r="AY49" s="208">
        <v>5.8100000000000003E-4</v>
      </c>
      <c r="AZ49" s="208">
        <v>3.57E-4</v>
      </c>
      <c r="BA49" s="208">
        <v>5.8100000000000003E-4</v>
      </c>
      <c r="BB49" s="208">
        <v>1.3300000000000001E-4</v>
      </c>
      <c r="BC49" s="208">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0"/>
      <c r="BY49" s="710"/>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18.537932999999999</v>
      </c>
      <c r="AN50" s="208">
        <v>18.297518</v>
      </c>
      <c r="AO50" s="208">
        <v>17.088225999999999</v>
      </c>
      <c r="AP50" s="208">
        <v>14.238200000000001</v>
      </c>
      <c r="AQ50" s="208">
        <v>14.953453</v>
      </c>
      <c r="AR50" s="208">
        <v>16.336167</v>
      </c>
      <c r="AS50" s="208">
        <v>17.076550000000001</v>
      </c>
      <c r="AT50" s="208">
        <v>17.24887</v>
      </c>
      <c r="AU50" s="208">
        <v>16.3718</v>
      </c>
      <c r="AV50" s="208">
        <v>16.088806999999999</v>
      </c>
      <c r="AW50" s="208">
        <v>16.2377</v>
      </c>
      <c r="AX50" s="208">
        <v>16.359711000000001</v>
      </c>
      <c r="AY50" s="208">
        <v>16.170483999999998</v>
      </c>
      <c r="AZ50" s="208">
        <v>14.786965</v>
      </c>
      <c r="BA50" s="208">
        <v>16.966418999999998</v>
      </c>
      <c r="BB50" s="208">
        <v>17.865901237999999</v>
      </c>
      <c r="BC50" s="208">
        <v>18.350943659999999</v>
      </c>
      <c r="BD50" s="324">
        <v>18.859069999999999</v>
      </c>
      <c r="BE50" s="324">
        <v>19.142700000000001</v>
      </c>
      <c r="BF50" s="324">
        <v>18.931889999999999</v>
      </c>
      <c r="BG50" s="324">
        <v>18.047049999999999</v>
      </c>
      <c r="BH50" s="324">
        <v>17.26756</v>
      </c>
      <c r="BI50" s="324">
        <v>17.73556</v>
      </c>
      <c r="BJ50" s="324">
        <v>18.163920000000001</v>
      </c>
      <c r="BK50" s="324">
        <v>17.586580000000001</v>
      </c>
      <c r="BL50" s="324">
        <v>17.246469999999999</v>
      </c>
      <c r="BM50" s="324">
        <v>18.017810000000001</v>
      </c>
      <c r="BN50" s="324">
        <v>18.703589999999998</v>
      </c>
      <c r="BO50" s="324">
        <v>19.61364</v>
      </c>
      <c r="BP50" s="324">
        <v>20.04731</v>
      </c>
      <c r="BQ50" s="324">
        <v>19.968430000000001</v>
      </c>
      <c r="BR50" s="324">
        <v>20.20609</v>
      </c>
      <c r="BS50" s="324">
        <v>19.478680000000001</v>
      </c>
      <c r="BT50" s="324">
        <v>18.645219999999998</v>
      </c>
      <c r="BU50" s="324">
        <v>18.699660000000002</v>
      </c>
      <c r="BV50" s="324">
        <v>19.139140000000001</v>
      </c>
      <c r="BX50" s="710"/>
      <c r="BY50" s="710"/>
      <c r="BZ50" s="712"/>
      <c r="CA50" s="711"/>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324"/>
      <c r="BE51" s="324"/>
      <c r="BF51" s="324"/>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1.1360269999999999</v>
      </c>
      <c r="AN52" s="208">
        <v>0.93948100000000001</v>
      </c>
      <c r="AO52" s="208">
        <v>0.97841800000000001</v>
      </c>
      <c r="AP52" s="208">
        <v>0.76726499999999997</v>
      </c>
      <c r="AQ52" s="208">
        <v>0.80670799999999998</v>
      </c>
      <c r="AR52" s="208">
        <v>0.872498</v>
      </c>
      <c r="AS52" s="208">
        <v>0.93551600000000001</v>
      </c>
      <c r="AT52" s="208">
        <v>0.92400000000000004</v>
      </c>
      <c r="AU52" s="208">
        <v>0.94583600000000001</v>
      </c>
      <c r="AV52" s="208">
        <v>0.92458099999999999</v>
      </c>
      <c r="AW52" s="208">
        <v>0.93373399999999995</v>
      </c>
      <c r="AX52" s="208">
        <v>0.91674199999999995</v>
      </c>
      <c r="AY52" s="208">
        <v>0.89135200000000003</v>
      </c>
      <c r="AZ52" s="208">
        <v>0.764571</v>
      </c>
      <c r="BA52" s="208">
        <v>0.86361500000000002</v>
      </c>
      <c r="BB52" s="208">
        <v>1.0445450000000001</v>
      </c>
      <c r="BC52" s="208">
        <v>1.0973470000000001</v>
      </c>
      <c r="BD52" s="324">
        <v>1.1292450000000001</v>
      </c>
      <c r="BE52" s="324">
        <v>1.0767260000000001</v>
      </c>
      <c r="BF52" s="324">
        <v>1.099791</v>
      </c>
      <c r="BG52" s="324">
        <v>1.052738</v>
      </c>
      <c r="BH52" s="324">
        <v>0.98578960000000004</v>
      </c>
      <c r="BI52" s="324">
        <v>1.051499</v>
      </c>
      <c r="BJ52" s="324">
        <v>1.112457</v>
      </c>
      <c r="BK52" s="324">
        <v>1.0849709999999999</v>
      </c>
      <c r="BL52" s="324">
        <v>1.054311</v>
      </c>
      <c r="BM52" s="324">
        <v>1.052222</v>
      </c>
      <c r="BN52" s="324">
        <v>1.055482</v>
      </c>
      <c r="BO52" s="324">
        <v>1.115046</v>
      </c>
      <c r="BP52" s="324">
        <v>1.1266560000000001</v>
      </c>
      <c r="BQ52" s="324">
        <v>1.12663</v>
      </c>
      <c r="BR52" s="324">
        <v>1.1743699999999999</v>
      </c>
      <c r="BS52" s="324">
        <v>1.135243</v>
      </c>
      <c r="BT52" s="324">
        <v>1.091634</v>
      </c>
      <c r="BU52" s="324">
        <v>1.1339490000000001</v>
      </c>
      <c r="BV52" s="324">
        <v>1.215873</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324"/>
      <c r="BE53" s="324"/>
      <c r="BF53" s="324"/>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324"/>
      <c r="BE54" s="324"/>
      <c r="BF54" s="324"/>
      <c r="BG54" s="324"/>
      <c r="BH54" s="324"/>
      <c r="BI54" s="324"/>
      <c r="BJ54" s="324"/>
      <c r="BK54" s="324"/>
      <c r="BL54" s="324"/>
      <c r="BM54" s="324"/>
      <c r="BN54" s="324"/>
      <c r="BO54" s="324"/>
      <c r="BP54" s="324"/>
      <c r="BQ54" s="324"/>
      <c r="BR54" s="324"/>
      <c r="BS54" s="324"/>
      <c r="BT54" s="324"/>
      <c r="BU54" s="324"/>
      <c r="BV54" s="324"/>
    </row>
    <row r="55" spans="1:79" ht="11.1" customHeight="1" x14ac:dyDescent="0.2">
      <c r="A55" s="565" t="s">
        <v>976</v>
      </c>
      <c r="B55" s="566" t="s">
        <v>968</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0.38770900000000003</v>
      </c>
      <c r="AN55" s="208">
        <v>0.381241</v>
      </c>
      <c r="AO55" s="208">
        <v>0.62116099999999996</v>
      </c>
      <c r="AP55" s="208">
        <v>0.68279999999999996</v>
      </c>
      <c r="AQ55" s="208">
        <v>0.671323</v>
      </c>
      <c r="AR55" s="208">
        <v>0.70996700000000001</v>
      </c>
      <c r="AS55" s="208">
        <v>0.73229</v>
      </c>
      <c r="AT55" s="208">
        <v>0.71216100000000004</v>
      </c>
      <c r="AU55" s="208">
        <v>0.55553300000000005</v>
      </c>
      <c r="AV55" s="208">
        <v>0.40983900000000001</v>
      </c>
      <c r="AW55" s="208">
        <v>0.33329999999999999</v>
      </c>
      <c r="AX55" s="208">
        <v>0.346968</v>
      </c>
      <c r="AY55" s="208">
        <v>0.36725799999999997</v>
      </c>
      <c r="AZ55" s="208">
        <v>0.34267900000000001</v>
      </c>
      <c r="BA55" s="208">
        <v>0.59428999999999998</v>
      </c>
      <c r="BB55" s="208">
        <v>0.76340708999999995</v>
      </c>
      <c r="BC55" s="208">
        <v>0.82023080999999998</v>
      </c>
      <c r="BD55" s="324">
        <v>0.89143280000000003</v>
      </c>
      <c r="BE55" s="324">
        <v>0.88169739999999996</v>
      </c>
      <c r="BF55" s="324">
        <v>0.85113150000000004</v>
      </c>
      <c r="BG55" s="324">
        <v>0.63538399999999995</v>
      </c>
      <c r="BH55" s="324">
        <v>0.47416170000000002</v>
      </c>
      <c r="BI55" s="324">
        <v>0.35751650000000001</v>
      </c>
      <c r="BJ55" s="324">
        <v>0.38091589999999997</v>
      </c>
      <c r="BK55" s="324">
        <v>0.38815769999999999</v>
      </c>
      <c r="BL55" s="324">
        <v>0.44884249999999998</v>
      </c>
      <c r="BM55" s="324">
        <v>0.67210669999999995</v>
      </c>
      <c r="BN55" s="324">
        <v>0.82070980000000004</v>
      </c>
      <c r="BO55" s="324">
        <v>0.86116440000000005</v>
      </c>
      <c r="BP55" s="324">
        <v>0.89801909999999996</v>
      </c>
      <c r="BQ55" s="324">
        <v>0.88868539999999996</v>
      </c>
      <c r="BR55" s="324">
        <v>0.86016599999999999</v>
      </c>
      <c r="BS55" s="324">
        <v>0.6414107</v>
      </c>
      <c r="BT55" s="324">
        <v>0.47946080000000002</v>
      </c>
      <c r="BU55" s="324">
        <v>0.36159419999999998</v>
      </c>
      <c r="BV55" s="324">
        <v>0.38537660000000001</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9.6255799999999994</v>
      </c>
      <c r="AN56" s="208">
        <v>9.7415520000000004</v>
      </c>
      <c r="AO56" s="208">
        <v>8.5752579999999998</v>
      </c>
      <c r="AP56" s="208">
        <v>6.3520669999999999</v>
      </c>
      <c r="AQ56" s="208">
        <v>7.4770000000000003</v>
      </c>
      <c r="AR56" s="208">
        <v>8.7450670000000006</v>
      </c>
      <c r="AS56" s="208">
        <v>9.0261940000000003</v>
      </c>
      <c r="AT56" s="208">
        <v>9.3124839999999995</v>
      </c>
      <c r="AU56" s="208">
        <v>9.0904670000000003</v>
      </c>
      <c r="AV56" s="208">
        <v>9.2524519999999999</v>
      </c>
      <c r="AW56" s="208">
        <v>8.8821670000000008</v>
      </c>
      <c r="AX56" s="208">
        <v>8.8095479999999995</v>
      </c>
      <c r="AY56" s="208">
        <v>8.519774</v>
      </c>
      <c r="AZ56" s="208">
        <v>8.3963570000000001</v>
      </c>
      <c r="BA56" s="208">
        <v>9.2834520000000005</v>
      </c>
      <c r="BB56" s="208">
        <v>9.6381999999999994</v>
      </c>
      <c r="BC56" s="208">
        <v>9.8587678709999995</v>
      </c>
      <c r="BD56" s="324">
        <v>10.0436</v>
      </c>
      <c r="BE56" s="324">
        <v>9.9538860000000007</v>
      </c>
      <c r="BF56" s="324">
        <v>9.8373240000000006</v>
      </c>
      <c r="BG56" s="324">
        <v>9.6044250000000009</v>
      </c>
      <c r="BH56" s="324">
        <v>9.4626400000000004</v>
      </c>
      <c r="BI56" s="324">
        <v>9.6635659999999994</v>
      </c>
      <c r="BJ56" s="324">
        <v>9.557817</v>
      </c>
      <c r="BK56" s="324">
        <v>9.3708760000000009</v>
      </c>
      <c r="BL56" s="324">
        <v>9.2753549999999994</v>
      </c>
      <c r="BM56" s="324">
        <v>9.4175629999999995</v>
      </c>
      <c r="BN56" s="324">
        <v>9.6471999999999998</v>
      </c>
      <c r="BO56" s="324">
        <v>10.020519999999999</v>
      </c>
      <c r="BP56" s="324">
        <v>10.17618</v>
      </c>
      <c r="BQ56" s="324">
        <v>10.04461</v>
      </c>
      <c r="BR56" s="324">
        <v>10.15774</v>
      </c>
      <c r="BS56" s="324">
        <v>9.9783080000000002</v>
      </c>
      <c r="BT56" s="324">
        <v>9.9028299999999998</v>
      </c>
      <c r="BU56" s="324">
        <v>9.8998989999999996</v>
      </c>
      <c r="BV56" s="324">
        <v>9.8445479999999996</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1.8553539999999999</v>
      </c>
      <c r="AN57" s="208">
        <v>1.6663790000000001</v>
      </c>
      <c r="AO57" s="208">
        <v>1.359097</v>
      </c>
      <c r="AP57" s="208">
        <v>0.61890000000000001</v>
      </c>
      <c r="AQ57" s="208">
        <v>0.50541899999999995</v>
      </c>
      <c r="AR57" s="208">
        <v>0.73113300000000003</v>
      </c>
      <c r="AS57" s="208">
        <v>0.83570999999999995</v>
      </c>
      <c r="AT57" s="208">
        <v>0.85099999999999998</v>
      </c>
      <c r="AU57" s="208">
        <v>0.79949999999999999</v>
      </c>
      <c r="AV57" s="208">
        <v>0.82128999999999996</v>
      </c>
      <c r="AW57" s="208">
        <v>1.0617000000000001</v>
      </c>
      <c r="AX57" s="208">
        <v>1.125194</v>
      </c>
      <c r="AY57" s="208">
        <v>1.2263550000000001</v>
      </c>
      <c r="AZ57" s="208">
        <v>0.94935700000000001</v>
      </c>
      <c r="BA57" s="208">
        <v>1.101</v>
      </c>
      <c r="BB57" s="208">
        <v>1.2141666667</v>
      </c>
      <c r="BC57" s="208">
        <v>1.2885490323</v>
      </c>
      <c r="BD57" s="324">
        <v>1.4068400000000001</v>
      </c>
      <c r="BE57" s="324">
        <v>1.505579</v>
      </c>
      <c r="BF57" s="324">
        <v>1.517309</v>
      </c>
      <c r="BG57" s="324">
        <v>1.4408970000000001</v>
      </c>
      <c r="BH57" s="324">
        <v>1.331504</v>
      </c>
      <c r="BI57" s="324">
        <v>1.40605</v>
      </c>
      <c r="BJ57" s="324">
        <v>1.4981260000000001</v>
      </c>
      <c r="BK57" s="324">
        <v>1.5481590000000001</v>
      </c>
      <c r="BL57" s="324">
        <v>1.4843329999999999</v>
      </c>
      <c r="BM57" s="324">
        <v>1.553653</v>
      </c>
      <c r="BN57" s="324">
        <v>1.5774840000000001</v>
      </c>
      <c r="BO57" s="324">
        <v>1.637116</v>
      </c>
      <c r="BP57" s="324">
        <v>1.6951830000000001</v>
      </c>
      <c r="BQ57" s="324">
        <v>1.7285729999999999</v>
      </c>
      <c r="BR57" s="324">
        <v>1.7292749999999999</v>
      </c>
      <c r="BS57" s="324">
        <v>1.6574500000000001</v>
      </c>
      <c r="BT57" s="324">
        <v>1.546449</v>
      </c>
      <c r="BU57" s="324">
        <v>1.572551</v>
      </c>
      <c r="BV57" s="324">
        <v>1.655314</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5.0848709999999997</v>
      </c>
      <c r="AN58" s="208">
        <v>4.8115860000000001</v>
      </c>
      <c r="AO58" s="208">
        <v>4.9511609999999999</v>
      </c>
      <c r="AP58" s="208">
        <v>5.1005330000000004</v>
      </c>
      <c r="AQ58" s="208">
        <v>4.821161</v>
      </c>
      <c r="AR58" s="208">
        <v>4.5796330000000003</v>
      </c>
      <c r="AS58" s="208">
        <v>4.8424519999999998</v>
      </c>
      <c r="AT58" s="208">
        <v>4.8226449999999996</v>
      </c>
      <c r="AU58" s="208">
        <v>4.4931999999999999</v>
      </c>
      <c r="AV58" s="208">
        <v>4.2126450000000002</v>
      </c>
      <c r="AW58" s="208">
        <v>4.5217669999999996</v>
      </c>
      <c r="AX58" s="208">
        <v>4.636355</v>
      </c>
      <c r="AY58" s="208">
        <v>4.5535480000000002</v>
      </c>
      <c r="AZ58" s="208">
        <v>3.7661069999999999</v>
      </c>
      <c r="BA58" s="208">
        <v>4.5060320000000003</v>
      </c>
      <c r="BB58" s="208">
        <v>4.5304109332999998</v>
      </c>
      <c r="BC58" s="208">
        <v>4.6161246612999998</v>
      </c>
      <c r="BD58" s="324">
        <v>4.8164110000000004</v>
      </c>
      <c r="BE58" s="324">
        <v>4.9372470000000002</v>
      </c>
      <c r="BF58" s="324">
        <v>4.889081</v>
      </c>
      <c r="BG58" s="324">
        <v>4.7059179999999996</v>
      </c>
      <c r="BH58" s="324">
        <v>4.4457950000000004</v>
      </c>
      <c r="BI58" s="324">
        <v>4.7055429999999996</v>
      </c>
      <c r="BJ58" s="324">
        <v>4.9829600000000003</v>
      </c>
      <c r="BK58" s="324">
        <v>4.6831370000000003</v>
      </c>
      <c r="BL58" s="324">
        <v>4.5687519999999999</v>
      </c>
      <c r="BM58" s="324">
        <v>4.7796979999999998</v>
      </c>
      <c r="BN58" s="324">
        <v>4.9597670000000003</v>
      </c>
      <c r="BO58" s="324">
        <v>5.2624639999999996</v>
      </c>
      <c r="BP58" s="324">
        <v>5.3715549999999999</v>
      </c>
      <c r="BQ58" s="324">
        <v>5.4069719999999997</v>
      </c>
      <c r="BR58" s="324">
        <v>5.5228570000000001</v>
      </c>
      <c r="BS58" s="324">
        <v>5.4142659999999996</v>
      </c>
      <c r="BT58" s="324">
        <v>5.1033559999999998</v>
      </c>
      <c r="BU58" s="324">
        <v>5.2822469999999999</v>
      </c>
      <c r="BV58" s="324">
        <v>5.5527519999999999</v>
      </c>
      <c r="BX58" s="710"/>
      <c r="BY58" s="710"/>
      <c r="BZ58" s="710"/>
      <c r="CA58" s="711"/>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0.22922500000000001</v>
      </c>
      <c r="AN59" s="208">
        <v>0.22927600000000001</v>
      </c>
      <c r="AO59" s="208">
        <v>0.23245199999999999</v>
      </c>
      <c r="AP59" s="208">
        <v>0.1449</v>
      </c>
      <c r="AQ59" s="208">
        <v>0.16722600000000001</v>
      </c>
      <c r="AR59" s="208">
        <v>0.239033</v>
      </c>
      <c r="AS59" s="208">
        <v>0.225387</v>
      </c>
      <c r="AT59" s="208">
        <v>0.19241900000000001</v>
      </c>
      <c r="AU59" s="208">
        <v>0.16506699999999999</v>
      </c>
      <c r="AV59" s="208">
        <v>0.16280700000000001</v>
      </c>
      <c r="AW59" s="208">
        <v>0.15329999999999999</v>
      </c>
      <c r="AX59" s="208">
        <v>0.146839</v>
      </c>
      <c r="AY59" s="208">
        <v>0.16925799999999999</v>
      </c>
      <c r="AZ59" s="208">
        <v>0.1875</v>
      </c>
      <c r="BA59" s="208">
        <v>0.22719400000000001</v>
      </c>
      <c r="BB59" s="208">
        <v>0.18953333333</v>
      </c>
      <c r="BC59" s="208">
        <v>0.20846594838999999</v>
      </c>
      <c r="BD59" s="324">
        <v>0.24004259999999999</v>
      </c>
      <c r="BE59" s="324">
        <v>0.2679434</v>
      </c>
      <c r="BF59" s="324">
        <v>0.27300609999999997</v>
      </c>
      <c r="BG59" s="324">
        <v>0.25381799999999999</v>
      </c>
      <c r="BH59" s="324">
        <v>0.2469787</v>
      </c>
      <c r="BI59" s="324">
        <v>0.1689068</v>
      </c>
      <c r="BJ59" s="324">
        <v>0.20839060000000001</v>
      </c>
      <c r="BK59" s="324">
        <v>0.28639049999999999</v>
      </c>
      <c r="BL59" s="324">
        <v>0.21769759999999999</v>
      </c>
      <c r="BM59" s="324">
        <v>0.2651326</v>
      </c>
      <c r="BN59" s="324">
        <v>0.29416569999999997</v>
      </c>
      <c r="BO59" s="324">
        <v>0.30116379999999998</v>
      </c>
      <c r="BP59" s="324">
        <v>0.28386529999999999</v>
      </c>
      <c r="BQ59" s="324">
        <v>0.29774129999999999</v>
      </c>
      <c r="BR59" s="324">
        <v>0.30571090000000001</v>
      </c>
      <c r="BS59" s="324">
        <v>0.2878579</v>
      </c>
      <c r="BT59" s="324">
        <v>0.28072920000000001</v>
      </c>
      <c r="BU59" s="324">
        <v>0.19387399999999999</v>
      </c>
      <c r="BV59" s="324">
        <v>0.23111319999999999</v>
      </c>
    </row>
    <row r="60" spans="1:79" ht="11.1" customHeight="1" x14ac:dyDescent="0.2">
      <c r="A60" s="61" t="s">
        <v>765</v>
      </c>
      <c r="B60" s="566" t="s">
        <v>977</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2.4912209999999999</v>
      </c>
      <c r="AN60" s="208">
        <v>2.406965</v>
      </c>
      <c r="AO60" s="208">
        <v>2.327515</v>
      </c>
      <c r="AP60" s="208">
        <v>2.1062650000000001</v>
      </c>
      <c r="AQ60" s="208">
        <v>2.1180319999999999</v>
      </c>
      <c r="AR60" s="208">
        <v>2.2038319999999998</v>
      </c>
      <c r="AS60" s="208">
        <v>2.3500329999999998</v>
      </c>
      <c r="AT60" s="208">
        <v>2.2821609999999999</v>
      </c>
      <c r="AU60" s="208">
        <v>2.2138689999999999</v>
      </c>
      <c r="AV60" s="208">
        <v>2.1543549999999998</v>
      </c>
      <c r="AW60" s="208">
        <v>2.2191999999999998</v>
      </c>
      <c r="AX60" s="208">
        <v>2.2115490000000002</v>
      </c>
      <c r="AY60" s="208">
        <v>2.2256429999999998</v>
      </c>
      <c r="AZ60" s="208">
        <v>1.9095359999999999</v>
      </c>
      <c r="BA60" s="208">
        <v>2.1180659999999998</v>
      </c>
      <c r="BB60" s="208">
        <v>2.5747282147999999</v>
      </c>
      <c r="BC60" s="208">
        <v>2.656152337</v>
      </c>
      <c r="BD60" s="324">
        <v>2.5899899999999998</v>
      </c>
      <c r="BE60" s="324">
        <v>2.6730700000000001</v>
      </c>
      <c r="BF60" s="324">
        <v>2.6638250000000001</v>
      </c>
      <c r="BG60" s="324">
        <v>2.4593500000000001</v>
      </c>
      <c r="BH60" s="324">
        <v>2.2922750000000001</v>
      </c>
      <c r="BI60" s="324">
        <v>2.4854759999999998</v>
      </c>
      <c r="BJ60" s="324">
        <v>2.6481650000000001</v>
      </c>
      <c r="BK60" s="324">
        <v>2.3948360000000002</v>
      </c>
      <c r="BL60" s="324">
        <v>2.3057970000000001</v>
      </c>
      <c r="BM60" s="324">
        <v>2.3818809999999999</v>
      </c>
      <c r="BN60" s="324">
        <v>2.4597449999999998</v>
      </c>
      <c r="BO60" s="324">
        <v>2.6462569999999999</v>
      </c>
      <c r="BP60" s="324">
        <v>2.7491669999999999</v>
      </c>
      <c r="BQ60" s="324">
        <v>2.7284769999999998</v>
      </c>
      <c r="BR60" s="324">
        <v>2.8047170000000001</v>
      </c>
      <c r="BS60" s="324">
        <v>2.6346310000000002</v>
      </c>
      <c r="BT60" s="324">
        <v>2.424026</v>
      </c>
      <c r="BU60" s="324">
        <v>2.5234459999999999</v>
      </c>
      <c r="BV60" s="324">
        <v>2.6859130000000002</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19.673960000000001</v>
      </c>
      <c r="AN61" s="208">
        <v>19.236999000000001</v>
      </c>
      <c r="AO61" s="208">
        <v>18.066644</v>
      </c>
      <c r="AP61" s="208">
        <v>15.005464999999999</v>
      </c>
      <c r="AQ61" s="208">
        <v>15.760161</v>
      </c>
      <c r="AR61" s="208">
        <v>17.208665</v>
      </c>
      <c r="AS61" s="208">
        <v>18.012066000000001</v>
      </c>
      <c r="AT61" s="208">
        <v>18.17287</v>
      </c>
      <c r="AU61" s="208">
        <v>17.317636</v>
      </c>
      <c r="AV61" s="208">
        <v>17.013387999999999</v>
      </c>
      <c r="AW61" s="208">
        <v>17.171434000000001</v>
      </c>
      <c r="AX61" s="208">
        <v>17.276453</v>
      </c>
      <c r="AY61" s="208">
        <v>17.061836</v>
      </c>
      <c r="AZ61" s="208">
        <v>15.551536</v>
      </c>
      <c r="BA61" s="208">
        <v>17.830034000000001</v>
      </c>
      <c r="BB61" s="208">
        <v>18.910446237999999</v>
      </c>
      <c r="BC61" s="208">
        <v>19.448290660000001</v>
      </c>
      <c r="BD61" s="324">
        <v>19.988320000000002</v>
      </c>
      <c r="BE61" s="324">
        <v>20.21942</v>
      </c>
      <c r="BF61" s="324">
        <v>20.031680000000001</v>
      </c>
      <c r="BG61" s="324">
        <v>19.099789999999999</v>
      </c>
      <c r="BH61" s="324">
        <v>18.253350000000001</v>
      </c>
      <c r="BI61" s="324">
        <v>18.78706</v>
      </c>
      <c r="BJ61" s="324">
        <v>19.27637</v>
      </c>
      <c r="BK61" s="324">
        <v>18.671559999999999</v>
      </c>
      <c r="BL61" s="324">
        <v>18.30078</v>
      </c>
      <c r="BM61" s="324">
        <v>19.070029999999999</v>
      </c>
      <c r="BN61" s="324">
        <v>19.759070000000001</v>
      </c>
      <c r="BO61" s="324">
        <v>20.728680000000001</v>
      </c>
      <c r="BP61" s="324">
        <v>21.173970000000001</v>
      </c>
      <c r="BQ61" s="324">
        <v>21.09506</v>
      </c>
      <c r="BR61" s="324">
        <v>21.380469999999999</v>
      </c>
      <c r="BS61" s="324">
        <v>20.61392</v>
      </c>
      <c r="BT61" s="324">
        <v>19.73685</v>
      </c>
      <c r="BU61" s="324">
        <v>19.83361</v>
      </c>
      <c r="BV61" s="324">
        <v>20.35502</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324"/>
      <c r="BE62" s="324"/>
      <c r="BF62" s="324"/>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16.856611999999998</v>
      </c>
      <c r="AN63" s="208">
        <v>16.441966000000001</v>
      </c>
      <c r="AO63" s="208">
        <v>15.772484</v>
      </c>
      <c r="AP63" s="208">
        <v>13.322699999999999</v>
      </c>
      <c r="AQ63" s="208">
        <v>13.424968</v>
      </c>
      <c r="AR63" s="208">
        <v>14.212300000000001</v>
      </c>
      <c r="AS63" s="208">
        <v>14.823968000000001</v>
      </c>
      <c r="AT63" s="208">
        <v>14.677032000000001</v>
      </c>
      <c r="AU63" s="208">
        <v>14.137600000000001</v>
      </c>
      <c r="AV63" s="208">
        <v>13.845774</v>
      </c>
      <c r="AW63" s="208">
        <v>14.580233</v>
      </c>
      <c r="AX63" s="208">
        <v>14.539129000000001</v>
      </c>
      <c r="AY63" s="208">
        <v>14.974968000000001</v>
      </c>
      <c r="AZ63" s="208">
        <v>12.8035</v>
      </c>
      <c r="BA63" s="208">
        <v>14.834065000000001</v>
      </c>
      <c r="BB63" s="208">
        <v>15.507099999999999</v>
      </c>
      <c r="BC63" s="208">
        <v>15.747451613000001</v>
      </c>
      <c r="BD63" s="324">
        <v>16.21001</v>
      </c>
      <c r="BE63" s="324">
        <v>16.636649999999999</v>
      </c>
      <c r="BF63" s="324">
        <v>16.441690000000001</v>
      </c>
      <c r="BG63" s="324">
        <v>15.802440000000001</v>
      </c>
      <c r="BH63" s="324">
        <v>14.869669999999999</v>
      </c>
      <c r="BI63" s="324">
        <v>15.689399999999999</v>
      </c>
      <c r="BJ63" s="324">
        <v>16.45844</v>
      </c>
      <c r="BK63" s="324">
        <v>15.8131</v>
      </c>
      <c r="BL63" s="324">
        <v>15.26811</v>
      </c>
      <c r="BM63" s="324">
        <v>15.70054</v>
      </c>
      <c r="BN63" s="324">
        <v>16.29271</v>
      </c>
      <c r="BO63" s="324">
        <v>16.845269999999999</v>
      </c>
      <c r="BP63" s="324">
        <v>17.439869999999999</v>
      </c>
      <c r="BQ63" s="324">
        <v>17.48434</v>
      </c>
      <c r="BR63" s="324">
        <v>17.651599999999998</v>
      </c>
      <c r="BS63" s="324">
        <v>17.043569999999999</v>
      </c>
      <c r="BT63" s="324">
        <v>16.089960000000001</v>
      </c>
      <c r="BU63" s="324">
        <v>16.535810000000001</v>
      </c>
      <c r="BV63" s="324">
        <v>17.249759999999998</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18.973685</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18.388085</v>
      </c>
      <c r="AX64" s="208">
        <v>18.386085000000001</v>
      </c>
      <c r="AY64" s="208">
        <v>18.142900000000001</v>
      </c>
      <c r="AZ64" s="208">
        <v>18.089600000000001</v>
      </c>
      <c r="BA64" s="208">
        <v>18.089600000000001</v>
      </c>
      <c r="BB64" s="208">
        <v>18.089600000000001</v>
      </c>
      <c r="BC64" s="208">
        <v>18.089600000000001</v>
      </c>
      <c r="BD64" s="324">
        <v>18.089600000000001</v>
      </c>
      <c r="BE64" s="324">
        <v>18.089600000000001</v>
      </c>
      <c r="BF64" s="324">
        <v>18.089600000000001</v>
      </c>
      <c r="BG64" s="324">
        <v>18.089600000000001</v>
      </c>
      <c r="BH64" s="324">
        <v>18.089600000000001</v>
      </c>
      <c r="BI64" s="324">
        <v>18.089600000000001</v>
      </c>
      <c r="BJ64" s="324">
        <v>18.089600000000001</v>
      </c>
      <c r="BK64" s="324">
        <v>18.089600000000001</v>
      </c>
      <c r="BL64" s="324">
        <v>18.089600000000001</v>
      </c>
      <c r="BM64" s="324">
        <v>18.089600000000001</v>
      </c>
      <c r="BN64" s="324">
        <v>18.089600000000001</v>
      </c>
      <c r="BO64" s="324">
        <v>18.089600000000001</v>
      </c>
      <c r="BP64" s="324">
        <v>18.089600000000001</v>
      </c>
      <c r="BQ64" s="324">
        <v>18.089600000000001</v>
      </c>
      <c r="BR64" s="324">
        <v>18.089600000000001</v>
      </c>
      <c r="BS64" s="324">
        <v>18.089600000000001</v>
      </c>
      <c r="BT64" s="324">
        <v>18.089600000000001</v>
      </c>
      <c r="BU64" s="324">
        <v>18.089600000000001</v>
      </c>
      <c r="BV64" s="324">
        <v>18.089600000000001</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0.88842056775</v>
      </c>
      <c r="AN65" s="209">
        <v>0.86645722760999999</v>
      </c>
      <c r="AO65" s="209">
        <v>0.83117692612000005</v>
      </c>
      <c r="AP65" s="209">
        <v>0.70207843187999996</v>
      </c>
      <c r="AQ65" s="209">
        <v>0.72018168469999999</v>
      </c>
      <c r="AR65" s="209">
        <v>0.76319595791999995</v>
      </c>
      <c r="AS65" s="209">
        <v>0.79604233360999999</v>
      </c>
      <c r="AT65" s="209">
        <v>0.78815191747000002</v>
      </c>
      <c r="AU65" s="209">
        <v>0.76892932888999999</v>
      </c>
      <c r="AV65" s="209">
        <v>0.75305721691000005</v>
      </c>
      <c r="AW65" s="209">
        <v>0.79291742452000002</v>
      </c>
      <c r="AX65" s="209">
        <v>0.79076807270000005</v>
      </c>
      <c r="AY65" s="209">
        <v>0.82538998727000001</v>
      </c>
      <c r="AZ65" s="209">
        <v>0.70778237218999995</v>
      </c>
      <c r="BA65" s="209">
        <v>0.82003278127000001</v>
      </c>
      <c r="BB65" s="209">
        <v>0.85723841323000005</v>
      </c>
      <c r="BC65" s="209">
        <v>0.87052514222999999</v>
      </c>
      <c r="BD65" s="350">
        <v>0.89609550000000004</v>
      </c>
      <c r="BE65" s="350">
        <v>0.91968019999999995</v>
      </c>
      <c r="BF65" s="350">
        <v>0.90890269999999995</v>
      </c>
      <c r="BG65" s="350">
        <v>0.87356509999999998</v>
      </c>
      <c r="BH65" s="350">
        <v>0.82200110000000004</v>
      </c>
      <c r="BI65" s="350">
        <v>0.86731590000000003</v>
      </c>
      <c r="BJ65" s="350">
        <v>0.90982909999999995</v>
      </c>
      <c r="BK65" s="350">
        <v>0.87415399999999999</v>
      </c>
      <c r="BL65" s="350">
        <v>0.84402690000000002</v>
      </c>
      <c r="BM65" s="350">
        <v>0.86793160000000003</v>
      </c>
      <c r="BN65" s="350">
        <v>0.9006672</v>
      </c>
      <c r="BO65" s="350">
        <v>0.93121290000000001</v>
      </c>
      <c r="BP65" s="350">
        <v>0.96408300000000002</v>
      </c>
      <c r="BQ65" s="350">
        <v>0.96654090000000004</v>
      </c>
      <c r="BR65" s="350">
        <v>0.97578730000000002</v>
      </c>
      <c r="BS65" s="350">
        <v>0.94217490000000004</v>
      </c>
      <c r="BT65" s="350">
        <v>0.88945929999999995</v>
      </c>
      <c r="BU65" s="350">
        <v>0.91410599999999997</v>
      </c>
      <c r="BV65" s="350">
        <v>0.95357329999999996</v>
      </c>
    </row>
    <row r="66" spans="1:74" s="400" customFormat="1" ht="22.35" customHeight="1" x14ac:dyDescent="0.2">
      <c r="A66" s="399"/>
      <c r="B66" s="794" t="s">
        <v>978</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586"/>
      <c r="BH66" s="208"/>
      <c r="BI66" s="481"/>
      <c r="BJ66" s="481"/>
    </row>
    <row r="67" spans="1:74" ht="12" customHeight="1" x14ac:dyDescent="0.25">
      <c r="A67" s="61"/>
      <c r="B67" s="752" t="s">
        <v>815</v>
      </c>
      <c r="C67" s="744"/>
      <c r="D67" s="744"/>
      <c r="E67" s="744"/>
      <c r="F67" s="744"/>
      <c r="G67" s="744"/>
      <c r="H67" s="744"/>
      <c r="I67" s="744"/>
      <c r="J67" s="744"/>
      <c r="K67" s="744"/>
      <c r="L67" s="744"/>
      <c r="M67" s="744"/>
      <c r="N67" s="744"/>
      <c r="O67" s="744"/>
      <c r="P67" s="744"/>
      <c r="Q67" s="744"/>
      <c r="BG67" s="585"/>
      <c r="BH67" s="208"/>
    </row>
    <row r="68" spans="1:74" s="400" customFormat="1" ht="12" customHeight="1" x14ac:dyDescent="0.2">
      <c r="A68" s="399"/>
      <c r="B68" s="770" t="str">
        <f>"Notes: "&amp;"EIA completed modeling and analysis for this report on " &amp;Dates!D2&amp;"."</f>
        <v>Notes: EIA completed modeling and analysis for this report on Thursday June 3, 2021.</v>
      </c>
      <c r="C68" s="769"/>
      <c r="D68" s="769"/>
      <c r="E68" s="769"/>
      <c r="F68" s="769"/>
      <c r="G68" s="769"/>
      <c r="H68" s="769"/>
      <c r="I68" s="769"/>
      <c r="J68" s="769"/>
      <c r="K68" s="769"/>
      <c r="L68" s="769"/>
      <c r="M68" s="769"/>
      <c r="N68" s="769"/>
      <c r="O68" s="769"/>
      <c r="P68" s="769"/>
      <c r="Q68" s="769"/>
      <c r="AY68" s="481"/>
      <c r="AZ68" s="481"/>
      <c r="BA68" s="481"/>
      <c r="BB68" s="481"/>
      <c r="BC68" s="481"/>
      <c r="BD68" s="586"/>
      <c r="BE68" s="586"/>
      <c r="BF68" s="586"/>
      <c r="BG68" s="586"/>
      <c r="BH68" s="208"/>
      <c r="BI68" s="481"/>
      <c r="BJ68" s="481"/>
    </row>
    <row r="69" spans="1:74" s="400" customFormat="1" ht="12" customHeight="1" x14ac:dyDescent="0.2">
      <c r="A69" s="399"/>
      <c r="B69" s="770" t="s">
        <v>353</v>
      </c>
      <c r="C69" s="769"/>
      <c r="D69" s="769"/>
      <c r="E69" s="769"/>
      <c r="F69" s="769"/>
      <c r="G69" s="769"/>
      <c r="H69" s="769"/>
      <c r="I69" s="769"/>
      <c r="J69" s="769"/>
      <c r="K69" s="769"/>
      <c r="L69" s="769"/>
      <c r="M69" s="769"/>
      <c r="N69" s="769"/>
      <c r="O69" s="769"/>
      <c r="P69" s="769"/>
      <c r="Q69" s="769"/>
      <c r="AY69" s="481"/>
      <c r="AZ69" s="481"/>
      <c r="BA69" s="481"/>
      <c r="BB69" s="481"/>
      <c r="BC69" s="481"/>
      <c r="BD69" s="586"/>
      <c r="BE69" s="586"/>
      <c r="BF69" s="586"/>
      <c r="BG69" s="586"/>
      <c r="BH69" s="208"/>
      <c r="BI69" s="481"/>
      <c r="BJ69" s="481"/>
    </row>
    <row r="70" spans="1:74" s="400" customFormat="1" ht="12" customHeight="1" x14ac:dyDescent="0.2">
      <c r="A70" s="399"/>
      <c r="B70" s="763" t="s">
        <v>849</v>
      </c>
      <c r="C70" s="762"/>
      <c r="D70" s="762"/>
      <c r="E70" s="762"/>
      <c r="F70" s="762"/>
      <c r="G70" s="762"/>
      <c r="H70" s="762"/>
      <c r="I70" s="762"/>
      <c r="J70" s="762"/>
      <c r="K70" s="762"/>
      <c r="L70" s="762"/>
      <c r="M70" s="762"/>
      <c r="N70" s="762"/>
      <c r="O70" s="762"/>
      <c r="P70" s="762"/>
      <c r="Q70" s="759"/>
      <c r="AY70" s="481"/>
      <c r="AZ70" s="481"/>
      <c r="BA70" s="481"/>
      <c r="BB70" s="481"/>
      <c r="BC70" s="481"/>
      <c r="BD70" s="586"/>
      <c r="BE70" s="586"/>
      <c r="BF70" s="586"/>
      <c r="BG70" s="586"/>
      <c r="BH70" s="208"/>
      <c r="BI70" s="481"/>
      <c r="BJ70" s="481"/>
    </row>
    <row r="71" spans="1:74" s="400" customFormat="1" ht="12" customHeight="1" x14ac:dyDescent="0.2">
      <c r="A71" s="399"/>
      <c r="B71" s="764" t="s">
        <v>851</v>
      </c>
      <c r="C71" s="766"/>
      <c r="D71" s="766"/>
      <c r="E71" s="766"/>
      <c r="F71" s="766"/>
      <c r="G71" s="766"/>
      <c r="H71" s="766"/>
      <c r="I71" s="766"/>
      <c r="J71" s="766"/>
      <c r="K71" s="766"/>
      <c r="L71" s="766"/>
      <c r="M71" s="766"/>
      <c r="N71" s="766"/>
      <c r="O71" s="766"/>
      <c r="P71" s="766"/>
      <c r="Q71" s="759"/>
      <c r="AY71" s="481"/>
      <c r="AZ71" s="481"/>
      <c r="BA71" s="481"/>
      <c r="BB71" s="481"/>
      <c r="BC71" s="481"/>
      <c r="BD71" s="586"/>
      <c r="BE71" s="586"/>
      <c r="BF71" s="586"/>
      <c r="BG71" s="586"/>
      <c r="BH71" s="208"/>
      <c r="BI71" s="481"/>
      <c r="BJ71" s="481"/>
    </row>
    <row r="72" spans="1:74" s="400" customFormat="1" ht="12" customHeight="1" x14ac:dyDescent="0.2">
      <c r="A72" s="399"/>
      <c r="B72" s="765" t="s">
        <v>838</v>
      </c>
      <c r="C72" s="766"/>
      <c r="D72" s="766"/>
      <c r="E72" s="766"/>
      <c r="F72" s="766"/>
      <c r="G72" s="766"/>
      <c r="H72" s="766"/>
      <c r="I72" s="766"/>
      <c r="J72" s="766"/>
      <c r="K72" s="766"/>
      <c r="L72" s="766"/>
      <c r="M72" s="766"/>
      <c r="N72" s="766"/>
      <c r="O72" s="766"/>
      <c r="P72" s="766"/>
      <c r="Q72" s="759"/>
      <c r="AY72" s="481"/>
      <c r="AZ72" s="481"/>
      <c r="BA72" s="481"/>
      <c r="BB72" s="481"/>
      <c r="BC72" s="481"/>
      <c r="BD72" s="586"/>
      <c r="BE72" s="586"/>
      <c r="BF72" s="586"/>
      <c r="BG72" s="586"/>
      <c r="BH72" s="208"/>
      <c r="BI72" s="481"/>
      <c r="BJ72" s="481"/>
    </row>
    <row r="73" spans="1:74" s="400" customFormat="1" ht="12" customHeight="1" x14ac:dyDescent="0.2">
      <c r="A73" s="393"/>
      <c r="B73" s="771" t="s">
        <v>1384</v>
      </c>
      <c r="C73" s="759"/>
      <c r="D73" s="759"/>
      <c r="E73" s="759"/>
      <c r="F73" s="759"/>
      <c r="G73" s="759"/>
      <c r="H73" s="759"/>
      <c r="I73" s="759"/>
      <c r="J73" s="759"/>
      <c r="K73" s="759"/>
      <c r="L73" s="759"/>
      <c r="M73" s="759"/>
      <c r="N73" s="759"/>
      <c r="O73" s="759"/>
      <c r="P73" s="759"/>
      <c r="Q73" s="759"/>
      <c r="AY73" s="481"/>
      <c r="AZ73" s="481"/>
      <c r="BA73" s="481"/>
      <c r="BB73" s="481"/>
      <c r="BC73" s="481"/>
      <c r="BD73" s="586"/>
      <c r="BE73" s="586"/>
      <c r="BF73" s="586"/>
      <c r="BG73" s="586"/>
      <c r="BH73" s="208"/>
      <c r="BI73" s="481"/>
      <c r="BJ73" s="481"/>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3"/>
      <c r="BE74" s="573"/>
      <c r="BF74" s="573"/>
      <c r="BG74" s="573"/>
      <c r="BH74" s="208"/>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3"/>
      <c r="BE75" s="573"/>
      <c r="BF75" s="573"/>
      <c r="BG75" s="573"/>
      <c r="BH75" s="208"/>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3"/>
      <c r="BE76" s="573"/>
      <c r="BF76" s="573"/>
      <c r="BG76" s="573"/>
      <c r="BH76" s="208"/>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3"/>
      <c r="BE77" s="573"/>
      <c r="BF77" s="573"/>
      <c r="BG77" s="573"/>
      <c r="BH77" s="208"/>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3"/>
      <c r="BE78" s="573"/>
      <c r="BF78" s="573"/>
      <c r="BG78" s="573"/>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3"/>
      <c r="BE79" s="573"/>
      <c r="BF79" s="573"/>
      <c r="BG79" s="573"/>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3"/>
      <c r="BE80" s="573"/>
      <c r="BF80" s="573"/>
      <c r="BG80" s="573"/>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3"/>
      <c r="BE81" s="573"/>
      <c r="BF81" s="573"/>
      <c r="BG81" s="573"/>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3"/>
      <c r="BE82" s="573"/>
      <c r="BF82" s="573"/>
      <c r="BG82" s="573"/>
      <c r="BI82" s="364"/>
      <c r="BJ82" s="364"/>
      <c r="BK82" s="364"/>
      <c r="BL82" s="364"/>
      <c r="BM82" s="364"/>
      <c r="BN82" s="364"/>
      <c r="BO82" s="364"/>
      <c r="BP82" s="364"/>
      <c r="BQ82" s="364"/>
      <c r="BR82" s="364"/>
      <c r="BS82" s="364"/>
      <c r="BT82" s="364"/>
      <c r="BU82" s="364"/>
      <c r="BV82" s="364"/>
    </row>
    <row r="83" spans="3:74" x14ac:dyDescent="0.2">
      <c r="BG83" s="585"/>
      <c r="BK83" s="365"/>
      <c r="BL83" s="365"/>
      <c r="BM83" s="365"/>
      <c r="BN83" s="365"/>
      <c r="BO83" s="365"/>
      <c r="BP83" s="365"/>
      <c r="BQ83" s="365"/>
      <c r="BR83" s="365"/>
      <c r="BS83" s="365"/>
      <c r="BT83" s="365"/>
      <c r="BU83" s="365"/>
      <c r="BV83" s="365"/>
    </row>
    <row r="84" spans="3:74" x14ac:dyDescent="0.2">
      <c r="BG84" s="585"/>
      <c r="BK84" s="365"/>
      <c r="BL84" s="365"/>
      <c r="BM84" s="365"/>
      <c r="BN84" s="365"/>
      <c r="BO84" s="365"/>
      <c r="BP84" s="365"/>
      <c r="BQ84" s="365"/>
      <c r="BR84" s="365"/>
      <c r="BS84" s="365"/>
      <c r="BT84" s="365"/>
      <c r="BU84" s="365"/>
      <c r="BV84" s="365"/>
    </row>
    <row r="85" spans="3:74" x14ac:dyDescent="0.2">
      <c r="BG85" s="585"/>
      <c r="BK85" s="365"/>
      <c r="BL85" s="365"/>
      <c r="BM85" s="365"/>
      <c r="BN85" s="365"/>
      <c r="BO85" s="365"/>
      <c r="BP85" s="365"/>
      <c r="BQ85" s="365"/>
      <c r="BR85" s="365"/>
      <c r="BS85" s="365"/>
      <c r="BT85" s="365"/>
      <c r="BU85" s="365"/>
      <c r="BV85" s="365"/>
    </row>
    <row r="86" spans="3:74" x14ac:dyDescent="0.2">
      <c r="BG86" s="585"/>
      <c r="BK86" s="365"/>
      <c r="BL86" s="365"/>
      <c r="BM86" s="365"/>
      <c r="BN86" s="365"/>
      <c r="BO86" s="365"/>
      <c r="BP86" s="365"/>
      <c r="BQ86" s="365"/>
      <c r="BR86" s="365"/>
      <c r="BS86" s="365"/>
      <c r="BT86" s="365"/>
      <c r="BU86" s="365"/>
      <c r="BV86" s="365"/>
    </row>
    <row r="87" spans="3:74" x14ac:dyDescent="0.2">
      <c r="BG87" s="585"/>
      <c r="BK87" s="365"/>
      <c r="BL87" s="365"/>
      <c r="BM87" s="365"/>
      <c r="BN87" s="365"/>
      <c r="BO87" s="365"/>
      <c r="BP87" s="365"/>
      <c r="BQ87" s="365"/>
      <c r="BR87" s="365"/>
      <c r="BS87" s="365"/>
      <c r="BT87" s="365"/>
      <c r="BU87" s="365"/>
      <c r="BV87" s="365"/>
    </row>
    <row r="88" spans="3:74" x14ac:dyDescent="0.2">
      <c r="BG88" s="585"/>
      <c r="BK88" s="365"/>
      <c r="BL88" s="365"/>
      <c r="BM88" s="365"/>
      <c r="BN88" s="365"/>
      <c r="BO88" s="365"/>
      <c r="BP88" s="365"/>
      <c r="BQ88" s="365"/>
      <c r="BR88" s="365"/>
      <c r="BS88" s="365"/>
      <c r="BT88" s="365"/>
      <c r="BU88" s="365"/>
      <c r="BV88" s="365"/>
    </row>
    <row r="89" spans="3:74" x14ac:dyDescent="0.2">
      <c r="BG89" s="585"/>
      <c r="BK89" s="365"/>
      <c r="BL89" s="365"/>
      <c r="BM89" s="365"/>
      <c r="BN89" s="365"/>
      <c r="BO89" s="365"/>
      <c r="BP89" s="365"/>
      <c r="BQ89" s="365"/>
      <c r="BR89" s="365"/>
      <c r="BS89" s="365"/>
      <c r="BT89" s="365"/>
      <c r="BU89" s="365"/>
      <c r="BV89" s="365"/>
    </row>
    <row r="90" spans="3:74" x14ac:dyDescent="0.2">
      <c r="BG90" s="585"/>
      <c r="BK90" s="365"/>
      <c r="BL90" s="365"/>
      <c r="BM90" s="365"/>
      <c r="BN90" s="365"/>
      <c r="BO90" s="365"/>
      <c r="BP90" s="365"/>
      <c r="BQ90" s="365"/>
      <c r="BR90" s="365"/>
      <c r="BS90" s="365"/>
      <c r="BT90" s="365"/>
      <c r="BU90" s="365"/>
      <c r="BV90" s="365"/>
    </row>
    <row r="91" spans="3:74" x14ac:dyDescent="0.2">
      <c r="BG91" s="585"/>
      <c r="BK91" s="365"/>
      <c r="BL91" s="365"/>
      <c r="BM91" s="365"/>
      <c r="BN91" s="365"/>
      <c r="BO91" s="365"/>
      <c r="BP91" s="365"/>
      <c r="BQ91" s="365"/>
      <c r="BR91" s="365"/>
      <c r="BS91" s="365"/>
      <c r="BT91" s="365"/>
      <c r="BU91" s="365"/>
      <c r="BV91" s="365"/>
    </row>
    <row r="92" spans="3:74" x14ac:dyDescent="0.2">
      <c r="BG92" s="585"/>
      <c r="BK92" s="365"/>
      <c r="BL92" s="365"/>
      <c r="BM92" s="365"/>
      <c r="BN92" s="365"/>
      <c r="BO92" s="365"/>
      <c r="BP92" s="365"/>
      <c r="BQ92" s="365"/>
      <c r="BR92" s="365"/>
      <c r="BS92" s="365"/>
      <c r="BT92" s="365"/>
      <c r="BU92" s="365"/>
      <c r="BV92" s="365"/>
    </row>
    <row r="93" spans="3:74" x14ac:dyDescent="0.2">
      <c r="BG93" s="585"/>
      <c r="BK93" s="365"/>
      <c r="BL93" s="365"/>
      <c r="BM93" s="365"/>
      <c r="BN93" s="365"/>
      <c r="BO93" s="365"/>
      <c r="BP93" s="365"/>
      <c r="BQ93" s="365"/>
      <c r="BR93" s="365"/>
      <c r="BS93" s="365"/>
      <c r="BT93" s="365"/>
      <c r="BU93" s="365"/>
      <c r="BV93" s="365"/>
    </row>
    <row r="94" spans="3:74" x14ac:dyDescent="0.2">
      <c r="BG94" s="585"/>
      <c r="BK94" s="365"/>
      <c r="BL94" s="365"/>
      <c r="BM94" s="365"/>
      <c r="BN94" s="365"/>
      <c r="BO94" s="365"/>
      <c r="BP94" s="365"/>
      <c r="BQ94" s="365"/>
      <c r="BR94" s="365"/>
      <c r="BS94" s="365"/>
      <c r="BT94" s="365"/>
      <c r="BU94" s="365"/>
      <c r="BV94" s="365"/>
    </row>
    <row r="95" spans="3:74" x14ac:dyDescent="0.2">
      <c r="BG95" s="585"/>
      <c r="BK95" s="365"/>
      <c r="BL95" s="365"/>
      <c r="BM95" s="365"/>
      <c r="BN95" s="365"/>
      <c r="BO95" s="365"/>
      <c r="BP95" s="365"/>
      <c r="BQ95" s="365"/>
      <c r="BR95" s="365"/>
      <c r="BS95" s="365"/>
      <c r="BT95" s="365"/>
      <c r="BU95" s="365"/>
      <c r="BV95" s="365"/>
    </row>
    <row r="96" spans="3:74" x14ac:dyDescent="0.2">
      <c r="BG96" s="585"/>
      <c r="BK96" s="365"/>
      <c r="BL96" s="365"/>
      <c r="BM96" s="365"/>
      <c r="BN96" s="365"/>
      <c r="BO96" s="365"/>
      <c r="BP96" s="365"/>
      <c r="BQ96" s="365"/>
      <c r="BR96" s="365"/>
      <c r="BS96" s="365"/>
      <c r="BT96" s="365"/>
      <c r="BU96" s="365"/>
      <c r="BV96" s="365"/>
    </row>
    <row r="97" spans="59:74" x14ac:dyDescent="0.2">
      <c r="BG97" s="585"/>
      <c r="BK97" s="365"/>
      <c r="BL97" s="365"/>
      <c r="BM97" s="365"/>
      <c r="BN97" s="365"/>
      <c r="BO97" s="365"/>
      <c r="BP97" s="365"/>
      <c r="BQ97" s="365"/>
      <c r="BR97" s="365"/>
      <c r="BS97" s="365"/>
      <c r="BT97" s="365"/>
      <c r="BU97" s="365"/>
      <c r="BV97" s="365"/>
    </row>
    <row r="98" spans="59:74" x14ac:dyDescent="0.2">
      <c r="BG98" s="585"/>
      <c r="BK98" s="365"/>
      <c r="BL98" s="365"/>
      <c r="BM98" s="365"/>
      <c r="BN98" s="365"/>
      <c r="BO98" s="365"/>
      <c r="BP98" s="365"/>
      <c r="BQ98" s="365"/>
      <c r="BR98" s="365"/>
      <c r="BS98" s="365"/>
      <c r="BT98" s="365"/>
      <c r="BU98" s="365"/>
      <c r="BV98" s="365"/>
    </row>
    <row r="99" spans="59:74" x14ac:dyDescent="0.2">
      <c r="BG99" s="585"/>
      <c r="BK99" s="365"/>
      <c r="BL99" s="365"/>
      <c r="BM99" s="365"/>
      <c r="BN99" s="365"/>
      <c r="BO99" s="365"/>
      <c r="BP99" s="365"/>
      <c r="BQ99" s="365"/>
      <c r="BR99" s="365"/>
      <c r="BS99" s="365"/>
      <c r="BT99" s="365"/>
      <c r="BU99" s="365"/>
      <c r="BV99" s="365"/>
    </row>
    <row r="100" spans="59:74" x14ac:dyDescent="0.2">
      <c r="BG100" s="585"/>
      <c r="BK100" s="365"/>
      <c r="BL100" s="365"/>
      <c r="BM100" s="365"/>
      <c r="BN100" s="365"/>
      <c r="BO100" s="365"/>
      <c r="BP100" s="365"/>
      <c r="BQ100" s="365"/>
      <c r="BR100" s="365"/>
      <c r="BS100" s="365"/>
      <c r="BT100" s="365"/>
      <c r="BU100" s="365"/>
      <c r="BV100" s="365"/>
    </row>
    <row r="101" spans="59:74" x14ac:dyDescent="0.2">
      <c r="BG101" s="585"/>
      <c r="BK101" s="365"/>
      <c r="BL101" s="365"/>
      <c r="BM101" s="365"/>
      <c r="BN101" s="365"/>
      <c r="BO101" s="365"/>
      <c r="BP101" s="365"/>
      <c r="BQ101" s="365"/>
      <c r="BR101" s="365"/>
      <c r="BS101" s="365"/>
      <c r="BT101" s="365"/>
      <c r="BU101" s="365"/>
      <c r="BV101" s="365"/>
    </row>
    <row r="102" spans="59:74" x14ac:dyDescent="0.2">
      <c r="BG102" s="585"/>
      <c r="BK102" s="365"/>
      <c r="BL102" s="365"/>
      <c r="BM102" s="365"/>
      <c r="BN102" s="365"/>
      <c r="BO102" s="365"/>
      <c r="BP102" s="365"/>
      <c r="BQ102" s="365"/>
      <c r="BR102" s="365"/>
      <c r="BS102" s="365"/>
      <c r="BT102" s="365"/>
      <c r="BU102" s="365"/>
      <c r="BV102" s="365"/>
    </row>
    <row r="103" spans="59:74" x14ac:dyDescent="0.2">
      <c r="BG103" s="585"/>
      <c r="BK103" s="365"/>
      <c r="BL103" s="365"/>
      <c r="BM103" s="365"/>
      <c r="BN103" s="365"/>
      <c r="BO103" s="365"/>
      <c r="BP103" s="365"/>
      <c r="BQ103" s="365"/>
      <c r="BR103" s="365"/>
      <c r="BS103" s="365"/>
      <c r="BT103" s="365"/>
      <c r="BU103" s="365"/>
      <c r="BV103" s="365"/>
    </row>
    <row r="104" spans="59:74" x14ac:dyDescent="0.2">
      <c r="BG104" s="585"/>
      <c r="BK104" s="365"/>
      <c r="BL104" s="365"/>
      <c r="BM104" s="365"/>
      <c r="BN104" s="365"/>
      <c r="BO104" s="365"/>
      <c r="BP104" s="365"/>
      <c r="BQ104" s="365"/>
      <c r="BR104" s="365"/>
      <c r="BS104" s="365"/>
      <c r="BT104" s="365"/>
      <c r="BU104" s="365"/>
      <c r="BV104" s="365"/>
    </row>
    <row r="105" spans="59:74" x14ac:dyDescent="0.2">
      <c r="BG105" s="585"/>
      <c r="BK105" s="365"/>
      <c r="BL105" s="365"/>
      <c r="BM105" s="365"/>
      <c r="BN105" s="365"/>
      <c r="BO105" s="365"/>
      <c r="BP105" s="365"/>
      <c r="BQ105" s="365"/>
      <c r="BR105" s="365"/>
      <c r="BS105" s="365"/>
      <c r="BT105" s="365"/>
      <c r="BU105" s="365"/>
      <c r="BV105" s="365"/>
    </row>
    <row r="106" spans="59:74" x14ac:dyDescent="0.2">
      <c r="BG106" s="585"/>
      <c r="BK106" s="365"/>
      <c r="BL106" s="365"/>
      <c r="BM106" s="365"/>
      <c r="BN106" s="365"/>
      <c r="BO106" s="365"/>
      <c r="BP106" s="365"/>
      <c r="BQ106" s="365"/>
      <c r="BR106" s="365"/>
      <c r="BS106" s="365"/>
      <c r="BT106" s="365"/>
      <c r="BU106" s="365"/>
      <c r="BV106" s="365"/>
    </row>
    <row r="107" spans="59:74" x14ac:dyDescent="0.2">
      <c r="BG107" s="585"/>
      <c r="BK107" s="365"/>
      <c r="BL107" s="365"/>
      <c r="BM107" s="365"/>
      <c r="BN107" s="365"/>
      <c r="BO107" s="365"/>
      <c r="BP107" s="365"/>
      <c r="BQ107" s="365"/>
      <c r="BR107" s="365"/>
      <c r="BS107" s="365"/>
      <c r="BT107" s="365"/>
      <c r="BU107" s="365"/>
      <c r="BV107" s="365"/>
    </row>
    <row r="108" spans="59:74" x14ac:dyDescent="0.2">
      <c r="BG108" s="585"/>
      <c r="BK108" s="365"/>
      <c r="BL108" s="365"/>
      <c r="BM108" s="365"/>
      <c r="BN108" s="365"/>
      <c r="BO108" s="365"/>
      <c r="BP108" s="365"/>
      <c r="BQ108" s="365"/>
      <c r="BR108" s="365"/>
      <c r="BS108" s="365"/>
      <c r="BT108" s="365"/>
      <c r="BU108" s="365"/>
      <c r="BV108" s="365"/>
    </row>
    <row r="109" spans="59:74" x14ac:dyDescent="0.2">
      <c r="BG109" s="585"/>
      <c r="BK109" s="365"/>
      <c r="BL109" s="365"/>
      <c r="BM109" s="365"/>
      <c r="BN109" s="365"/>
      <c r="BO109" s="365"/>
      <c r="BP109" s="365"/>
      <c r="BQ109" s="365"/>
      <c r="BR109" s="365"/>
      <c r="BS109" s="365"/>
      <c r="BT109" s="365"/>
      <c r="BU109" s="365"/>
      <c r="BV109" s="365"/>
    </row>
    <row r="110" spans="59:74" x14ac:dyDescent="0.2">
      <c r="BK110" s="365"/>
      <c r="BL110" s="365"/>
      <c r="BM110" s="365"/>
      <c r="BN110" s="365"/>
      <c r="BO110" s="365"/>
      <c r="BP110" s="365"/>
      <c r="BQ110" s="365"/>
      <c r="BR110" s="365"/>
      <c r="BS110" s="365"/>
      <c r="BT110" s="365"/>
      <c r="BU110" s="365"/>
      <c r="BV110" s="365"/>
    </row>
    <row r="111" spans="59:74" x14ac:dyDescent="0.2">
      <c r="BK111" s="365"/>
      <c r="BL111" s="365"/>
      <c r="BM111" s="365"/>
      <c r="BN111" s="365"/>
      <c r="BO111" s="365"/>
      <c r="BP111" s="365"/>
      <c r="BQ111" s="365"/>
      <c r="BR111" s="365"/>
      <c r="BS111" s="365"/>
      <c r="BT111" s="365"/>
      <c r="BU111" s="365"/>
      <c r="BV111" s="365"/>
    </row>
    <row r="112" spans="59:74" x14ac:dyDescent="0.2">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E22" sqref="BE22"/>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63" customWidth="1"/>
    <col min="56" max="58" width="6.5546875" style="588" customWidth="1"/>
    <col min="59" max="62" width="6.5546875" style="363" customWidth="1"/>
    <col min="63" max="74" width="6.5546875" style="2" customWidth="1"/>
    <col min="75" max="16384" width="9.5546875" style="2"/>
  </cols>
  <sheetData>
    <row r="1" spans="1:74" ht="15.75" customHeight="1" x14ac:dyDescent="0.25">
      <c r="A1" s="741" t="s">
        <v>798</v>
      </c>
      <c r="B1" s="801" t="s">
        <v>1385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9"/>
    </row>
    <row r="2" spans="1:74" s="5" customFormat="1" ht="13.2" x14ac:dyDescent="0.25">
      <c r="A2" s="742"/>
      <c r="B2" s="486" t="str">
        <f>"U.S. Energy Information Administration  |  Short-Term Energy Outlook  - "&amp;Dates!D1</f>
        <v>U.S. Energy Information Administration  |  Short-Term Energy Outlook  - June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9"/>
      <c r="BE2" s="589"/>
      <c r="BF2" s="589"/>
      <c r="BG2" s="477"/>
      <c r="BH2" s="477"/>
      <c r="BI2" s="477"/>
      <c r="BJ2" s="47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0"/>
      <c r="BE5" s="590"/>
      <c r="BF5" s="590"/>
      <c r="BG5" s="590"/>
      <c r="BH5" s="385"/>
      <c r="BI5" s="385"/>
      <c r="BJ5" s="385"/>
      <c r="BK5" s="385"/>
      <c r="BL5" s="385"/>
      <c r="BM5" s="385"/>
      <c r="BN5" s="385"/>
      <c r="BO5" s="385"/>
      <c r="BP5" s="385"/>
      <c r="BQ5" s="385"/>
      <c r="BR5" s="385"/>
      <c r="BS5" s="385"/>
      <c r="BT5" s="385"/>
      <c r="BU5" s="385"/>
      <c r="BV5" s="385"/>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157.5</v>
      </c>
      <c r="AZ6" s="232">
        <v>178.4</v>
      </c>
      <c r="BA6" s="232">
        <v>201.1</v>
      </c>
      <c r="BB6" s="232">
        <v>203.03829999999999</v>
      </c>
      <c r="BC6" s="232">
        <v>217.44159999999999</v>
      </c>
      <c r="BD6" s="305">
        <v>218.93459999999999</v>
      </c>
      <c r="BE6" s="305">
        <v>213.76240000000001</v>
      </c>
      <c r="BF6" s="305">
        <v>210.0693</v>
      </c>
      <c r="BG6" s="305">
        <v>195.3107</v>
      </c>
      <c r="BH6" s="305">
        <v>185.8468</v>
      </c>
      <c r="BI6" s="305">
        <v>181.46250000000001</v>
      </c>
      <c r="BJ6" s="305">
        <v>178.71619999999999</v>
      </c>
      <c r="BK6" s="305">
        <v>170.03479999999999</v>
      </c>
      <c r="BL6" s="305">
        <v>174.19409999999999</v>
      </c>
      <c r="BM6" s="305">
        <v>178.9581</v>
      </c>
      <c r="BN6" s="305">
        <v>182.48099999999999</v>
      </c>
      <c r="BO6" s="305">
        <v>185.6617</v>
      </c>
      <c r="BP6" s="305">
        <v>185.57069999999999</v>
      </c>
      <c r="BQ6" s="305">
        <v>185.26220000000001</v>
      </c>
      <c r="BR6" s="305">
        <v>188.5556</v>
      </c>
      <c r="BS6" s="305">
        <v>183.20949999999999</v>
      </c>
      <c r="BT6" s="305">
        <v>177.37</v>
      </c>
      <c r="BU6" s="305">
        <v>175.23339999999999</v>
      </c>
      <c r="BV6" s="305">
        <v>167.9699</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358"/>
      <c r="BE7" s="358"/>
      <c r="BF7" s="358"/>
      <c r="BG7" s="358"/>
      <c r="BH7" s="358"/>
      <c r="BI7" s="358"/>
      <c r="BJ7" s="358"/>
      <c r="BK7" s="358"/>
      <c r="BL7" s="358"/>
      <c r="BM7" s="358"/>
      <c r="BN7" s="358"/>
      <c r="BO7" s="358"/>
      <c r="BP7" s="358"/>
      <c r="BQ7" s="358"/>
      <c r="BR7" s="358"/>
      <c r="BS7" s="358"/>
      <c r="BT7" s="358"/>
      <c r="BU7" s="358"/>
      <c r="BV7" s="35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232">
        <v>274.56</v>
      </c>
      <c r="BB8" s="232">
        <v>275.67500000000001</v>
      </c>
      <c r="BC8" s="232">
        <v>288.82</v>
      </c>
      <c r="BD8" s="305">
        <v>292.21429999999998</v>
      </c>
      <c r="BE8" s="305">
        <v>289.41669999999999</v>
      </c>
      <c r="BF8" s="305">
        <v>291.15429999999998</v>
      </c>
      <c r="BG8" s="305">
        <v>267.80290000000002</v>
      </c>
      <c r="BH8" s="305">
        <v>256.19470000000001</v>
      </c>
      <c r="BI8" s="305">
        <v>255.68899999999999</v>
      </c>
      <c r="BJ8" s="305">
        <v>259.46859999999998</v>
      </c>
      <c r="BK8" s="305">
        <v>244.18209999999999</v>
      </c>
      <c r="BL8" s="305">
        <v>242.8647</v>
      </c>
      <c r="BM8" s="305">
        <v>243.88990000000001</v>
      </c>
      <c r="BN8" s="305">
        <v>246.93279999999999</v>
      </c>
      <c r="BO8" s="305">
        <v>253.7602</v>
      </c>
      <c r="BP8" s="305">
        <v>258.50080000000003</v>
      </c>
      <c r="BQ8" s="305">
        <v>257.81240000000003</v>
      </c>
      <c r="BR8" s="305">
        <v>265.16090000000003</v>
      </c>
      <c r="BS8" s="305">
        <v>250.9547</v>
      </c>
      <c r="BT8" s="305">
        <v>245.30529999999999</v>
      </c>
      <c r="BU8" s="305">
        <v>247.69040000000001</v>
      </c>
      <c r="BV8" s="305">
        <v>248.0196</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232">
        <v>272.44</v>
      </c>
      <c r="BB9" s="232">
        <v>277.57499999999999</v>
      </c>
      <c r="BC9" s="232">
        <v>288.24</v>
      </c>
      <c r="BD9" s="305">
        <v>293.49560000000002</v>
      </c>
      <c r="BE9" s="305">
        <v>288.85410000000002</v>
      </c>
      <c r="BF9" s="305">
        <v>274.834</v>
      </c>
      <c r="BG9" s="305">
        <v>257.43720000000002</v>
      </c>
      <c r="BH9" s="305">
        <v>250.7903</v>
      </c>
      <c r="BI9" s="305">
        <v>249.4982</v>
      </c>
      <c r="BJ9" s="305">
        <v>236.7629</v>
      </c>
      <c r="BK9" s="305">
        <v>222.4408</v>
      </c>
      <c r="BL9" s="305">
        <v>227.93209999999999</v>
      </c>
      <c r="BM9" s="305">
        <v>233.93969999999999</v>
      </c>
      <c r="BN9" s="305">
        <v>245.18729999999999</v>
      </c>
      <c r="BO9" s="305">
        <v>255.10169999999999</v>
      </c>
      <c r="BP9" s="305">
        <v>254.89179999999999</v>
      </c>
      <c r="BQ9" s="305">
        <v>256.64260000000002</v>
      </c>
      <c r="BR9" s="305">
        <v>251.0745</v>
      </c>
      <c r="BS9" s="305">
        <v>244.09960000000001</v>
      </c>
      <c r="BT9" s="305">
        <v>241.71680000000001</v>
      </c>
      <c r="BU9" s="305">
        <v>243.58070000000001</v>
      </c>
      <c r="BV9" s="305">
        <v>225.87989999999999</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232">
        <v>254.72</v>
      </c>
      <c r="BB10" s="232">
        <v>257.875</v>
      </c>
      <c r="BC10" s="232">
        <v>269.89999999999998</v>
      </c>
      <c r="BD10" s="305">
        <v>268.18990000000002</v>
      </c>
      <c r="BE10" s="305">
        <v>262.27359999999999</v>
      </c>
      <c r="BF10" s="305">
        <v>259.78829999999999</v>
      </c>
      <c r="BG10" s="305">
        <v>245.7878</v>
      </c>
      <c r="BH10" s="305">
        <v>235.11680000000001</v>
      </c>
      <c r="BI10" s="305">
        <v>230.2577</v>
      </c>
      <c r="BJ10" s="305">
        <v>228.08869999999999</v>
      </c>
      <c r="BK10" s="305">
        <v>220.03829999999999</v>
      </c>
      <c r="BL10" s="305">
        <v>221.46039999999999</v>
      </c>
      <c r="BM10" s="305">
        <v>226.77770000000001</v>
      </c>
      <c r="BN10" s="305">
        <v>231.54769999999999</v>
      </c>
      <c r="BO10" s="305">
        <v>232.5959</v>
      </c>
      <c r="BP10" s="305">
        <v>234.09030000000001</v>
      </c>
      <c r="BQ10" s="305">
        <v>232.29349999999999</v>
      </c>
      <c r="BR10" s="305">
        <v>236.1421</v>
      </c>
      <c r="BS10" s="305">
        <v>230.98650000000001</v>
      </c>
      <c r="BT10" s="305">
        <v>225.203</v>
      </c>
      <c r="BU10" s="305">
        <v>222.97730000000001</v>
      </c>
      <c r="BV10" s="305">
        <v>217.62049999999999</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232">
        <v>280.02</v>
      </c>
      <c r="BB11" s="232">
        <v>296.7</v>
      </c>
      <c r="BC11" s="232">
        <v>310.22000000000003</v>
      </c>
      <c r="BD11" s="305">
        <v>312.70569999999998</v>
      </c>
      <c r="BE11" s="305">
        <v>306.0059</v>
      </c>
      <c r="BF11" s="305">
        <v>297.27170000000001</v>
      </c>
      <c r="BG11" s="305">
        <v>288.30130000000003</v>
      </c>
      <c r="BH11" s="305">
        <v>275.61040000000003</v>
      </c>
      <c r="BI11" s="305">
        <v>269.66430000000003</v>
      </c>
      <c r="BJ11" s="305">
        <v>259.69900000000001</v>
      </c>
      <c r="BK11" s="305">
        <v>250.47659999999999</v>
      </c>
      <c r="BL11" s="305">
        <v>250.05510000000001</v>
      </c>
      <c r="BM11" s="305">
        <v>259.7011</v>
      </c>
      <c r="BN11" s="305">
        <v>265.99110000000002</v>
      </c>
      <c r="BO11" s="305">
        <v>273.62740000000002</v>
      </c>
      <c r="BP11" s="305">
        <v>271.12689999999998</v>
      </c>
      <c r="BQ11" s="305">
        <v>270.34059999999999</v>
      </c>
      <c r="BR11" s="305">
        <v>274.6583</v>
      </c>
      <c r="BS11" s="305">
        <v>275.69569999999999</v>
      </c>
      <c r="BT11" s="305">
        <v>267.97640000000001</v>
      </c>
      <c r="BU11" s="305">
        <v>258.93150000000003</v>
      </c>
      <c r="BV11" s="305">
        <v>248.12780000000001</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232">
        <v>339.86</v>
      </c>
      <c r="BB12" s="232">
        <v>351.82499999999999</v>
      </c>
      <c r="BC12" s="232">
        <v>366.84</v>
      </c>
      <c r="BD12" s="305">
        <v>369.34679999999997</v>
      </c>
      <c r="BE12" s="305">
        <v>361.30279999999999</v>
      </c>
      <c r="BF12" s="305">
        <v>355.14479999999998</v>
      </c>
      <c r="BG12" s="305">
        <v>348.8784</v>
      </c>
      <c r="BH12" s="305">
        <v>334.4726</v>
      </c>
      <c r="BI12" s="305">
        <v>329.77249999999998</v>
      </c>
      <c r="BJ12" s="305">
        <v>324.33960000000002</v>
      </c>
      <c r="BK12" s="305">
        <v>322.18169999999998</v>
      </c>
      <c r="BL12" s="305">
        <v>324.99520000000001</v>
      </c>
      <c r="BM12" s="305">
        <v>332.66309999999999</v>
      </c>
      <c r="BN12" s="305">
        <v>340.79300000000001</v>
      </c>
      <c r="BO12" s="305">
        <v>338.98930000000001</v>
      </c>
      <c r="BP12" s="305">
        <v>338.55900000000003</v>
      </c>
      <c r="BQ12" s="305">
        <v>325.30560000000003</v>
      </c>
      <c r="BR12" s="305">
        <v>331.86079999999998</v>
      </c>
      <c r="BS12" s="305">
        <v>333.23899999999998</v>
      </c>
      <c r="BT12" s="305">
        <v>342.18180000000001</v>
      </c>
      <c r="BU12" s="305">
        <v>344.01420000000002</v>
      </c>
      <c r="BV12" s="305">
        <v>326.60789999999997</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232">
        <v>281.04000000000002</v>
      </c>
      <c r="BB13" s="232">
        <v>285.82499999999999</v>
      </c>
      <c r="BC13" s="232">
        <v>298.52</v>
      </c>
      <c r="BD13" s="305">
        <v>302.7276</v>
      </c>
      <c r="BE13" s="305">
        <v>297.85469999999998</v>
      </c>
      <c r="BF13" s="305">
        <v>292.33909999999997</v>
      </c>
      <c r="BG13" s="305">
        <v>276.00700000000001</v>
      </c>
      <c r="BH13" s="305">
        <v>265.2697</v>
      </c>
      <c r="BI13" s="305">
        <v>262.67720000000003</v>
      </c>
      <c r="BJ13" s="305">
        <v>258.8904</v>
      </c>
      <c r="BK13" s="305">
        <v>247.66220000000001</v>
      </c>
      <c r="BL13" s="305">
        <v>249.52010000000001</v>
      </c>
      <c r="BM13" s="305">
        <v>254.26519999999999</v>
      </c>
      <c r="BN13" s="305">
        <v>260.76339999999999</v>
      </c>
      <c r="BO13" s="305">
        <v>266.05630000000002</v>
      </c>
      <c r="BP13" s="305">
        <v>267.76639999999998</v>
      </c>
      <c r="BQ13" s="305">
        <v>265.43450000000001</v>
      </c>
      <c r="BR13" s="305">
        <v>267.94830000000002</v>
      </c>
      <c r="BS13" s="305">
        <v>260.84530000000001</v>
      </c>
      <c r="BT13" s="305">
        <v>258.33350000000002</v>
      </c>
      <c r="BU13" s="305">
        <v>259.07260000000002</v>
      </c>
      <c r="BV13" s="305">
        <v>250.09</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232">
        <v>289.76</v>
      </c>
      <c r="BB14" s="232">
        <v>294.77499999999998</v>
      </c>
      <c r="BC14" s="232">
        <v>307.62</v>
      </c>
      <c r="BD14" s="305">
        <v>312.92899999999997</v>
      </c>
      <c r="BE14" s="305">
        <v>309.0573</v>
      </c>
      <c r="BF14" s="305">
        <v>304.14210000000003</v>
      </c>
      <c r="BG14" s="305">
        <v>288.29219999999998</v>
      </c>
      <c r="BH14" s="305">
        <v>278.01240000000001</v>
      </c>
      <c r="BI14" s="305">
        <v>275.74579999999997</v>
      </c>
      <c r="BJ14" s="305">
        <v>272.23750000000001</v>
      </c>
      <c r="BK14" s="305">
        <v>260.98790000000002</v>
      </c>
      <c r="BL14" s="305">
        <v>262.92489999999998</v>
      </c>
      <c r="BM14" s="305">
        <v>267.51049999999998</v>
      </c>
      <c r="BN14" s="305">
        <v>274.09070000000003</v>
      </c>
      <c r="BO14" s="305">
        <v>279.4597</v>
      </c>
      <c r="BP14" s="305">
        <v>281.08530000000002</v>
      </c>
      <c r="BQ14" s="305">
        <v>278.97379999999998</v>
      </c>
      <c r="BR14" s="305">
        <v>281.55689999999998</v>
      </c>
      <c r="BS14" s="305">
        <v>274.565</v>
      </c>
      <c r="BT14" s="305">
        <v>272.24650000000003</v>
      </c>
      <c r="BU14" s="305">
        <v>273.13029999999998</v>
      </c>
      <c r="BV14" s="305">
        <v>264.32159999999999</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359"/>
      <c r="BE15" s="359"/>
      <c r="BF15" s="359"/>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360"/>
      <c r="BE16" s="36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361"/>
      <c r="BE17" s="361"/>
      <c r="BF17" s="36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68.144000000000005</v>
      </c>
      <c r="AN18" s="68">
        <v>63.783999999999999</v>
      </c>
      <c r="AO18" s="68">
        <v>71.003</v>
      </c>
      <c r="AP18" s="68">
        <v>70.222999999999999</v>
      </c>
      <c r="AQ18" s="68">
        <v>74.36</v>
      </c>
      <c r="AR18" s="68">
        <v>73.025999999999996</v>
      </c>
      <c r="AS18" s="68">
        <v>68.863</v>
      </c>
      <c r="AT18" s="68">
        <v>61.893000000000001</v>
      </c>
      <c r="AU18" s="68">
        <v>61.588999999999999</v>
      </c>
      <c r="AV18" s="68">
        <v>61.351999999999997</v>
      </c>
      <c r="AW18" s="68">
        <v>67.293000000000006</v>
      </c>
      <c r="AX18" s="68">
        <v>68.540000000000006</v>
      </c>
      <c r="AY18" s="68">
        <v>67.078999999999994</v>
      </c>
      <c r="AZ18" s="68">
        <v>68.396000000000001</v>
      </c>
      <c r="BA18" s="68">
        <v>65.108999999999995</v>
      </c>
      <c r="BB18" s="68">
        <v>64.587999999999994</v>
      </c>
      <c r="BC18" s="68">
        <v>62.406207199000001</v>
      </c>
      <c r="BD18" s="301">
        <v>60.89461</v>
      </c>
      <c r="BE18" s="301">
        <v>59.240839999999999</v>
      </c>
      <c r="BF18" s="301">
        <v>58.189990000000002</v>
      </c>
      <c r="BG18" s="301">
        <v>58.040500000000002</v>
      </c>
      <c r="BH18" s="301">
        <v>55.694429999999997</v>
      </c>
      <c r="BI18" s="301">
        <v>56.759120000000003</v>
      </c>
      <c r="BJ18" s="301">
        <v>59.559399999999997</v>
      </c>
      <c r="BK18" s="301">
        <v>65.130930000000006</v>
      </c>
      <c r="BL18" s="301">
        <v>68.378380000000007</v>
      </c>
      <c r="BM18" s="301">
        <v>65.238860000000003</v>
      </c>
      <c r="BN18" s="301">
        <v>64.388140000000007</v>
      </c>
      <c r="BO18" s="301">
        <v>65.857510000000005</v>
      </c>
      <c r="BP18" s="301">
        <v>67.80059</v>
      </c>
      <c r="BQ18" s="301">
        <v>67.035070000000005</v>
      </c>
      <c r="BR18" s="301">
        <v>64.516120000000001</v>
      </c>
      <c r="BS18" s="301">
        <v>62.70731</v>
      </c>
      <c r="BT18" s="301">
        <v>61.694670000000002</v>
      </c>
      <c r="BU18" s="301">
        <v>64.788120000000006</v>
      </c>
      <c r="BV18" s="301">
        <v>68.754599999999996</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58.877000000000002</v>
      </c>
      <c r="AO19" s="68">
        <v>60.194000000000003</v>
      </c>
      <c r="AP19" s="68">
        <v>56.463999999999999</v>
      </c>
      <c r="AQ19" s="68">
        <v>56.115000000000002</v>
      </c>
      <c r="AR19" s="68">
        <v>52.628999999999998</v>
      </c>
      <c r="AS19" s="68">
        <v>50.707999999999998</v>
      </c>
      <c r="AT19" s="68">
        <v>48.598999999999997</v>
      </c>
      <c r="AU19" s="68">
        <v>46.179000000000002</v>
      </c>
      <c r="AV19" s="68">
        <v>47.628</v>
      </c>
      <c r="AW19" s="68">
        <v>52.600999999999999</v>
      </c>
      <c r="AX19" s="68">
        <v>50.878</v>
      </c>
      <c r="AY19" s="68">
        <v>55.052</v>
      </c>
      <c r="AZ19" s="68">
        <v>52.698</v>
      </c>
      <c r="BA19" s="68">
        <v>50.692439</v>
      </c>
      <c r="BB19" s="68">
        <v>47.163571429000001</v>
      </c>
      <c r="BC19" s="68">
        <v>46.576418296</v>
      </c>
      <c r="BD19" s="301">
        <v>50.044319999999999</v>
      </c>
      <c r="BE19" s="301">
        <v>50.778289999999998</v>
      </c>
      <c r="BF19" s="301">
        <v>50.267960000000002</v>
      </c>
      <c r="BG19" s="301">
        <v>49.973080000000003</v>
      </c>
      <c r="BH19" s="301">
        <v>47.787529999999997</v>
      </c>
      <c r="BI19" s="301">
        <v>48.20899</v>
      </c>
      <c r="BJ19" s="301">
        <v>50.111449999999998</v>
      </c>
      <c r="BK19" s="301">
        <v>55.777349999999998</v>
      </c>
      <c r="BL19" s="301">
        <v>56.515700000000002</v>
      </c>
      <c r="BM19" s="301">
        <v>53.411900000000003</v>
      </c>
      <c r="BN19" s="301">
        <v>52.190249999999999</v>
      </c>
      <c r="BO19" s="301">
        <v>51.21031</v>
      </c>
      <c r="BP19" s="301">
        <v>51.958880000000001</v>
      </c>
      <c r="BQ19" s="301">
        <v>51.581580000000002</v>
      </c>
      <c r="BR19" s="301">
        <v>50.517760000000003</v>
      </c>
      <c r="BS19" s="301">
        <v>50.499029999999998</v>
      </c>
      <c r="BT19" s="301">
        <v>48.065770000000001</v>
      </c>
      <c r="BU19" s="301">
        <v>49.667749999999998</v>
      </c>
      <c r="BV19" s="301">
        <v>51.02225</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96.882000000000005</v>
      </c>
      <c r="AN20" s="68">
        <v>88.129000000000005</v>
      </c>
      <c r="AO20" s="68">
        <v>84.813999999999993</v>
      </c>
      <c r="AP20" s="68">
        <v>90.629000000000005</v>
      </c>
      <c r="AQ20" s="68">
        <v>90.52</v>
      </c>
      <c r="AR20" s="68">
        <v>90.509</v>
      </c>
      <c r="AS20" s="68">
        <v>92.542000000000002</v>
      </c>
      <c r="AT20" s="68">
        <v>89.352999999999994</v>
      </c>
      <c r="AU20" s="68">
        <v>79.676000000000002</v>
      </c>
      <c r="AV20" s="68">
        <v>81.64</v>
      </c>
      <c r="AW20" s="68">
        <v>82.158000000000001</v>
      </c>
      <c r="AX20" s="68">
        <v>83.712999999999994</v>
      </c>
      <c r="AY20" s="68">
        <v>90.986999999999995</v>
      </c>
      <c r="AZ20" s="68">
        <v>78.911000000000001</v>
      </c>
      <c r="BA20" s="68">
        <v>81.929000000000002</v>
      </c>
      <c r="BB20" s="68">
        <v>85.704571428999998</v>
      </c>
      <c r="BC20" s="68">
        <v>88.525129534000001</v>
      </c>
      <c r="BD20" s="301">
        <v>84.566230000000004</v>
      </c>
      <c r="BE20" s="301">
        <v>82.740769999999998</v>
      </c>
      <c r="BF20" s="301">
        <v>80.10369</v>
      </c>
      <c r="BG20" s="301">
        <v>81.397229999999993</v>
      </c>
      <c r="BH20" s="301">
        <v>80.397580000000005</v>
      </c>
      <c r="BI20" s="301">
        <v>81.238299999999995</v>
      </c>
      <c r="BJ20" s="301">
        <v>85.471329999999995</v>
      </c>
      <c r="BK20" s="301">
        <v>88.277209999999997</v>
      </c>
      <c r="BL20" s="301">
        <v>87.965159999999997</v>
      </c>
      <c r="BM20" s="301">
        <v>85.123180000000005</v>
      </c>
      <c r="BN20" s="301">
        <v>86.822659999999999</v>
      </c>
      <c r="BO20" s="301">
        <v>87.681200000000004</v>
      </c>
      <c r="BP20" s="301">
        <v>88.569609999999997</v>
      </c>
      <c r="BQ20" s="301">
        <v>88.536259999999999</v>
      </c>
      <c r="BR20" s="301">
        <v>84.980360000000005</v>
      </c>
      <c r="BS20" s="301">
        <v>83.002979999999994</v>
      </c>
      <c r="BT20" s="301">
        <v>83.147710000000004</v>
      </c>
      <c r="BU20" s="301">
        <v>85.580359999999999</v>
      </c>
      <c r="BV20" s="301">
        <v>89.679749999999999</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8.8759999999999994</v>
      </c>
      <c r="AN21" s="68">
        <v>8.9629999999999992</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8.8680000000000003</v>
      </c>
      <c r="AZ21" s="68">
        <v>8.8439999999999994</v>
      </c>
      <c r="BA21" s="68">
        <v>8.5640000000000001</v>
      </c>
      <c r="BB21" s="68">
        <v>8.1788571429000001</v>
      </c>
      <c r="BC21" s="68">
        <v>7.2395929820999996</v>
      </c>
      <c r="BD21" s="301">
        <v>7.608492</v>
      </c>
      <c r="BE21" s="301">
        <v>7.2963149999999999</v>
      </c>
      <c r="BF21" s="301">
        <v>7.2657819999999997</v>
      </c>
      <c r="BG21" s="301">
        <v>7.456016</v>
      </c>
      <c r="BH21" s="301">
        <v>7.616066</v>
      </c>
      <c r="BI21" s="301">
        <v>8.1606140000000007</v>
      </c>
      <c r="BJ21" s="301">
        <v>8.0194659999999995</v>
      </c>
      <c r="BK21" s="301">
        <v>8.0924110000000002</v>
      </c>
      <c r="BL21" s="301">
        <v>7.9842360000000001</v>
      </c>
      <c r="BM21" s="301">
        <v>7.878425</v>
      </c>
      <c r="BN21" s="301">
        <v>7.6636600000000001</v>
      </c>
      <c r="BO21" s="301">
        <v>7.7392060000000003</v>
      </c>
      <c r="BP21" s="301">
        <v>7.8665820000000002</v>
      </c>
      <c r="BQ21" s="301">
        <v>7.5100769999999999</v>
      </c>
      <c r="BR21" s="301">
        <v>7.454161</v>
      </c>
      <c r="BS21" s="301">
        <v>7.6449189999999998</v>
      </c>
      <c r="BT21" s="301">
        <v>7.785679</v>
      </c>
      <c r="BU21" s="301">
        <v>8.316039</v>
      </c>
      <c r="BV21" s="301">
        <v>8.2174309999999995</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32.402000000000001</v>
      </c>
      <c r="AN22" s="68">
        <v>31.965</v>
      </c>
      <c r="AO22" s="68">
        <v>35.607999999999997</v>
      </c>
      <c r="AP22" s="68">
        <v>31.613</v>
      </c>
      <c r="AQ22" s="68">
        <v>29.754999999999999</v>
      </c>
      <c r="AR22" s="68">
        <v>29.443999999999999</v>
      </c>
      <c r="AS22" s="68">
        <v>29.829000000000001</v>
      </c>
      <c r="AT22" s="68">
        <v>29.402999999999999</v>
      </c>
      <c r="AU22" s="68">
        <v>31.507999999999999</v>
      </c>
      <c r="AV22" s="68">
        <v>29.067</v>
      </c>
      <c r="AW22" s="68">
        <v>30.739000000000001</v>
      </c>
      <c r="AX22" s="68">
        <v>31.4</v>
      </c>
      <c r="AY22" s="68">
        <v>33.152999999999999</v>
      </c>
      <c r="AZ22" s="68">
        <v>32.244</v>
      </c>
      <c r="BA22" s="68">
        <v>31.352653</v>
      </c>
      <c r="BB22" s="68">
        <v>30.23</v>
      </c>
      <c r="BC22" s="68">
        <v>29.199690331999999</v>
      </c>
      <c r="BD22" s="301">
        <v>29.42981</v>
      </c>
      <c r="BE22" s="301">
        <v>29.441579999999998</v>
      </c>
      <c r="BF22" s="301">
        <v>29.170570000000001</v>
      </c>
      <c r="BG22" s="301">
        <v>29.484000000000002</v>
      </c>
      <c r="BH22" s="301">
        <v>28.481529999999999</v>
      </c>
      <c r="BI22" s="301">
        <v>29.708829999999999</v>
      </c>
      <c r="BJ22" s="301">
        <v>31.063929999999999</v>
      </c>
      <c r="BK22" s="301">
        <v>32.985430000000001</v>
      </c>
      <c r="BL22" s="301">
        <v>31.747810000000001</v>
      </c>
      <c r="BM22" s="301">
        <v>30.02028</v>
      </c>
      <c r="BN22" s="301">
        <v>29.269770000000001</v>
      </c>
      <c r="BO22" s="301">
        <v>28.50572</v>
      </c>
      <c r="BP22" s="301">
        <v>29.43845</v>
      </c>
      <c r="BQ22" s="301">
        <v>29.565760000000001</v>
      </c>
      <c r="BR22" s="301">
        <v>28.80874</v>
      </c>
      <c r="BS22" s="301">
        <v>29.346360000000001</v>
      </c>
      <c r="BT22" s="301">
        <v>28.696729999999999</v>
      </c>
      <c r="BU22" s="301">
        <v>30.790379999999999</v>
      </c>
      <c r="BV22" s="301">
        <v>31.680900000000001</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264.23</v>
      </c>
      <c r="AN23" s="68">
        <v>251.71799999999999</v>
      </c>
      <c r="AO23" s="68">
        <v>260.839</v>
      </c>
      <c r="AP23" s="68">
        <v>257.30200000000002</v>
      </c>
      <c r="AQ23" s="68">
        <v>258.23500000000001</v>
      </c>
      <c r="AR23" s="68">
        <v>253.26300000000001</v>
      </c>
      <c r="AS23" s="68">
        <v>249.27500000000001</v>
      </c>
      <c r="AT23" s="68">
        <v>236.61500000000001</v>
      </c>
      <c r="AU23" s="68">
        <v>226.54400000000001</v>
      </c>
      <c r="AV23" s="68">
        <v>227.27500000000001</v>
      </c>
      <c r="AW23" s="68">
        <v>241.23099999999999</v>
      </c>
      <c r="AX23" s="68">
        <v>243.18799999999999</v>
      </c>
      <c r="AY23" s="68">
        <v>255.13900000000001</v>
      </c>
      <c r="AZ23" s="68">
        <v>241.09299999999999</v>
      </c>
      <c r="BA23" s="68">
        <v>237.64709199999999</v>
      </c>
      <c r="BB23" s="68">
        <v>235.86500000000001</v>
      </c>
      <c r="BC23" s="68">
        <v>233.94703834000001</v>
      </c>
      <c r="BD23" s="301">
        <v>232.54349999999999</v>
      </c>
      <c r="BE23" s="301">
        <v>229.49780000000001</v>
      </c>
      <c r="BF23" s="301">
        <v>224.99799999999999</v>
      </c>
      <c r="BG23" s="301">
        <v>226.35079999999999</v>
      </c>
      <c r="BH23" s="301">
        <v>219.97710000000001</v>
      </c>
      <c r="BI23" s="301">
        <v>224.07589999999999</v>
      </c>
      <c r="BJ23" s="301">
        <v>234.22559999999999</v>
      </c>
      <c r="BK23" s="301">
        <v>250.26329999999999</v>
      </c>
      <c r="BL23" s="301">
        <v>252.59129999999999</v>
      </c>
      <c r="BM23" s="301">
        <v>241.67259999999999</v>
      </c>
      <c r="BN23" s="301">
        <v>240.33449999999999</v>
      </c>
      <c r="BO23" s="301">
        <v>240.994</v>
      </c>
      <c r="BP23" s="301">
        <v>245.63409999999999</v>
      </c>
      <c r="BQ23" s="301">
        <v>244.22880000000001</v>
      </c>
      <c r="BR23" s="301">
        <v>236.27709999999999</v>
      </c>
      <c r="BS23" s="301">
        <v>233.20060000000001</v>
      </c>
      <c r="BT23" s="301">
        <v>229.39060000000001</v>
      </c>
      <c r="BU23" s="301">
        <v>239.14269999999999</v>
      </c>
      <c r="BV23" s="301">
        <v>249.35489999999999</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361"/>
      <c r="BE24" s="361"/>
      <c r="BF24" s="36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27.672999999999998</v>
      </c>
      <c r="AN25" s="68">
        <v>25.852</v>
      </c>
      <c r="AO25" s="68">
        <v>22.577000000000002</v>
      </c>
      <c r="AP25" s="68">
        <v>22.87</v>
      </c>
      <c r="AQ25" s="68">
        <v>24.044</v>
      </c>
      <c r="AR25" s="68">
        <v>23.498999999999999</v>
      </c>
      <c r="AS25" s="68">
        <v>24.305</v>
      </c>
      <c r="AT25" s="68">
        <v>25.151</v>
      </c>
      <c r="AU25" s="68">
        <v>22.436</v>
      </c>
      <c r="AV25" s="68">
        <v>25.204999999999998</v>
      </c>
      <c r="AW25" s="68">
        <v>25.039000000000001</v>
      </c>
      <c r="AX25" s="68">
        <v>25.31</v>
      </c>
      <c r="AY25" s="68">
        <v>22.939</v>
      </c>
      <c r="AZ25" s="68">
        <v>20.896000000000001</v>
      </c>
      <c r="BA25" s="68">
        <v>20.259076</v>
      </c>
      <c r="BB25" s="68">
        <v>21.230857143000001</v>
      </c>
      <c r="BC25" s="68">
        <v>19.954513232</v>
      </c>
      <c r="BD25" s="301">
        <v>23.372669999999999</v>
      </c>
      <c r="BE25" s="301">
        <v>21.19171</v>
      </c>
      <c r="BF25" s="301">
        <v>23.386970000000002</v>
      </c>
      <c r="BG25" s="301">
        <v>22.202590000000001</v>
      </c>
      <c r="BH25" s="301">
        <v>22.05087</v>
      </c>
      <c r="BI25" s="301">
        <v>23.218170000000001</v>
      </c>
      <c r="BJ25" s="301">
        <v>24.445440000000001</v>
      </c>
      <c r="BK25" s="301">
        <v>23.601990000000001</v>
      </c>
      <c r="BL25" s="301">
        <v>26.591090000000001</v>
      </c>
      <c r="BM25" s="301">
        <v>24.106339999999999</v>
      </c>
      <c r="BN25" s="301">
        <v>24.251000000000001</v>
      </c>
      <c r="BO25" s="301">
        <v>22.426220000000001</v>
      </c>
      <c r="BP25" s="301">
        <v>23.863379999999999</v>
      </c>
      <c r="BQ25" s="301">
        <v>23.34667</v>
      </c>
      <c r="BR25" s="301">
        <v>24.031389999999998</v>
      </c>
      <c r="BS25" s="301">
        <v>23.061789999999998</v>
      </c>
      <c r="BT25" s="301">
        <v>20.964230000000001</v>
      </c>
      <c r="BU25" s="301">
        <v>23.818280000000001</v>
      </c>
      <c r="BV25" s="301">
        <v>26.154900000000001</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362"/>
      <c r="BE26" s="362"/>
      <c r="BF26" s="36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236.55699999999999</v>
      </c>
      <c r="AN27" s="69">
        <v>225.86600000000001</v>
      </c>
      <c r="AO27" s="69">
        <v>238.262</v>
      </c>
      <c r="AP27" s="69">
        <v>234.43199999999999</v>
      </c>
      <c r="AQ27" s="69">
        <v>234.191</v>
      </c>
      <c r="AR27" s="69">
        <v>229.76400000000001</v>
      </c>
      <c r="AS27" s="69">
        <v>224.97</v>
      </c>
      <c r="AT27" s="69">
        <v>211.464</v>
      </c>
      <c r="AU27" s="69">
        <v>204.108</v>
      </c>
      <c r="AV27" s="69">
        <v>202.07</v>
      </c>
      <c r="AW27" s="69">
        <v>216.19200000000001</v>
      </c>
      <c r="AX27" s="69">
        <v>217.87799999999999</v>
      </c>
      <c r="AY27" s="69">
        <v>232.2</v>
      </c>
      <c r="AZ27" s="69">
        <v>220.197</v>
      </c>
      <c r="BA27" s="69">
        <v>217.38801599999999</v>
      </c>
      <c r="BB27" s="69">
        <v>214.63414286</v>
      </c>
      <c r="BC27" s="69">
        <v>213.99152892000001</v>
      </c>
      <c r="BD27" s="320">
        <v>209.17080000000001</v>
      </c>
      <c r="BE27" s="320">
        <v>208.30609999999999</v>
      </c>
      <c r="BF27" s="320">
        <v>201.61099999999999</v>
      </c>
      <c r="BG27" s="320">
        <v>204.1482</v>
      </c>
      <c r="BH27" s="320">
        <v>197.9263</v>
      </c>
      <c r="BI27" s="320">
        <v>200.85769999999999</v>
      </c>
      <c r="BJ27" s="320">
        <v>209.7801</v>
      </c>
      <c r="BK27" s="320">
        <v>226.66130000000001</v>
      </c>
      <c r="BL27" s="320">
        <v>226.00020000000001</v>
      </c>
      <c r="BM27" s="320">
        <v>217.56630000000001</v>
      </c>
      <c r="BN27" s="320">
        <v>216.08349999999999</v>
      </c>
      <c r="BO27" s="320">
        <v>218.5677</v>
      </c>
      <c r="BP27" s="320">
        <v>221.77070000000001</v>
      </c>
      <c r="BQ27" s="320">
        <v>220.88210000000001</v>
      </c>
      <c r="BR27" s="320">
        <v>212.2457</v>
      </c>
      <c r="BS27" s="320">
        <v>210.1388</v>
      </c>
      <c r="BT27" s="320">
        <v>208.4263</v>
      </c>
      <c r="BU27" s="320">
        <v>215.3244</v>
      </c>
      <c r="BV27" s="320">
        <v>223.2</v>
      </c>
    </row>
    <row r="28" spans="1:74" s="267" customFormat="1" ht="12" customHeight="1" x14ac:dyDescent="0.25">
      <c r="A28" s="1"/>
      <c r="B28" s="752" t="s">
        <v>815</v>
      </c>
      <c r="C28" s="744"/>
      <c r="D28" s="744"/>
      <c r="E28" s="744"/>
      <c r="F28" s="744"/>
      <c r="G28" s="744"/>
      <c r="H28" s="744"/>
      <c r="I28" s="744"/>
      <c r="J28" s="744"/>
      <c r="K28" s="744"/>
      <c r="L28" s="744"/>
      <c r="M28" s="744"/>
      <c r="N28" s="744"/>
      <c r="O28" s="744"/>
      <c r="P28" s="744"/>
      <c r="Q28" s="744"/>
      <c r="AY28" s="478"/>
      <c r="AZ28" s="478"/>
      <c r="BA28" s="478"/>
      <c r="BB28" s="478"/>
      <c r="BC28" s="478"/>
      <c r="BD28" s="591"/>
      <c r="BE28" s="591"/>
      <c r="BF28" s="591"/>
      <c r="BG28" s="478"/>
      <c r="BH28" s="478"/>
      <c r="BI28" s="478"/>
      <c r="BJ28" s="478"/>
    </row>
    <row r="29" spans="1:74" s="403" customFormat="1" ht="12" customHeight="1" x14ac:dyDescent="0.25">
      <c r="A29" s="402"/>
      <c r="B29" s="770" t="str">
        <f>"Notes: "&amp;"EIA completed modeling and analysis for this report on " &amp;Dates!D2&amp;"."</f>
        <v>Notes: EIA completed modeling and analysis for this report on Thursday June 3, 2021.</v>
      </c>
      <c r="C29" s="769"/>
      <c r="D29" s="769"/>
      <c r="E29" s="769"/>
      <c r="F29" s="769"/>
      <c r="G29" s="769"/>
      <c r="H29" s="769"/>
      <c r="I29" s="769"/>
      <c r="J29" s="769"/>
      <c r="K29" s="769"/>
      <c r="L29" s="769"/>
      <c r="M29" s="769"/>
      <c r="N29" s="769"/>
      <c r="O29" s="769"/>
      <c r="P29" s="769"/>
      <c r="Q29" s="769"/>
      <c r="AY29" s="479"/>
      <c r="AZ29" s="479"/>
      <c r="BA29" s="479"/>
      <c r="BB29" s="479"/>
      <c r="BC29" s="479"/>
      <c r="BD29" s="592"/>
      <c r="BE29" s="592"/>
      <c r="BF29" s="592"/>
      <c r="BG29" s="479"/>
      <c r="BH29" s="479"/>
      <c r="BI29" s="479"/>
      <c r="BJ29" s="479"/>
    </row>
    <row r="30" spans="1:74" s="403" customFormat="1" ht="12" customHeight="1" x14ac:dyDescent="0.25">
      <c r="A30" s="402"/>
      <c r="B30" s="770" t="s">
        <v>353</v>
      </c>
      <c r="C30" s="769"/>
      <c r="D30" s="769"/>
      <c r="E30" s="769"/>
      <c r="F30" s="769"/>
      <c r="G30" s="769"/>
      <c r="H30" s="769"/>
      <c r="I30" s="769"/>
      <c r="J30" s="769"/>
      <c r="K30" s="769"/>
      <c r="L30" s="769"/>
      <c r="M30" s="769"/>
      <c r="N30" s="769"/>
      <c r="O30" s="769"/>
      <c r="P30" s="769"/>
      <c r="Q30" s="769"/>
      <c r="AY30" s="479"/>
      <c r="AZ30" s="479"/>
      <c r="BA30" s="479"/>
      <c r="BB30" s="479"/>
      <c r="BC30" s="479"/>
      <c r="BD30" s="592"/>
      <c r="BE30" s="592"/>
      <c r="BF30" s="592"/>
      <c r="BG30" s="479"/>
      <c r="BH30" s="479"/>
      <c r="BI30" s="479"/>
      <c r="BJ30" s="479"/>
    </row>
    <row r="31" spans="1:74" s="267" customFormat="1" ht="12" customHeight="1" x14ac:dyDescent="0.25">
      <c r="A31" s="1"/>
      <c r="B31" s="753" t="s">
        <v>129</v>
      </c>
      <c r="C31" s="744"/>
      <c r="D31" s="744"/>
      <c r="E31" s="744"/>
      <c r="F31" s="744"/>
      <c r="G31" s="744"/>
      <c r="H31" s="744"/>
      <c r="I31" s="744"/>
      <c r="J31" s="744"/>
      <c r="K31" s="744"/>
      <c r="L31" s="744"/>
      <c r="M31" s="744"/>
      <c r="N31" s="744"/>
      <c r="O31" s="744"/>
      <c r="P31" s="744"/>
      <c r="Q31" s="744"/>
      <c r="AY31" s="478"/>
      <c r="AZ31" s="478"/>
      <c r="BA31" s="478"/>
      <c r="BB31" s="478"/>
      <c r="BC31" s="478"/>
      <c r="BD31" s="591"/>
      <c r="BE31" s="591"/>
      <c r="BF31" s="591"/>
      <c r="BG31" s="478"/>
      <c r="BH31" s="478"/>
      <c r="BI31" s="478"/>
      <c r="BJ31" s="478"/>
    </row>
    <row r="32" spans="1:74" s="403" customFormat="1" ht="12" customHeight="1" x14ac:dyDescent="0.25">
      <c r="A32" s="402"/>
      <c r="B32" s="765" t="s">
        <v>852</v>
      </c>
      <c r="C32" s="759"/>
      <c r="D32" s="759"/>
      <c r="E32" s="759"/>
      <c r="F32" s="759"/>
      <c r="G32" s="759"/>
      <c r="H32" s="759"/>
      <c r="I32" s="759"/>
      <c r="J32" s="759"/>
      <c r="K32" s="759"/>
      <c r="L32" s="759"/>
      <c r="M32" s="759"/>
      <c r="N32" s="759"/>
      <c r="O32" s="759"/>
      <c r="P32" s="759"/>
      <c r="Q32" s="759"/>
      <c r="AY32" s="479"/>
      <c r="AZ32" s="479"/>
      <c r="BA32" s="479"/>
      <c r="BB32" s="479"/>
      <c r="BC32" s="479"/>
      <c r="BD32" s="592"/>
      <c r="BE32" s="592"/>
      <c r="BF32" s="592"/>
      <c r="BG32" s="479"/>
      <c r="BH32" s="479"/>
      <c r="BI32" s="479"/>
      <c r="BJ32" s="479"/>
    </row>
    <row r="33" spans="1:74" s="403" customFormat="1" ht="12" customHeight="1" x14ac:dyDescent="0.25">
      <c r="A33" s="402"/>
      <c r="B33" s="800" t="s">
        <v>853</v>
      </c>
      <c r="C33" s="759"/>
      <c r="D33" s="759"/>
      <c r="E33" s="759"/>
      <c r="F33" s="759"/>
      <c r="G33" s="759"/>
      <c r="H33" s="759"/>
      <c r="I33" s="759"/>
      <c r="J33" s="759"/>
      <c r="K33" s="759"/>
      <c r="L33" s="759"/>
      <c r="M33" s="759"/>
      <c r="N33" s="759"/>
      <c r="O33" s="759"/>
      <c r="P33" s="759"/>
      <c r="Q33" s="759"/>
      <c r="AY33" s="479"/>
      <c r="AZ33" s="479"/>
      <c r="BA33" s="479"/>
      <c r="BB33" s="479"/>
      <c r="BC33" s="479"/>
      <c r="BD33" s="592"/>
      <c r="BE33" s="592"/>
      <c r="BF33" s="592"/>
      <c r="BG33" s="479"/>
      <c r="BH33" s="479"/>
      <c r="BI33" s="479"/>
      <c r="BJ33" s="479"/>
    </row>
    <row r="34" spans="1:74" s="403" customFormat="1" ht="12" customHeight="1" x14ac:dyDescent="0.25">
      <c r="A34" s="402"/>
      <c r="B34" s="763" t="s">
        <v>855</v>
      </c>
      <c r="C34" s="762"/>
      <c r="D34" s="762"/>
      <c r="E34" s="762"/>
      <c r="F34" s="762"/>
      <c r="G34" s="762"/>
      <c r="H34" s="762"/>
      <c r="I34" s="762"/>
      <c r="J34" s="762"/>
      <c r="K34" s="762"/>
      <c r="L34" s="762"/>
      <c r="M34" s="762"/>
      <c r="N34" s="762"/>
      <c r="O34" s="762"/>
      <c r="P34" s="762"/>
      <c r="Q34" s="759"/>
      <c r="AY34" s="479"/>
      <c r="AZ34" s="479"/>
      <c r="BA34" s="479"/>
      <c r="BB34" s="479"/>
      <c r="BC34" s="479"/>
      <c r="BD34" s="592"/>
      <c r="BE34" s="592"/>
      <c r="BF34" s="592"/>
      <c r="BG34" s="479"/>
      <c r="BH34" s="479"/>
      <c r="BI34" s="479"/>
      <c r="BJ34" s="479"/>
    </row>
    <row r="35" spans="1:74" s="403" customFormat="1" ht="12" customHeight="1" x14ac:dyDescent="0.25">
      <c r="A35" s="402"/>
      <c r="B35" s="764" t="s">
        <v>856</v>
      </c>
      <c r="C35" s="766"/>
      <c r="D35" s="766"/>
      <c r="E35" s="766"/>
      <c r="F35" s="766"/>
      <c r="G35" s="766"/>
      <c r="H35" s="766"/>
      <c r="I35" s="766"/>
      <c r="J35" s="766"/>
      <c r="K35" s="766"/>
      <c r="L35" s="766"/>
      <c r="M35" s="766"/>
      <c r="N35" s="766"/>
      <c r="O35" s="766"/>
      <c r="P35" s="766"/>
      <c r="Q35" s="759"/>
      <c r="AY35" s="479"/>
      <c r="AZ35" s="479"/>
      <c r="BA35" s="479"/>
      <c r="BB35" s="479"/>
      <c r="BC35" s="479"/>
      <c r="BD35" s="592"/>
      <c r="BE35" s="592"/>
      <c r="BF35" s="592"/>
      <c r="BG35" s="479"/>
      <c r="BH35" s="479"/>
      <c r="BI35" s="479"/>
      <c r="BJ35" s="479"/>
    </row>
    <row r="36" spans="1:74" s="403" customFormat="1" ht="12" customHeight="1" x14ac:dyDescent="0.25">
      <c r="A36" s="402"/>
      <c r="B36" s="765" t="s">
        <v>838</v>
      </c>
      <c r="C36" s="766"/>
      <c r="D36" s="766"/>
      <c r="E36" s="766"/>
      <c r="F36" s="766"/>
      <c r="G36" s="766"/>
      <c r="H36" s="766"/>
      <c r="I36" s="766"/>
      <c r="J36" s="766"/>
      <c r="K36" s="766"/>
      <c r="L36" s="766"/>
      <c r="M36" s="766"/>
      <c r="N36" s="766"/>
      <c r="O36" s="766"/>
      <c r="P36" s="766"/>
      <c r="Q36" s="759"/>
      <c r="AY36" s="479"/>
      <c r="AZ36" s="479"/>
      <c r="BA36" s="479"/>
      <c r="BB36" s="479"/>
      <c r="BC36" s="479"/>
      <c r="BD36" s="592"/>
      <c r="BE36" s="592"/>
      <c r="BF36" s="592"/>
      <c r="BG36" s="479"/>
      <c r="BH36" s="479"/>
      <c r="BI36" s="479"/>
      <c r="BJ36" s="479"/>
    </row>
    <row r="37" spans="1:74" s="404" customFormat="1" ht="12" customHeight="1" x14ac:dyDescent="0.25">
      <c r="A37" s="393"/>
      <c r="B37" s="771" t="s">
        <v>1384</v>
      </c>
      <c r="C37" s="759"/>
      <c r="D37" s="759"/>
      <c r="E37" s="759"/>
      <c r="F37" s="759"/>
      <c r="G37" s="759"/>
      <c r="H37" s="759"/>
      <c r="I37" s="759"/>
      <c r="J37" s="759"/>
      <c r="K37" s="759"/>
      <c r="L37" s="759"/>
      <c r="M37" s="759"/>
      <c r="N37" s="759"/>
      <c r="O37" s="759"/>
      <c r="P37" s="759"/>
      <c r="Q37" s="759"/>
      <c r="AY37" s="480"/>
      <c r="AZ37" s="480"/>
      <c r="BA37" s="480"/>
      <c r="BB37" s="480"/>
      <c r="BC37" s="480"/>
      <c r="BD37" s="593"/>
      <c r="BE37" s="593"/>
      <c r="BF37" s="593"/>
      <c r="BG37" s="480"/>
      <c r="BH37" s="480"/>
      <c r="BI37" s="480"/>
      <c r="BJ37" s="480"/>
    </row>
    <row r="38" spans="1:74" x14ac:dyDescent="0.15">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F15" sqref="BF15"/>
    </sheetView>
  </sheetViews>
  <sheetFormatPr defaultColWidth="9.5546875" defaultRowHeight="10.199999999999999" x14ac:dyDescent="0.2"/>
  <cols>
    <col min="1" max="1" width="14.44140625" style="72" customWidth="1"/>
    <col min="2" max="2" width="38.77734375" style="72" customWidth="1"/>
    <col min="3" max="50" width="6.5546875" style="72" customWidth="1"/>
    <col min="51" max="55" width="6.5546875" style="357" customWidth="1"/>
    <col min="56" max="58" width="6.5546875" style="594" customWidth="1"/>
    <col min="59" max="62" width="6.5546875" style="357" customWidth="1"/>
    <col min="63" max="74" width="6.5546875" style="72" customWidth="1"/>
    <col min="75" max="16384" width="9.5546875" style="72"/>
  </cols>
  <sheetData>
    <row r="1" spans="1:74" ht="13.35" customHeight="1" x14ac:dyDescent="0.25">
      <c r="A1" s="741" t="s">
        <v>798</v>
      </c>
      <c r="B1" s="806" t="s">
        <v>236</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278"/>
    </row>
    <row r="2" spans="1:74" ht="13.2" x14ac:dyDescent="0.25">
      <c r="A2" s="742"/>
      <c r="B2" s="486" t="str">
        <f>"U.S. Energy Information Administration  |  Short-Term Energy Outlook  - "&amp;Dates!D1</f>
        <v>U.S. Energy Information Administration  |  Short-Term Energy Outlook  - June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3"/>
      <c r="BA5" s="653"/>
      <c r="BB5" s="653"/>
      <c r="BC5" s="653"/>
      <c r="BD5" s="680"/>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96.145321644999996</v>
      </c>
      <c r="AB6" s="208">
        <v>96.740786463999996</v>
      </c>
      <c r="AC6" s="208">
        <v>97.399668452</v>
      </c>
      <c r="AD6" s="208">
        <v>97.790524667</v>
      </c>
      <c r="AE6" s="208">
        <v>98.563772161000003</v>
      </c>
      <c r="AF6" s="208">
        <v>98.951456433000004</v>
      </c>
      <c r="AG6" s="208">
        <v>99.476751547999996</v>
      </c>
      <c r="AH6" s="208">
        <v>101.91617313</v>
      </c>
      <c r="AI6" s="208">
        <v>101.78695442999999</v>
      </c>
      <c r="AJ6" s="208">
        <v>103.22525965</v>
      </c>
      <c r="AK6" s="208">
        <v>103.98626337</v>
      </c>
      <c r="AL6" s="208">
        <v>104.27272413</v>
      </c>
      <c r="AM6" s="208">
        <v>102.62948229</v>
      </c>
      <c r="AN6" s="208">
        <v>102.02187886</v>
      </c>
      <c r="AO6" s="208">
        <v>102.13300332</v>
      </c>
      <c r="AP6" s="208">
        <v>100.06181777</v>
      </c>
      <c r="AQ6" s="208">
        <v>94.633877064999993</v>
      </c>
      <c r="AR6" s="208">
        <v>95.874949232999995</v>
      </c>
      <c r="AS6" s="208">
        <v>97.530706710000004</v>
      </c>
      <c r="AT6" s="208">
        <v>97.960422226000006</v>
      </c>
      <c r="AU6" s="208">
        <v>97.138977132999997</v>
      </c>
      <c r="AV6" s="208">
        <v>96.629328129000001</v>
      </c>
      <c r="AW6" s="208">
        <v>99.681651866999999</v>
      </c>
      <c r="AX6" s="208">
        <v>99.811746161000002</v>
      </c>
      <c r="AY6" s="208">
        <v>99.989823870999999</v>
      </c>
      <c r="AZ6" s="208">
        <v>92.415259714000001</v>
      </c>
      <c r="BA6" s="208">
        <v>99.744015031999993</v>
      </c>
      <c r="BB6" s="208">
        <v>99.662540000000007</v>
      </c>
      <c r="BC6" s="208">
        <v>99.194559999999996</v>
      </c>
      <c r="BD6" s="324">
        <v>99.224320000000006</v>
      </c>
      <c r="BE6" s="324">
        <v>99.376130000000003</v>
      </c>
      <c r="BF6" s="324">
        <v>99.783079999999998</v>
      </c>
      <c r="BG6" s="324">
        <v>100.11790000000001</v>
      </c>
      <c r="BH6" s="324">
        <v>100.26730000000001</v>
      </c>
      <c r="BI6" s="324">
        <v>100.57550000000001</v>
      </c>
      <c r="BJ6" s="324">
        <v>100.48950000000001</v>
      </c>
      <c r="BK6" s="324">
        <v>100.3242</v>
      </c>
      <c r="BL6" s="324">
        <v>100.24930000000001</v>
      </c>
      <c r="BM6" s="324">
        <v>100.3104</v>
      </c>
      <c r="BN6" s="324">
        <v>100.46259999999999</v>
      </c>
      <c r="BO6" s="324">
        <v>100.6661</v>
      </c>
      <c r="BP6" s="324">
        <v>100.9019</v>
      </c>
      <c r="BQ6" s="324">
        <v>101.2482</v>
      </c>
      <c r="BR6" s="324">
        <v>101.5535</v>
      </c>
      <c r="BS6" s="324">
        <v>101.9371</v>
      </c>
      <c r="BT6" s="324">
        <v>102.02209999999999</v>
      </c>
      <c r="BU6" s="324">
        <v>102.21469999999999</v>
      </c>
      <c r="BV6" s="324">
        <v>102.05329999999999</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0.98403572413999996</v>
      </c>
      <c r="AO7" s="208">
        <v>0.94255599999999995</v>
      </c>
      <c r="AP7" s="208">
        <v>0.91711303333000005</v>
      </c>
      <c r="AQ7" s="208">
        <v>0.87342490322999999</v>
      </c>
      <c r="AR7" s="208">
        <v>0.85150939999999997</v>
      </c>
      <c r="AS7" s="208">
        <v>0.86384374194000002</v>
      </c>
      <c r="AT7" s="208">
        <v>0.86599216129000001</v>
      </c>
      <c r="AU7" s="208">
        <v>0.89927903333000003</v>
      </c>
      <c r="AV7" s="208">
        <v>0.93806293547999997</v>
      </c>
      <c r="AW7" s="208">
        <v>0.98584203332999998</v>
      </c>
      <c r="AX7" s="208">
        <v>1.0052049354999999</v>
      </c>
      <c r="AY7" s="208">
        <v>1.0203924516</v>
      </c>
      <c r="AZ7" s="208">
        <v>1.0130256429</v>
      </c>
      <c r="BA7" s="208">
        <v>1.0155147741999999</v>
      </c>
      <c r="BB7" s="208">
        <v>0.88652319999999996</v>
      </c>
      <c r="BC7" s="208">
        <v>0.78174379999999999</v>
      </c>
      <c r="BD7" s="324">
        <v>0.68391250000000003</v>
      </c>
      <c r="BE7" s="324">
        <v>0.60853199999999996</v>
      </c>
      <c r="BF7" s="324">
        <v>0.76527339999999999</v>
      </c>
      <c r="BG7" s="324">
        <v>0.80271429999999999</v>
      </c>
      <c r="BH7" s="324">
        <v>0.84650219999999998</v>
      </c>
      <c r="BI7" s="324">
        <v>0.89158400000000004</v>
      </c>
      <c r="BJ7" s="324">
        <v>0.90303820000000001</v>
      </c>
      <c r="BK7" s="324">
        <v>0.91315239999999998</v>
      </c>
      <c r="BL7" s="324">
        <v>0.91378590000000004</v>
      </c>
      <c r="BM7" s="324">
        <v>0.92510720000000002</v>
      </c>
      <c r="BN7" s="324">
        <v>0.86966350000000003</v>
      </c>
      <c r="BO7" s="324">
        <v>0.78715299999999999</v>
      </c>
      <c r="BP7" s="324">
        <v>0.69168629999999998</v>
      </c>
      <c r="BQ7" s="324">
        <v>0.68615839999999995</v>
      </c>
      <c r="BR7" s="324">
        <v>0.69194339999999999</v>
      </c>
      <c r="BS7" s="324">
        <v>0.7895953</v>
      </c>
      <c r="BT7" s="324">
        <v>0.8272756</v>
      </c>
      <c r="BU7" s="324">
        <v>0.86804570000000003</v>
      </c>
      <c r="BV7" s="324">
        <v>0.91246360000000004</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2.9083685160999999</v>
      </c>
      <c r="AB8" s="208">
        <v>2.7407571070999999</v>
      </c>
      <c r="AC8" s="208">
        <v>2.9687973226</v>
      </c>
      <c r="AD8" s="208">
        <v>2.9066857666999999</v>
      </c>
      <c r="AE8" s="208">
        <v>2.8298047418999999</v>
      </c>
      <c r="AF8" s="208">
        <v>2.7212733667000002</v>
      </c>
      <c r="AG8" s="208">
        <v>2.1554916452000001</v>
      </c>
      <c r="AH8" s="208">
        <v>2.9424074515999998</v>
      </c>
      <c r="AI8" s="208">
        <v>2.8035914332999998</v>
      </c>
      <c r="AJ8" s="208">
        <v>2.7967177741999998</v>
      </c>
      <c r="AK8" s="208">
        <v>2.7878037333000001</v>
      </c>
      <c r="AL8" s="208">
        <v>2.8186513548000001</v>
      </c>
      <c r="AM8" s="208">
        <v>2.7335069999999999</v>
      </c>
      <c r="AN8" s="208">
        <v>2.7014672758999998</v>
      </c>
      <c r="AO8" s="208">
        <v>2.7312690000000002</v>
      </c>
      <c r="AP8" s="208">
        <v>2.5862629667000001</v>
      </c>
      <c r="AQ8" s="208">
        <v>2.0420680323</v>
      </c>
      <c r="AR8" s="208">
        <v>2.0237792667000001</v>
      </c>
      <c r="AS8" s="208">
        <v>2.1723627096999998</v>
      </c>
      <c r="AT8" s="208">
        <v>1.4003182581</v>
      </c>
      <c r="AU8" s="208">
        <v>1.5816307999999999</v>
      </c>
      <c r="AV8" s="208">
        <v>1.1963598065000001</v>
      </c>
      <c r="AW8" s="208">
        <v>1.9312139666999999</v>
      </c>
      <c r="AX8" s="208">
        <v>2.0660680968</v>
      </c>
      <c r="AY8" s="208">
        <v>2.2098407418999999</v>
      </c>
      <c r="AZ8" s="208">
        <v>2.2301249286</v>
      </c>
      <c r="BA8" s="208">
        <v>2.3520225805999999</v>
      </c>
      <c r="BB8" s="208">
        <v>2.2737630000000002</v>
      </c>
      <c r="BC8" s="208">
        <v>2.1921729999999999</v>
      </c>
      <c r="BD8" s="324">
        <v>2.2602540000000002</v>
      </c>
      <c r="BE8" s="324">
        <v>2.2143869999999999</v>
      </c>
      <c r="BF8" s="324">
        <v>2.1254659999999999</v>
      </c>
      <c r="BG8" s="324">
        <v>2.0837249999999998</v>
      </c>
      <c r="BH8" s="324">
        <v>1.9513160000000001</v>
      </c>
      <c r="BI8" s="324">
        <v>2.117953</v>
      </c>
      <c r="BJ8" s="324">
        <v>2.111707</v>
      </c>
      <c r="BK8" s="324">
        <v>2.0854050000000002</v>
      </c>
      <c r="BL8" s="324">
        <v>2.0585719999999998</v>
      </c>
      <c r="BM8" s="324">
        <v>2.0339330000000002</v>
      </c>
      <c r="BN8" s="324">
        <v>2.0094919999999998</v>
      </c>
      <c r="BO8" s="324">
        <v>1.986016</v>
      </c>
      <c r="BP8" s="324">
        <v>1.9368240000000001</v>
      </c>
      <c r="BQ8" s="324">
        <v>1.9071830000000001</v>
      </c>
      <c r="BR8" s="324">
        <v>1.857783</v>
      </c>
      <c r="BS8" s="324">
        <v>1.847823</v>
      </c>
      <c r="BT8" s="324">
        <v>1.734766</v>
      </c>
      <c r="BU8" s="324">
        <v>1.891548</v>
      </c>
      <c r="BV8" s="324">
        <v>1.894074</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92.252989032000002</v>
      </c>
      <c r="AB9" s="208">
        <v>93.045455179000001</v>
      </c>
      <c r="AC9" s="208">
        <v>93.484230710000006</v>
      </c>
      <c r="AD9" s="208">
        <v>93.923299299999996</v>
      </c>
      <c r="AE9" s="208">
        <v>94.797579419000002</v>
      </c>
      <c r="AF9" s="208">
        <v>95.333878132999999</v>
      </c>
      <c r="AG9" s="208">
        <v>96.503594065000001</v>
      </c>
      <c r="AH9" s="208">
        <v>98.235841323000002</v>
      </c>
      <c r="AI9" s="208">
        <v>98.166911400000004</v>
      </c>
      <c r="AJ9" s="208">
        <v>99.544364903000002</v>
      </c>
      <c r="AK9" s="208">
        <v>100.25660019999999</v>
      </c>
      <c r="AL9" s="208">
        <v>100.49701005999999</v>
      </c>
      <c r="AM9" s="208">
        <v>98.927637290000007</v>
      </c>
      <c r="AN9" s="208">
        <v>98.336375861999997</v>
      </c>
      <c r="AO9" s="208">
        <v>98.459178323000003</v>
      </c>
      <c r="AP9" s="208">
        <v>96.558441767000005</v>
      </c>
      <c r="AQ9" s="208">
        <v>91.718384129</v>
      </c>
      <c r="AR9" s="208">
        <v>92.999660567000006</v>
      </c>
      <c r="AS9" s="208">
        <v>94.494500258000002</v>
      </c>
      <c r="AT9" s="208">
        <v>95.694111805999995</v>
      </c>
      <c r="AU9" s="208">
        <v>94.658067299999999</v>
      </c>
      <c r="AV9" s="208">
        <v>94.494905387000003</v>
      </c>
      <c r="AW9" s="208">
        <v>96.764595866999997</v>
      </c>
      <c r="AX9" s="208">
        <v>96.740473128999994</v>
      </c>
      <c r="AY9" s="208">
        <v>96.759590677000006</v>
      </c>
      <c r="AZ9" s="208">
        <v>89.172109143</v>
      </c>
      <c r="BA9" s="208">
        <v>96.376477676999997</v>
      </c>
      <c r="BB9" s="208">
        <v>96.502250000000004</v>
      </c>
      <c r="BC9" s="208">
        <v>96.220650000000006</v>
      </c>
      <c r="BD9" s="324">
        <v>96.280150000000006</v>
      </c>
      <c r="BE9" s="324">
        <v>96.553219999999996</v>
      </c>
      <c r="BF9" s="324">
        <v>96.892340000000004</v>
      </c>
      <c r="BG9" s="324">
        <v>97.231499999999997</v>
      </c>
      <c r="BH9" s="324">
        <v>97.469440000000006</v>
      </c>
      <c r="BI9" s="324">
        <v>97.565960000000004</v>
      </c>
      <c r="BJ9" s="324">
        <v>97.474710000000002</v>
      </c>
      <c r="BK9" s="324">
        <v>97.325620000000001</v>
      </c>
      <c r="BL9" s="324">
        <v>97.276989999999998</v>
      </c>
      <c r="BM9" s="324">
        <v>97.351330000000004</v>
      </c>
      <c r="BN9" s="324">
        <v>97.583439999999996</v>
      </c>
      <c r="BO9" s="324">
        <v>97.892970000000005</v>
      </c>
      <c r="BP9" s="324">
        <v>98.273380000000003</v>
      </c>
      <c r="BQ9" s="324">
        <v>98.654899999999998</v>
      </c>
      <c r="BR9" s="324">
        <v>99.003799999999998</v>
      </c>
      <c r="BS9" s="324">
        <v>99.299729999999997</v>
      </c>
      <c r="BT9" s="324">
        <v>99.460089999999994</v>
      </c>
      <c r="BU9" s="324">
        <v>99.455150000000003</v>
      </c>
      <c r="BV9" s="324">
        <v>99.246719999999996</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89.437322581000004</v>
      </c>
      <c r="AB10" s="208">
        <v>89.991249999999994</v>
      </c>
      <c r="AC10" s="208">
        <v>90.604161289999993</v>
      </c>
      <c r="AD10" s="208">
        <v>90.967766667000006</v>
      </c>
      <c r="AE10" s="208">
        <v>91.687064516000007</v>
      </c>
      <c r="AF10" s="208">
        <v>92.047700000000006</v>
      </c>
      <c r="AG10" s="208">
        <v>92.536322580999993</v>
      </c>
      <c r="AH10" s="208">
        <v>94.805548387000002</v>
      </c>
      <c r="AI10" s="208">
        <v>94.685366666999997</v>
      </c>
      <c r="AJ10" s="208">
        <v>96.023322581000002</v>
      </c>
      <c r="AK10" s="208">
        <v>96.731233333000006</v>
      </c>
      <c r="AL10" s="208">
        <v>96.997709677000003</v>
      </c>
      <c r="AM10" s="208">
        <v>95.092419355000004</v>
      </c>
      <c r="AN10" s="208">
        <v>94.713103447999998</v>
      </c>
      <c r="AO10" s="208">
        <v>94.556161290000006</v>
      </c>
      <c r="AP10" s="208">
        <v>92.944199999999995</v>
      </c>
      <c r="AQ10" s="208">
        <v>87.797161290000005</v>
      </c>
      <c r="AR10" s="208">
        <v>88.351699999999994</v>
      </c>
      <c r="AS10" s="208">
        <v>89.766096774000005</v>
      </c>
      <c r="AT10" s="208">
        <v>90.234516128999999</v>
      </c>
      <c r="AU10" s="208">
        <v>89.4649</v>
      </c>
      <c r="AV10" s="208">
        <v>88.939129031999997</v>
      </c>
      <c r="AW10" s="208">
        <v>91.987933333000001</v>
      </c>
      <c r="AX10" s="208">
        <v>92.538096773999996</v>
      </c>
      <c r="AY10" s="208">
        <v>92.503935483999996</v>
      </c>
      <c r="AZ10" s="208">
        <v>86.333035714000005</v>
      </c>
      <c r="BA10" s="208">
        <v>92.345903226000004</v>
      </c>
      <c r="BB10" s="208">
        <v>92.524990000000003</v>
      </c>
      <c r="BC10" s="208">
        <v>92.197969999999998</v>
      </c>
      <c r="BD10" s="324">
        <v>92.069509999999994</v>
      </c>
      <c r="BE10" s="324">
        <v>92.278739999999999</v>
      </c>
      <c r="BF10" s="324">
        <v>92.663200000000003</v>
      </c>
      <c r="BG10" s="324">
        <v>92.946809999999999</v>
      </c>
      <c r="BH10" s="324">
        <v>93.101489999999998</v>
      </c>
      <c r="BI10" s="324">
        <v>93.386120000000005</v>
      </c>
      <c r="BJ10" s="324">
        <v>93.301919999999996</v>
      </c>
      <c r="BK10" s="324">
        <v>93.151849999999996</v>
      </c>
      <c r="BL10" s="324">
        <v>93.081549999999993</v>
      </c>
      <c r="BM10" s="324">
        <v>93.137630000000001</v>
      </c>
      <c r="BN10" s="324">
        <v>93.279629999999997</v>
      </c>
      <c r="BO10" s="324">
        <v>93.468369999999993</v>
      </c>
      <c r="BP10" s="324">
        <v>93.687209999999993</v>
      </c>
      <c r="BQ10" s="324">
        <v>94.008920000000003</v>
      </c>
      <c r="BR10" s="324">
        <v>94.292310000000001</v>
      </c>
      <c r="BS10" s="324">
        <v>94.648499999999999</v>
      </c>
      <c r="BT10" s="324">
        <v>94.727429999999998</v>
      </c>
      <c r="BU10" s="324">
        <v>94.906260000000003</v>
      </c>
      <c r="BV10" s="324">
        <v>94.756320000000002</v>
      </c>
    </row>
    <row r="11" spans="1:74" ht="11.1" customHeight="1" x14ac:dyDescent="0.2">
      <c r="A11" s="562" t="s">
        <v>539</v>
      </c>
      <c r="B11" s="563" t="s">
        <v>963</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0.20575835483999999</v>
      </c>
      <c r="AZ11" s="208">
        <v>0.20337485714</v>
      </c>
      <c r="BA11" s="208">
        <v>4.5444322581E-2</v>
      </c>
      <c r="BB11" s="208">
        <v>0.17235723333</v>
      </c>
      <c r="BC11" s="208">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2" t="s">
        <v>964</v>
      </c>
      <c r="B12" s="563" t="s">
        <v>965</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7.1128532258000003</v>
      </c>
      <c r="AM12" s="208">
        <v>8.0743546774000006</v>
      </c>
      <c r="AN12" s="208">
        <v>7.7857302413999996</v>
      </c>
      <c r="AO12" s="208">
        <v>7.8796419676999996</v>
      </c>
      <c r="AP12" s="208">
        <v>7.0155182332999999</v>
      </c>
      <c r="AQ12" s="208">
        <v>5.8851030323</v>
      </c>
      <c r="AR12" s="208">
        <v>3.6333886667000002</v>
      </c>
      <c r="AS12" s="208">
        <v>3.1032271613</v>
      </c>
      <c r="AT12" s="208">
        <v>3.6277946773999998</v>
      </c>
      <c r="AU12" s="208">
        <v>5.0376011667</v>
      </c>
      <c r="AV12" s="208">
        <v>7.1923437419000003</v>
      </c>
      <c r="AW12" s="208">
        <v>9.3560802333000002</v>
      </c>
      <c r="AX12" s="208">
        <v>9.8149261289999998</v>
      </c>
      <c r="AY12" s="208">
        <v>9.8450243547999996</v>
      </c>
      <c r="AZ12" s="208">
        <v>7.5618007143000003</v>
      </c>
      <c r="BA12" s="208">
        <v>10.247688452</v>
      </c>
      <c r="BB12" s="208">
        <v>10.220000000000001</v>
      </c>
      <c r="BC12" s="208">
        <v>9.9700000000000006</v>
      </c>
      <c r="BD12" s="324">
        <v>9.3000000000000007</v>
      </c>
      <c r="BE12" s="324">
        <v>9.1</v>
      </c>
      <c r="BF12" s="324">
        <v>9</v>
      </c>
      <c r="BG12" s="324">
        <v>7.9</v>
      </c>
      <c r="BH12" s="324">
        <v>9</v>
      </c>
      <c r="BI12" s="324">
        <v>9.6999999999999993</v>
      </c>
      <c r="BJ12" s="324">
        <v>10.5</v>
      </c>
      <c r="BK12" s="324">
        <v>9.8132579794999995</v>
      </c>
      <c r="BL12" s="324">
        <v>9.8645890267999992</v>
      </c>
      <c r="BM12" s="324">
        <v>10.194355377000001</v>
      </c>
      <c r="BN12" s="324">
        <v>8.5746914384000004</v>
      </c>
      <c r="BO12" s="324">
        <v>8.7652401369999993</v>
      </c>
      <c r="BP12" s="324">
        <v>9.1463375342000006</v>
      </c>
      <c r="BQ12" s="324">
        <v>8.8605144862999996</v>
      </c>
      <c r="BR12" s="324">
        <v>8.2888683903999993</v>
      </c>
      <c r="BS12" s="324">
        <v>7.8124966438000003</v>
      </c>
      <c r="BT12" s="324">
        <v>9.0510631849000003</v>
      </c>
      <c r="BU12" s="324">
        <v>9.8132579794999995</v>
      </c>
      <c r="BV12" s="324">
        <v>10.480178425</v>
      </c>
    </row>
    <row r="13" spans="1:74" ht="11.1" customHeight="1" x14ac:dyDescent="0.2">
      <c r="A13" s="562" t="s">
        <v>538</v>
      </c>
      <c r="B13" s="563" t="s">
        <v>927</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8.0265798709999991</v>
      </c>
      <c r="AN13" s="208">
        <v>8.0215104137999997</v>
      </c>
      <c r="AO13" s="208">
        <v>6.7850676128999998</v>
      </c>
      <c r="AP13" s="208">
        <v>6.2270590666999999</v>
      </c>
      <c r="AQ13" s="208">
        <v>5.9251954838999996</v>
      </c>
      <c r="AR13" s="208">
        <v>6.0856844667000001</v>
      </c>
      <c r="AS13" s="208">
        <v>6.6553102903000001</v>
      </c>
      <c r="AT13" s="208">
        <v>6.7240330000000004</v>
      </c>
      <c r="AU13" s="208">
        <v>5.7655893000000003</v>
      </c>
      <c r="AV13" s="208">
        <v>6.4278739355000001</v>
      </c>
      <c r="AW13" s="208">
        <v>6.9623574333000002</v>
      </c>
      <c r="AX13" s="208">
        <v>8.4228526773999999</v>
      </c>
      <c r="AY13" s="208">
        <v>8.9569485806000007</v>
      </c>
      <c r="AZ13" s="208">
        <v>9.5086814285999992</v>
      </c>
      <c r="BA13" s="208">
        <v>7.5353844838999997</v>
      </c>
      <c r="BB13" s="208">
        <v>6.7104999999999997</v>
      </c>
      <c r="BC13" s="208">
        <v>6.4524229999999996</v>
      </c>
      <c r="BD13" s="324">
        <v>6.5131139999999998</v>
      </c>
      <c r="BE13" s="324">
        <v>6.9774469999999997</v>
      </c>
      <c r="BF13" s="324">
        <v>6.4936850000000002</v>
      </c>
      <c r="BG13" s="324">
        <v>6.6429809999999998</v>
      </c>
      <c r="BH13" s="324">
        <v>6.3068249999999999</v>
      </c>
      <c r="BI13" s="324">
        <v>6.4918300000000002</v>
      </c>
      <c r="BJ13" s="324">
        <v>7.6728880000000004</v>
      </c>
      <c r="BK13" s="324">
        <v>7.7110289999999999</v>
      </c>
      <c r="BL13" s="324">
        <v>7.8044960000000003</v>
      </c>
      <c r="BM13" s="324">
        <v>6.657044</v>
      </c>
      <c r="BN13" s="324">
        <v>6.329936</v>
      </c>
      <c r="BO13" s="324">
        <v>6.2955310000000004</v>
      </c>
      <c r="BP13" s="324">
        <v>6.4447739999999998</v>
      </c>
      <c r="BQ13" s="324">
        <v>6.4926019999999998</v>
      </c>
      <c r="BR13" s="324">
        <v>6.3443120000000004</v>
      </c>
      <c r="BS13" s="324">
        <v>6.2718389999999999</v>
      </c>
      <c r="BT13" s="324">
        <v>6.2503399999999996</v>
      </c>
      <c r="BU13" s="324">
        <v>6.1777579999999999</v>
      </c>
      <c r="BV13" s="324">
        <v>7.627364</v>
      </c>
    </row>
    <row r="14" spans="1:74" ht="11.1" customHeight="1" x14ac:dyDescent="0.2">
      <c r="A14" s="562" t="s">
        <v>966</v>
      </c>
      <c r="B14" s="563" t="s">
        <v>928</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8.3583876332999996</v>
      </c>
      <c r="AL14" s="208">
        <v>8.4034795161000009</v>
      </c>
      <c r="AM14" s="208">
        <v>8.3915735484000002</v>
      </c>
      <c r="AN14" s="208">
        <v>7.8778925172000003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8.2134189667000008</v>
      </c>
      <c r="AX14" s="208">
        <v>7.9854601289999998</v>
      </c>
      <c r="AY14" s="208">
        <v>8.3127689999999994</v>
      </c>
      <c r="AZ14" s="208">
        <v>7.6904151429000001</v>
      </c>
      <c r="BA14" s="208">
        <v>8.8283867097000002</v>
      </c>
      <c r="BB14" s="208">
        <v>8.1049380000000006</v>
      </c>
      <c r="BC14" s="208">
        <v>8.4385270000000006</v>
      </c>
      <c r="BD14" s="324">
        <v>8.7053630000000002</v>
      </c>
      <c r="BE14" s="324">
        <v>9.2904040000000006</v>
      </c>
      <c r="BF14" s="324">
        <v>9.2690140000000003</v>
      </c>
      <c r="BG14" s="324">
        <v>9.3448840000000004</v>
      </c>
      <c r="BH14" s="324">
        <v>9.2698710000000002</v>
      </c>
      <c r="BI14" s="324">
        <v>9.5980760000000007</v>
      </c>
      <c r="BJ14" s="324">
        <v>9.6080109999999994</v>
      </c>
      <c r="BK14" s="324">
        <v>9.3676180000000002</v>
      </c>
      <c r="BL14" s="324">
        <v>9.3888730000000002</v>
      </c>
      <c r="BM14" s="324">
        <v>9.2165350000000004</v>
      </c>
      <c r="BN14" s="324">
        <v>8.4751209999999997</v>
      </c>
      <c r="BO14" s="324">
        <v>8.6479700000000008</v>
      </c>
      <c r="BP14" s="324">
        <v>8.8438770000000009</v>
      </c>
      <c r="BQ14" s="324">
        <v>9.4655430000000003</v>
      </c>
      <c r="BR14" s="324">
        <v>9.3928560000000001</v>
      </c>
      <c r="BS14" s="324">
        <v>9.2734100000000002</v>
      </c>
      <c r="BT14" s="324">
        <v>9.2863340000000001</v>
      </c>
      <c r="BU14" s="324">
        <v>9.4</v>
      </c>
      <c r="BV14" s="324">
        <v>9.4447899999999994</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0.16209677418999999</v>
      </c>
      <c r="AB15" s="208">
        <v>0.16310714286</v>
      </c>
      <c r="AC15" s="208">
        <v>0.16419354839</v>
      </c>
      <c r="AD15" s="208">
        <v>0.16486666666999999</v>
      </c>
      <c r="AE15" s="208">
        <v>0.16616129031999999</v>
      </c>
      <c r="AF15" s="208">
        <v>0.16683333333</v>
      </c>
      <c r="AG15" s="208">
        <v>0.16770967742000001</v>
      </c>
      <c r="AH15" s="208">
        <v>0.17180645160999999</v>
      </c>
      <c r="AI15" s="208">
        <v>0.1716</v>
      </c>
      <c r="AJ15" s="208">
        <v>0.17403225806</v>
      </c>
      <c r="AK15" s="208">
        <v>0.17530000000000001</v>
      </c>
      <c r="AL15" s="208">
        <v>0.17580645161</v>
      </c>
      <c r="AM15" s="208">
        <v>0.18309677419000001</v>
      </c>
      <c r="AN15" s="208">
        <v>0.21372413793</v>
      </c>
      <c r="AO15" s="208">
        <v>0.18716129032000001</v>
      </c>
      <c r="AP15" s="208">
        <v>0.19089999999999999</v>
      </c>
      <c r="AQ15" s="208">
        <v>0.15938709676999999</v>
      </c>
      <c r="AR15" s="208">
        <v>0.17269999999999999</v>
      </c>
      <c r="AS15" s="208">
        <v>0.17996774194000001</v>
      </c>
      <c r="AT15" s="208">
        <v>0.11996774194</v>
      </c>
      <c r="AU15" s="208">
        <v>0.14910000000000001</v>
      </c>
      <c r="AV15" s="208">
        <v>0.1655483871</v>
      </c>
      <c r="AW15" s="208">
        <v>0.18076666666999999</v>
      </c>
      <c r="AX15" s="208">
        <v>0.18583870967999999</v>
      </c>
      <c r="AY15" s="208">
        <v>0.17174193548</v>
      </c>
      <c r="AZ15" s="208">
        <v>0.20357142856999999</v>
      </c>
      <c r="BA15" s="208">
        <v>0.17383870968000001</v>
      </c>
      <c r="BB15" s="208">
        <v>0.1754637</v>
      </c>
      <c r="BC15" s="208">
        <v>0.17484330000000001</v>
      </c>
      <c r="BD15" s="324">
        <v>0.1745997</v>
      </c>
      <c r="BE15" s="324">
        <v>0.1749965</v>
      </c>
      <c r="BF15" s="324">
        <v>0.17572560000000001</v>
      </c>
      <c r="BG15" s="324">
        <v>0.17626339999999999</v>
      </c>
      <c r="BH15" s="324">
        <v>0.17655670000000001</v>
      </c>
      <c r="BI15" s="324">
        <v>0.17709649999999999</v>
      </c>
      <c r="BJ15" s="324">
        <v>0.17693680000000001</v>
      </c>
      <c r="BK15" s="324">
        <v>0.17665220000000001</v>
      </c>
      <c r="BL15" s="324">
        <v>0.17651890000000001</v>
      </c>
      <c r="BM15" s="324">
        <v>0.17662530000000001</v>
      </c>
      <c r="BN15" s="324">
        <v>0.17689460000000001</v>
      </c>
      <c r="BO15" s="324">
        <v>0.17725250000000001</v>
      </c>
      <c r="BP15" s="324">
        <v>0.17766750000000001</v>
      </c>
      <c r="BQ15" s="324">
        <v>0.17827760000000001</v>
      </c>
      <c r="BR15" s="324">
        <v>0.178815</v>
      </c>
      <c r="BS15" s="324">
        <v>0.1794905</v>
      </c>
      <c r="BT15" s="324">
        <v>0.1796402</v>
      </c>
      <c r="BU15" s="324">
        <v>0.17997930000000001</v>
      </c>
      <c r="BV15" s="324">
        <v>0.17969489999999999</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18.422129032000001</v>
      </c>
      <c r="AN16" s="208">
        <v>18.498551723999999</v>
      </c>
      <c r="AO16" s="208">
        <v>1.657516129</v>
      </c>
      <c r="AP16" s="208">
        <v>-10.260333333</v>
      </c>
      <c r="AQ16" s="208">
        <v>-14.444612902999999</v>
      </c>
      <c r="AR16" s="208">
        <v>-11.932700000000001</v>
      </c>
      <c r="AS16" s="208">
        <v>-5.2030000000000003</v>
      </c>
      <c r="AT16" s="208">
        <v>-7.3582580645000002</v>
      </c>
      <c r="AU16" s="208">
        <v>-10.5617</v>
      </c>
      <c r="AV16" s="208">
        <v>-2.9866129032000002</v>
      </c>
      <c r="AW16" s="208">
        <v>-0.13676666667000001</v>
      </c>
      <c r="AX16" s="208">
        <v>19.032967742</v>
      </c>
      <c r="AY16" s="208">
        <v>22.782161290000001</v>
      </c>
      <c r="AZ16" s="208">
        <v>27.900535714</v>
      </c>
      <c r="BA16" s="208">
        <v>1.909516129</v>
      </c>
      <c r="BB16" s="208">
        <v>-6.0067333332999997</v>
      </c>
      <c r="BC16" s="208">
        <v>-12.702041475</v>
      </c>
      <c r="BD16" s="324">
        <v>-10.258509999999999</v>
      </c>
      <c r="BE16" s="324">
        <v>-4.7901759999999998</v>
      </c>
      <c r="BF16" s="324">
        <v>-7.1813039999999999</v>
      </c>
      <c r="BG16" s="324">
        <v>-10.620329999999999</v>
      </c>
      <c r="BH16" s="324">
        <v>-7.341081</v>
      </c>
      <c r="BI16" s="324">
        <v>5.4970179999999997</v>
      </c>
      <c r="BJ16" s="324">
        <v>21.856030000000001</v>
      </c>
      <c r="BK16" s="324">
        <v>23.51754</v>
      </c>
      <c r="BL16" s="324">
        <v>21.641739999999999</v>
      </c>
      <c r="BM16" s="324">
        <v>6.8368310000000001</v>
      </c>
      <c r="BN16" s="324">
        <v>-8.1737300000000008</v>
      </c>
      <c r="BO16" s="324">
        <v>-14.72597</v>
      </c>
      <c r="BP16" s="324">
        <v>-12.097340000000001</v>
      </c>
      <c r="BQ16" s="324">
        <v>-6.7635300000000003</v>
      </c>
      <c r="BR16" s="324">
        <v>-8.0684489999999993</v>
      </c>
      <c r="BS16" s="324">
        <v>-13.055809999999999</v>
      </c>
      <c r="BT16" s="324">
        <v>-9.1987850000000009</v>
      </c>
      <c r="BU16" s="324">
        <v>3.269199</v>
      </c>
      <c r="BV16" s="324">
        <v>19.34732</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110.0781499</v>
      </c>
      <c r="AB17" s="208">
        <v>106.99013743</v>
      </c>
      <c r="AC17" s="208">
        <v>94.835568484000007</v>
      </c>
      <c r="AD17" s="208">
        <v>74.031271200000006</v>
      </c>
      <c r="AE17" s="208">
        <v>71.302661322999995</v>
      </c>
      <c r="AF17" s="208">
        <v>72.496547566999993</v>
      </c>
      <c r="AG17" s="208">
        <v>79.281899418999998</v>
      </c>
      <c r="AH17" s="208">
        <v>80.435971160999998</v>
      </c>
      <c r="AI17" s="208">
        <v>74.697199767000001</v>
      </c>
      <c r="AJ17" s="208">
        <v>78.035919452000002</v>
      </c>
      <c r="AK17" s="208">
        <v>94.678930266999998</v>
      </c>
      <c r="AL17" s="208">
        <v>103.53438023</v>
      </c>
      <c r="AM17" s="208">
        <v>105.68592042</v>
      </c>
      <c r="AN17" s="208">
        <v>105.97997607000001</v>
      </c>
      <c r="AO17" s="208">
        <v>87.232914547999997</v>
      </c>
      <c r="AP17" s="208">
        <v>75.184191333000001</v>
      </c>
      <c r="AQ17" s="208">
        <v>66.771484645000001</v>
      </c>
      <c r="AR17" s="208">
        <v>71.558073433000004</v>
      </c>
      <c r="AS17" s="208">
        <v>80.267327902999995</v>
      </c>
      <c r="AT17" s="208">
        <v>78.228259644999994</v>
      </c>
      <c r="AU17" s="208">
        <v>71.679004332999995</v>
      </c>
      <c r="AV17" s="208">
        <v>77.010866871000005</v>
      </c>
      <c r="AW17" s="208">
        <v>81.520313799999997</v>
      </c>
      <c r="AX17" s="208">
        <v>102.55710781000001</v>
      </c>
      <c r="AY17" s="208">
        <v>106.46344074</v>
      </c>
      <c r="AZ17" s="208">
        <v>108.89780457000001</v>
      </c>
      <c r="BA17" s="208">
        <v>82.934764612999999</v>
      </c>
      <c r="BB17" s="208">
        <v>75.251640366999993</v>
      </c>
      <c r="BC17" s="208">
        <v>67.891891825000002</v>
      </c>
      <c r="BD17" s="324">
        <v>70.681259999999995</v>
      </c>
      <c r="BE17" s="324">
        <v>76.450599999999994</v>
      </c>
      <c r="BF17" s="324">
        <v>74.135909999999996</v>
      </c>
      <c r="BG17" s="324">
        <v>71.989180000000005</v>
      </c>
      <c r="BH17" s="324">
        <v>74.053169999999994</v>
      </c>
      <c r="BI17" s="324">
        <v>86.466589999999997</v>
      </c>
      <c r="BJ17" s="324">
        <v>103.1998</v>
      </c>
      <c r="BK17" s="324">
        <v>105.8262</v>
      </c>
      <c r="BL17" s="324">
        <v>103.8008</v>
      </c>
      <c r="BM17" s="324">
        <v>87.547240000000002</v>
      </c>
      <c r="BN17" s="324">
        <v>74.735280000000003</v>
      </c>
      <c r="BO17" s="324">
        <v>67.979200000000006</v>
      </c>
      <c r="BP17" s="324">
        <v>70.41</v>
      </c>
      <c r="BQ17" s="324">
        <v>75.790210000000002</v>
      </c>
      <c r="BR17" s="324">
        <v>75.318879999999993</v>
      </c>
      <c r="BS17" s="324">
        <v>71.046459999999996</v>
      </c>
      <c r="BT17" s="324">
        <v>73.700479999999999</v>
      </c>
      <c r="BU17" s="324">
        <v>85.532539999999997</v>
      </c>
      <c r="BV17" s="324">
        <v>102.28570000000001</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0.15647558483999999</v>
      </c>
      <c r="AB18" s="208">
        <v>0.62493686000000004</v>
      </c>
      <c r="AC18" s="208">
        <v>-0.56759803547999998</v>
      </c>
      <c r="AD18" s="208">
        <v>-0.39875909999999998</v>
      </c>
      <c r="AE18" s="208">
        <v>-2.5610680645000001</v>
      </c>
      <c r="AF18" s="208">
        <v>-1.9388344</v>
      </c>
      <c r="AG18" s="208">
        <v>-2.1545469028999999</v>
      </c>
      <c r="AH18" s="208">
        <v>-2.0389335806000002</v>
      </c>
      <c r="AI18" s="208">
        <v>-1.2559387333000001</v>
      </c>
      <c r="AJ18" s="208">
        <v>-3.6890907461000002</v>
      </c>
      <c r="AK18" s="208">
        <v>-2.0806082632999998</v>
      </c>
      <c r="AL18" s="208">
        <v>-1.5020704555</v>
      </c>
      <c r="AM18" s="208">
        <v>0.63891170903000005</v>
      </c>
      <c r="AN18" s="208">
        <v>-1.4019760366</v>
      </c>
      <c r="AO18" s="208">
        <v>0.13665041903</v>
      </c>
      <c r="AP18" s="208">
        <v>-0.41799113332999999</v>
      </c>
      <c r="AQ18" s="208">
        <v>-2.0290804515999999E-2</v>
      </c>
      <c r="AR18" s="208">
        <v>-0.43135520332999999</v>
      </c>
      <c r="AS18" s="208">
        <v>9.916764871E-2</v>
      </c>
      <c r="AT18" s="208">
        <v>-0.69715864484000001</v>
      </c>
      <c r="AU18" s="208">
        <v>0.77632940333</v>
      </c>
      <c r="AV18" s="208">
        <v>-2.1009759683999998</v>
      </c>
      <c r="AW18" s="208">
        <v>-0.20008493666999999</v>
      </c>
      <c r="AX18" s="208">
        <v>-0.69693760806000005</v>
      </c>
      <c r="AY18" s="208">
        <v>-0.46440213289999999</v>
      </c>
      <c r="AZ18" s="208">
        <v>-0.45423003570999998</v>
      </c>
      <c r="BA18" s="208">
        <v>1.1819922581</v>
      </c>
      <c r="BB18" s="208">
        <v>-1.0742343667000001</v>
      </c>
      <c r="BC18" s="208">
        <v>0.19601117465000001</v>
      </c>
      <c r="BD18" s="324">
        <v>-0.74645519999999999</v>
      </c>
      <c r="BE18" s="324">
        <v>-0.52328350000000001</v>
      </c>
      <c r="BF18" s="324">
        <v>0.14102880000000001</v>
      </c>
      <c r="BG18" s="324">
        <v>-0.453123</v>
      </c>
      <c r="BH18" s="324">
        <v>-0.16761709999999999</v>
      </c>
      <c r="BI18" s="324">
        <v>-0.89762039999999998</v>
      </c>
      <c r="BJ18" s="324">
        <v>0.60497900000000004</v>
      </c>
      <c r="BK18" s="324">
        <v>5.6662099999999996E-3</v>
      </c>
      <c r="BL18" s="324">
        <v>0.52176</v>
      </c>
      <c r="BM18" s="324">
        <v>-0.72736509999999999</v>
      </c>
      <c r="BN18" s="324">
        <v>0.1095298</v>
      </c>
      <c r="BO18" s="324">
        <v>-0.40591880000000002</v>
      </c>
      <c r="BP18" s="324">
        <v>0.25709579999999999</v>
      </c>
      <c r="BQ18" s="324">
        <v>1.215268</v>
      </c>
      <c r="BR18" s="324">
        <v>6.5705200000000005E-2</v>
      </c>
      <c r="BS18" s="324">
        <v>0.62194439999999995</v>
      </c>
      <c r="BT18" s="324">
        <v>-0.25264059999999999</v>
      </c>
      <c r="BU18" s="324">
        <v>-0.86666259999999995</v>
      </c>
      <c r="BV18" s="324">
        <v>0.80318820000000002</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110.23462549</v>
      </c>
      <c r="AB19" s="208">
        <v>107.61507429</v>
      </c>
      <c r="AC19" s="208">
        <v>94.267970448</v>
      </c>
      <c r="AD19" s="208">
        <v>73.6325121</v>
      </c>
      <c r="AE19" s="208">
        <v>68.741593257999995</v>
      </c>
      <c r="AF19" s="208">
        <v>70.557713167000003</v>
      </c>
      <c r="AG19" s="208">
        <v>77.127352516000002</v>
      </c>
      <c r="AH19" s="208">
        <v>78.397037581000006</v>
      </c>
      <c r="AI19" s="208">
        <v>73.441261033000004</v>
      </c>
      <c r="AJ19" s="208">
        <v>74.346828704999993</v>
      </c>
      <c r="AK19" s="208">
        <v>92.598322003000007</v>
      </c>
      <c r="AL19" s="208">
        <v>102.03230977</v>
      </c>
      <c r="AM19" s="208">
        <v>106.32483213</v>
      </c>
      <c r="AN19" s="208">
        <v>104.57800003</v>
      </c>
      <c r="AO19" s="208">
        <v>87.369564967000002</v>
      </c>
      <c r="AP19" s="208">
        <v>74.7662002</v>
      </c>
      <c r="AQ19" s="208">
        <v>66.751193841000003</v>
      </c>
      <c r="AR19" s="208">
        <v>71.126718229999994</v>
      </c>
      <c r="AS19" s="208">
        <v>80.366495552000003</v>
      </c>
      <c r="AT19" s="208">
        <v>77.531101000000007</v>
      </c>
      <c r="AU19" s="208">
        <v>72.455333737000004</v>
      </c>
      <c r="AV19" s="208">
        <v>74.909890903000004</v>
      </c>
      <c r="AW19" s="208">
        <v>81.320228862999997</v>
      </c>
      <c r="AX19" s="208">
        <v>101.8601702</v>
      </c>
      <c r="AY19" s="208">
        <v>105.99903861</v>
      </c>
      <c r="AZ19" s="208">
        <v>108.44357454</v>
      </c>
      <c r="BA19" s="208">
        <v>84.116756871000007</v>
      </c>
      <c r="BB19" s="208">
        <v>74.177406000000005</v>
      </c>
      <c r="BC19" s="208">
        <v>68.087902999999997</v>
      </c>
      <c r="BD19" s="324">
        <v>69.934799999999996</v>
      </c>
      <c r="BE19" s="324">
        <v>75.927319999999995</v>
      </c>
      <c r="BF19" s="324">
        <v>74.276939999999996</v>
      </c>
      <c r="BG19" s="324">
        <v>71.536060000000006</v>
      </c>
      <c r="BH19" s="324">
        <v>73.885549999999995</v>
      </c>
      <c r="BI19" s="324">
        <v>85.568969999999993</v>
      </c>
      <c r="BJ19" s="324">
        <v>103.8047</v>
      </c>
      <c r="BK19" s="324">
        <v>105.8319</v>
      </c>
      <c r="BL19" s="324">
        <v>104.32259999999999</v>
      </c>
      <c r="BM19" s="324">
        <v>86.819879999999998</v>
      </c>
      <c r="BN19" s="324">
        <v>74.844809999999995</v>
      </c>
      <c r="BO19" s="324">
        <v>67.573279999999997</v>
      </c>
      <c r="BP19" s="324">
        <v>70.667100000000005</v>
      </c>
      <c r="BQ19" s="324">
        <v>77.005480000000006</v>
      </c>
      <c r="BR19" s="324">
        <v>75.384590000000003</v>
      </c>
      <c r="BS19" s="324">
        <v>71.668400000000005</v>
      </c>
      <c r="BT19" s="324">
        <v>73.447839999999999</v>
      </c>
      <c r="BU19" s="324">
        <v>84.665880000000001</v>
      </c>
      <c r="BV19" s="324">
        <v>103.0889</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324"/>
      <c r="BE20" s="324"/>
      <c r="BF20" s="324"/>
      <c r="BG20" s="324"/>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30.747419355000002</v>
      </c>
      <c r="AB22" s="208">
        <v>28.882964286</v>
      </c>
      <c r="AC22" s="208">
        <v>22.198193547999999</v>
      </c>
      <c r="AD22" s="208">
        <v>10.947366667000001</v>
      </c>
      <c r="AE22" s="208">
        <v>6.8497096773999999</v>
      </c>
      <c r="AF22" s="208">
        <v>4.3052333333000004</v>
      </c>
      <c r="AG22" s="208">
        <v>3.6009354838999998</v>
      </c>
      <c r="AH22" s="208">
        <v>3.2851612903</v>
      </c>
      <c r="AI22" s="208">
        <v>3.6591333332999998</v>
      </c>
      <c r="AJ22" s="208">
        <v>7.4716774193999997</v>
      </c>
      <c r="AK22" s="208">
        <v>19.622433333</v>
      </c>
      <c r="AL22" s="208">
        <v>24.261419355000001</v>
      </c>
      <c r="AM22" s="208">
        <v>26.468064515999998</v>
      </c>
      <c r="AN22" s="208">
        <v>25.262172413999998</v>
      </c>
      <c r="AO22" s="208">
        <v>16.930870968000001</v>
      </c>
      <c r="AP22" s="208">
        <v>12.5144</v>
      </c>
      <c r="AQ22" s="208">
        <v>7.5811612902999999</v>
      </c>
      <c r="AR22" s="208">
        <v>4.5270999999999999</v>
      </c>
      <c r="AS22" s="208">
        <v>3.7872580645</v>
      </c>
      <c r="AT22" s="208">
        <v>3.5109032257999999</v>
      </c>
      <c r="AU22" s="208">
        <v>4.1825333333000003</v>
      </c>
      <c r="AV22" s="208">
        <v>7.7551935484000003</v>
      </c>
      <c r="AW22" s="208">
        <v>14.634</v>
      </c>
      <c r="AX22" s="208">
        <v>25.576774193999999</v>
      </c>
      <c r="AY22" s="208">
        <v>28.260870967999999</v>
      </c>
      <c r="AZ22" s="208">
        <v>30.727250000000002</v>
      </c>
      <c r="BA22" s="208">
        <v>18.291483871000001</v>
      </c>
      <c r="BB22" s="208">
        <v>10.392250000000001</v>
      </c>
      <c r="BC22" s="208">
        <v>6.8091090000000003</v>
      </c>
      <c r="BD22" s="324">
        <v>4.2166269999999999</v>
      </c>
      <c r="BE22" s="324">
        <v>3.6899869999999999</v>
      </c>
      <c r="BF22" s="324">
        <v>3.2338019999999998</v>
      </c>
      <c r="BG22" s="324">
        <v>4.1214240000000002</v>
      </c>
      <c r="BH22" s="324">
        <v>7.6716889999999998</v>
      </c>
      <c r="BI22" s="324">
        <v>16.780239999999999</v>
      </c>
      <c r="BJ22" s="324">
        <v>26.461210000000001</v>
      </c>
      <c r="BK22" s="324">
        <v>28.291129999999999</v>
      </c>
      <c r="BL22" s="324">
        <v>26.959589999999999</v>
      </c>
      <c r="BM22" s="324">
        <v>18.74361</v>
      </c>
      <c r="BN22" s="324">
        <v>11.75928</v>
      </c>
      <c r="BO22" s="324">
        <v>6.8706649999999998</v>
      </c>
      <c r="BP22" s="324">
        <v>4.4302450000000002</v>
      </c>
      <c r="BQ22" s="324">
        <v>3.708107</v>
      </c>
      <c r="BR22" s="324">
        <v>3.4372340000000001</v>
      </c>
      <c r="BS22" s="324">
        <v>4.0578459999999996</v>
      </c>
      <c r="BT22" s="324">
        <v>7.4930919999999999</v>
      </c>
      <c r="BU22" s="324">
        <v>16.460760000000001</v>
      </c>
      <c r="BV22" s="324">
        <v>26.418199999999999</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17.872903225999998</v>
      </c>
      <c r="AB23" s="208">
        <v>16.859749999999998</v>
      </c>
      <c r="AC23" s="208">
        <v>13.679</v>
      </c>
      <c r="AD23" s="208">
        <v>8.2146666666999995</v>
      </c>
      <c r="AE23" s="208">
        <v>5.9612258064999999</v>
      </c>
      <c r="AF23" s="208">
        <v>4.8189000000000002</v>
      </c>
      <c r="AG23" s="208">
        <v>4.5693870967999999</v>
      </c>
      <c r="AH23" s="208">
        <v>4.5388387097000003</v>
      </c>
      <c r="AI23" s="208">
        <v>4.7687333333000002</v>
      </c>
      <c r="AJ23" s="208">
        <v>6.9671612903</v>
      </c>
      <c r="AK23" s="208">
        <v>12.953633333000001</v>
      </c>
      <c r="AL23" s="208">
        <v>14.729193548</v>
      </c>
      <c r="AM23" s="208">
        <v>15.706774193999999</v>
      </c>
      <c r="AN23" s="208">
        <v>15.288137931</v>
      </c>
      <c r="AO23" s="208">
        <v>10.873451613</v>
      </c>
      <c r="AP23" s="208">
        <v>7.8971</v>
      </c>
      <c r="AQ23" s="208">
        <v>5.1970322581000001</v>
      </c>
      <c r="AR23" s="208">
        <v>4.3867333332999996</v>
      </c>
      <c r="AS23" s="208">
        <v>4.1379032257999997</v>
      </c>
      <c r="AT23" s="208">
        <v>4.2170967741999998</v>
      </c>
      <c r="AU23" s="208">
        <v>4.7389000000000001</v>
      </c>
      <c r="AV23" s="208">
        <v>6.6780322581</v>
      </c>
      <c r="AW23" s="208">
        <v>9.7631333333000008</v>
      </c>
      <c r="AX23" s="208">
        <v>14.483870968</v>
      </c>
      <c r="AY23" s="208">
        <v>15.84083871</v>
      </c>
      <c r="AZ23" s="208">
        <v>17.448678570999999</v>
      </c>
      <c r="BA23" s="208">
        <v>11.399709677000001</v>
      </c>
      <c r="BB23" s="208">
        <v>8.749295</v>
      </c>
      <c r="BC23" s="208">
        <v>6.3733440000000003</v>
      </c>
      <c r="BD23" s="324">
        <v>4.8911509999999998</v>
      </c>
      <c r="BE23" s="324">
        <v>4.4741629999999999</v>
      </c>
      <c r="BF23" s="324">
        <v>4.6758810000000004</v>
      </c>
      <c r="BG23" s="324">
        <v>5.0460089999999997</v>
      </c>
      <c r="BH23" s="324">
        <v>6.7652559999999999</v>
      </c>
      <c r="BI23" s="324">
        <v>10.98296</v>
      </c>
      <c r="BJ23" s="324">
        <v>14.86436</v>
      </c>
      <c r="BK23" s="324">
        <v>16.777290000000001</v>
      </c>
      <c r="BL23" s="324">
        <v>15.685280000000001</v>
      </c>
      <c r="BM23" s="324">
        <v>12.1211</v>
      </c>
      <c r="BN23" s="324">
        <v>8.2345349999999993</v>
      </c>
      <c r="BO23" s="324">
        <v>5.7644929999999999</v>
      </c>
      <c r="BP23" s="324">
        <v>4.7470030000000003</v>
      </c>
      <c r="BQ23" s="324">
        <v>4.4140290000000002</v>
      </c>
      <c r="BR23" s="324">
        <v>4.5738450000000004</v>
      </c>
      <c r="BS23" s="324">
        <v>4.9835070000000004</v>
      </c>
      <c r="BT23" s="324">
        <v>6.8676620000000002</v>
      </c>
      <c r="BU23" s="324">
        <v>10.612450000000001</v>
      </c>
      <c r="BV23" s="324">
        <v>14.8908</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25.848032258</v>
      </c>
      <c r="AB24" s="208">
        <v>25.69575</v>
      </c>
      <c r="AC24" s="208">
        <v>24.215064516000002</v>
      </c>
      <c r="AD24" s="208">
        <v>22.516766666999999</v>
      </c>
      <c r="AE24" s="208">
        <v>21.783193548</v>
      </c>
      <c r="AF24" s="208">
        <v>21.1524</v>
      </c>
      <c r="AG24" s="208">
        <v>20.967258064999999</v>
      </c>
      <c r="AH24" s="208">
        <v>21.681806452</v>
      </c>
      <c r="AI24" s="208">
        <v>21.481133332999999</v>
      </c>
      <c r="AJ24" s="208">
        <v>22.077741934999999</v>
      </c>
      <c r="AK24" s="208">
        <v>24.508666667</v>
      </c>
      <c r="AL24" s="208">
        <v>25.117225806</v>
      </c>
      <c r="AM24" s="208">
        <v>25.528516129</v>
      </c>
      <c r="AN24" s="208">
        <v>25.230275861999999</v>
      </c>
      <c r="AO24" s="208">
        <v>23.235225805999999</v>
      </c>
      <c r="AP24" s="208">
        <v>21.467666667</v>
      </c>
      <c r="AQ24" s="208">
        <v>20.156483870999999</v>
      </c>
      <c r="AR24" s="208">
        <v>20.240433332999999</v>
      </c>
      <c r="AS24" s="208">
        <v>20.685903226000001</v>
      </c>
      <c r="AT24" s="208">
        <v>21.080903226</v>
      </c>
      <c r="AU24" s="208">
        <v>21.688833333000002</v>
      </c>
      <c r="AV24" s="208">
        <v>22.409709676999999</v>
      </c>
      <c r="AW24" s="208">
        <v>23.702400000000001</v>
      </c>
      <c r="AX24" s="208">
        <v>25.372129032</v>
      </c>
      <c r="AY24" s="208">
        <v>25.529870968000001</v>
      </c>
      <c r="AZ24" s="208">
        <v>24.016678571</v>
      </c>
      <c r="BA24" s="208">
        <v>22.677032258000001</v>
      </c>
      <c r="BB24" s="208">
        <v>22.959620000000001</v>
      </c>
      <c r="BC24" s="208">
        <v>22.0229</v>
      </c>
      <c r="BD24" s="324">
        <v>21.946929999999998</v>
      </c>
      <c r="BE24" s="324">
        <v>21.340979999999998</v>
      </c>
      <c r="BF24" s="324">
        <v>21.709969999999998</v>
      </c>
      <c r="BG24" s="324">
        <v>22.423169999999999</v>
      </c>
      <c r="BH24" s="324">
        <v>23.382750000000001</v>
      </c>
      <c r="BI24" s="324">
        <v>24.874500000000001</v>
      </c>
      <c r="BJ24" s="324">
        <v>26.198450000000001</v>
      </c>
      <c r="BK24" s="324">
        <v>26.335049999999999</v>
      </c>
      <c r="BL24" s="324">
        <v>25.604050000000001</v>
      </c>
      <c r="BM24" s="324">
        <v>24.469989999999999</v>
      </c>
      <c r="BN24" s="324">
        <v>23.527439999999999</v>
      </c>
      <c r="BO24" s="324">
        <v>22.436959999999999</v>
      </c>
      <c r="BP24" s="324">
        <v>22.388120000000001</v>
      </c>
      <c r="BQ24" s="324">
        <v>21.736719999999998</v>
      </c>
      <c r="BR24" s="324">
        <v>22.083169999999999</v>
      </c>
      <c r="BS24" s="324">
        <v>22.329160000000002</v>
      </c>
      <c r="BT24" s="324">
        <v>23.053249999999998</v>
      </c>
      <c r="BU24" s="324">
        <v>24.833549999999999</v>
      </c>
      <c r="BV24" s="324">
        <v>25.71265</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27.371593229999998</v>
      </c>
      <c r="AB25" s="208">
        <v>27.832502860000002</v>
      </c>
      <c r="AC25" s="208">
        <v>26.242776899999999</v>
      </c>
      <c r="AD25" s="208">
        <v>24.656012100000002</v>
      </c>
      <c r="AE25" s="208">
        <v>26.970561</v>
      </c>
      <c r="AF25" s="208">
        <v>33.018746499999999</v>
      </c>
      <c r="AG25" s="208">
        <v>40.473126710000003</v>
      </c>
      <c r="AH25" s="208">
        <v>41.222715000000001</v>
      </c>
      <c r="AI25" s="208">
        <v>36.025827700000001</v>
      </c>
      <c r="AJ25" s="208">
        <v>30.215086769999999</v>
      </c>
      <c r="AK25" s="208">
        <v>27.295588670000001</v>
      </c>
      <c r="AL25" s="208">
        <v>29.40414848</v>
      </c>
      <c r="AM25" s="208">
        <v>30.042638579999998</v>
      </c>
      <c r="AN25" s="208">
        <v>30.302344860000002</v>
      </c>
      <c r="AO25" s="208">
        <v>28.35185529</v>
      </c>
      <c r="AP25" s="208">
        <v>25.464171199999999</v>
      </c>
      <c r="AQ25" s="208">
        <v>26.901742259999999</v>
      </c>
      <c r="AR25" s="208">
        <v>34.85238923</v>
      </c>
      <c r="AS25" s="208">
        <v>44.261398810000003</v>
      </c>
      <c r="AT25" s="208">
        <v>41.28281071</v>
      </c>
      <c r="AU25" s="208">
        <v>34.591638070000002</v>
      </c>
      <c r="AV25" s="208">
        <v>30.77447158</v>
      </c>
      <c r="AW25" s="208">
        <v>25.57449553</v>
      </c>
      <c r="AX25" s="208">
        <v>28.150847649999999</v>
      </c>
      <c r="AY25" s="208">
        <v>27.94839348</v>
      </c>
      <c r="AZ25" s="208">
        <v>28.140695535999999</v>
      </c>
      <c r="BA25" s="208">
        <v>24.00630529</v>
      </c>
      <c r="BB25" s="208">
        <v>24.437090000000001</v>
      </c>
      <c r="BC25" s="208">
        <v>25.369430000000001</v>
      </c>
      <c r="BD25" s="324">
        <v>31.464729999999999</v>
      </c>
      <c r="BE25" s="324">
        <v>38.976219999999998</v>
      </c>
      <c r="BF25" s="324">
        <v>37.224379999999996</v>
      </c>
      <c r="BG25" s="324">
        <v>32.714570000000002</v>
      </c>
      <c r="BH25" s="324">
        <v>28.612490000000001</v>
      </c>
      <c r="BI25" s="324">
        <v>25.2271</v>
      </c>
      <c r="BJ25" s="324">
        <v>28.26464</v>
      </c>
      <c r="BK25" s="324">
        <v>26.506019999999999</v>
      </c>
      <c r="BL25" s="324">
        <v>28.160679999999999</v>
      </c>
      <c r="BM25" s="324">
        <v>23.680759999999999</v>
      </c>
      <c r="BN25" s="324">
        <v>23.910440000000001</v>
      </c>
      <c r="BO25" s="324">
        <v>25.114889999999999</v>
      </c>
      <c r="BP25" s="324">
        <v>31.607119999999998</v>
      </c>
      <c r="BQ25" s="324">
        <v>39.62332</v>
      </c>
      <c r="BR25" s="324">
        <v>37.867350000000002</v>
      </c>
      <c r="BS25" s="324">
        <v>32.974890000000002</v>
      </c>
      <c r="BT25" s="324">
        <v>28.47288</v>
      </c>
      <c r="BU25" s="324">
        <v>24.94679</v>
      </c>
      <c r="BV25" s="324">
        <v>27.968260000000001</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4.8614838709999999</v>
      </c>
      <c r="AB26" s="208">
        <v>4.8915714285999998</v>
      </c>
      <c r="AC26" s="208">
        <v>4.9249032257999996</v>
      </c>
      <c r="AD26" s="208">
        <v>4.9446666666999999</v>
      </c>
      <c r="AE26" s="208">
        <v>4.9837741935000004</v>
      </c>
      <c r="AF26" s="208">
        <v>5.0033666666999999</v>
      </c>
      <c r="AG26" s="208">
        <v>5.0299354839000001</v>
      </c>
      <c r="AH26" s="208">
        <v>5.1532903226000002</v>
      </c>
      <c r="AI26" s="208">
        <v>5.1467333333000003</v>
      </c>
      <c r="AJ26" s="208">
        <v>5.2194838710000004</v>
      </c>
      <c r="AK26" s="208">
        <v>5.2579333332999996</v>
      </c>
      <c r="AL26" s="208">
        <v>5.2724193548000002</v>
      </c>
      <c r="AM26" s="208">
        <v>5.1893548386999999</v>
      </c>
      <c r="AN26" s="208">
        <v>5.1586206897000002</v>
      </c>
      <c r="AO26" s="208">
        <v>5.1642258065000002</v>
      </c>
      <c r="AP26" s="208">
        <v>5.0594999999999999</v>
      </c>
      <c r="AQ26" s="208">
        <v>4.7850645161000003</v>
      </c>
      <c r="AR26" s="208">
        <v>4.8478000000000003</v>
      </c>
      <c r="AS26" s="208">
        <v>4.9315161290000002</v>
      </c>
      <c r="AT26" s="208">
        <v>4.9532580644999999</v>
      </c>
      <c r="AU26" s="208">
        <v>4.9117333332999999</v>
      </c>
      <c r="AV26" s="208">
        <v>4.8859677419</v>
      </c>
      <c r="AW26" s="208">
        <v>5.0403000000000002</v>
      </c>
      <c r="AX26" s="208">
        <v>5.0468709677000003</v>
      </c>
      <c r="AY26" s="208">
        <v>5.0558709676999998</v>
      </c>
      <c r="AZ26" s="208">
        <v>4.6728571428999999</v>
      </c>
      <c r="BA26" s="208">
        <v>5.0434516129000002</v>
      </c>
      <c r="BB26" s="208">
        <v>5.0393319999999999</v>
      </c>
      <c r="BC26" s="208">
        <v>5.0156689999999999</v>
      </c>
      <c r="BD26" s="324">
        <v>5.0171739999999998</v>
      </c>
      <c r="BE26" s="324">
        <v>5.0248499999999998</v>
      </c>
      <c r="BF26" s="324">
        <v>5.0454270000000001</v>
      </c>
      <c r="BG26" s="324">
        <v>5.0623589999999998</v>
      </c>
      <c r="BH26" s="324">
        <v>5.069909</v>
      </c>
      <c r="BI26" s="324">
        <v>5.0854949999999999</v>
      </c>
      <c r="BJ26" s="324">
        <v>5.0811440000000001</v>
      </c>
      <c r="BK26" s="324">
        <v>5.0727869999999999</v>
      </c>
      <c r="BL26" s="324">
        <v>5.0690030000000004</v>
      </c>
      <c r="BM26" s="324">
        <v>5.0720890000000001</v>
      </c>
      <c r="BN26" s="324">
        <v>5.0797860000000004</v>
      </c>
      <c r="BO26" s="324">
        <v>5.0900780000000001</v>
      </c>
      <c r="BP26" s="324">
        <v>5.101998</v>
      </c>
      <c r="BQ26" s="324">
        <v>5.1195110000000001</v>
      </c>
      <c r="BR26" s="324">
        <v>5.1349470000000004</v>
      </c>
      <c r="BS26" s="324">
        <v>5.1543450000000002</v>
      </c>
      <c r="BT26" s="324">
        <v>5.1586420000000004</v>
      </c>
      <c r="BU26" s="324">
        <v>5.1683820000000003</v>
      </c>
      <c r="BV26" s="324">
        <v>5.1602160000000001</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3.3930645160999999</v>
      </c>
      <c r="AB27" s="208">
        <v>3.3124285713999999</v>
      </c>
      <c r="AC27" s="208">
        <v>2.8679032258000001</v>
      </c>
      <c r="AD27" s="208">
        <v>2.2128999999999999</v>
      </c>
      <c r="AE27" s="208">
        <v>2.0529999999999999</v>
      </c>
      <c r="AF27" s="208">
        <v>2.1189333333000002</v>
      </c>
      <c r="AG27" s="208">
        <v>2.3465806452</v>
      </c>
      <c r="AH27" s="208">
        <v>2.3750967742000002</v>
      </c>
      <c r="AI27" s="208">
        <v>2.2195666667</v>
      </c>
      <c r="AJ27" s="208">
        <v>2.2555483871000002</v>
      </c>
      <c r="AK27" s="208">
        <v>2.8199333332999998</v>
      </c>
      <c r="AL27" s="208">
        <v>3.1077741935000001</v>
      </c>
      <c r="AM27" s="208">
        <v>3.2283548387000001</v>
      </c>
      <c r="AN27" s="208">
        <v>3.1753103448000002</v>
      </c>
      <c r="AO27" s="208">
        <v>2.6528064516000001</v>
      </c>
      <c r="AP27" s="208">
        <v>2.2722333333</v>
      </c>
      <c r="AQ27" s="208">
        <v>2.0285806451999999</v>
      </c>
      <c r="AR27" s="208">
        <v>2.1611333333</v>
      </c>
      <c r="AS27" s="208">
        <v>2.4413870968000002</v>
      </c>
      <c r="AT27" s="208">
        <v>2.355</v>
      </c>
      <c r="AU27" s="208">
        <v>2.2005666666999999</v>
      </c>
      <c r="AV27" s="208">
        <v>2.2753870967999998</v>
      </c>
      <c r="AW27" s="208">
        <v>2.4699</v>
      </c>
      <c r="AX27" s="208">
        <v>3.0935483870999998</v>
      </c>
      <c r="AY27" s="208">
        <v>3.2190645161</v>
      </c>
      <c r="AZ27" s="208">
        <v>3.2932857143000001</v>
      </c>
      <c r="BA27" s="208">
        <v>2.5546451612999999</v>
      </c>
      <c r="BB27" s="208">
        <v>2.4536899999999999</v>
      </c>
      <c r="BC27" s="208">
        <v>2.3513220000000001</v>
      </c>
      <c r="BD27" s="324">
        <v>2.2520600000000002</v>
      </c>
      <c r="BE27" s="324">
        <v>2.274988</v>
      </c>
      <c r="BF27" s="324">
        <v>2.2413470000000002</v>
      </c>
      <c r="BG27" s="324">
        <v>2.0224009999999999</v>
      </c>
      <c r="BH27" s="324">
        <v>2.2373249999999998</v>
      </c>
      <c r="BI27" s="324">
        <v>2.472534</v>
      </c>
      <c r="BJ27" s="324">
        <v>2.7887909999999998</v>
      </c>
      <c r="BK27" s="324">
        <v>2.6882950000000001</v>
      </c>
      <c r="BL27" s="324">
        <v>2.682706</v>
      </c>
      <c r="BM27" s="324">
        <v>2.5710259999999998</v>
      </c>
      <c r="BN27" s="324">
        <v>2.1720199999999998</v>
      </c>
      <c r="BO27" s="324">
        <v>2.1348950000000002</v>
      </c>
      <c r="BP27" s="324">
        <v>2.2313170000000002</v>
      </c>
      <c r="BQ27" s="324">
        <v>2.2424940000000002</v>
      </c>
      <c r="BR27" s="324">
        <v>2.1267469999999999</v>
      </c>
      <c r="BS27" s="324">
        <v>2.007349</v>
      </c>
      <c r="BT27" s="324">
        <v>2.241012</v>
      </c>
      <c r="BU27" s="324">
        <v>2.482647</v>
      </c>
      <c r="BV27" s="324">
        <v>2.7774909999999999</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0.14012903226000001</v>
      </c>
      <c r="AB28" s="208">
        <v>0.14010714286000001</v>
      </c>
      <c r="AC28" s="208">
        <v>0.14012903226000001</v>
      </c>
      <c r="AD28" s="208">
        <v>0.14013333333</v>
      </c>
      <c r="AE28" s="208">
        <v>0.14012903226000001</v>
      </c>
      <c r="AF28" s="208">
        <v>0.14013333333</v>
      </c>
      <c r="AG28" s="208">
        <v>0.14012903226000001</v>
      </c>
      <c r="AH28" s="208">
        <v>0.14012903226000001</v>
      </c>
      <c r="AI28" s="208">
        <v>0.14013333333</v>
      </c>
      <c r="AJ28" s="208">
        <v>0.14012903226000001</v>
      </c>
      <c r="AK28" s="208">
        <v>0.14013333333</v>
      </c>
      <c r="AL28" s="208">
        <v>0.14012903226000001</v>
      </c>
      <c r="AM28" s="208">
        <v>0.16112903226</v>
      </c>
      <c r="AN28" s="208">
        <v>0.16113793102999999</v>
      </c>
      <c r="AO28" s="208">
        <v>0.16112903226</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208">
        <v>0.14412900000000001</v>
      </c>
      <c r="BB28" s="208">
        <v>0.14612900000000001</v>
      </c>
      <c r="BC28" s="208">
        <v>0.14612900000000001</v>
      </c>
      <c r="BD28" s="324">
        <v>0.14612900000000001</v>
      </c>
      <c r="BE28" s="324">
        <v>0.14612900000000001</v>
      </c>
      <c r="BF28" s="324">
        <v>0.14612900000000001</v>
      </c>
      <c r="BG28" s="324">
        <v>0.14612900000000001</v>
      </c>
      <c r="BH28" s="324">
        <v>0.14612900000000001</v>
      </c>
      <c r="BI28" s="324">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110.23462549</v>
      </c>
      <c r="AB29" s="208">
        <v>107.61507429</v>
      </c>
      <c r="AC29" s="208">
        <v>94.267970448</v>
      </c>
      <c r="AD29" s="208">
        <v>73.6325121</v>
      </c>
      <c r="AE29" s="208">
        <v>68.741593257999995</v>
      </c>
      <c r="AF29" s="208">
        <v>70.557713167000003</v>
      </c>
      <c r="AG29" s="208">
        <v>77.127352516000002</v>
      </c>
      <c r="AH29" s="208">
        <v>78.397037581000006</v>
      </c>
      <c r="AI29" s="208">
        <v>73.441261033000004</v>
      </c>
      <c r="AJ29" s="208">
        <v>74.346828704999993</v>
      </c>
      <c r="AK29" s="208">
        <v>92.598322003000007</v>
      </c>
      <c r="AL29" s="208">
        <v>102.03230977</v>
      </c>
      <c r="AM29" s="208">
        <v>106.32483213</v>
      </c>
      <c r="AN29" s="208">
        <v>104.57800003</v>
      </c>
      <c r="AO29" s="208">
        <v>87.369564967000002</v>
      </c>
      <c r="AP29" s="208">
        <v>74.7662002</v>
      </c>
      <c r="AQ29" s="208">
        <v>66.751193841000003</v>
      </c>
      <c r="AR29" s="208">
        <v>71.126718229999994</v>
      </c>
      <c r="AS29" s="208">
        <v>80.366495552000003</v>
      </c>
      <c r="AT29" s="208">
        <v>77.531101000000007</v>
      </c>
      <c r="AU29" s="208">
        <v>72.455333737000004</v>
      </c>
      <c r="AV29" s="208">
        <v>74.909890903000004</v>
      </c>
      <c r="AW29" s="208">
        <v>81.320228862999997</v>
      </c>
      <c r="AX29" s="208">
        <v>101.8601702</v>
      </c>
      <c r="AY29" s="208">
        <v>105.99903861</v>
      </c>
      <c r="AZ29" s="208">
        <v>108.44357454</v>
      </c>
      <c r="BA29" s="208">
        <v>84.116756871000007</v>
      </c>
      <c r="BB29" s="208">
        <v>74.177406000000005</v>
      </c>
      <c r="BC29" s="208">
        <v>68.087902999999997</v>
      </c>
      <c r="BD29" s="324">
        <v>69.934799999999996</v>
      </c>
      <c r="BE29" s="324">
        <v>75.927319999999995</v>
      </c>
      <c r="BF29" s="324">
        <v>74.276939999999996</v>
      </c>
      <c r="BG29" s="324">
        <v>71.536060000000006</v>
      </c>
      <c r="BH29" s="324">
        <v>73.885549999999995</v>
      </c>
      <c r="BI29" s="324">
        <v>85.568969999999993</v>
      </c>
      <c r="BJ29" s="324">
        <v>103.8047</v>
      </c>
      <c r="BK29" s="324">
        <v>105.8319</v>
      </c>
      <c r="BL29" s="324">
        <v>104.32259999999999</v>
      </c>
      <c r="BM29" s="324">
        <v>86.819879999999998</v>
      </c>
      <c r="BN29" s="324">
        <v>74.844809999999995</v>
      </c>
      <c r="BO29" s="324">
        <v>67.573279999999997</v>
      </c>
      <c r="BP29" s="324">
        <v>70.667100000000005</v>
      </c>
      <c r="BQ29" s="324">
        <v>77.005480000000006</v>
      </c>
      <c r="BR29" s="324">
        <v>75.384590000000003</v>
      </c>
      <c r="BS29" s="324">
        <v>71.668400000000005</v>
      </c>
      <c r="BT29" s="324">
        <v>73.447839999999999</v>
      </c>
      <c r="BU29" s="324">
        <v>84.665880000000001</v>
      </c>
      <c r="BV29" s="324">
        <v>103.0889</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356"/>
      <c r="BE31" s="356"/>
      <c r="BF31" s="356"/>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2616.3850000000002</v>
      </c>
      <c r="AN32" s="251">
        <v>2081.136</v>
      </c>
      <c r="AO32" s="251">
        <v>2029.6320000000001</v>
      </c>
      <c r="AP32" s="251">
        <v>2332.797</v>
      </c>
      <c r="AQ32" s="251">
        <v>2777.8890000000001</v>
      </c>
      <c r="AR32" s="251">
        <v>3133.0949999999998</v>
      </c>
      <c r="AS32" s="251">
        <v>3293.549</v>
      </c>
      <c r="AT32" s="251">
        <v>3522.2159999999999</v>
      </c>
      <c r="AU32" s="251">
        <v>3839.8359999999998</v>
      </c>
      <c r="AV32" s="251">
        <v>3928.5030000000002</v>
      </c>
      <c r="AW32" s="251">
        <v>3931.616</v>
      </c>
      <c r="AX32" s="251">
        <v>3340.9740000000002</v>
      </c>
      <c r="AY32" s="251">
        <v>2634.9639999999999</v>
      </c>
      <c r="AZ32" s="251">
        <v>1858.354</v>
      </c>
      <c r="BA32" s="251">
        <v>1800.768</v>
      </c>
      <c r="BB32" s="251">
        <v>1980.97</v>
      </c>
      <c r="BC32" s="251">
        <v>2374.7332857000001</v>
      </c>
      <c r="BD32" s="340">
        <v>2682.489</v>
      </c>
      <c r="BE32" s="340">
        <v>2830.9839999999999</v>
      </c>
      <c r="BF32" s="340">
        <v>3053.6039999999998</v>
      </c>
      <c r="BG32" s="340">
        <v>3372.2139999999999</v>
      </c>
      <c r="BH32" s="340">
        <v>3599.788</v>
      </c>
      <c r="BI32" s="340">
        <v>3434.877</v>
      </c>
      <c r="BJ32" s="340">
        <v>2757.34</v>
      </c>
      <c r="BK32" s="340">
        <v>2028.297</v>
      </c>
      <c r="BL32" s="340">
        <v>1422.328</v>
      </c>
      <c r="BM32" s="340">
        <v>1210.386</v>
      </c>
      <c r="BN32" s="340">
        <v>1455.598</v>
      </c>
      <c r="BO32" s="340">
        <v>1912.1030000000001</v>
      </c>
      <c r="BP32" s="340">
        <v>2275.0230000000001</v>
      </c>
      <c r="BQ32" s="340">
        <v>2484.692</v>
      </c>
      <c r="BR32" s="340">
        <v>2734.8139999999999</v>
      </c>
      <c r="BS32" s="340">
        <v>3126.489</v>
      </c>
      <c r="BT32" s="340">
        <v>3411.6509999999998</v>
      </c>
      <c r="BU32" s="340">
        <v>3313.5749999999998</v>
      </c>
      <c r="BV32" s="340">
        <v>2713.808</v>
      </c>
    </row>
    <row r="33" spans="1:74" ht="11.1" customHeight="1" x14ac:dyDescent="0.2">
      <c r="A33" s="562" t="s">
        <v>1000</v>
      </c>
      <c r="B33" s="563" t="s">
        <v>1005</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557.01499999999999</v>
      </c>
      <c r="AZ33" s="251">
        <v>377.28</v>
      </c>
      <c r="BA33" s="251">
        <v>312.65100000000001</v>
      </c>
      <c r="BB33" s="251">
        <v>332</v>
      </c>
      <c r="BC33" s="251">
        <v>424.91428571</v>
      </c>
      <c r="BD33" s="340">
        <v>521.26430000000005</v>
      </c>
      <c r="BE33" s="340">
        <v>594.17579999999998</v>
      </c>
      <c r="BF33" s="340">
        <v>689.60919999999999</v>
      </c>
      <c r="BG33" s="340">
        <v>778.02449999999999</v>
      </c>
      <c r="BH33" s="340">
        <v>808.9194</v>
      </c>
      <c r="BI33" s="340">
        <v>747.56320000000005</v>
      </c>
      <c r="BJ33" s="340">
        <v>546.19200000000001</v>
      </c>
      <c r="BK33" s="340">
        <v>340.24279999999999</v>
      </c>
      <c r="BL33" s="340">
        <v>165.93049999999999</v>
      </c>
      <c r="BM33" s="340">
        <v>71.064729999999997</v>
      </c>
      <c r="BN33" s="340">
        <v>145.91419999999999</v>
      </c>
      <c r="BO33" s="340">
        <v>266.81229999999999</v>
      </c>
      <c r="BP33" s="340">
        <v>375.98919999999998</v>
      </c>
      <c r="BQ33" s="340">
        <v>449.89069999999998</v>
      </c>
      <c r="BR33" s="340">
        <v>543.57989999999995</v>
      </c>
      <c r="BS33" s="340">
        <v>646.86099999999999</v>
      </c>
      <c r="BT33" s="340">
        <v>688.16890000000001</v>
      </c>
      <c r="BU33" s="340">
        <v>640.01149999999996</v>
      </c>
      <c r="BV33" s="340">
        <v>454.12130000000002</v>
      </c>
    </row>
    <row r="34" spans="1:74" ht="11.1" customHeight="1" x14ac:dyDescent="0.2">
      <c r="A34" s="562" t="s">
        <v>1001</v>
      </c>
      <c r="B34" s="563" t="s">
        <v>1006</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717.29200000000003</v>
      </c>
      <c r="AN34" s="251">
        <v>541.32799999999997</v>
      </c>
      <c r="AO34" s="251">
        <v>471.60899999999998</v>
      </c>
      <c r="AP34" s="251">
        <v>523.59299999999996</v>
      </c>
      <c r="AQ34" s="251">
        <v>640.82799999999997</v>
      </c>
      <c r="AR34" s="251">
        <v>746.98599999999999</v>
      </c>
      <c r="AS34" s="251">
        <v>827.11599999999999</v>
      </c>
      <c r="AT34" s="251">
        <v>934.70100000000002</v>
      </c>
      <c r="AU34" s="251">
        <v>1052.6420000000001</v>
      </c>
      <c r="AV34" s="251">
        <v>1113.2</v>
      </c>
      <c r="AW34" s="251">
        <v>1107.643</v>
      </c>
      <c r="AX34" s="251">
        <v>917.51599999999996</v>
      </c>
      <c r="AY34" s="251">
        <v>692.38099999999997</v>
      </c>
      <c r="AZ34" s="251">
        <v>453.46300000000002</v>
      </c>
      <c r="BA34" s="251">
        <v>395.23099999999999</v>
      </c>
      <c r="BB34" s="251">
        <v>442</v>
      </c>
      <c r="BC34" s="251">
        <v>533.65714286000002</v>
      </c>
      <c r="BD34" s="340">
        <v>621.00419999999997</v>
      </c>
      <c r="BE34" s="340">
        <v>697.27710000000002</v>
      </c>
      <c r="BF34" s="340">
        <v>816.33900000000006</v>
      </c>
      <c r="BG34" s="340">
        <v>940.88940000000002</v>
      </c>
      <c r="BH34" s="340">
        <v>1024.058</v>
      </c>
      <c r="BI34" s="340">
        <v>964.64030000000002</v>
      </c>
      <c r="BJ34" s="340">
        <v>748.68169999999998</v>
      </c>
      <c r="BK34" s="340">
        <v>507.17450000000002</v>
      </c>
      <c r="BL34" s="340">
        <v>289.25920000000002</v>
      </c>
      <c r="BM34" s="340">
        <v>180.7199</v>
      </c>
      <c r="BN34" s="340">
        <v>242.93029999999999</v>
      </c>
      <c r="BO34" s="340">
        <v>366.08170000000001</v>
      </c>
      <c r="BP34" s="340">
        <v>482.47820000000002</v>
      </c>
      <c r="BQ34" s="340">
        <v>587.79100000000005</v>
      </c>
      <c r="BR34" s="340">
        <v>711.34490000000005</v>
      </c>
      <c r="BS34" s="340">
        <v>861.55280000000005</v>
      </c>
      <c r="BT34" s="340">
        <v>964.9239</v>
      </c>
      <c r="BU34" s="340">
        <v>925.16660000000002</v>
      </c>
      <c r="BV34" s="340">
        <v>731.69650000000001</v>
      </c>
    </row>
    <row r="35" spans="1:74" ht="11.1" customHeight="1" x14ac:dyDescent="0.2">
      <c r="A35" s="562" t="s">
        <v>1002</v>
      </c>
      <c r="B35" s="563" t="s">
        <v>1007</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1155.1279999999999</v>
      </c>
      <c r="AY35" s="251">
        <v>944.577</v>
      </c>
      <c r="AZ35" s="251">
        <v>678.44100000000003</v>
      </c>
      <c r="BA35" s="251">
        <v>759.56799999999998</v>
      </c>
      <c r="BB35" s="251">
        <v>836</v>
      </c>
      <c r="BC35" s="251">
        <v>966.97142856999994</v>
      </c>
      <c r="BD35" s="340">
        <v>1037.19</v>
      </c>
      <c r="BE35" s="340">
        <v>1007.895</v>
      </c>
      <c r="BF35" s="340">
        <v>1001.462</v>
      </c>
      <c r="BG35" s="340">
        <v>1076.394</v>
      </c>
      <c r="BH35" s="340">
        <v>1172.2840000000001</v>
      </c>
      <c r="BI35" s="340">
        <v>1144.8409999999999</v>
      </c>
      <c r="BJ35" s="340">
        <v>974.84780000000001</v>
      </c>
      <c r="BK35" s="340">
        <v>786.72910000000002</v>
      </c>
      <c r="BL35" s="340">
        <v>613.16319999999996</v>
      </c>
      <c r="BM35" s="340">
        <v>609.21780000000001</v>
      </c>
      <c r="BN35" s="340">
        <v>684.51700000000005</v>
      </c>
      <c r="BO35" s="340">
        <v>829.96540000000005</v>
      </c>
      <c r="BP35" s="340">
        <v>903.92049999999995</v>
      </c>
      <c r="BQ35" s="340">
        <v>893.87099999999998</v>
      </c>
      <c r="BR35" s="340">
        <v>899.74130000000002</v>
      </c>
      <c r="BS35" s="340">
        <v>1000.064</v>
      </c>
      <c r="BT35" s="340">
        <v>1106.2619999999999</v>
      </c>
      <c r="BU35" s="340">
        <v>1112.932</v>
      </c>
      <c r="BV35" s="340">
        <v>958.94830000000002</v>
      </c>
    </row>
    <row r="36" spans="1:74" ht="11.1" customHeight="1" x14ac:dyDescent="0.2">
      <c r="A36" s="562" t="s">
        <v>1003</v>
      </c>
      <c r="B36" s="650" t="s">
        <v>1008</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154.86199999999999</v>
      </c>
      <c r="AZ36" s="251">
        <v>115.10599999999999</v>
      </c>
      <c r="BA36" s="251">
        <v>113.42700000000001</v>
      </c>
      <c r="BB36" s="251">
        <v>124</v>
      </c>
      <c r="BC36" s="251">
        <v>153.74285714000001</v>
      </c>
      <c r="BD36" s="340">
        <v>177.4743</v>
      </c>
      <c r="BE36" s="340">
        <v>195.43600000000001</v>
      </c>
      <c r="BF36" s="340">
        <v>209.4949</v>
      </c>
      <c r="BG36" s="340">
        <v>224.3227</v>
      </c>
      <c r="BH36" s="340">
        <v>232.29650000000001</v>
      </c>
      <c r="BI36" s="340">
        <v>223.34649999999999</v>
      </c>
      <c r="BJ36" s="340">
        <v>183.96879999999999</v>
      </c>
      <c r="BK36" s="340">
        <v>155.39609999999999</v>
      </c>
      <c r="BL36" s="340">
        <v>132.83090000000001</v>
      </c>
      <c r="BM36" s="340">
        <v>124.07429999999999</v>
      </c>
      <c r="BN36" s="340">
        <v>126.9789</v>
      </c>
      <c r="BO36" s="340">
        <v>145.988</v>
      </c>
      <c r="BP36" s="340">
        <v>170.23099999999999</v>
      </c>
      <c r="BQ36" s="340">
        <v>192.142</v>
      </c>
      <c r="BR36" s="340">
        <v>213.2722</v>
      </c>
      <c r="BS36" s="340">
        <v>233.56190000000001</v>
      </c>
      <c r="BT36" s="340">
        <v>245.7552</v>
      </c>
      <c r="BU36" s="340">
        <v>238.01480000000001</v>
      </c>
      <c r="BV36" s="340">
        <v>212.47640000000001</v>
      </c>
    </row>
    <row r="37" spans="1:74" ht="11.1" customHeight="1" x14ac:dyDescent="0.2">
      <c r="A37" s="562" t="s">
        <v>1004</v>
      </c>
      <c r="B37" s="650" t="s">
        <v>1009</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259.44099999999997</v>
      </c>
      <c r="AZ37" s="251">
        <v>209.17400000000001</v>
      </c>
      <c r="BA37" s="251">
        <v>196.5</v>
      </c>
      <c r="BB37" s="251">
        <v>224</v>
      </c>
      <c r="BC37" s="251">
        <v>271.42857142999998</v>
      </c>
      <c r="BD37" s="340">
        <v>301.53620000000001</v>
      </c>
      <c r="BE37" s="340">
        <v>312.18110000000001</v>
      </c>
      <c r="BF37" s="340">
        <v>312.68</v>
      </c>
      <c r="BG37" s="340">
        <v>328.56459999999998</v>
      </c>
      <c r="BH37" s="340">
        <v>338.21</v>
      </c>
      <c r="BI37" s="340">
        <v>330.46710000000002</v>
      </c>
      <c r="BJ37" s="340">
        <v>279.6311</v>
      </c>
      <c r="BK37" s="340">
        <v>214.73500000000001</v>
      </c>
      <c r="BL37" s="340">
        <v>197.1249</v>
      </c>
      <c r="BM37" s="340">
        <v>201.2903</v>
      </c>
      <c r="BN37" s="340">
        <v>231.23840000000001</v>
      </c>
      <c r="BO37" s="340">
        <v>279.23649999999998</v>
      </c>
      <c r="BP37" s="340">
        <v>318.3852</v>
      </c>
      <c r="BQ37" s="340">
        <v>336.97879999999998</v>
      </c>
      <c r="BR37" s="340">
        <v>342.85719999999998</v>
      </c>
      <c r="BS37" s="340">
        <v>360.43029999999999</v>
      </c>
      <c r="BT37" s="340">
        <v>382.52159999999998</v>
      </c>
      <c r="BU37" s="340">
        <v>373.43150000000003</v>
      </c>
      <c r="BV37" s="340">
        <v>332.54649999999998</v>
      </c>
    </row>
    <row r="38" spans="1:74" ht="11.1" customHeight="1" x14ac:dyDescent="0.2">
      <c r="A38" s="562" t="s">
        <v>1010</v>
      </c>
      <c r="B38" s="649"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26.687999999999999</v>
      </c>
      <c r="AZ38" s="247">
        <v>24.890999999999998</v>
      </c>
      <c r="BA38" s="247">
        <v>23.390999999999998</v>
      </c>
      <c r="BB38" s="247">
        <v>22.97</v>
      </c>
      <c r="BC38" s="247">
        <v>24.018999999999998</v>
      </c>
      <c r="BD38" s="313">
        <v>24.018999999999998</v>
      </c>
      <c r="BE38" s="313">
        <v>24.018999999999998</v>
      </c>
      <c r="BF38" s="313">
        <v>24.018999999999998</v>
      </c>
      <c r="BG38" s="313">
        <v>24.018999999999998</v>
      </c>
      <c r="BH38" s="313">
        <v>24.018999999999998</v>
      </c>
      <c r="BI38" s="313">
        <v>24.018999999999998</v>
      </c>
      <c r="BJ38" s="313">
        <v>24.018999999999998</v>
      </c>
      <c r="BK38" s="313">
        <v>24.018999999999998</v>
      </c>
      <c r="BL38" s="313">
        <v>24.018999999999998</v>
      </c>
      <c r="BM38" s="313">
        <v>24.018999999999998</v>
      </c>
      <c r="BN38" s="313">
        <v>24.018999999999998</v>
      </c>
      <c r="BO38" s="313">
        <v>24.018999999999998</v>
      </c>
      <c r="BP38" s="313">
        <v>24.018999999999998</v>
      </c>
      <c r="BQ38" s="313">
        <v>24.018999999999998</v>
      </c>
      <c r="BR38" s="313">
        <v>24.018999999999998</v>
      </c>
      <c r="BS38" s="313">
        <v>24.018999999999998</v>
      </c>
      <c r="BT38" s="313">
        <v>24.018999999999998</v>
      </c>
      <c r="BU38" s="313">
        <v>24.018999999999998</v>
      </c>
      <c r="BV38" s="313">
        <v>24.018999999999998</v>
      </c>
    </row>
    <row r="39" spans="1:74" s="406" customFormat="1" ht="12" customHeight="1" x14ac:dyDescent="0.25">
      <c r="A39" s="405"/>
      <c r="B39" s="795" t="s">
        <v>857</v>
      </c>
      <c r="C39" s="762"/>
      <c r="D39" s="762"/>
      <c r="E39" s="762"/>
      <c r="F39" s="762"/>
      <c r="G39" s="762"/>
      <c r="H39" s="762"/>
      <c r="I39" s="762"/>
      <c r="J39" s="762"/>
      <c r="K39" s="762"/>
      <c r="L39" s="762"/>
      <c r="M39" s="762"/>
      <c r="N39" s="762"/>
      <c r="O39" s="762"/>
      <c r="P39" s="762"/>
      <c r="Q39" s="759"/>
      <c r="AY39" s="474"/>
      <c r="AZ39" s="474"/>
      <c r="BA39" s="474"/>
      <c r="BB39" s="574"/>
      <c r="BC39" s="474"/>
      <c r="BD39" s="596"/>
      <c r="BE39" s="596"/>
      <c r="BF39" s="596"/>
      <c r="BG39" s="474"/>
      <c r="BH39" s="474"/>
      <c r="BI39" s="474"/>
      <c r="BJ39" s="474"/>
    </row>
    <row r="40" spans="1:74" s="406" customFormat="1" ht="12" customHeight="1" x14ac:dyDescent="0.25">
      <c r="A40" s="405"/>
      <c r="B40" s="804" t="s">
        <v>858</v>
      </c>
      <c r="C40" s="762"/>
      <c r="D40" s="762"/>
      <c r="E40" s="762"/>
      <c r="F40" s="762"/>
      <c r="G40" s="762"/>
      <c r="H40" s="762"/>
      <c r="I40" s="762"/>
      <c r="J40" s="762"/>
      <c r="K40" s="762"/>
      <c r="L40" s="762"/>
      <c r="M40" s="762"/>
      <c r="N40" s="762"/>
      <c r="O40" s="762"/>
      <c r="P40" s="762"/>
      <c r="Q40" s="759"/>
      <c r="Y40" s="651"/>
      <c r="Z40" s="651"/>
      <c r="AA40" s="651"/>
      <c r="AB40" s="651"/>
      <c r="AY40" s="474"/>
      <c r="AZ40" s="474"/>
      <c r="BA40" s="474"/>
      <c r="BB40" s="474"/>
      <c r="BC40" s="474"/>
      <c r="BD40" s="596"/>
      <c r="BE40" s="596"/>
      <c r="BF40" s="596"/>
      <c r="BG40" s="474"/>
      <c r="BH40" s="474"/>
      <c r="BI40" s="474"/>
      <c r="BJ40" s="474"/>
    </row>
    <row r="41" spans="1:74" s="406" customFormat="1" ht="12" customHeight="1" x14ac:dyDescent="0.25">
      <c r="A41" s="405"/>
      <c r="B41" s="804" t="s">
        <v>859</v>
      </c>
      <c r="C41" s="762"/>
      <c r="D41" s="762"/>
      <c r="E41" s="762"/>
      <c r="F41" s="762"/>
      <c r="G41" s="762"/>
      <c r="H41" s="762"/>
      <c r="I41" s="762"/>
      <c r="J41" s="762"/>
      <c r="K41" s="762"/>
      <c r="L41" s="762"/>
      <c r="M41" s="762"/>
      <c r="N41" s="762"/>
      <c r="O41" s="762"/>
      <c r="P41" s="762"/>
      <c r="Q41" s="759"/>
      <c r="AY41" s="474"/>
      <c r="AZ41" s="474"/>
      <c r="BA41" s="474"/>
      <c r="BB41" s="474"/>
      <c r="BC41" s="474"/>
      <c r="BD41" s="596"/>
      <c r="BE41" s="596"/>
      <c r="BF41" s="596"/>
      <c r="BG41" s="474"/>
      <c r="BH41" s="474"/>
      <c r="BI41" s="474"/>
      <c r="BJ41" s="474"/>
    </row>
    <row r="42" spans="1:74" s="406" customFormat="1" ht="12" customHeight="1" x14ac:dyDescent="0.25">
      <c r="A42" s="405"/>
      <c r="B42" s="802" t="s">
        <v>1011</v>
      </c>
      <c r="C42" s="759"/>
      <c r="D42" s="759"/>
      <c r="E42" s="759"/>
      <c r="F42" s="759"/>
      <c r="G42" s="759"/>
      <c r="H42" s="759"/>
      <c r="I42" s="759"/>
      <c r="J42" s="759"/>
      <c r="K42" s="759"/>
      <c r="L42" s="759"/>
      <c r="M42" s="759"/>
      <c r="N42" s="759"/>
      <c r="O42" s="759"/>
      <c r="P42" s="759"/>
      <c r="Q42" s="759"/>
      <c r="AY42" s="474"/>
      <c r="AZ42" s="474"/>
      <c r="BA42" s="474"/>
      <c r="BB42" s="474"/>
      <c r="BC42" s="474"/>
      <c r="BD42" s="596"/>
      <c r="BE42" s="596"/>
      <c r="BF42" s="596"/>
      <c r="BG42" s="474"/>
      <c r="BH42" s="474"/>
      <c r="BI42" s="474"/>
      <c r="BJ42" s="474"/>
    </row>
    <row r="43" spans="1:74" s="268" customFormat="1" ht="12" customHeight="1" x14ac:dyDescent="0.25">
      <c r="A43" s="76"/>
      <c r="B43" s="752" t="s">
        <v>815</v>
      </c>
      <c r="C43" s="744"/>
      <c r="D43" s="744"/>
      <c r="E43" s="744"/>
      <c r="F43" s="744"/>
      <c r="G43" s="744"/>
      <c r="H43" s="744"/>
      <c r="I43" s="744"/>
      <c r="J43" s="744"/>
      <c r="K43" s="744"/>
      <c r="L43" s="744"/>
      <c r="M43" s="744"/>
      <c r="N43" s="744"/>
      <c r="O43" s="744"/>
      <c r="P43" s="744"/>
      <c r="Q43" s="744"/>
      <c r="AY43" s="473"/>
      <c r="AZ43" s="473"/>
      <c r="BA43" s="473"/>
      <c r="BB43" s="473"/>
      <c r="BC43" s="473"/>
      <c r="BD43" s="595"/>
      <c r="BE43" s="595"/>
      <c r="BF43" s="595"/>
      <c r="BG43" s="473"/>
      <c r="BH43" s="473"/>
      <c r="BI43" s="473"/>
      <c r="BJ43" s="473"/>
    </row>
    <row r="44" spans="1:74" s="406" customFormat="1" ht="12" customHeight="1" x14ac:dyDescent="0.25">
      <c r="A44" s="405"/>
      <c r="B44" s="805" t="s">
        <v>863</v>
      </c>
      <c r="C44" s="805"/>
      <c r="D44" s="805"/>
      <c r="E44" s="805"/>
      <c r="F44" s="805"/>
      <c r="G44" s="805"/>
      <c r="H44" s="805"/>
      <c r="I44" s="805"/>
      <c r="J44" s="805"/>
      <c r="K44" s="805"/>
      <c r="L44" s="805"/>
      <c r="M44" s="805"/>
      <c r="N44" s="805"/>
      <c r="O44" s="805"/>
      <c r="P44" s="805"/>
      <c r="Q44" s="759"/>
      <c r="AY44" s="474"/>
      <c r="AZ44" s="474"/>
      <c r="BA44" s="474"/>
      <c r="BB44" s="474"/>
      <c r="BC44" s="474"/>
      <c r="BD44" s="596"/>
      <c r="BE44" s="596"/>
      <c r="BF44" s="596"/>
      <c r="BG44" s="474"/>
      <c r="BH44" s="474"/>
      <c r="BI44" s="474"/>
      <c r="BJ44" s="474"/>
    </row>
    <row r="45" spans="1:74" s="406" customFormat="1" ht="12" customHeight="1" x14ac:dyDescent="0.25">
      <c r="A45" s="405"/>
      <c r="B45" s="780" t="str">
        <f>"Notes: "&amp;"EIA completed modeling and analysis for this report on " &amp;Dates!D2&amp;"."</f>
        <v>Notes: EIA completed modeling and analysis for this report on Thursday June 3, 2021.</v>
      </c>
      <c r="C45" s="803"/>
      <c r="D45" s="803"/>
      <c r="E45" s="803"/>
      <c r="F45" s="803"/>
      <c r="G45" s="803"/>
      <c r="H45" s="803"/>
      <c r="I45" s="803"/>
      <c r="J45" s="803"/>
      <c r="K45" s="803"/>
      <c r="L45" s="803"/>
      <c r="M45" s="803"/>
      <c r="N45" s="803"/>
      <c r="O45" s="803"/>
      <c r="P45" s="803"/>
      <c r="Q45" s="781"/>
      <c r="AY45" s="474"/>
      <c r="AZ45" s="474"/>
      <c r="BA45" s="474"/>
      <c r="BB45" s="474"/>
      <c r="BC45" s="474"/>
      <c r="BD45" s="596"/>
      <c r="BE45" s="596"/>
      <c r="BF45" s="596"/>
      <c r="BG45" s="474"/>
      <c r="BH45" s="474"/>
      <c r="BI45" s="474"/>
      <c r="BJ45" s="474"/>
    </row>
    <row r="46" spans="1:74" s="406" customFormat="1" ht="12" customHeight="1" x14ac:dyDescent="0.25">
      <c r="A46" s="405"/>
      <c r="B46" s="770" t="s">
        <v>353</v>
      </c>
      <c r="C46" s="769"/>
      <c r="D46" s="769"/>
      <c r="E46" s="769"/>
      <c r="F46" s="769"/>
      <c r="G46" s="769"/>
      <c r="H46" s="769"/>
      <c r="I46" s="769"/>
      <c r="J46" s="769"/>
      <c r="K46" s="769"/>
      <c r="L46" s="769"/>
      <c r="M46" s="769"/>
      <c r="N46" s="769"/>
      <c r="O46" s="769"/>
      <c r="P46" s="769"/>
      <c r="Q46" s="769"/>
      <c r="AY46" s="474"/>
      <c r="AZ46" s="474"/>
      <c r="BA46" s="474"/>
      <c r="BB46" s="474"/>
      <c r="BC46" s="474"/>
      <c r="BD46" s="596"/>
      <c r="BE46" s="596"/>
      <c r="BF46" s="596"/>
      <c r="BG46" s="474"/>
      <c r="BH46" s="474"/>
      <c r="BI46" s="474"/>
      <c r="BJ46" s="474"/>
    </row>
    <row r="47" spans="1:74" s="406" customFormat="1" ht="12" customHeight="1" x14ac:dyDescent="0.25">
      <c r="A47" s="405"/>
      <c r="B47" s="763" t="s">
        <v>864</v>
      </c>
      <c r="C47" s="762"/>
      <c r="D47" s="762"/>
      <c r="E47" s="762"/>
      <c r="F47" s="762"/>
      <c r="G47" s="762"/>
      <c r="H47" s="762"/>
      <c r="I47" s="762"/>
      <c r="J47" s="762"/>
      <c r="K47" s="762"/>
      <c r="L47" s="762"/>
      <c r="M47" s="762"/>
      <c r="N47" s="762"/>
      <c r="O47" s="762"/>
      <c r="P47" s="762"/>
      <c r="Q47" s="759"/>
      <c r="AY47" s="474"/>
      <c r="AZ47" s="474"/>
      <c r="BA47" s="474"/>
      <c r="BB47" s="474"/>
      <c r="BC47" s="474"/>
      <c r="BD47" s="596"/>
      <c r="BE47" s="596"/>
      <c r="BF47" s="596"/>
      <c r="BG47" s="474"/>
      <c r="BH47" s="474"/>
      <c r="BI47" s="474"/>
      <c r="BJ47" s="474"/>
    </row>
    <row r="48" spans="1:74" s="406" customFormat="1" ht="12" customHeight="1" x14ac:dyDescent="0.25">
      <c r="A48" s="405"/>
      <c r="B48" s="765" t="s">
        <v>838</v>
      </c>
      <c r="C48" s="766"/>
      <c r="D48" s="766"/>
      <c r="E48" s="766"/>
      <c r="F48" s="766"/>
      <c r="G48" s="766"/>
      <c r="H48" s="766"/>
      <c r="I48" s="766"/>
      <c r="J48" s="766"/>
      <c r="K48" s="766"/>
      <c r="L48" s="766"/>
      <c r="M48" s="766"/>
      <c r="N48" s="766"/>
      <c r="O48" s="766"/>
      <c r="P48" s="766"/>
      <c r="Q48" s="759"/>
      <c r="AY48" s="474"/>
      <c r="AZ48" s="474"/>
      <c r="BA48" s="474"/>
      <c r="BB48" s="474"/>
      <c r="BC48" s="474"/>
      <c r="BD48" s="596"/>
      <c r="BE48" s="596"/>
      <c r="BF48" s="596"/>
      <c r="BG48" s="474"/>
      <c r="BH48" s="474"/>
      <c r="BI48" s="474"/>
      <c r="BJ48" s="474"/>
    </row>
    <row r="49" spans="1:74" s="407" customFormat="1" ht="12" customHeight="1" x14ac:dyDescent="0.25">
      <c r="A49" s="393"/>
      <c r="B49" s="771" t="s">
        <v>1384</v>
      </c>
      <c r="C49" s="759"/>
      <c r="D49" s="759"/>
      <c r="E49" s="759"/>
      <c r="F49" s="759"/>
      <c r="G49" s="759"/>
      <c r="H49" s="759"/>
      <c r="I49" s="759"/>
      <c r="J49" s="759"/>
      <c r="K49" s="759"/>
      <c r="L49" s="759"/>
      <c r="M49" s="759"/>
      <c r="N49" s="759"/>
      <c r="O49" s="759"/>
      <c r="P49" s="759"/>
      <c r="Q49" s="759"/>
      <c r="AY49" s="475"/>
      <c r="AZ49" s="475"/>
      <c r="BA49" s="475"/>
      <c r="BB49" s="475"/>
      <c r="BC49" s="475"/>
      <c r="BD49" s="597"/>
      <c r="BE49" s="597"/>
      <c r="BF49" s="597"/>
      <c r="BG49" s="475"/>
      <c r="BH49" s="475"/>
      <c r="BI49" s="475"/>
      <c r="BJ49" s="475"/>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8"/>
      <c r="BE183" s="598"/>
      <c r="BF183" s="598"/>
      <c r="BG183" s="476"/>
      <c r="BH183" s="476"/>
      <c r="BI183" s="476"/>
      <c r="BJ183" s="476"/>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D14" sqref="BD14"/>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54" customWidth="1"/>
    <col min="56" max="59" width="6.5546875" style="599" customWidth="1"/>
    <col min="60" max="62" width="6.5546875" style="354" customWidth="1"/>
    <col min="63" max="74" width="6.5546875" style="6" customWidth="1"/>
    <col min="75" max="16384" width="9.5546875" style="6"/>
  </cols>
  <sheetData>
    <row r="1" spans="1:74" ht="13.35" customHeight="1" x14ac:dyDescent="0.25">
      <c r="A1" s="741" t="s">
        <v>798</v>
      </c>
      <c r="B1" s="808" t="s">
        <v>1363</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85"/>
    </row>
    <row r="2" spans="1:74" s="72" customFormat="1" ht="13.2" x14ac:dyDescent="0.25">
      <c r="A2" s="742"/>
      <c r="B2" s="486" t="str">
        <f>"U.S. Energy Information Administration  |  Short-Term Energy Outlook  - "&amp;Dates!D1</f>
        <v>U.S. Energy Information Administration  |  Short-Term Energy Outlook  - June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594"/>
      <c r="BH2" s="357"/>
      <c r="BI2" s="357"/>
      <c r="BJ2" s="3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208">
        <v>2.7221799999999998</v>
      </c>
      <c r="BB6" s="208">
        <v>2.7668569999999999</v>
      </c>
      <c r="BC6" s="208">
        <v>3.0234899999999998</v>
      </c>
      <c r="BD6" s="324">
        <v>3.117</v>
      </c>
      <c r="BE6" s="324">
        <v>3.0546600000000002</v>
      </c>
      <c r="BF6" s="324">
        <v>3.04427</v>
      </c>
      <c r="BG6" s="324">
        <v>3.00271</v>
      </c>
      <c r="BH6" s="324">
        <v>3.04427</v>
      </c>
      <c r="BI6" s="324">
        <v>3.0650499999999998</v>
      </c>
      <c r="BJ6" s="324">
        <v>3.117</v>
      </c>
      <c r="BK6" s="324">
        <v>3.2936299999999998</v>
      </c>
      <c r="BL6" s="324">
        <v>3.2416800000000001</v>
      </c>
      <c r="BM6" s="324">
        <v>3.0650499999999998</v>
      </c>
      <c r="BN6" s="324">
        <v>2.9611499999999999</v>
      </c>
      <c r="BO6" s="324">
        <v>2.92998</v>
      </c>
      <c r="BP6" s="324">
        <v>2.9715400000000001</v>
      </c>
      <c r="BQ6" s="324">
        <v>2.9923199999999999</v>
      </c>
      <c r="BR6" s="324">
        <v>2.9923199999999999</v>
      </c>
      <c r="BS6" s="324">
        <v>2.9611499999999999</v>
      </c>
      <c r="BT6" s="324">
        <v>3.00271</v>
      </c>
      <c r="BU6" s="324">
        <v>3.04427</v>
      </c>
      <c r="BV6" s="324">
        <v>3.0858300000000001</v>
      </c>
    </row>
    <row r="7" spans="1:74" ht="11.1" customHeight="1" x14ac:dyDescent="0.2">
      <c r="A7" s="84"/>
      <c r="B7" s="88" t="s">
        <v>1016</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352"/>
      <c r="BE7" s="352"/>
      <c r="BF7" s="352"/>
      <c r="BG7" s="352"/>
      <c r="BH7" s="352"/>
      <c r="BI7" s="352"/>
      <c r="BJ7" s="352"/>
      <c r="BK7" s="352"/>
      <c r="BL7" s="352"/>
      <c r="BM7" s="352"/>
      <c r="BN7" s="352"/>
      <c r="BO7" s="352"/>
      <c r="BP7" s="352"/>
      <c r="BQ7" s="352"/>
      <c r="BR7" s="352"/>
      <c r="BS7" s="352"/>
      <c r="BT7" s="352"/>
      <c r="BU7" s="352"/>
      <c r="BV7" s="35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13.724000159999999</v>
      </c>
      <c r="AN8" s="208">
        <v>13.704046849999999</v>
      </c>
      <c r="AO8" s="208">
        <v>13.918948840000001</v>
      </c>
      <c r="AP8" s="208">
        <v>14.34230502</v>
      </c>
      <c r="AQ8" s="208">
        <v>14.168703069999999</v>
      </c>
      <c r="AR8" s="208">
        <v>15.65547563</v>
      </c>
      <c r="AS8" s="208">
        <v>17.80503058</v>
      </c>
      <c r="AT8" s="208">
        <v>19.179284500000001</v>
      </c>
      <c r="AU8" s="208">
        <v>18.04389055</v>
      </c>
      <c r="AV8" s="208">
        <v>15.068375319999999</v>
      </c>
      <c r="AW8" s="208">
        <v>14.017520319999999</v>
      </c>
      <c r="AX8" s="208">
        <v>14.85865196</v>
      </c>
      <c r="AY8" s="208">
        <v>15.00227162</v>
      </c>
      <c r="AZ8" s="208">
        <v>14.41215483</v>
      </c>
      <c r="BA8" s="208">
        <v>14.91909193</v>
      </c>
      <c r="BB8" s="208">
        <v>14.904159999999999</v>
      </c>
      <c r="BC8" s="208">
        <v>15.329639999999999</v>
      </c>
      <c r="BD8" s="324">
        <v>16.056830000000001</v>
      </c>
      <c r="BE8" s="324">
        <v>17.59937</v>
      </c>
      <c r="BF8" s="324">
        <v>17.955310000000001</v>
      </c>
      <c r="BG8" s="324">
        <v>17.190470000000001</v>
      </c>
      <c r="BH8" s="324">
        <v>14.30795</v>
      </c>
      <c r="BI8" s="324">
        <v>13.350949999999999</v>
      </c>
      <c r="BJ8" s="324">
        <v>13.11403</v>
      </c>
      <c r="BK8" s="324">
        <v>12.892950000000001</v>
      </c>
      <c r="BL8" s="324">
        <v>12.920629999999999</v>
      </c>
      <c r="BM8" s="324">
        <v>12.99484</v>
      </c>
      <c r="BN8" s="324">
        <v>13.36392</v>
      </c>
      <c r="BO8" s="324">
        <v>14.08211</v>
      </c>
      <c r="BP8" s="324">
        <v>14.989839999999999</v>
      </c>
      <c r="BQ8" s="324">
        <v>16.675129999999999</v>
      </c>
      <c r="BR8" s="324">
        <v>17.158149999999999</v>
      </c>
      <c r="BS8" s="324">
        <v>16.503920000000001</v>
      </c>
      <c r="BT8" s="324">
        <v>13.71557</v>
      </c>
      <c r="BU8" s="324">
        <v>12.838509999999999</v>
      </c>
      <c r="BV8" s="324">
        <v>12.67191</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10.937078229999999</v>
      </c>
      <c r="AB9" s="208">
        <v>10.616879900000001</v>
      </c>
      <c r="AC9" s="208">
        <v>10.468574200000001</v>
      </c>
      <c r="AD9" s="208">
        <v>11.69929716</v>
      </c>
      <c r="AE9" s="208">
        <v>13.320750370000001</v>
      </c>
      <c r="AF9" s="208">
        <v>15.774605190000001</v>
      </c>
      <c r="AG9" s="208">
        <v>18.134135659999998</v>
      </c>
      <c r="AH9" s="208">
        <v>18.796729859999999</v>
      </c>
      <c r="AI9" s="208">
        <v>18.113434940000001</v>
      </c>
      <c r="AJ9" s="208">
        <v>15.15716149</v>
      </c>
      <c r="AK9" s="208">
        <v>11.456245320000001</v>
      </c>
      <c r="AL9" s="208">
        <v>10.290180019999999</v>
      </c>
      <c r="AM9" s="208">
        <v>10.62296222</v>
      </c>
      <c r="AN9" s="208">
        <v>10.768252929999999</v>
      </c>
      <c r="AO9" s="208">
        <v>11.01005376</v>
      </c>
      <c r="AP9" s="208">
        <v>11.21611929</v>
      </c>
      <c r="AQ9" s="208">
        <v>11.213393330000001</v>
      </c>
      <c r="AR9" s="208">
        <v>15.193154590000001</v>
      </c>
      <c r="AS9" s="208">
        <v>17.560644119999999</v>
      </c>
      <c r="AT9" s="208">
        <v>18.415907740000002</v>
      </c>
      <c r="AU9" s="208">
        <v>17.629302209999999</v>
      </c>
      <c r="AV9" s="208">
        <v>14.333671710000001</v>
      </c>
      <c r="AW9" s="208">
        <v>12.14610122</v>
      </c>
      <c r="AX9" s="208">
        <v>10.93641953</v>
      </c>
      <c r="AY9" s="208">
        <v>10.29812401</v>
      </c>
      <c r="AZ9" s="208">
        <v>10.22334437</v>
      </c>
      <c r="BA9" s="208">
        <v>10.845641970000001</v>
      </c>
      <c r="BB9" s="208">
        <v>11.144729999999999</v>
      </c>
      <c r="BC9" s="208">
        <v>12.930960000000001</v>
      </c>
      <c r="BD9" s="324">
        <v>15.668290000000001</v>
      </c>
      <c r="BE9" s="324">
        <v>16.8096</v>
      </c>
      <c r="BF9" s="324">
        <v>17.368939999999998</v>
      </c>
      <c r="BG9" s="324">
        <v>16.683209999999999</v>
      </c>
      <c r="BH9" s="324">
        <v>13.96637</v>
      </c>
      <c r="BI9" s="324">
        <v>11.24119</v>
      </c>
      <c r="BJ9" s="324">
        <v>10.036479999999999</v>
      </c>
      <c r="BK9" s="324">
        <v>9.8489880000000003</v>
      </c>
      <c r="BL9" s="324">
        <v>10.00426</v>
      </c>
      <c r="BM9" s="324">
        <v>10.40122</v>
      </c>
      <c r="BN9" s="324">
        <v>10.953390000000001</v>
      </c>
      <c r="BO9" s="324">
        <v>12.93989</v>
      </c>
      <c r="BP9" s="324">
        <v>15.73204</v>
      </c>
      <c r="BQ9" s="324">
        <v>16.90672</v>
      </c>
      <c r="BR9" s="324">
        <v>17.498059999999999</v>
      </c>
      <c r="BS9" s="324">
        <v>16.8429</v>
      </c>
      <c r="BT9" s="324">
        <v>14.13917</v>
      </c>
      <c r="BU9" s="324">
        <v>11.4171</v>
      </c>
      <c r="BV9" s="324">
        <v>10.213710000000001</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7.1557758270000003</v>
      </c>
      <c r="AB10" s="208">
        <v>7.2795161119999996</v>
      </c>
      <c r="AC10" s="208">
        <v>7.3764134690000001</v>
      </c>
      <c r="AD10" s="208">
        <v>8.7208014630000008</v>
      </c>
      <c r="AE10" s="208">
        <v>10.833792320000001</v>
      </c>
      <c r="AF10" s="208">
        <v>15.66756745</v>
      </c>
      <c r="AG10" s="208">
        <v>18.842145309999999</v>
      </c>
      <c r="AH10" s="208">
        <v>19.76593974</v>
      </c>
      <c r="AI10" s="208">
        <v>18.59309571</v>
      </c>
      <c r="AJ10" s="208">
        <v>10.173924080000001</v>
      </c>
      <c r="AK10" s="208">
        <v>7.276111845</v>
      </c>
      <c r="AL10" s="208">
        <v>7.133547997</v>
      </c>
      <c r="AM10" s="208">
        <v>6.9065063899999997</v>
      </c>
      <c r="AN10" s="208">
        <v>6.7693345679999997</v>
      </c>
      <c r="AO10" s="208">
        <v>7.419350552</v>
      </c>
      <c r="AP10" s="208">
        <v>7.8771870799999997</v>
      </c>
      <c r="AQ10" s="208">
        <v>9.675800701</v>
      </c>
      <c r="AR10" s="208">
        <v>15.31818693</v>
      </c>
      <c r="AS10" s="208">
        <v>19.02490122</v>
      </c>
      <c r="AT10" s="208">
        <v>19.976452909999999</v>
      </c>
      <c r="AU10" s="208">
        <v>16.04397582</v>
      </c>
      <c r="AV10" s="208">
        <v>9.4052943510000002</v>
      </c>
      <c r="AW10" s="208">
        <v>8.5111618389999997</v>
      </c>
      <c r="AX10" s="208">
        <v>7.2232437989999996</v>
      </c>
      <c r="AY10" s="208">
        <v>7.0841398509999998</v>
      </c>
      <c r="AZ10" s="208">
        <v>7.0473110280000002</v>
      </c>
      <c r="BA10" s="208">
        <v>8.5525569380000004</v>
      </c>
      <c r="BB10" s="208">
        <v>9.3022220000000004</v>
      </c>
      <c r="BC10" s="208">
        <v>11.533799999999999</v>
      </c>
      <c r="BD10" s="324">
        <v>14.874129999999999</v>
      </c>
      <c r="BE10" s="324">
        <v>16.958220000000001</v>
      </c>
      <c r="BF10" s="324">
        <v>17.497299999999999</v>
      </c>
      <c r="BG10" s="324">
        <v>15.61773</v>
      </c>
      <c r="BH10" s="324">
        <v>10.811070000000001</v>
      </c>
      <c r="BI10" s="324">
        <v>8.3272499999999994</v>
      </c>
      <c r="BJ10" s="324">
        <v>7.4969250000000001</v>
      </c>
      <c r="BK10" s="324">
        <v>7.410431</v>
      </c>
      <c r="BL10" s="324">
        <v>7.5450900000000001</v>
      </c>
      <c r="BM10" s="324">
        <v>7.9663500000000003</v>
      </c>
      <c r="BN10" s="324">
        <v>8.9385209999999997</v>
      </c>
      <c r="BO10" s="324">
        <v>11.24816</v>
      </c>
      <c r="BP10" s="324">
        <v>14.43876</v>
      </c>
      <c r="BQ10" s="324">
        <v>16.51145</v>
      </c>
      <c r="BR10" s="324">
        <v>17.062190000000001</v>
      </c>
      <c r="BS10" s="324">
        <v>15.19969</v>
      </c>
      <c r="BT10" s="324">
        <v>10.418699999999999</v>
      </c>
      <c r="BU10" s="324">
        <v>7.9740289999999998</v>
      </c>
      <c r="BV10" s="324">
        <v>7.180123</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8.1084759589999997</v>
      </c>
      <c r="AB11" s="208">
        <v>7.7108470059999998</v>
      </c>
      <c r="AC11" s="208">
        <v>7.7769638570000001</v>
      </c>
      <c r="AD11" s="208">
        <v>9.0918286409999993</v>
      </c>
      <c r="AE11" s="208">
        <v>10.79027658</v>
      </c>
      <c r="AF11" s="208">
        <v>14.9229596</v>
      </c>
      <c r="AG11" s="208">
        <v>18.34780138</v>
      </c>
      <c r="AH11" s="208">
        <v>18.331501509999999</v>
      </c>
      <c r="AI11" s="208">
        <v>17.631966930000001</v>
      </c>
      <c r="AJ11" s="208">
        <v>10.6788942</v>
      </c>
      <c r="AK11" s="208">
        <v>7.7447460919999997</v>
      </c>
      <c r="AL11" s="208">
        <v>7.363424996</v>
      </c>
      <c r="AM11" s="208">
        <v>7.2406321279999997</v>
      </c>
      <c r="AN11" s="208">
        <v>5.9122365690000001</v>
      </c>
      <c r="AO11" s="208">
        <v>7.5462436390000001</v>
      </c>
      <c r="AP11" s="208">
        <v>8.0675694329999992</v>
      </c>
      <c r="AQ11" s="208">
        <v>10.69872814</v>
      </c>
      <c r="AR11" s="208">
        <v>14.566742469999999</v>
      </c>
      <c r="AS11" s="208">
        <v>17.525001379999999</v>
      </c>
      <c r="AT11" s="208">
        <v>18.454596129999999</v>
      </c>
      <c r="AU11" s="208">
        <v>16.08531855</v>
      </c>
      <c r="AV11" s="208">
        <v>10.12824548</v>
      </c>
      <c r="AW11" s="208">
        <v>9.0462320209999998</v>
      </c>
      <c r="AX11" s="208">
        <v>7.9198776469999999</v>
      </c>
      <c r="AY11" s="208">
        <v>7.3902193609999998</v>
      </c>
      <c r="AZ11" s="208">
        <v>7.2810932270000004</v>
      </c>
      <c r="BA11" s="208">
        <v>8.4937596240000008</v>
      </c>
      <c r="BB11" s="208">
        <v>9.3593609999999998</v>
      </c>
      <c r="BC11" s="208">
        <v>11.255280000000001</v>
      </c>
      <c r="BD11" s="324">
        <v>14.95209</v>
      </c>
      <c r="BE11" s="324">
        <v>17.26417</v>
      </c>
      <c r="BF11" s="324">
        <v>17.830880000000001</v>
      </c>
      <c r="BG11" s="324">
        <v>16.27131</v>
      </c>
      <c r="BH11" s="324">
        <v>12.3489</v>
      </c>
      <c r="BI11" s="324">
        <v>9.2155260000000006</v>
      </c>
      <c r="BJ11" s="324">
        <v>8.020073</v>
      </c>
      <c r="BK11" s="324">
        <v>7.655189</v>
      </c>
      <c r="BL11" s="324">
        <v>7.8810719999999996</v>
      </c>
      <c r="BM11" s="324">
        <v>8.2164319999999993</v>
      </c>
      <c r="BN11" s="324">
        <v>9.1945990000000002</v>
      </c>
      <c r="BO11" s="324">
        <v>11.11745</v>
      </c>
      <c r="BP11" s="324">
        <v>14.725239999999999</v>
      </c>
      <c r="BQ11" s="324">
        <v>16.994450000000001</v>
      </c>
      <c r="BR11" s="324">
        <v>17.555710000000001</v>
      </c>
      <c r="BS11" s="324">
        <v>16.000109999999999</v>
      </c>
      <c r="BT11" s="324">
        <v>12.09024</v>
      </c>
      <c r="BU11" s="324">
        <v>8.9757040000000003</v>
      </c>
      <c r="BV11" s="324">
        <v>7.8061780000000001</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11.198099579999999</v>
      </c>
      <c r="AB12" s="208">
        <v>11.689314230000001</v>
      </c>
      <c r="AC12" s="208">
        <v>11.456805170000001</v>
      </c>
      <c r="AD12" s="208">
        <v>14.348392860000001</v>
      </c>
      <c r="AE12" s="208">
        <v>19.785123689999999</v>
      </c>
      <c r="AF12" s="208">
        <v>22.95608155</v>
      </c>
      <c r="AG12" s="208">
        <v>25.365398450000001</v>
      </c>
      <c r="AH12" s="208">
        <v>24.945984339999999</v>
      </c>
      <c r="AI12" s="208">
        <v>24.92402396</v>
      </c>
      <c r="AJ12" s="208">
        <v>21.25154624</v>
      </c>
      <c r="AK12" s="208">
        <v>11.90224658</v>
      </c>
      <c r="AL12" s="208">
        <v>11.402080890000001</v>
      </c>
      <c r="AM12" s="208">
        <v>12.02135863</v>
      </c>
      <c r="AN12" s="208">
        <v>11.709506210000001</v>
      </c>
      <c r="AO12" s="208">
        <v>12.9766245</v>
      </c>
      <c r="AP12" s="208">
        <v>13.794475690000001</v>
      </c>
      <c r="AQ12" s="208">
        <v>14.999033409999999</v>
      </c>
      <c r="AR12" s="208">
        <v>20.109658240000002</v>
      </c>
      <c r="AS12" s="208">
        <v>23.916315650000001</v>
      </c>
      <c r="AT12" s="208">
        <v>25.06951359</v>
      </c>
      <c r="AU12" s="208">
        <v>23.578520780000002</v>
      </c>
      <c r="AV12" s="208">
        <v>20.399422680000001</v>
      </c>
      <c r="AW12" s="208">
        <v>16.897646859999998</v>
      </c>
      <c r="AX12" s="208">
        <v>11.599912399999999</v>
      </c>
      <c r="AY12" s="208">
        <v>11.436876010000001</v>
      </c>
      <c r="AZ12" s="208">
        <v>12.05572939</v>
      </c>
      <c r="BA12" s="208">
        <v>13.474438210000001</v>
      </c>
      <c r="BB12" s="208">
        <v>14.804679999999999</v>
      </c>
      <c r="BC12" s="208">
        <v>18.012119999999999</v>
      </c>
      <c r="BD12" s="324">
        <v>21.457599999999999</v>
      </c>
      <c r="BE12" s="324">
        <v>23.00949</v>
      </c>
      <c r="BF12" s="324">
        <v>23.334250000000001</v>
      </c>
      <c r="BG12" s="324">
        <v>22.559069999999998</v>
      </c>
      <c r="BH12" s="324">
        <v>17.63129</v>
      </c>
      <c r="BI12" s="324">
        <v>12.713190000000001</v>
      </c>
      <c r="BJ12" s="324">
        <v>11.28021</v>
      </c>
      <c r="BK12" s="324">
        <v>11.07888</v>
      </c>
      <c r="BL12" s="324">
        <v>11.108470000000001</v>
      </c>
      <c r="BM12" s="324">
        <v>11.56038</v>
      </c>
      <c r="BN12" s="324">
        <v>13.642569999999999</v>
      </c>
      <c r="BO12" s="324">
        <v>17.288609999999998</v>
      </c>
      <c r="BP12" s="324">
        <v>20.749120000000001</v>
      </c>
      <c r="BQ12" s="324">
        <v>22.413329999999998</v>
      </c>
      <c r="BR12" s="324">
        <v>22.845279999999999</v>
      </c>
      <c r="BS12" s="324">
        <v>22.1554</v>
      </c>
      <c r="BT12" s="324">
        <v>17.29843</v>
      </c>
      <c r="BU12" s="324">
        <v>12.437189999999999</v>
      </c>
      <c r="BV12" s="324">
        <v>11.053570000000001</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9.8106687469999994</v>
      </c>
      <c r="AB13" s="208">
        <v>9.6582358930000005</v>
      </c>
      <c r="AC13" s="208">
        <v>9.5074483549999993</v>
      </c>
      <c r="AD13" s="208">
        <v>11.776977860000001</v>
      </c>
      <c r="AE13" s="208">
        <v>16.878471940000001</v>
      </c>
      <c r="AF13" s="208">
        <v>20.376812820000001</v>
      </c>
      <c r="AG13" s="208">
        <v>21.406677290000001</v>
      </c>
      <c r="AH13" s="208">
        <v>22.025850259999999</v>
      </c>
      <c r="AI13" s="208">
        <v>21.493753359999999</v>
      </c>
      <c r="AJ13" s="208">
        <v>17.51259095</v>
      </c>
      <c r="AK13" s="208">
        <v>9.6030034680000007</v>
      </c>
      <c r="AL13" s="208">
        <v>9.8203327189999996</v>
      </c>
      <c r="AM13" s="208">
        <v>9.8535727509999997</v>
      </c>
      <c r="AN13" s="208">
        <v>9.3271597400000008</v>
      </c>
      <c r="AO13" s="208">
        <v>10.06792742</v>
      </c>
      <c r="AP13" s="208">
        <v>11.468854779999999</v>
      </c>
      <c r="AQ13" s="208">
        <v>13.98659818</v>
      </c>
      <c r="AR13" s="208">
        <v>17.163110249999999</v>
      </c>
      <c r="AS13" s="208">
        <v>20.291745259999999</v>
      </c>
      <c r="AT13" s="208">
        <v>21.801035710000001</v>
      </c>
      <c r="AU13" s="208">
        <v>20.509003700000001</v>
      </c>
      <c r="AV13" s="208">
        <v>15.025249199999999</v>
      </c>
      <c r="AW13" s="208">
        <v>11.98739106</v>
      </c>
      <c r="AX13" s="208">
        <v>9.1734560900000002</v>
      </c>
      <c r="AY13" s="208">
        <v>9.8939410330000008</v>
      </c>
      <c r="AZ13" s="208">
        <v>8.8298822080000008</v>
      </c>
      <c r="BA13" s="208">
        <v>10.244122190000001</v>
      </c>
      <c r="BB13" s="208">
        <v>12.025169999999999</v>
      </c>
      <c r="BC13" s="208">
        <v>15.707459999999999</v>
      </c>
      <c r="BD13" s="324">
        <v>19.508150000000001</v>
      </c>
      <c r="BE13" s="324">
        <v>21.620280000000001</v>
      </c>
      <c r="BF13" s="324">
        <v>22.591270000000002</v>
      </c>
      <c r="BG13" s="324">
        <v>22.061699999999998</v>
      </c>
      <c r="BH13" s="324">
        <v>18.712309999999999</v>
      </c>
      <c r="BI13" s="324">
        <v>13.95551</v>
      </c>
      <c r="BJ13" s="324">
        <v>11.825240000000001</v>
      </c>
      <c r="BK13" s="324">
        <v>10.419930000000001</v>
      </c>
      <c r="BL13" s="324">
        <v>10.15382</v>
      </c>
      <c r="BM13" s="324">
        <v>10.80505</v>
      </c>
      <c r="BN13" s="324">
        <v>12.20449</v>
      </c>
      <c r="BO13" s="324">
        <v>16.34956</v>
      </c>
      <c r="BP13" s="324">
        <v>19.357479999999999</v>
      </c>
      <c r="BQ13" s="324">
        <v>21.210090000000001</v>
      </c>
      <c r="BR13" s="324">
        <v>22.634360000000001</v>
      </c>
      <c r="BS13" s="324">
        <v>21.963830000000002</v>
      </c>
      <c r="BT13" s="324">
        <v>18.66179</v>
      </c>
      <c r="BU13" s="324">
        <v>13.67662</v>
      </c>
      <c r="BV13" s="324">
        <v>11.634410000000001</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8.2398201130000004</v>
      </c>
      <c r="AB14" s="208">
        <v>8.1640240209999995</v>
      </c>
      <c r="AC14" s="208">
        <v>8.3418454549999996</v>
      </c>
      <c r="AD14" s="208">
        <v>10.589067890000001</v>
      </c>
      <c r="AE14" s="208">
        <v>15.109936769999999</v>
      </c>
      <c r="AF14" s="208">
        <v>17.907007220000001</v>
      </c>
      <c r="AG14" s="208">
        <v>20.44670447</v>
      </c>
      <c r="AH14" s="208">
        <v>21.93660174</v>
      </c>
      <c r="AI14" s="208">
        <v>22.12657793</v>
      </c>
      <c r="AJ14" s="208">
        <v>20.456105189999999</v>
      </c>
      <c r="AK14" s="208">
        <v>9.7759056280000003</v>
      </c>
      <c r="AL14" s="208">
        <v>8.8598843909999996</v>
      </c>
      <c r="AM14" s="208">
        <v>8.4645335930000005</v>
      </c>
      <c r="AN14" s="208">
        <v>8.1648443260000008</v>
      </c>
      <c r="AO14" s="208">
        <v>9.214887075</v>
      </c>
      <c r="AP14" s="208">
        <v>11.898675600000001</v>
      </c>
      <c r="AQ14" s="208">
        <v>14.59505757</v>
      </c>
      <c r="AR14" s="208">
        <v>17.970447180000001</v>
      </c>
      <c r="AS14" s="208">
        <v>19.70331856</v>
      </c>
      <c r="AT14" s="208">
        <v>21.569366089999999</v>
      </c>
      <c r="AU14" s="208">
        <v>21.268658930000001</v>
      </c>
      <c r="AV14" s="208">
        <v>16.456724349999998</v>
      </c>
      <c r="AW14" s="208">
        <v>13.005759080000001</v>
      </c>
      <c r="AX14" s="208">
        <v>10.0333573</v>
      </c>
      <c r="AY14" s="208">
        <v>10.18430835</v>
      </c>
      <c r="AZ14" s="208">
        <v>8.6203633699999997</v>
      </c>
      <c r="BA14" s="208">
        <v>9.2969076249999993</v>
      </c>
      <c r="BB14" s="208">
        <v>11.802479999999999</v>
      </c>
      <c r="BC14" s="208">
        <v>15.0052</v>
      </c>
      <c r="BD14" s="324">
        <v>17.802589999999999</v>
      </c>
      <c r="BE14" s="324">
        <v>19.7819</v>
      </c>
      <c r="BF14" s="324">
        <v>21.461359999999999</v>
      </c>
      <c r="BG14" s="324">
        <v>20.56062</v>
      </c>
      <c r="BH14" s="324">
        <v>18.621259999999999</v>
      </c>
      <c r="BI14" s="324">
        <v>12.96626</v>
      </c>
      <c r="BJ14" s="324">
        <v>9.4753450000000008</v>
      </c>
      <c r="BK14" s="324">
        <v>8.5421980000000008</v>
      </c>
      <c r="BL14" s="324">
        <v>8.5741549999999993</v>
      </c>
      <c r="BM14" s="324">
        <v>9.5310059999999996</v>
      </c>
      <c r="BN14" s="324">
        <v>12.00956</v>
      </c>
      <c r="BO14" s="324">
        <v>15.15427</v>
      </c>
      <c r="BP14" s="324">
        <v>17.620560000000001</v>
      </c>
      <c r="BQ14" s="324">
        <v>19.346599999999999</v>
      </c>
      <c r="BR14" s="324">
        <v>20.987670000000001</v>
      </c>
      <c r="BS14" s="324">
        <v>20.085470000000001</v>
      </c>
      <c r="BT14" s="324">
        <v>18.173549999999999</v>
      </c>
      <c r="BU14" s="324">
        <v>12.54275</v>
      </c>
      <c r="BV14" s="324">
        <v>9.1246480000000005</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7.5174341609999997</v>
      </c>
      <c r="AB15" s="208">
        <v>7.6454356399999996</v>
      </c>
      <c r="AC15" s="208">
        <v>7.8019197880000002</v>
      </c>
      <c r="AD15" s="208">
        <v>8.5686690639999998</v>
      </c>
      <c r="AE15" s="208">
        <v>9.16829377</v>
      </c>
      <c r="AF15" s="208">
        <v>11.367727540000001</v>
      </c>
      <c r="AG15" s="208">
        <v>12.7855588</v>
      </c>
      <c r="AH15" s="208">
        <v>13.78314213</v>
      </c>
      <c r="AI15" s="208">
        <v>12.926851040000001</v>
      </c>
      <c r="AJ15" s="208">
        <v>8.8144378959999994</v>
      </c>
      <c r="AK15" s="208">
        <v>7.4186780920000004</v>
      </c>
      <c r="AL15" s="208">
        <v>7.3939343720000004</v>
      </c>
      <c r="AM15" s="208">
        <v>7.4869898399999997</v>
      </c>
      <c r="AN15" s="208">
        <v>7.4220914650000003</v>
      </c>
      <c r="AO15" s="208">
        <v>7.824676545</v>
      </c>
      <c r="AP15" s="208">
        <v>8.2904874950000007</v>
      </c>
      <c r="AQ15" s="208">
        <v>9.8750419610000009</v>
      </c>
      <c r="AR15" s="208">
        <v>11.44017507</v>
      </c>
      <c r="AS15" s="208">
        <v>12.64979473</v>
      </c>
      <c r="AT15" s="208">
        <v>13.4424794</v>
      </c>
      <c r="AU15" s="208">
        <v>11.874465819999999</v>
      </c>
      <c r="AV15" s="208">
        <v>9.5864232999999999</v>
      </c>
      <c r="AW15" s="208">
        <v>8.0408512489999993</v>
      </c>
      <c r="AX15" s="208">
        <v>7.739775378</v>
      </c>
      <c r="AY15" s="208">
        <v>7.729857752</v>
      </c>
      <c r="AZ15" s="208">
        <v>7.8008461200000001</v>
      </c>
      <c r="BA15" s="208">
        <v>8.2788038159999999</v>
      </c>
      <c r="BB15" s="208">
        <v>8.797523</v>
      </c>
      <c r="BC15" s="208">
        <v>9.8305790000000002</v>
      </c>
      <c r="BD15" s="324">
        <v>12.100110000000001</v>
      </c>
      <c r="BE15" s="324">
        <v>13.81236</v>
      </c>
      <c r="BF15" s="324">
        <v>14.163169999999999</v>
      </c>
      <c r="BG15" s="324">
        <v>13.164630000000001</v>
      </c>
      <c r="BH15" s="324">
        <v>10.258940000000001</v>
      </c>
      <c r="BI15" s="324">
        <v>8.3578309999999991</v>
      </c>
      <c r="BJ15" s="324">
        <v>8.0015549999999998</v>
      </c>
      <c r="BK15" s="324">
        <v>7.8030530000000002</v>
      </c>
      <c r="BL15" s="324">
        <v>8.0956840000000003</v>
      </c>
      <c r="BM15" s="324">
        <v>8.3013440000000003</v>
      </c>
      <c r="BN15" s="324">
        <v>8.834911</v>
      </c>
      <c r="BO15" s="324">
        <v>9.8528939999999992</v>
      </c>
      <c r="BP15" s="324">
        <v>12.063179999999999</v>
      </c>
      <c r="BQ15" s="324">
        <v>13.721439999999999</v>
      </c>
      <c r="BR15" s="324">
        <v>14.040749999999999</v>
      </c>
      <c r="BS15" s="324">
        <v>13.04241</v>
      </c>
      <c r="BT15" s="324">
        <v>10.14348</v>
      </c>
      <c r="BU15" s="324">
        <v>8.2496530000000003</v>
      </c>
      <c r="BV15" s="324">
        <v>7.905138</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12.4019008</v>
      </c>
      <c r="AB16" s="208">
        <v>11.924033420000001</v>
      </c>
      <c r="AC16" s="208">
        <v>12.219955479999999</v>
      </c>
      <c r="AD16" s="208">
        <v>12.35417683</v>
      </c>
      <c r="AE16" s="208">
        <v>12.600050830000001</v>
      </c>
      <c r="AF16" s="208">
        <v>12.456229520000001</v>
      </c>
      <c r="AG16" s="208">
        <v>13.60933998</v>
      </c>
      <c r="AH16" s="208">
        <v>13.262694099999999</v>
      </c>
      <c r="AI16" s="208">
        <v>12.70656737</v>
      </c>
      <c r="AJ16" s="208">
        <v>11.86728993</v>
      </c>
      <c r="AK16" s="208">
        <v>11.40359192</v>
      </c>
      <c r="AL16" s="208">
        <v>12.095955399999999</v>
      </c>
      <c r="AM16" s="208">
        <v>13.896744180000001</v>
      </c>
      <c r="AN16" s="208">
        <v>13.426893870000001</v>
      </c>
      <c r="AO16" s="208">
        <v>12.7789433</v>
      </c>
      <c r="AP16" s="208">
        <v>14.97921244</v>
      </c>
      <c r="AQ16" s="208">
        <v>14.103668819999999</v>
      </c>
      <c r="AR16" s="208">
        <v>14.032173159999999</v>
      </c>
      <c r="AS16" s="208">
        <v>14.36180665</v>
      </c>
      <c r="AT16" s="208">
        <v>14.48387909</v>
      </c>
      <c r="AU16" s="208">
        <v>14.67447703</v>
      </c>
      <c r="AV16" s="208">
        <v>13.58232267</v>
      </c>
      <c r="AW16" s="208">
        <v>13.23324459</v>
      </c>
      <c r="AX16" s="208">
        <v>14.09094069</v>
      </c>
      <c r="AY16" s="208">
        <v>14.676910879999999</v>
      </c>
      <c r="AZ16" s="208">
        <v>13.95125702</v>
      </c>
      <c r="BA16" s="208">
        <v>14.25739577</v>
      </c>
      <c r="BB16" s="208">
        <v>14.25605</v>
      </c>
      <c r="BC16" s="208">
        <v>14.8772</v>
      </c>
      <c r="BD16" s="324">
        <v>15.05761</v>
      </c>
      <c r="BE16" s="324">
        <v>15.11074</v>
      </c>
      <c r="BF16" s="324">
        <v>15.19204</v>
      </c>
      <c r="BG16" s="324">
        <v>14.88449</v>
      </c>
      <c r="BH16" s="324">
        <v>14.391349999999999</v>
      </c>
      <c r="BI16" s="324">
        <v>13.45144</v>
      </c>
      <c r="BJ16" s="324">
        <v>13.744300000000001</v>
      </c>
      <c r="BK16" s="324">
        <v>13.90512</v>
      </c>
      <c r="BL16" s="324">
        <v>13.83558</v>
      </c>
      <c r="BM16" s="324">
        <v>13.86436</v>
      </c>
      <c r="BN16" s="324">
        <v>13.997479999999999</v>
      </c>
      <c r="BO16" s="324">
        <v>14.788740000000001</v>
      </c>
      <c r="BP16" s="324">
        <v>15.07572</v>
      </c>
      <c r="BQ16" s="324">
        <v>15.20126</v>
      </c>
      <c r="BR16" s="324">
        <v>15.351749999999999</v>
      </c>
      <c r="BS16" s="324">
        <v>15.106529999999999</v>
      </c>
      <c r="BT16" s="324">
        <v>14.66628</v>
      </c>
      <c r="BU16" s="324">
        <v>13.779640000000001</v>
      </c>
      <c r="BV16" s="324">
        <v>14.11411</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15.55</v>
      </c>
      <c r="AG17" s="208">
        <v>17.739999999999998</v>
      </c>
      <c r="AH17" s="208">
        <v>18.38</v>
      </c>
      <c r="AI17" s="208">
        <v>17.61</v>
      </c>
      <c r="AJ17" s="208">
        <v>12.5</v>
      </c>
      <c r="AK17" s="208">
        <v>9.33</v>
      </c>
      <c r="AL17" s="208">
        <v>9.3000000000000007</v>
      </c>
      <c r="AM17" s="208">
        <v>9.51</v>
      </c>
      <c r="AN17" s="208">
        <v>9.1199999999999992</v>
      </c>
      <c r="AO17" s="208">
        <v>9.85</v>
      </c>
      <c r="AP17" s="208">
        <v>10.66</v>
      </c>
      <c r="AQ17" s="208">
        <v>11.85</v>
      </c>
      <c r="AR17" s="208">
        <v>15.37</v>
      </c>
      <c r="AS17" s="208">
        <v>17.63</v>
      </c>
      <c r="AT17" s="208">
        <v>18.420000000000002</v>
      </c>
      <c r="AU17" s="208">
        <v>16.989999999999998</v>
      </c>
      <c r="AV17" s="208">
        <v>12.36</v>
      </c>
      <c r="AW17" s="208">
        <v>11.07</v>
      </c>
      <c r="AX17" s="208">
        <v>9.81</v>
      </c>
      <c r="AY17" s="208">
        <v>9.74</v>
      </c>
      <c r="AZ17" s="208">
        <v>9.3699999999999992</v>
      </c>
      <c r="BA17" s="208">
        <v>10.55</v>
      </c>
      <c r="BB17" s="208">
        <v>11.350849999999999</v>
      </c>
      <c r="BC17" s="208">
        <v>13.357889999999999</v>
      </c>
      <c r="BD17" s="324">
        <v>15.9671</v>
      </c>
      <c r="BE17" s="324">
        <v>17.40183</v>
      </c>
      <c r="BF17" s="324">
        <v>17.98761</v>
      </c>
      <c r="BG17" s="324">
        <v>16.95711</v>
      </c>
      <c r="BH17" s="324">
        <v>13.461970000000001</v>
      </c>
      <c r="BI17" s="324">
        <v>10.68408</v>
      </c>
      <c r="BJ17" s="324">
        <v>9.7711769999999998</v>
      </c>
      <c r="BK17" s="324">
        <v>9.4695350000000005</v>
      </c>
      <c r="BL17" s="324">
        <v>9.492756</v>
      </c>
      <c r="BM17" s="324">
        <v>10.055199999999999</v>
      </c>
      <c r="BN17" s="324">
        <v>11.011810000000001</v>
      </c>
      <c r="BO17" s="324">
        <v>13.17108</v>
      </c>
      <c r="BP17" s="324">
        <v>15.747159999999999</v>
      </c>
      <c r="BQ17" s="324">
        <v>17.179849999999998</v>
      </c>
      <c r="BR17" s="324">
        <v>17.813330000000001</v>
      </c>
      <c r="BS17" s="324">
        <v>16.809850000000001</v>
      </c>
      <c r="BT17" s="324">
        <v>13.31556</v>
      </c>
      <c r="BU17" s="324">
        <v>10.538679999999999</v>
      </c>
      <c r="BV17" s="324">
        <v>9.6541910000000009</v>
      </c>
    </row>
    <row r="18" spans="1:74" ht="11.1" customHeight="1" x14ac:dyDescent="0.2">
      <c r="A18" s="84"/>
      <c r="B18" s="88" t="s">
        <v>1017</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353"/>
      <c r="BE18" s="353"/>
      <c r="BF18" s="353"/>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9.7987968510000005</v>
      </c>
      <c r="AN19" s="208">
        <v>10.18991694</v>
      </c>
      <c r="AO19" s="208">
        <v>9.8195549670000002</v>
      </c>
      <c r="AP19" s="208">
        <v>10.39307891</v>
      </c>
      <c r="AQ19" s="208">
        <v>9.7862666639999993</v>
      </c>
      <c r="AR19" s="208">
        <v>11.51635074</v>
      </c>
      <c r="AS19" s="208">
        <v>10.575179110000001</v>
      </c>
      <c r="AT19" s="208">
        <v>10.82136096</v>
      </c>
      <c r="AU19" s="208">
        <v>11.617024150000001</v>
      </c>
      <c r="AV19" s="208">
        <v>9.6772390339999994</v>
      </c>
      <c r="AW19" s="208">
        <v>9.7193135089999991</v>
      </c>
      <c r="AX19" s="208">
        <v>10.39413972</v>
      </c>
      <c r="AY19" s="208">
        <v>10.25167768</v>
      </c>
      <c r="AZ19" s="208">
        <v>10.310821170000001</v>
      </c>
      <c r="BA19" s="208">
        <v>10.621942349999999</v>
      </c>
      <c r="BB19" s="208">
        <v>10.72287</v>
      </c>
      <c r="BC19" s="208">
        <v>10.725899999999999</v>
      </c>
      <c r="BD19" s="324">
        <v>10.80531</v>
      </c>
      <c r="BE19" s="324">
        <v>10.936389999999999</v>
      </c>
      <c r="BF19" s="324">
        <v>11.03111</v>
      </c>
      <c r="BG19" s="324">
        <v>10.76013</v>
      </c>
      <c r="BH19" s="324">
        <v>10.100529999999999</v>
      </c>
      <c r="BI19" s="324">
        <v>9.8930089999999993</v>
      </c>
      <c r="BJ19" s="324">
        <v>10.442460000000001</v>
      </c>
      <c r="BK19" s="324">
        <v>10.54425</v>
      </c>
      <c r="BL19" s="324">
        <v>10.52154</v>
      </c>
      <c r="BM19" s="324">
        <v>10.471819999999999</v>
      </c>
      <c r="BN19" s="324">
        <v>10.649150000000001</v>
      </c>
      <c r="BO19" s="324">
        <v>10.55594</v>
      </c>
      <c r="BP19" s="324">
        <v>10.294309999999999</v>
      </c>
      <c r="BQ19" s="324">
        <v>10.251799999999999</v>
      </c>
      <c r="BR19" s="324">
        <v>10.22039</v>
      </c>
      <c r="BS19" s="324">
        <v>10.15723</v>
      </c>
      <c r="BT19" s="324">
        <v>9.6538649999999997</v>
      </c>
      <c r="BU19" s="324">
        <v>9.8645990000000001</v>
      </c>
      <c r="BV19" s="324">
        <v>10.14038</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9.1197648069999993</v>
      </c>
      <c r="AB20" s="208">
        <v>8.2812861669999993</v>
      </c>
      <c r="AC20" s="208">
        <v>7.9742357439999996</v>
      </c>
      <c r="AD20" s="208">
        <v>7.5754666540000004</v>
      </c>
      <c r="AE20" s="208">
        <v>7.9878887609999998</v>
      </c>
      <c r="AF20" s="208">
        <v>7.3830626370000001</v>
      </c>
      <c r="AG20" s="208">
        <v>6.894980747</v>
      </c>
      <c r="AH20" s="208">
        <v>6.7654346739999998</v>
      </c>
      <c r="AI20" s="208">
        <v>6.7769542810000001</v>
      </c>
      <c r="AJ20" s="208">
        <v>7.4448942249999996</v>
      </c>
      <c r="AK20" s="208">
        <v>7.304739777</v>
      </c>
      <c r="AL20" s="208">
        <v>7.5137741399999998</v>
      </c>
      <c r="AM20" s="208">
        <v>7.9422787850000001</v>
      </c>
      <c r="AN20" s="208">
        <v>7.807598735</v>
      </c>
      <c r="AO20" s="208">
        <v>8.0135280180000006</v>
      </c>
      <c r="AP20" s="208">
        <v>7.19716413</v>
      </c>
      <c r="AQ20" s="208">
        <v>6.8587150210000001</v>
      </c>
      <c r="AR20" s="208">
        <v>6.8148435899999997</v>
      </c>
      <c r="AS20" s="208">
        <v>6.8496372030000003</v>
      </c>
      <c r="AT20" s="208">
        <v>6.5727835470000002</v>
      </c>
      <c r="AU20" s="208">
        <v>6.9145834639999997</v>
      </c>
      <c r="AV20" s="208">
        <v>7.1713181539999997</v>
      </c>
      <c r="AW20" s="208">
        <v>7.3131072709999998</v>
      </c>
      <c r="AX20" s="208">
        <v>7.7832000240000001</v>
      </c>
      <c r="AY20" s="208">
        <v>7.7537907449999999</v>
      </c>
      <c r="AZ20" s="208">
        <v>7.7916763390000003</v>
      </c>
      <c r="BA20" s="208">
        <v>8.1417411519999998</v>
      </c>
      <c r="BB20" s="208">
        <v>7.7579589999999996</v>
      </c>
      <c r="BC20" s="208">
        <v>7.6986569999999999</v>
      </c>
      <c r="BD20" s="324">
        <v>7.5462600000000002</v>
      </c>
      <c r="BE20" s="324">
        <v>7.2268499999999998</v>
      </c>
      <c r="BF20" s="324">
        <v>6.9635129999999998</v>
      </c>
      <c r="BG20" s="324">
        <v>6.982583</v>
      </c>
      <c r="BH20" s="324">
        <v>7.2420460000000002</v>
      </c>
      <c r="BI20" s="324">
        <v>7.4064800000000002</v>
      </c>
      <c r="BJ20" s="324">
        <v>7.6283479999999999</v>
      </c>
      <c r="BK20" s="324">
        <v>7.6723270000000001</v>
      </c>
      <c r="BL20" s="324">
        <v>7.8432300000000001</v>
      </c>
      <c r="BM20" s="324">
        <v>8.0266070000000003</v>
      </c>
      <c r="BN20" s="324">
        <v>7.6536999999999997</v>
      </c>
      <c r="BO20" s="324">
        <v>7.6589429999999998</v>
      </c>
      <c r="BP20" s="324">
        <v>7.5135199999999998</v>
      </c>
      <c r="BQ20" s="324">
        <v>7.2098709999999997</v>
      </c>
      <c r="BR20" s="324">
        <v>7.0621090000000004</v>
      </c>
      <c r="BS20" s="324">
        <v>7.0813649999999999</v>
      </c>
      <c r="BT20" s="324">
        <v>7.3375310000000002</v>
      </c>
      <c r="BU20" s="324">
        <v>7.4989119999999998</v>
      </c>
      <c r="BV20" s="324">
        <v>7.7171019999999997</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6.2827372500000003</v>
      </c>
      <c r="AB21" s="208">
        <v>6.2442415760000003</v>
      </c>
      <c r="AC21" s="208">
        <v>6.1488469510000003</v>
      </c>
      <c r="AD21" s="208">
        <v>6.6655323490000002</v>
      </c>
      <c r="AE21" s="208">
        <v>7.2377189639999999</v>
      </c>
      <c r="AF21" s="208">
        <v>8.2521934389999991</v>
      </c>
      <c r="AG21" s="208">
        <v>8.9578685960000008</v>
      </c>
      <c r="AH21" s="208">
        <v>8.8026642749999997</v>
      </c>
      <c r="AI21" s="208">
        <v>8.6357342559999992</v>
      </c>
      <c r="AJ21" s="208">
        <v>6.6279907749999998</v>
      </c>
      <c r="AK21" s="208">
        <v>5.8647222240000003</v>
      </c>
      <c r="AL21" s="208">
        <v>5.8708480229999997</v>
      </c>
      <c r="AM21" s="208">
        <v>5.7540447620000004</v>
      </c>
      <c r="AN21" s="208">
        <v>5.6289149380000003</v>
      </c>
      <c r="AO21" s="208">
        <v>5.9184720610000001</v>
      </c>
      <c r="AP21" s="208">
        <v>6.0132466320000004</v>
      </c>
      <c r="AQ21" s="208">
        <v>6.9327702120000003</v>
      </c>
      <c r="AR21" s="208">
        <v>8.4553638590000002</v>
      </c>
      <c r="AS21" s="208">
        <v>8.8773964319999994</v>
      </c>
      <c r="AT21" s="208">
        <v>9.0733836459999999</v>
      </c>
      <c r="AU21" s="208">
        <v>8.4648919770000006</v>
      </c>
      <c r="AV21" s="208">
        <v>6.5607938810000004</v>
      </c>
      <c r="AW21" s="208">
        <v>6.4295753580000001</v>
      </c>
      <c r="AX21" s="208">
        <v>5.9541606299999996</v>
      </c>
      <c r="AY21" s="208">
        <v>5.8763716639999997</v>
      </c>
      <c r="AZ21" s="208">
        <v>5.9586114239999999</v>
      </c>
      <c r="BA21" s="208">
        <v>6.7725968740000004</v>
      </c>
      <c r="BB21" s="208">
        <v>6.9168029999999998</v>
      </c>
      <c r="BC21" s="208">
        <v>7.8540549999999998</v>
      </c>
      <c r="BD21" s="324">
        <v>8.8211779999999997</v>
      </c>
      <c r="BE21" s="324">
        <v>9.3778190000000006</v>
      </c>
      <c r="BF21" s="324">
        <v>9.5920210000000008</v>
      </c>
      <c r="BG21" s="324">
        <v>8.9931140000000003</v>
      </c>
      <c r="BH21" s="324">
        <v>7.6339709999999998</v>
      </c>
      <c r="BI21" s="324">
        <v>7.0051930000000002</v>
      </c>
      <c r="BJ21" s="324">
        <v>6.8254210000000004</v>
      </c>
      <c r="BK21" s="324">
        <v>6.7217919999999998</v>
      </c>
      <c r="BL21" s="324">
        <v>6.7004390000000003</v>
      </c>
      <c r="BM21" s="324">
        <v>6.752459</v>
      </c>
      <c r="BN21" s="324">
        <v>6.9690599999999998</v>
      </c>
      <c r="BO21" s="324">
        <v>7.7318800000000003</v>
      </c>
      <c r="BP21" s="324">
        <v>8.5180810000000005</v>
      </c>
      <c r="BQ21" s="324">
        <v>8.7945229999999999</v>
      </c>
      <c r="BR21" s="324">
        <v>8.6672180000000001</v>
      </c>
      <c r="BS21" s="324">
        <v>8.0369449999999993</v>
      </c>
      <c r="BT21" s="324">
        <v>6.6782560000000002</v>
      </c>
      <c r="BU21" s="324">
        <v>6.270143</v>
      </c>
      <c r="BV21" s="324">
        <v>6.2648210000000004</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7.0004182669999997</v>
      </c>
      <c r="AB22" s="208">
        <v>6.6826792519999998</v>
      </c>
      <c r="AC22" s="208">
        <v>6.4947995450000002</v>
      </c>
      <c r="AD22" s="208">
        <v>6.7557956040000002</v>
      </c>
      <c r="AE22" s="208">
        <v>7.0461185159999999</v>
      </c>
      <c r="AF22" s="208">
        <v>7.9418270939999998</v>
      </c>
      <c r="AG22" s="208">
        <v>8.3861229369999997</v>
      </c>
      <c r="AH22" s="208">
        <v>8.2594569320000009</v>
      </c>
      <c r="AI22" s="208">
        <v>7.8634848169999998</v>
      </c>
      <c r="AJ22" s="208">
        <v>6.2634972590000002</v>
      </c>
      <c r="AK22" s="208">
        <v>5.9845751180000004</v>
      </c>
      <c r="AL22" s="208">
        <v>6.0248737459999999</v>
      </c>
      <c r="AM22" s="208">
        <v>6.0276667819999998</v>
      </c>
      <c r="AN22" s="208">
        <v>4.4148909019999998</v>
      </c>
      <c r="AO22" s="208">
        <v>5.8746531449999999</v>
      </c>
      <c r="AP22" s="208">
        <v>5.9007084240000003</v>
      </c>
      <c r="AQ22" s="208">
        <v>6.887695366</v>
      </c>
      <c r="AR22" s="208">
        <v>7.6741216989999996</v>
      </c>
      <c r="AS22" s="208">
        <v>8.3564036060000007</v>
      </c>
      <c r="AT22" s="208">
        <v>8.0088212760000008</v>
      </c>
      <c r="AU22" s="208">
        <v>8.0190699490000004</v>
      </c>
      <c r="AV22" s="208">
        <v>6.4455047900000002</v>
      </c>
      <c r="AW22" s="208">
        <v>6.7483727140000003</v>
      </c>
      <c r="AX22" s="208">
        <v>6.4601616149999996</v>
      </c>
      <c r="AY22" s="208">
        <v>6.1183625509999997</v>
      </c>
      <c r="AZ22" s="208">
        <v>6.3114518259999999</v>
      </c>
      <c r="BA22" s="208">
        <v>6.8766547850000004</v>
      </c>
      <c r="BB22" s="208">
        <v>6.8692149999999996</v>
      </c>
      <c r="BC22" s="208">
        <v>7.3270759999999999</v>
      </c>
      <c r="BD22" s="324">
        <v>8.345421</v>
      </c>
      <c r="BE22" s="324">
        <v>8.8651389999999992</v>
      </c>
      <c r="BF22" s="324">
        <v>9.1298449999999995</v>
      </c>
      <c r="BG22" s="324">
        <v>8.6275340000000007</v>
      </c>
      <c r="BH22" s="324">
        <v>7.5020309999999997</v>
      </c>
      <c r="BI22" s="324">
        <v>7.2356299999999996</v>
      </c>
      <c r="BJ22" s="324">
        <v>7.0562240000000003</v>
      </c>
      <c r="BK22" s="324">
        <v>6.9516590000000003</v>
      </c>
      <c r="BL22" s="324">
        <v>6.9987240000000002</v>
      </c>
      <c r="BM22" s="324">
        <v>7.1589309999999999</v>
      </c>
      <c r="BN22" s="324">
        <v>7.1590639999999999</v>
      </c>
      <c r="BO22" s="324">
        <v>7.406758</v>
      </c>
      <c r="BP22" s="324">
        <v>8.4974950000000007</v>
      </c>
      <c r="BQ22" s="324">
        <v>8.9025020000000001</v>
      </c>
      <c r="BR22" s="324">
        <v>8.9102739999999994</v>
      </c>
      <c r="BS22" s="324">
        <v>8.3387060000000002</v>
      </c>
      <c r="BT22" s="324">
        <v>7.1713459999999998</v>
      </c>
      <c r="BU22" s="324">
        <v>6.8850569999999998</v>
      </c>
      <c r="BV22" s="324">
        <v>6.6973549999999999</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8.9638604950000005</v>
      </c>
      <c r="AB23" s="208">
        <v>9.0076682039999998</v>
      </c>
      <c r="AC23" s="208">
        <v>8.3684768250000001</v>
      </c>
      <c r="AD23" s="208">
        <v>9.3318343739999996</v>
      </c>
      <c r="AE23" s="208">
        <v>9.4444753850000005</v>
      </c>
      <c r="AF23" s="208">
        <v>9.8146554590000008</v>
      </c>
      <c r="AG23" s="208">
        <v>10.31537807</v>
      </c>
      <c r="AH23" s="208">
        <v>9.5073308619999999</v>
      </c>
      <c r="AI23" s="208">
        <v>9.5125198799999993</v>
      </c>
      <c r="AJ23" s="208">
        <v>9.3375422669999999</v>
      </c>
      <c r="AK23" s="208">
        <v>8.2275458340000007</v>
      </c>
      <c r="AL23" s="208">
        <v>8.9586295400000004</v>
      </c>
      <c r="AM23" s="208">
        <v>8.6157591849999999</v>
      </c>
      <c r="AN23" s="208">
        <v>8.2050182970000005</v>
      </c>
      <c r="AO23" s="208">
        <v>8.7788891010000007</v>
      </c>
      <c r="AP23" s="208">
        <v>9.0989418620000002</v>
      </c>
      <c r="AQ23" s="208">
        <v>9.2249102480000005</v>
      </c>
      <c r="AR23" s="208">
        <v>9.3752303460000004</v>
      </c>
      <c r="AS23" s="208">
        <v>9.7745696560000006</v>
      </c>
      <c r="AT23" s="208">
        <v>9.3888679869999994</v>
      </c>
      <c r="AU23" s="208">
        <v>9.4937627229999997</v>
      </c>
      <c r="AV23" s="208">
        <v>9.5899276540000002</v>
      </c>
      <c r="AW23" s="208">
        <v>9.3957010620000005</v>
      </c>
      <c r="AX23" s="208">
        <v>8.3422935270000007</v>
      </c>
      <c r="AY23" s="208">
        <v>8.4397971359999993</v>
      </c>
      <c r="AZ23" s="208">
        <v>8.7504658190000004</v>
      </c>
      <c r="BA23" s="208">
        <v>9.4043586440000002</v>
      </c>
      <c r="BB23" s="208">
        <v>9.5037029999999998</v>
      </c>
      <c r="BC23" s="208">
        <v>9.7506920000000008</v>
      </c>
      <c r="BD23" s="324">
        <v>10.096399999999999</v>
      </c>
      <c r="BE23" s="324">
        <v>10.126620000000001</v>
      </c>
      <c r="BF23" s="324">
        <v>9.9934779999999996</v>
      </c>
      <c r="BG23" s="324">
        <v>9.8616360000000007</v>
      </c>
      <c r="BH23" s="324">
        <v>9.3530789999999993</v>
      </c>
      <c r="BI23" s="324">
        <v>8.8720730000000003</v>
      </c>
      <c r="BJ23" s="324">
        <v>8.5150749999999995</v>
      </c>
      <c r="BK23" s="324">
        <v>8.4275409999999997</v>
      </c>
      <c r="BL23" s="324">
        <v>8.3532220000000006</v>
      </c>
      <c r="BM23" s="324">
        <v>8.2839659999999995</v>
      </c>
      <c r="BN23" s="324">
        <v>8.7565980000000003</v>
      </c>
      <c r="BO23" s="324">
        <v>9.1737800000000007</v>
      </c>
      <c r="BP23" s="324">
        <v>9.4826560000000004</v>
      </c>
      <c r="BQ23" s="324">
        <v>9.4465990000000009</v>
      </c>
      <c r="BR23" s="324">
        <v>9.295045</v>
      </c>
      <c r="BS23" s="324">
        <v>9.2514690000000002</v>
      </c>
      <c r="BT23" s="324">
        <v>8.7234280000000002</v>
      </c>
      <c r="BU23" s="324">
        <v>8.342568</v>
      </c>
      <c r="BV23" s="324">
        <v>8.0642359999999993</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8.7879055239999992</v>
      </c>
      <c r="AB24" s="208">
        <v>8.6500529850000003</v>
      </c>
      <c r="AC24" s="208">
        <v>8.3574330519999993</v>
      </c>
      <c r="AD24" s="208">
        <v>9.1690957169999994</v>
      </c>
      <c r="AE24" s="208">
        <v>10.19689168</v>
      </c>
      <c r="AF24" s="208">
        <v>10.362439</v>
      </c>
      <c r="AG24" s="208">
        <v>10.05652018</v>
      </c>
      <c r="AH24" s="208">
        <v>10.16533244</v>
      </c>
      <c r="AI24" s="208">
        <v>10.182728839999999</v>
      </c>
      <c r="AJ24" s="208">
        <v>9.7568164399999997</v>
      </c>
      <c r="AK24" s="208">
        <v>7.936113379</v>
      </c>
      <c r="AL24" s="208">
        <v>8.4461732650000005</v>
      </c>
      <c r="AM24" s="208">
        <v>8.5539144109999992</v>
      </c>
      <c r="AN24" s="208">
        <v>8.1501981259999994</v>
      </c>
      <c r="AO24" s="208">
        <v>8.4501279900000004</v>
      </c>
      <c r="AP24" s="208">
        <v>8.7629854540000007</v>
      </c>
      <c r="AQ24" s="208">
        <v>9.5956718920000004</v>
      </c>
      <c r="AR24" s="208">
        <v>9.4930546669999991</v>
      </c>
      <c r="AS24" s="208">
        <v>9.9452665279999994</v>
      </c>
      <c r="AT24" s="208">
        <v>10.340242760000001</v>
      </c>
      <c r="AU24" s="208">
        <v>10.02641053</v>
      </c>
      <c r="AV24" s="208">
        <v>9.4915669260000008</v>
      </c>
      <c r="AW24" s="208">
        <v>9.3110718370000001</v>
      </c>
      <c r="AX24" s="208">
        <v>8.0734024719999997</v>
      </c>
      <c r="AY24" s="208">
        <v>8.7040122859999993</v>
      </c>
      <c r="AZ24" s="208">
        <v>7.9954312889999999</v>
      </c>
      <c r="BA24" s="208">
        <v>8.6992210649999997</v>
      </c>
      <c r="BB24" s="208">
        <v>9.1153340000000007</v>
      </c>
      <c r="BC24" s="208">
        <v>9.4316379999999995</v>
      </c>
      <c r="BD24" s="324">
        <v>9.8150739999999992</v>
      </c>
      <c r="BE24" s="324">
        <v>10.093909999999999</v>
      </c>
      <c r="BF24" s="324">
        <v>10.424329999999999</v>
      </c>
      <c r="BG24" s="324">
        <v>10.188219999999999</v>
      </c>
      <c r="BH24" s="324">
        <v>9.8810649999999995</v>
      </c>
      <c r="BI24" s="324">
        <v>9.2288320000000006</v>
      </c>
      <c r="BJ24" s="324">
        <v>8.5768810000000002</v>
      </c>
      <c r="BK24" s="324">
        <v>8.3271350000000002</v>
      </c>
      <c r="BL24" s="324">
        <v>8.3798919999999999</v>
      </c>
      <c r="BM24" s="324">
        <v>8.4666940000000004</v>
      </c>
      <c r="BN24" s="324">
        <v>9.0096120000000006</v>
      </c>
      <c r="BO24" s="324">
        <v>9.4586489999999994</v>
      </c>
      <c r="BP24" s="324">
        <v>9.7154089999999993</v>
      </c>
      <c r="BQ24" s="324">
        <v>9.8930919999999993</v>
      </c>
      <c r="BR24" s="324">
        <v>9.9661679999999997</v>
      </c>
      <c r="BS24" s="324">
        <v>9.738664</v>
      </c>
      <c r="BT24" s="324">
        <v>9.4397149999999996</v>
      </c>
      <c r="BU24" s="324">
        <v>8.8933789999999995</v>
      </c>
      <c r="BV24" s="324">
        <v>8.3242849999999997</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6.4083547740000002</v>
      </c>
      <c r="AB25" s="208">
        <v>6.2543182980000003</v>
      </c>
      <c r="AC25" s="208">
        <v>6.1997338309999996</v>
      </c>
      <c r="AD25" s="208">
        <v>6.4738544899999999</v>
      </c>
      <c r="AE25" s="208">
        <v>7.246503487</v>
      </c>
      <c r="AF25" s="208">
        <v>7.3558856410000004</v>
      </c>
      <c r="AG25" s="208">
        <v>7.6493948170000001</v>
      </c>
      <c r="AH25" s="208">
        <v>7.8693067660000002</v>
      </c>
      <c r="AI25" s="208">
        <v>8.0589443729999992</v>
      </c>
      <c r="AJ25" s="208">
        <v>8.0657717390000006</v>
      </c>
      <c r="AK25" s="208">
        <v>6.3990976140000004</v>
      </c>
      <c r="AL25" s="208">
        <v>6.2837447649999998</v>
      </c>
      <c r="AM25" s="208">
        <v>6.1071183299999996</v>
      </c>
      <c r="AN25" s="208">
        <v>5.7650409370000002</v>
      </c>
      <c r="AO25" s="208">
        <v>6.1259451470000004</v>
      </c>
      <c r="AP25" s="208">
        <v>6.423955973</v>
      </c>
      <c r="AQ25" s="208">
        <v>7.3126317719999996</v>
      </c>
      <c r="AR25" s="208">
        <v>8.3591793889999995</v>
      </c>
      <c r="AS25" s="208">
        <v>7.7297112209999996</v>
      </c>
      <c r="AT25" s="208">
        <v>8.1517777720000009</v>
      </c>
      <c r="AU25" s="208">
        <v>8.5173412929999994</v>
      </c>
      <c r="AV25" s="208">
        <v>7.5584233579999998</v>
      </c>
      <c r="AW25" s="208">
        <v>7.9115139839999999</v>
      </c>
      <c r="AX25" s="208">
        <v>7.1545073160000001</v>
      </c>
      <c r="AY25" s="208">
        <v>7.2869447960000002</v>
      </c>
      <c r="AZ25" s="208">
        <v>6.7306685709999998</v>
      </c>
      <c r="BA25" s="208">
        <v>7.0122459729999997</v>
      </c>
      <c r="BB25" s="208">
        <v>7.1957789999999999</v>
      </c>
      <c r="BC25" s="208">
        <v>7.542789</v>
      </c>
      <c r="BD25" s="324">
        <v>7.9276090000000003</v>
      </c>
      <c r="BE25" s="324">
        <v>8.424474</v>
      </c>
      <c r="BF25" s="324">
        <v>8.7228049999999993</v>
      </c>
      <c r="BG25" s="324">
        <v>8.5546939999999996</v>
      </c>
      <c r="BH25" s="324">
        <v>8.533118</v>
      </c>
      <c r="BI25" s="324">
        <v>8.0483580000000003</v>
      </c>
      <c r="BJ25" s="324">
        <v>7.541779</v>
      </c>
      <c r="BK25" s="324">
        <v>7.0977459999999999</v>
      </c>
      <c r="BL25" s="324">
        <v>7.0070639999999997</v>
      </c>
      <c r="BM25" s="324">
        <v>7.0318160000000001</v>
      </c>
      <c r="BN25" s="324">
        <v>7.3117000000000001</v>
      </c>
      <c r="BO25" s="324">
        <v>7.5847829999999998</v>
      </c>
      <c r="BP25" s="324">
        <v>7.6936349999999996</v>
      </c>
      <c r="BQ25" s="324">
        <v>7.8685010000000002</v>
      </c>
      <c r="BR25" s="324">
        <v>7.9761220000000002</v>
      </c>
      <c r="BS25" s="324">
        <v>7.8796439999999999</v>
      </c>
      <c r="BT25" s="324">
        <v>7.8153949999999996</v>
      </c>
      <c r="BU25" s="324">
        <v>7.3015749999999997</v>
      </c>
      <c r="BV25" s="324">
        <v>6.790197</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6.3265372959999997</v>
      </c>
      <c r="AB26" s="208">
        <v>6.4024845050000003</v>
      </c>
      <c r="AC26" s="208">
        <v>6.4734459910000002</v>
      </c>
      <c r="AD26" s="208">
        <v>6.5165475349999999</v>
      </c>
      <c r="AE26" s="208">
        <v>6.6873562279999996</v>
      </c>
      <c r="AF26" s="208">
        <v>7.1693575100000002</v>
      </c>
      <c r="AG26" s="208">
        <v>7.2213822480000003</v>
      </c>
      <c r="AH26" s="208">
        <v>7.3761478379999996</v>
      </c>
      <c r="AI26" s="208">
        <v>7.3876165680000003</v>
      </c>
      <c r="AJ26" s="208">
        <v>6.410748882</v>
      </c>
      <c r="AK26" s="208">
        <v>6.0783180950000002</v>
      </c>
      <c r="AL26" s="208">
        <v>6.0916596619999996</v>
      </c>
      <c r="AM26" s="208">
        <v>6.1027199190000001</v>
      </c>
      <c r="AN26" s="208">
        <v>6.0501235189999996</v>
      </c>
      <c r="AO26" s="208">
        <v>6.1209438059999997</v>
      </c>
      <c r="AP26" s="208">
        <v>6.6330198500000002</v>
      </c>
      <c r="AQ26" s="208">
        <v>6.8588624899999999</v>
      </c>
      <c r="AR26" s="208">
        <v>7.2808251029999997</v>
      </c>
      <c r="AS26" s="208">
        <v>7.5510582130000001</v>
      </c>
      <c r="AT26" s="208">
        <v>7.6460056810000001</v>
      </c>
      <c r="AU26" s="208">
        <v>7.1059703059999997</v>
      </c>
      <c r="AV26" s="208">
        <v>6.7800719530000002</v>
      </c>
      <c r="AW26" s="208">
        <v>6.4057423980000001</v>
      </c>
      <c r="AX26" s="208">
        <v>6.3581541220000002</v>
      </c>
      <c r="AY26" s="208">
        <v>6.3534844039999996</v>
      </c>
      <c r="AZ26" s="208">
        <v>6.4814370029999999</v>
      </c>
      <c r="BA26" s="208">
        <v>6.7258051349999999</v>
      </c>
      <c r="BB26" s="208">
        <v>6.8046939999999996</v>
      </c>
      <c r="BC26" s="208">
        <v>6.9431659999999997</v>
      </c>
      <c r="BD26" s="324">
        <v>7.3842040000000004</v>
      </c>
      <c r="BE26" s="324">
        <v>7.8673229999999998</v>
      </c>
      <c r="BF26" s="324">
        <v>8.1575579999999999</v>
      </c>
      <c r="BG26" s="324">
        <v>8.1484559999999995</v>
      </c>
      <c r="BH26" s="324">
        <v>7.5890909999999998</v>
      </c>
      <c r="BI26" s="324">
        <v>7.037471</v>
      </c>
      <c r="BJ26" s="324">
        <v>6.8409519999999997</v>
      </c>
      <c r="BK26" s="324">
        <v>6.7624779999999998</v>
      </c>
      <c r="BL26" s="324">
        <v>6.8847360000000002</v>
      </c>
      <c r="BM26" s="324">
        <v>6.935505</v>
      </c>
      <c r="BN26" s="324">
        <v>7.0312169999999998</v>
      </c>
      <c r="BO26" s="324">
        <v>7.1954700000000003</v>
      </c>
      <c r="BP26" s="324">
        <v>7.6271250000000004</v>
      </c>
      <c r="BQ26" s="324">
        <v>8.0535650000000008</v>
      </c>
      <c r="BR26" s="324">
        <v>8.1045379999999998</v>
      </c>
      <c r="BS26" s="324">
        <v>7.9917210000000001</v>
      </c>
      <c r="BT26" s="324">
        <v>7.3941299999999996</v>
      </c>
      <c r="BU26" s="324">
        <v>6.8594039999999996</v>
      </c>
      <c r="BV26" s="324">
        <v>6.6802849999999996</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9.1761152930000005</v>
      </c>
      <c r="AB27" s="208">
        <v>8.817705986</v>
      </c>
      <c r="AC27" s="208">
        <v>9.2746980590000003</v>
      </c>
      <c r="AD27" s="208">
        <v>9.1978930250000008</v>
      </c>
      <c r="AE27" s="208">
        <v>8.7408020739999994</v>
      </c>
      <c r="AF27" s="208">
        <v>8.3743772389999993</v>
      </c>
      <c r="AG27" s="208">
        <v>9.2961538499999996</v>
      </c>
      <c r="AH27" s="208">
        <v>8.9862713240000005</v>
      </c>
      <c r="AI27" s="208">
        <v>9.1247870300000002</v>
      </c>
      <c r="AJ27" s="208">
        <v>8.5897265970000003</v>
      </c>
      <c r="AK27" s="208">
        <v>8.8310477420000009</v>
      </c>
      <c r="AL27" s="208">
        <v>9.4475358979999999</v>
      </c>
      <c r="AM27" s="208">
        <v>9.7839510220000001</v>
      </c>
      <c r="AN27" s="208">
        <v>9.5147288309999993</v>
      </c>
      <c r="AO27" s="208">
        <v>9.4122239640000007</v>
      </c>
      <c r="AP27" s="208">
        <v>9.4096418889999995</v>
      </c>
      <c r="AQ27" s="208">
        <v>9.5965870039999999</v>
      </c>
      <c r="AR27" s="208">
        <v>8.8238906460000006</v>
      </c>
      <c r="AS27" s="208">
        <v>9.5839149579999994</v>
      </c>
      <c r="AT27" s="208">
        <v>9.5391575110000009</v>
      </c>
      <c r="AU27" s="208">
        <v>9.6444102459999996</v>
      </c>
      <c r="AV27" s="208">
        <v>9.2156580009999995</v>
      </c>
      <c r="AW27" s="208">
        <v>9.6202168669999999</v>
      </c>
      <c r="AX27" s="208">
        <v>10.04637716</v>
      </c>
      <c r="AY27" s="208">
        <v>10.644389390000001</v>
      </c>
      <c r="AZ27" s="208">
        <v>10.181435609999999</v>
      </c>
      <c r="BA27" s="208">
        <v>10.6931771</v>
      </c>
      <c r="BB27" s="208">
        <v>10.384550000000001</v>
      </c>
      <c r="BC27" s="208">
        <v>10.30921</v>
      </c>
      <c r="BD27" s="324">
        <v>10.49044</v>
      </c>
      <c r="BE27" s="324">
        <v>10.48396</v>
      </c>
      <c r="BF27" s="324">
        <v>10.407629999999999</v>
      </c>
      <c r="BG27" s="324">
        <v>10.15035</v>
      </c>
      <c r="BH27" s="324">
        <v>9.6438140000000008</v>
      </c>
      <c r="BI27" s="324">
        <v>9.3869220000000002</v>
      </c>
      <c r="BJ27" s="324">
        <v>9.4830179999999995</v>
      </c>
      <c r="BK27" s="324">
        <v>9.2774870000000007</v>
      </c>
      <c r="BL27" s="324">
        <v>9.3126309999999997</v>
      </c>
      <c r="BM27" s="324">
        <v>9.3670159999999996</v>
      </c>
      <c r="BN27" s="324">
        <v>9.0348020000000009</v>
      </c>
      <c r="BO27" s="324">
        <v>8.8250399999999996</v>
      </c>
      <c r="BP27" s="324">
        <v>9.4714179999999999</v>
      </c>
      <c r="BQ27" s="324">
        <v>9.533989</v>
      </c>
      <c r="BR27" s="324">
        <v>9.6216969999999993</v>
      </c>
      <c r="BS27" s="324">
        <v>9.3021379999999994</v>
      </c>
      <c r="BT27" s="324">
        <v>9.0453039999999998</v>
      </c>
      <c r="BU27" s="324">
        <v>8.8976290000000002</v>
      </c>
      <c r="BV27" s="324">
        <v>9.2040570000000006</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7.55</v>
      </c>
      <c r="AC28" s="208">
        <v>7.41</v>
      </c>
      <c r="AD28" s="208">
        <v>7.73</v>
      </c>
      <c r="AE28" s="208">
        <v>8.06</v>
      </c>
      <c r="AF28" s="208">
        <v>8.23</v>
      </c>
      <c r="AG28" s="208">
        <v>8.4700000000000006</v>
      </c>
      <c r="AH28" s="208">
        <v>8.42</v>
      </c>
      <c r="AI28" s="208">
        <v>8.34</v>
      </c>
      <c r="AJ28" s="208">
        <v>7.64</v>
      </c>
      <c r="AK28" s="208">
        <v>6.98</v>
      </c>
      <c r="AL28" s="208">
        <v>7.19</v>
      </c>
      <c r="AM28" s="208">
        <v>7.25</v>
      </c>
      <c r="AN28" s="208">
        <v>6.87</v>
      </c>
      <c r="AO28" s="208">
        <v>7.32</v>
      </c>
      <c r="AP28" s="208">
        <v>7.28</v>
      </c>
      <c r="AQ28" s="208">
        <v>7.74</v>
      </c>
      <c r="AR28" s="208">
        <v>8.19</v>
      </c>
      <c r="AS28" s="208">
        <v>8.5</v>
      </c>
      <c r="AT28" s="208">
        <v>8.51</v>
      </c>
      <c r="AU28" s="208">
        <v>8.4700000000000006</v>
      </c>
      <c r="AV28" s="208">
        <v>7.62</v>
      </c>
      <c r="AW28" s="208">
        <v>7.66</v>
      </c>
      <c r="AX28" s="208">
        <v>7.42</v>
      </c>
      <c r="AY28" s="208">
        <v>7.43</v>
      </c>
      <c r="AZ28" s="208">
        <v>7.38</v>
      </c>
      <c r="BA28" s="208">
        <v>8.02</v>
      </c>
      <c r="BB28" s="208">
        <v>7.9931539999999996</v>
      </c>
      <c r="BC28" s="208">
        <v>8.3702670000000001</v>
      </c>
      <c r="BD28" s="324">
        <v>8.7910459999999997</v>
      </c>
      <c r="BE28" s="324">
        <v>8.9540930000000003</v>
      </c>
      <c r="BF28" s="324">
        <v>8.9981950000000008</v>
      </c>
      <c r="BG28" s="324">
        <v>8.7937790000000007</v>
      </c>
      <c r="BH28" s="324">
        <v>8.265269</v>
      </c>
      <c r="BI28" s="324">
        <v>7.8917409999999997</v>
      </c>
      <c r="BJ28" s="324">
        <v>7.7697079999999996</v>
      </c>
      <c r="BK28" s="324">
        <v>7.6397680000000001</v>
      </c>
      <c r="BL28" s="324">
        <v>7.6543970000000003</v>
      </c>
      <c r="BM28" s="324">
        <v>7.7664850000000003</v>
      </c>
      <c r="BN28" s="324">
        <v>7.8450689999999996</v>
      </c>
      <c r="BO28" s="324">
        <v>8.1373219999999993</v>
      </c>
      <c r="BP28" s="324">
        <v>8.5143459999999997</v>
      </c>
      <c r="BQ28" s="324">
        <v>8.5639610000000008</v>
      </c>
      <c r="BR28" s="324">
        <v>8.5295210000000008</v>
      </c>
      <c r="BS28" s="324">
        <v>8.3223920000000007</v>
      </c>
      <c r="BT28" s="324">
        <v>7.7910430000000002</v>
      </c>
      <c r="BU28" s="324">
        <v>7.5237340000000001</v>
      </c>
      <c r="BV28" s="324">
        <v>7.4516929999999997</v>
      </c>
    </row>
    <row r="29" spans="1:74" ht="11.1" customHeight="1" x14ac:dyDescent="0.2">
      <c r="A29" s="84"/>
      <c r="B29" s="88" t="s">
        <v>1018</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353"/>
      <c r="BE29" s="353"/>
      <c r="BF29" s="353"/>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8.0889830759999999</v>
      </c>
      <c r="AN30" s="253">
        <v>8.3654087530000005</v>
      </c>
      <c r="AO30" s="253">
        <v>8.0081473980000002</v>
      </c>
      <c r="AP30" s="253">
        <v>8.1546266220000003</v>
      </c>
      <c r="AQ30" s="253">
        <v>6.9367963609999999</v>
      </c>
      <c r="AR30" s="253">
        <v>6.6864945340000004</v>
      </c>
      <c r="AS30" s="253">
        <v>6.0431660950000001</v>
      </c>
      <c r="AT30" s="253">
        <v>5.7667604289999996</v>
      </c>
      <c r="AU30" s="253">
        <v>6.7560676300000004</v>
      </c>
      <c r="AV30" s="253">
        <v>6.2009186930000002</v>
      </c>
      <c r="AW30" s="253">
        <v>7.5849282459999996</v>
      </c>
      <c r="AX30" s="253">
        <v>8.4884071199999998</v>
      </c>
      <c r="AY30" s="253">
        <v>8.5378105039999994</v>
      </c>
      <c r="AZ30" s="253">
        <v>8.6194337000000001</v>
      </c>
      <c r="BA30" s="253">
        <v>8.5926448190000002</v>
      </c>
      <c r="BB30" s="253">
        <v>8.3388989999999996</v>
      </c>
      <c r="BC30" s="253">
        <v>7.3542699999999996</v>
      </c>
      <c r="BD30" s="348">
        <v>6.8597109999999999</v>
      </c>
      <c r="BE30" s="348">
        <v>6.8420379999999996</v>
      </c>
      <c r="BF30" s="348">
        <v>6.7593170000000002</v>
      </c>
      <c r="BG30" s="348">
        <v>6.6873089999999999</v>
      </c>
      <c r="BH30" s="348">
        <v>6.5583359999999997</v>
      </c>
      <c r="BI30" s="348">
        <v>7.6032010000000003</v>
      </c>
      <c r="BJ30" s="348">
        <v>8.3504850000000008</v>
      </c>
      <c r="BK30" s="348">
        <v>8.1303549999999998</v>
      </c>
      <c r="BL30" s="348">
        <v>8.1308129999999998</v>
      </c>
      <c r="BM30" s="348">
        <v>8.0230099999999993</v>
      </c>
      <c r="BN30" s="348">
        <v>8.0447780000000009</v>
      </c>
      <c r="BO30" s="348">
        <v>7.4110139999999998</v>
      </c>
      <c r="BP30" s="348">
        <v>6.6896500000000003</v>
      </c>
      <c r="BQ30" s="348">
        <v>6.6101520000000002</v>
      </c>
      <c r="BR30" s="348">
        <v>6.5146759999999997</v>
      </c>
      <c r="BS30" s="348">
        <v>6.4344409999999996</v>
      </c>
      <c r="BT30" s="348">
        <v>6.363137</v>
      </c>
      <c r="BU30" s="348">
        <v>7.4561650000000004</v>
      </c>
      <c r="BV30" s="348">
        <v>8.2451030000000003</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9.3055130320000004</v>
      </c>
      <c r="AB31" s="253">
        <v>8.7590269070000009</v>
      </c>
      <c r="AC31" s="253">
        <v>8.2978413440000001</v>
      </c>
      <c r="AD31" s="253">
        <v>7.8657781839999998</v>
      </c>
      <c r="AE31" s="253">
        <v>7.3695084160000004</v>
      </c>
      <c r="AF31" s="253">
        <v>6.9321315239999999</v>
      </c>
      <c r="AG31" s="253">
        <v>7.1605446759999998</v>
      </c>
      <c r="AH31" s="253">
        <v>6.3910752439999996</v>
      </c>
      <c r="AI31" s="253">
        <v>6.551453811</v>
      </c>
      <c r="AJ31" s="253">
        <v>6.2994426240000001</v>
      </c>
      <c r="AK31" s="253">
        <v>7.0297421340000001</v>
      </c>
      <c r="AL31" s="253">
        <v>7.4630479510000001</v>
      </c>
      <c r="AM31" s="253">
        <v>7.0340013219999999</v>
      </c>
      <c r="AN31" s="253">
        <v>7.6499462549999997</v>
      </c>
      <c r="AO31" s="253">
        <v>7.6949796509999997</v>
      </c>
      <c r="AP31" s="253">
        <v>6.9584103009999998</v>
      </c>
      <c r="AQ31" s="253">
        <v>6.6702799959999997</v>
      </c>
      <c r="AR31" s="253">
        <v>6.4567703959999996</v>
      </c>
      <c r="AS31" s="253">
        <v>6.964505602</v>
      </c>
      <c r="AT31" s="253">
        <v>6.796671237</v>
      </c>
      <c r="AU31" s="253">
        <v>7.2661474049999999</v>
      </c>
      <c r="AV31" s="253">
        <v>7.1441201359999997</v>
      </c>
      <c r="AW31" s="253">
        <v>7.4552963329999997</v>
      </c>
      <c r="AX31" s="253">
        <v>7.8556010470000004</v>
      </c>
      <c r="AY31" s="253">
        <v>7.7526105190000001</v>
      </c>
      <c r="AZ31" s="253">
        <v>7.3995838540000003</v>
      </c>
      <c r="BA31" s="253">
        <v>7.9890191189999999</v>
      </c>
      <c r="BB31" s="253">
        <v>7.3986650000000003</v>
      </c>
      <c r="BC31" s="253">
        <v>7.1437390000000001</v>
      </c>
      <c r="BD31" s="348">
        <v>7.0747439999999999</v>
      </c>
      <c r="BE31" s="348">
        <v>7.4611450000000001</v>
      </c>
      <c r="BF31" s="348">
        <v>7.2958749999999997</v>
      </c>
      <c r="BG31" s="348">
        <v>7.1088339999999999</v>
      </c>
      <c r="BH31" s="348">
        <v>7.0836300000000003</v>
      </c>
      <c r="BI31" s="348">
        <v>7.5007039999999998</v>
      </c>
      <c r="BJ31" s="348">
        <v>7.6653099999999998</v>
      </c>
      <c r="BK31" s="348">
        <v>7.8693790000000003</v>
      </c>
      <c r="BL31" s="348">
        <v>8.0847090000000001</v>
      </c>
      <c r="BM31" s="348">
        <v>8.2275530000000003</v>
      </c>
      <c r="BN31" s="348">
        <v>7.7842779999999996</v>
      </c>
      <c r="BO31" s="348">
        <v>7.701676</v>
      </c>
      <c r="BP31" s="348">
        <v>7.706302</v>
      </c>
      <c r="BQ31" s="348">
        <v>7.6301160000000001</v>
      </c>
      <c r="BR31" s="348">
        <v>7.4541909999999998</v>
      </c>
      <c r="BS31" s="348">
        <v>7.5153059999999998</v>
      </c>
      <c r="BT31" s="348">
        <v>7.5962769999999997</v>
      </c>
      <c r="BU31" s="348">
        <v>7.9263389999999996</v>
      </c>
      <c r="BV31" s="348">
        <v>7.9786999999999999</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5.6883696170000002</v>
      </c>
      <c r="AB32" s="253">
        <v>5.5431254560000003</v>
      </c>
      <c r="AC32" s="253">
        <v>5.7675396259999996</v>
      </c>
      <c r="AD32" s="253">
        <v>5.5043102690000003</v>
      </c>
      <c r="AE32" s="253">
        <v>4.8784735589999997</v>
      </c>
      <c r="AF32" s="253">
        <v>5.5839597769999996</v>
      </c>
      <c r="AG32" s="253">
        <v>6.05148844</v>
      </c>
      <c r="AH32" s="253">
        <v>5.3909234650000002</v>
      </c>
      <c r="AI32" s="253">
        <v>5.2555606719999997</v>
      </c>
      <c r="AJ32" s="253">
        <v>5.1494511960000002</v>
      </c>
      <c r="AK32" s="253">
        <v>5.0430457750000004</v>
      </c>
      <c r="AL32" s="253">
        <v>5.0115339990000001</v>
      </c>
      <c r="AM32" s="253">
        <v>4.8129396440000001</v>
      </c>
      <c r="AN32" s="253">
        <v>4.8461878089999999</v>
      </c>
      <c r="AO32" s="253">
        <v>4.8767488370000001</v>
      </c>
      <c r="AP32" s="253">
        <v>4.8693749180000001</v>
      </c>
      <c r="AQ32" s="253">
        <v>4.5385404170000001</v>
      </c>
      <c r="AR32" s="253">
        <v>6.5761733580000001</v>
      </c>
      <c r="AS32" s="253">
        <v>3.589522257</v>
      </c>
      <c r="AT32" s="253">
        <v>4.4807909510000004</v>
      </c>
      <c r="AU32" s="253">
        <v>4.4340519629999999</v>
      </c>
      <c r="AV32" s="253">
        <v>4.6115757100000003</v>
      </c>
      <c r="AW32" s="253">
        <v>5.3991093970000001</v>
      </c>
      <c r="AX32" s="253">
        <v>5.1672997489999997</v>
      </c>
      <c r="AY32" s="253">
        <v>5.1824454129999999</v>
      </c>
      <c r="AZ32" s="253">
        <v>5.2858330159999998</v>
      </c>
      <c r="BA32" s="253">
        <v>5.8037298740000001</v>
      </c>
      <c r="BB32" s="253">
        <v>5.7041959999999996</v>
      </c>
      <c r="BC32" s="253">
        <v>5.4130570000000002</v>
      </c>
      <c r="BD32" s="348">
        <v>5.5451569999999997</v>
      </c>
      <c r="BE32" s="348">
        <v>5.6258419999999996</v>
      </c>
      <c r="BF32" s="348">
        <v>5.7724169999999999</v>
      </c>
      <c r="BG32" s="348">
        <v>5.7500270000000002</v>
      </c>
      <c r="BH32" s="348">
        <v>5.4350300000000002</v>
      </c>
      <c r="BI32" s="348">
        <v>5.5975890000000001</v>
      </c>
      <c r="BJ32" s="348">
        <v>5.6077310000000002</v>
      </c>
      <c r="BK32" s="348">
        <v>5.788678</v>
      </c>
      <c r="BL32" s="348">
        <v>5.8761400000000004</v>
      </c>
      <c r="BM32" s="348">
        <v>5.8717100000000002</v>
      </c>
      <c r="BN32" s="348">
        <v>5.7719860000000001</v>
      </c>
      <c r="BO32" s="348">
        <v>5.3786550000000002</v>
      </c>
      <c r="BP32" s="348">
        <v>5.5208019999999998</v>
      </c>
      <c r="BQ32" s="348">
        <v>5.5176129999999999</v>
      </c>
      <c r="BR32" s="348">
        <v>5.5927319999999998</v>
      </c>
      <c r="BS32" s="348">
        <v>5.2852610000000002</v>
      </c>
      <c r="BT32" s="348">
        <v>5.0728109999999997</v>
      </c>
      <c r="BU32" s="348">
        <v>5.4513360000000004</v>
      </c>
      <c r="BV32" s="348">
        <v>5.5847699999999998</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5.6300675370000004</v>
      </c>
      <c r="AB33" s="253">
        <v>5.2684230520000002</v>
      </c>
      <c r="AC33" s="253">
        <v>4.7926434770000004</v>
      </c>
      <c r="AD33" s="253">
        <v>4.2874544859999997</v>
      </c>
      <c r="AE33" s="253">
        <v>3.9198138710000001</v>
      </c>
      <c r="AF33" s="253">
        <v>3.7291920799999998</v>
      </c>
      <c r="AG33" s="253">
        <v>3.4792649980000001</v>
      </c>
      <c r="AH33" s="253">
        <v>3.4751008030000001</v>
      </c>
      <c r="AI33" s="253">
        <v>3.4947886320000001</v>
      </c>
      <c r="AJ33" s="253">
        <v>3.8281903960000001</v>
      </c>
      <c r="AK33" s="253">
        <v>4.4653778160000002</v>
      </c>
      <c r="AL33" s="253">
        <v>4.5114059849999997</v>
      </c>
      <c r="AM33" s="253">
        <v>4.1597063670000001</v>
      </c>
      <c r="AN33" s="253">
        <v>3.9404076809999999</v>
      </c>
      <c r="AO33" s="253">
        <v>3.7931585330000002</v>
      </c>
      <c r="AP33" s="253">
        <v>3.4313148039999999</v>
      </c>
      <c r="AQ33" s="253">
        <v>3.3716317600000001</v>
      </c>
      <c r="AR33" s="253">
        <v>3.1137541899999999</v>
      </c>
      <c r="AS33" s="253">
        <v>2.986667738</v>
      </c>
      <c r="AT33" s="253">
        <v>3.0562997919999999</v>
      </c>
      <c r="AU33" s="253">
        <v>3.45353274</v>
      </c>
      <c r="AV33" s="253">
        <v>3.4987287550000001</v>
      </c>
      <c r="AW33" s="253">
        <v>4.4720028410000001</v>
      </c>
      <c r="AX33" s="253">
        <v>4.3619059030000003</v>
      </c>
      <c r="AY33" s="253">
        <v>4.1727357229999997</v>
      </c>
      <c r="AZ33" s="253">
        <v>7.40952813</v>
      </c>
      <c r="BA33" s="253">
        <v>4.9845502079999999</v>
      </c>
      <c r="BB33" s="253">
        <v>4.4884849999999998</v>
      </c>
      <c r="BC33" s="253">
        <v>4.1963670000000004</v>
      </c>
      <c r="BD33" s="348">
        <v>4.3312179999999998</v>
      </c>
      <c r="BE33" s="348">
        <v>4.4375970000000002</v>
      </c>
      <c r="BF33" s="348">
        <v>4.4457760000000004</v>
      </c>
      <c r="BG33" s="348">
        <v>4.4872480000000001</v>
      </c>
      <c r="BH33" s="348">
        <v>4.647519</v>
      </c>
      <c r="BI33" s="348">
        <v>4.8197400000000004</v>
      </c>
      <c r="BJ33" s="348">
        <v>5.2187210000000004</v>
      </c>
      <c r="BK33" s="348">
        <v>5.1870989999999999</v>
      </c>
      <c r="BL33" s="348">
        <v>5.3274319999999999</v>
      </c>
      <c r="BM33" s="348">
        <v>5.0340670000000003</v>
      </c>
      <c r="BN33" s="348">
        <v>4.7062489999999997</v>
      </c>
      <c r="BO33" s="348">
        <v>4.3738279999999996</v>
      </c>
      <c r="BP33" s="348">
        <v>4.3167309999999999</v>
      </c>
      <c r="BQ33" s="348">
        <v>4.3175800000000004</v>
      </c>
      <c r="BR33" s="348">
        <v>4.270556</v>
      </c>
      <c r="BS33" s="348">
        <v>4.3323419999999997</v>
      </c>
      <c r="BT33" s="348">
        <v>4.4021749999999997</v>
      </c>
      <c r="BU33" s="348">
        <v>4.7209580000000004</v>
      </c>
      <c r="BV33" s="348">
        <v>5.1058779999999997</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5.94590497</v>
      </c>
      <c r="AB34" s="253">
        <v>5.3236293029999997</v>
      </c>
      <c r="AC34" s="253">
        <v>4.9911705089999998</v>
      </c>
      <c r="AD34" s="253">
        <v>4.8291822990000002</v>
      </c>
      <c r="AE34" s="253">
        <v>4.3684318590000002</v>
      </c>
      <c r="AF34" s="253">
        <v>4.4114824649999997</v>
      </c>
      <c r="AG34" s="253">
        <v>4.219952256</v>
      </c>
      <c r="AH34" s="253">
        <v>4.3423463150000003</v>
      </c>
      <c r="AI34" s="253">
        <v>4.4911294330000002</v>
      </c>
      <c r="AJ34" s="253">
        <v>3.7679002399999999</v>
      </c>
      <c r="AK34" s="253">
        <v>4.6321850590000002</v>
      </c>
      <c r="AL34" s="253">
        <v>4.9086892710000001</v>
      </c>
      <c r="AM34" s="253">
        <v>4.3756414870000002</v>
      </c>
      <c r="AN34" s="253">
        <v>4.1037327760000002</v>
      </c>
      <c r="AO34" s="253">
        <v>3.9366236749999999</v>
      </c>
      <c r="AP34" s="253">
        <v>3.7649379359999999</v>
      </c>
      <c r="AQ34" s="253">
        <v>3.7082915029999999</v>
      </c>
      <c r="AR34" s="253">
        <v>3.6201134869999998</v>
      </c>
      <c r="AS34" s="253">
        <v>3.4338700179999999</v>
      </c>
      <c r="AT34" s="253">
        <v>3.5613959529999999</v>
      </c>
      <c r="AU34" s="253">
        <v>4.2061430529999999</v>
      </c>
      <c r="AV34" s="253">
        <v>4.0815414060000004</v>
      </c>
      <c r="AW34" s="253">
        <v>4.5736047419999997</v>
      </c>
      <c r="AX34" s="253">
        <v>4.9540986480000004</v>
      </c>
      <c r="AY34" s="253">
        <v>4.9394972089999998</v>
      </c>
      <c r="AZ34" s="253">
        <v>5.2357661789999996</v>
      </c>
      <c r="BA34" s="253">
        <v>5.0019344630000004</v>
      </c>
      <c r="BB34" s="253">
        <v>4.6910230000000004</v>
      </c>
      <c r="BC34" s="253">
        <v>4.6793649999999998</v>
      </c>
      <c r="BD34" s="348">
        <v>4.8489880000000003</v>
      </c>
      <c r="BE34" s="348">
        <v>4.9431510000000003</v>
      </c>
      <c r="BF34" s="348">
        <v>4.8474890000000004</v>
      </c>
      <c r="BG34" s="348">
        <v>4.8768330000000004</v>
      </c>
      <c r="BH34" s="348">
        <v>4.8300340000000004</v>
      </c>
      <c r="BI34" s="348">
        <v>5.0757029999999999</v>
      </c>
      <c r="BJ34" s="348">
        <v>5.3403919999999996</v>
      </c>
      <c r="BK34" s="348">
        <v>5.3902989999999997</v>
      </c>
      <c r="BL34" s="348">
        <v>5.3558709999999996</v>
      </c>
      <c r="BM34" s="348">
        <v>5.0646399999999998</v>
      </c>
      <c r="BN34" s="348">
        <v>4.7576349999999996</v>
      </c>
      <c r="BO34" s="348">
        <v>4.6680429999999999</v>
      </c>
      <c r="BP34" s="348">
        <v>4.5414859999999999</v>
      </c>
      <c r="BQ34" s="348">
        <v>4.6056910000000002</v>
      </c>
      <c r="BR34" s="348">
        <v>4.5488309999999998</v>
      </c>
      <c r="BS34" s="348">
        <v>4.5457039999999997</v>
      </c>
      <c r="BT34" s="348">
        <v>4.5544180000000001</v>
      </c>
      <c r="BU34" s="348">
        <v>4.7276389999999999</v>
      </c>
      <c r="BV34" s="348">
        <v>5.1824589999999997</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5.3608261959999997</v>
      </c>
      <c r="AB35" s="253">
        <v>5.0578186169999997</v>
      </c>
      <c r="AC35" s="253">
        <v>4.5237818799999996</v>
      </c>
      <c r="AD35" s="253">
        <v>4.3846496000000004</v>
      </c>
      <c r="AE35" s="253">
        <v>3.9393084100000002</v>
      </c>
      <c r="AF35" s="253">
        <v>3.9156686930000002</v>
      </c>
      <c r="AG35" s="253">
        <v>3.6999028859999998</v>
      </c>
      <c r="AH35" s="253">
        <v>3.5410740249999999</v>
      </c>
      <c r="AI35" s="253">
        <v>3.6293345989999999</v>
      </c>
      <c r="AJ35" s="253">
        <v>3.7609567890000002</v>
      </c>
      <c r="AK35" s="253">
        <v>4.2094997559999996</v>
      </c>
      <c r="AL35" s="253">
        <v>4.343398198</v>
      </c>
      <c r="AM35" s="253">
        <v>4.075615591</v>
      </c>
      <c r="AN35" s="253">
        <v>3.9193174850000001</v>
      </c>
      <c r="AO35" s="253">
        <v>3.7481994570000001</v>
      </c>
      <c r="AP35" s="253">
        <v>3.3498270450000001</v>
      </c>
      <c r="AQ35" s="253">
        <v>3.2920164120000002</v>
      </c>
      <c r="AR35" s="253">
        <v>3.0772479260000001</v>
      </c>
      <c r="AS35" s="253">
        <v>2.9647542499999999</v>
      </c>
      <c r="AT35" s="253">
        <v>3.1898048729999999</v>
      </c>
      <c r="AU35" s="253">
        <v>3.52492486</v>
      </c>
      <c r="AV35" s="253">
        <v>3.479550127</v>
      </c>
      <c r="AW35" s="253">
        <v>4.1834229140000003</v>
      </c>
      <c r="AX35" s="253">
        <v>4.3787112620000004</v>
      </c>
      <c r="AY35" s="253">
        <v>4.4037485140000001</v>
      </c>
      <c r="AZ35" s="253">
        <v>5.0294647929999998</v>
      </c>
      <c r="BA35" s="253">
        <v>4.4886564699999996</v>
      </c>
      <c r="BB35" s="253">
        <v>4.2689029999999999</v>
      </c>
      <c r="BC35" s="253">
        <v>4.2955389999999998</v>
      </c>
      <c r="BD35" s="348">
        <v>4.4301899999999996</v>
      </c>
      <c r="BE35" s="348">
        <v>4.4944470000000001</v>
      </c>
      <c r="BF35" s="348">
        <v>4.4728399999999997</v>
      </c>
      <c r="BG35" s="348">
        <v>4.5571250000000001</v>
      </c>
      <c r="BH35" s="348">
        <v>4.6290060000000004</v>
      </c>
      <c r="BI35" s="348">
        <v>4.8098260000000002</v>
      </c>
      <c r="BJ35" s="348">
        <v>5.0297980000000004</v>
      </c>
      <c r="BK35" s="348">
        <v>5.0431780000000002</v>
      </c>
      <c r="BL35" s="348">
        <v>5.0816610000000004</v>
      </c>
      <c r="BM35" s="348">
        <v>4.8369609999999996</v>
      </c>
      <c r="BN35" s="348">
        <v>4.511895</v>
      </c>
      <c r="BO35" s="348">
        <v>4.3643299999999998</v>
      </c>
      <c r="BP35" s="348">
        <v>4.3231890000000002</v>
      </c>
      <c r="BQ35" s="348">
        <v>4.2325600000000003</v>
      </c>
      <c r="BR35" s="348">
        <v>4.1549610000000001</v>
      </c>
      <c r="BS35" s="348">
        <v>4.1314729999999997</v>
      </c>
      <c r="BT35" s="348">
        <v>4.2433769999999997</v>
      </c>
      <c r="BU35" s="348">
        <v>4.4426129999999997</v>
      </c>
      <c r="BV35" s="348">
        <v>4.8065020000000001</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3.9930860369999999</v>
      </c>
      <c r="AB36" s="253">
        <v>3.3412633719999998</v>
      </c>
      <c r="AC36" s="253">
        <v>3.0861114000000001</v>
      </c>
      <c r="AD36" s="253">
        <v>2.9704323769999998</v>
      </c>
      <c r="AE36" s="253">
        <v>2.8606287789999998</v>
      </c>
      <c r="AF36" s="253">
        <v>2.846445219</v>
      </c>
      <c r="AG36" s="253">
        <v>2.6479821970000001</v>
      </c>
      <c r="AH36" s="253">
        <v>2.422141485</v>
      </c>
      <c r="AI36" s="253">
        <v>2.5498623399999998</v>
      </c>
      <c r="AJ36" s="253">
        <v>2.5767270440000001</v>
      </c>
      <c r="AK36" s="253">
        <v>2.7989416989999998</v>
      </c>
      <c r="AL36" s="253">
        <v>2.5842316259999998</v>
      </c>
      <c r="AM36" s="253">
        <v>2.3529257960000001</v>
      </c>
      <c r="AN36" s="253">
        <v>2.1369425450000001</v>
      </c>
      <c r="AO36" s="253">
        <v>2.0562545339999998</v>
      </c>
      <c r="AP36" s="253">
        <v>1.8737120890000001</v>
      </c>
      <c r="AQ36" s="253">
        <v>1.990945848</v>
      </c>
      <c r="AR36" s="253">
        <v>1.9020792289999999</v>
      </c>
      <c r="AS36" s="253">
        <v>1.759749096</v>
      </c>
      <c r="AT36" s="253">
        <v>2.2844252100000002</v>
      </c>
      <c r="AU36" s="253">
        <v>2.4901488980000002</v>
      </c>
      <c r="AV36" s="253">
        <v>2.4902538230000002</v>
      </c>
      <c r="AW36" s="253">
        <v>3.097382327</v>
      </c>
      <c r="AX36" s="253">
        <v>3.0553091860000001</v>
      </c>
      <c r="AY36" s="253">
        <v>2.8175909180000001</v>
      </c>
      <c r="AZ36" s="253">
        <v>14.245804209999999</v>
      </c>
      <c r="BA36" s="253">
        <v>3.1008448190000002</v>
      </c>
      <c r="BB36" s="253">
        <v>2.813059</v>
      </c>
      <c r="BC36" s="253">
        <v>3.0482809999999998</v>
      </c>
      <c r="BD36" s="348">
        <v>3.3130350000000002</v>
      </c>
      <c r="BE36" s="348">
        <v>3.4019970000000002</v>
      </c>
      <c r="BF36" s="348">
        <v>3.3209580000000001</v>
      </c>
      <c r="BG36" s="348">
        <v>3.2317040000000001</v>
      </c>
      <c r="BH36" s="348">
        <v>3.3103050000000001</v>
      </c>
      <c r="BI36" s="348">
        <v>3.1382319999999999</v>
      </c>
      <c r="BJ36" s="348">
        <v>3.4373800000000001</v>
      </c>
      <c r="BK36" s="348">
        <v>3.3911980000000002</v>
      </c>
      <c r="BL36" s="348">
        <v>3.4742799999999998</v>
      </c>
      <c r="BM36" s="348">
        <v>3.2053750000000001</v>
      </c>
      <c r="BN36" s="348">
        <v>3.1730930000000002</v>
      </c>
      <c r="BO36" s="348">
        <v>3.1344780000000001</v>
      </c>
      <c r="BP36" s="348">
        <v>3.0980340000000002</v>
      </c>
      <c r="BQ36" s="348">
        <v>3.1793960000000001</v>
      </c>
      <c r="BR36" s="348">
        <v>3.2108539999999999</v>
      </c>
      <c r="BS36" s="348">
        <v>3.1156109999999999</v>
      </c>
      <c r="BT36" s="348">
        <v>3.1504919999999998</v>
      </c>
      <c r="BU36" s="348">
        <v>3.092066</v>
      </c>
      <c r="BV36" s="348">
        <v>3.3806430000000001</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4.4852244499999996</v>
      </c>
      <c r="AM37" s="253">
        <v>4.3711325649999999</v>
      </c>
      <c r="AN37" s="253">
        <v>4.4390469299999999</v>
      </c>
      <c r="AO37" s="253">
        <v>4.3995301800000002</v>
      </c>
      <c r="AP37" s="253">
        <v>4.2718790579999997</v>
      </c>
      <c r="AQ37" s="253">
        <v>4.5416334950000001</v>
      </c>
      <c r="AR37" s="253">
        <v>5.1321444740000004</v>
      </c>
      <c r="AS37" s="253">
        <v>4.6857639860000004</v>
      </c>
      <c r="AT37" s="253">
        <v>4.6242335849999998</v>
      </c>
      <c r="AU37" s="253">
        <v>4.6884758450000001</v>
      </c>
      <c r="AV37" s="253">
        <v>5.0696616690000003</v>
      </c>
      <c r="AW37" s="253">
        <v>4.8471732599999999</v>
      </c>
      <c r="AX37" s="253">
        <v>4.8470821800000001</v>
      </c>
      <c r="AY37" s="253">
        <v>4.7366250770000002</v>
      </c>
      <c r="AZ37" s="253">
        <v>5.2026232229999998</v>
      </c>
      <c r="BA37" s="253">
        <v>5.0856500469999997</v>
      </c>
      <c r="BB37" s="253">
        <v>5.0518729999999996</v>
      </c>
      <c r="BC37" s="253">
        <v>5.01877</v>
      </c>
      <c r="BD37" s="348">
        <v>5.3715349999999997</v>
      </c>
      <c r="BE37" s="348">
        <v>5.631691</v>
      </c>
      <c r="BF37" s="348">
        <v>5.7423640000000002</v>
      </c>
      <c r="BG37" s="348">
        <v>5.7954230000000004</v>
      </c>
      <c r="BH37" s="348">
        <v>5.8849640000000001</v>
      </c>
      <c r="BI37" s="348">
        <v>5.7638280000000002</v>
      </c>
      <c r="BJ37" s="348">
        <v>5.6504459999999996</v>
      </c>
      <c r="BK37" s="348">
        <v>5.6335750000000004</v>
      </c>
      <c r="BL37" s="348">
        <v>5.7846260000000003</v>
      </c>
      <c r="BM37" s="348">
        <v>5.7992249999999999</v>
      </c>
      <c r="BN37" s="348">
        <v>5.470548</v>
      </c>
      <c r="BO37" s="348">
        <v>5.3649420000000001</v>
      </c>
      <c r="BP37" s="348">
        <v>5.5027679999999997</v>
      </c>
      <c r="BQ37" s="348">
        <v>5.6277330000000001</v>
      </c>
      <c r="BR37" s="348">
        <v>5.556559</v>
      </c>
      <c r="BS37" s="348">
        <v>5.4916150000000004</v>
      </c>
      <c r="BT37" s="348">
        <v>5.569617</v>
      </c>
      <c r="BU37" s="348">
        <v>5.2682209999999996</v>
      </c>
      <c r="BV37" s="348">
        <v>5.3102020000000003</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7.5150506760000004</v>
      </c>
      <c r="AB38" s="253">
        <v>7.5858312129999996</v>
      </c>
      <c r="AC38" s="253">
        <v>7.7217646029999996</v>
      </c>
      <c r="AD38" s="253">
        <v>6.9550941890000004</v>
      </c>
      <c r="AE38" s="253">
        <v>6.4467266560000001</v>
      </c>
      <c r="AF38" s="253">
        <v>6.2629206079999999</v>
      </c>
      <c r="AG38" s="253">
        <v>6.366965403</v>
      </c>
      <c r="AH38" s="253">
        <v>6.3809992189999996</v>
      </c>
      <c r="AI38" s="253">
        <v>6.3736424149999999</v>
      </c>
      <c r="AJ38" s="253">
        <v>6.2030760469999997</v>
      </c>
      <c r="AK38" s="253">
        <v>6.752091815</v>
      </c>
      <c r="AL38" s="253">
        <v>7.643066106</v>
      </c>
      <c r="AM38" s="253">
        <v>7.8066891360000001</v>
      </c>
      <c r="AN38" s="253">
        <v>7.4536640719999996</v>
      </c>
      <c r="AO38" s="253">
        <v>7.1214702069999998</v>
      </c>
      <c r="AP38" s="253">
        <v>6.7199354140000001</v>
      </c>
      <c r="AQ38" s="253">
        <v>6.2270708109999999</v>
      </c>
      <c r="AR38" s="253">
        <v>5.8671456199999996</v>
      </c>
      <c r="AS38" s="253">
        <v>6.4012591600000004</v>
      </c>
      <c r="AT38" s="253">
        <v>5.9997420960000003</v>
      </c>
      <c r="AU38" s="253">
        <v>6.1633554420000003</v>
      </c>
      <c r="AV38" s="253">
        <v>6.690122036</v>
      </c>
      <c r="AW38" s="253">
        <v>7.1147153559999996</v>
      </c>
      <c r="AX38" s="253">
        <v>7.7906285019999997</v>
      </c>
      <c r="AY38" s="253">
        <v>8.4546590009999996</v>
      </c>
      <c r="AZ38" s="253">
        <v>8.1281760470000002</v>
      </c>
      <c r="BA38" s="253">
        <v>8.3310210950000005</v>
      </c>
      <c r="BB38" s="253">
        <v>7.4547220000000003</v>
      </c>
      <c r="BC38" s="253">
        <v>7.141076</v>
      </c>
      <c r="BD38" s="348">
        <v>7.1968519999999998</v>
      </c>
      <c r="BE38" s="348">
        <v>7.2107489999999999</v>
      </c>
      <c r="BF38" s="348">
        <v>7.2467819999999996</v>
      </c>
      <c r="BG38" s="348">
        <v>7.2048410000000001</v>
      </c>
      <c r="BH38" s="348">
        <v>6.8952030000000004</v>
      </c>
      <c r="BI38" s="348">
        <v>7.019622</v>
      </c>
      <c r="BJ38" s="348">
        <v>7.3498020000000004</v>
      </c>
      <c r="BK38" s="348">
        <v>7.2338969999999998</v>
      </c>
      <c r="BL38" s="348">
        <v>7.0520870000000002</v>
      </c>
      <c r="BM38" s="348">
        <v>6.9936049999999996</v>
      </c>
      <c r="BN38" s="348">
        <v>6.6363190000000003</v>
      </c>
      <c r="BO38" s="348">
        <v>6.450812</v>
      </c>
      <c r="BP38" s="348">
        <v>6.495234</v>
      </c>
      <c r="BQ38" s="348">
        <v>6.6775000000000002</v>
      </c>
      <c r="BR38" s="348">
        <v>6.6878539999999997</v>
      </c>
      <c r="BS38" s="348">
        <v>6.7934729999999997</v>
      </c>
      <c r="BT38" s="348">
        <v>6.4611530000000004</v>
      </c>
      <c r="BU38" s="348">
        <v>6.6978809999999998</v>
      </c>
      <c r="BV38" s="348">
        <v>6.9801039999999999</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3.54</v>
      </c>
      <c r="AG39" s="209">
        <v>3.34</v>
      </c>
      <c r="AH39" s="209">
        <v>3.2</v>
      </c>
      <c r="AI39" s="209">
        <v>3.34</v>
      </c>
      <c r="AJ39" s="209">
        <v>3.42</v>
      </c>
      <c r="AK39" s="209">
        <v>3.86</v>
      </c>
      <c r="AL39" s="209">
        <v>3.88</v>
      </c>
      <c r="AM39" s="209">
        <v>3.66</v>
      </c>
      <c r="AN39" s="209">
        <v>3.54</v>
      </c>
      <c r="AO39" s="209">
        <v>3.34</v>
      </c>
      <c r="AP39" s="209">
        <v>2.96</v>
      </c>
      <c r="AQ39" s="209">
        <v>2.86</v>
      </c>
      <c r="AR39" s="209">
        <v>2.72</v>
      </c>
      <c r="AS39" s="209">
        <v>2.5499999999999998</v>
      </c>
      <c r="AT39" s="209">
        <v>2.92</v>
      </c>
      <c r="AU39" s="209">
        <v>3.16</v>
      </c>
      <c r="AV39" s="209">
        <v>3.25</v>
      </c>
      <c r="AW39" s="209">
        <v>3.93</v>
      </c>
      <c r="AX39" s="209">
        <v>4.07</v>
      </c>
      <c r="AY39" s="209">
        <v>4.04</v>
      </c>
      <c r="AZ39" s="209">
        <v>9.43</v>
      </c>
      <c r="BA39" s="209">
        <v>4.37</v>
      </c>
      <c r="BB39" s="209">
        <v>3.8342719999999999</v>
      </c>
      <c r="BC39" s="209">
        <v>3.8291719999999998</v>
      </c>
      <c r="BD39" s="350">
        <v>3.9722379999999999</v>
      </c>
      <c r="BE39" s="350">
        <v>4.0461109999999998</v>
      </c>
      <c r="BF39" s="350">
        <v>3.9885130000000002</v>
      </c>
      <c r="BG39" s="350">
        <v>3.9680170000000001</v>
      </c>
      <c r="BH39" s="350">
        <v>4.1079730000000003</v>
      </c>
      <c r="BI39" s="350">
        <v>4.1711939999999998</v>
      </c>
      <c r="BJ39" s="350">
        <v>4.5307870000000001</v>
      </c>
      <c r="BK39" s="350">
        <v>4.5709280000000003</v>
      </c>
      <c r="BL39" s="350">
        <v>4.7155120000000004</v>
      </c>
      <c r="BM39" s="350">
        <v>4.3792229999999996</v>
      </c>
      <c r="BN39" s="350">
        <v>4.1010390000000001</v>
      </c>
      <c r="BO39" s="350">
        <v>3.904331</v>
      </c>
      <c r="BP39" s="350">
        <v>3.7906460000000002</v>
      </c>
      <c r="BQ39" s="350">
        <v>3.8485830000000001</v>
      </c>
      <c r="BR39" s="350">
        <v>3.8465210000000001</v>
      </c>
      <c r="BS39" s="350">
        <v>3.8059970000000001</v>
      </c>
      <c r="BT39" s="350">
        <v>3.9137029999999999</v>
      </c>
      <c r="BU39" s="350">
        <v>4.0617450000000002</v>
      </c>
      <c r="BV39" s="350">
        <v>4.4426990000000002</v>
      </c>
    </row>
    <row r="40" spans="1:74" s="269" customFormat="1" ht="12" customHeight="1" x14ac:dyDescent="0.25">
      <c r="A40" s="193"/>
      <c r="B40" s="752" t="s">
        <v>815</v>
      </c>
      <c r="C40" s="744"/>
      <c r="D40" s="744"/>
      <c r="E40" s="744"/>
      <c r="F40" s="744"/>
      <c r="G40" s="744"/>
      <c r="H40" s="744"/>
      <c r="I40" s="744"/>
      <c r="J40" s="744"/>
      <c r="K40" s="744"/>
      <c r="L40" s="744"/>
      <c r="M40" s="744"/>
      <c r="N40" s="744"/>
      <c r="O40" s="744"/>
      <c r="P40" s="744"/>
      <c r="Q40" s="744"/>
      <c r="AY40" s="470"/>
      <c r="AZ40" s="470"/>
      <c r="BA40" s="470"/>
      <c r="BB40" s="470"/>
      <c r="BC40" s="470"/>
      <c r="BD40" s="600"/>
      <c r="BE40" s="600"/>
      <c r="BF40" s="600"/>
      <c r="BG40" s="600"/>
      <c r="BH40" s="470"/>
      <c r="BI40" s="470"/>
      <c r="BJ40" s="470"/>
    </row>
    <row r="41" spans="1:74" s="409" customFormat="1" ht="12" customHeight="1" x14ac:dyDescent="0.25">
      <c r="A41" s="408"/>
      <c r="B41" s="780" t="str">
        <f>"Notes: "&amp;"EIA completed modeling and analysis for this report on " &amp;Dates!D2&amp;"."</f>
        <v>Notes: EIA completed modeling and analysis for this report on Thursday June 3, 2021.</v>
      </c>
      <c r="C41" s="803"/>
      <c r="D41" s="803"/>
      <c r="E41" s="803"/>
      <c r="F41" s="803"/>
      <c r="G41" s="803"/>
      <c r="H41" s="803"/>
      <c r="I41" s="803"/>
      <c r="J41" s="803"/>
      <c r="K41" s="803"/>
      <c r="L41" s="803"/>
      <c r="M41" s="803"/>
      <c r="N41" s="803"/>
      <c r="O41" s="803"/>
      <c r="P41" s="803"/>
      <c r="Q41" s="781"/>
      <c r="AY41" s="471"/>
      <c r="AZ41" s="471"/>
      <c r="BA41" s="471"/>
      <c r="BB41" s="471"/>
      <c r="BC41" s="471"/>
      <c r="BD41" s="601"/>
      <c r="BE41" s="601"/>
      <c r="BF41" s="601"/>
      <c r="BG41" s="601"/>
      <c r="BH41" s="471"/>
      <c r="BI41" s="471"/>
      <c r="BJ41" s="471"/>
    </row>
    <row r="42" spans="1:74" s="409" customFormat="1" ht="12" customHeight="1" x14ac:dyDescent="0.25">
      <c r="A42" s="408"/>
      <c r="B42" s="770" t="s">
        <v>353</v>
      </c>
      <c r="C42" s="769"/>
      <c r="D42" s="769"/>
      <c r="E42" s="769"/>
      <c r="F42" s="769"/>
      <c r="G42" s="769"/>
      <c r="H42" s="769"/>
      <c r="I42" s="769"/>
      <c r="J42" s="769"/>
      <c r="K42" s="769"/>
      <c r="L42" s="769"/>
      <c r="M42" s="769"/>
      <c r="N42" s="769"/>
      <c r="O42" s="769"/>
      <c r="P42" s="769"/>
      <c r="Q42" s="769"/>
      <c r="AY42" s="471"/>
      <c r="AZ42" s="471"/>
      <c r="BA42" s="471"/>
      <c r="BB42" s="471"/>
      <c r="BC42" s="471"/>
      <c r="BD42" s="601"/>
      <c r="BE42" s="601"/>
      <c r="BF42" s="601"/>
      <c r="BG42" s="601"/>
      <c r="BH42" s="471"/>
      <c r="BI42" s="471"/>
      <c r="BJ42" s="471"/>
    </row>
    <row r="43" spans="1:74" s="269" customFormat="1" ht="12" customHeight="1" x14ac:dyDescent="0.25">
      <c r="A43" s="193"/>
      <c r="B43" s="753" t="s">
        <v>129</v>
      </c>
      <c r="C43" s="744"/>
      <c r="D43" s="744"/>
      <c r="E43" s="744"/>
      <c r="F43" s="744"/>
      <c r="G43" s="744"/>
      <c r="H43" s="744"/>
      <c r="I43" s="744"/>
      <c r="J43" s="744"/>
      <c r="K43" s="744"/>
      <c r="L43" s="744"/>
      <c r="M43" s="744"/>
      <c r="N43" s="744"/>
      <c r="O43" s="744"/>
      <c r="P43" s="744"/>
      <c r="Q43" s="744"/>
      <c r="AY43" s="470"/>
      <c r="AZ43" s="470"/>
      <c r="BA43" s="470"/>
      <c r="BB43" s="470"/>
      <c r="BC43" s="470"/>
      <c r="BD43" s="600"/>
      <c r="BE43" s="600"/>
      <c r="BF43" s="600"/>
      <c r="BG43" s="600"/>
      <c r="BH43" s="470"/>
      <c r="BI43" s="470"/>
      <c r="BJ43" s="470"/>
    </row>
    <row r="44" spans="1:74" s="409" customFormat="1" ht="12" customHeight="1" x14ac:dyDescent="0.25">
      <c r="A44" s="408"/>
      <c r="B44" s="765" t="s">
        <v>865</v>
      </c>
      <c r="C44" s="762"/>
      <c r="D44" s="762"/>
      <c r="E44" s="762"/>
      <c r="F44" s="762"/>
      <c r="G44" s="762"/>
      <c r="H44" s="762"/>
      <c r="I44" s="762"/>
      <c r="J44" s="762"/>
      <c r="K44" s="762"/>
      <c r="L44" s="762"/>
      <c r="M44" s="762"/>
      <c r="N44" s="762"/>
      <c r="O44" s="762"/>
      <c r="P44" s="762"/>
      <c r="Q44" s="759"/>
      <c r="AY44" s="471"/>
      <c r="AZ44" s="471"/>
      <c r="BA44" s="471"/>
      <c r="BB44" s="471"/>
      <c r="BC44" s="471"/>
      <c r="BD44" s="601"/>
      <c r="BE44" s="601"/>
      <c r="BF44" s="601"/>
      <c r="BG44" s="601"/>
      <c r="BH44" s="471"/>
      <c r="BI44" s="471"/>
      <c r="BJ44" s="471"/>
    </row>
    <row r="45" spans="1:74" s="409" customFormat="1" ht="12" customHeight="1" x14ac:dyDescent="0.25">
      <c r="A45" s="408"/>
      <c r="B45" s="800" t="s">
        <v>866</v>
      </c>
      <c r="C45" s="759"/>
      <c r="D45" s="759"/>
      <c r="E45" s="759"/>
      <c r="F45" s="759"/>
      <c r="G45" s="759"/>
      <c r="H45" s="759"/>
      <c r="I45" s="759"/>
      <c r="J45" s="759"/>
      <c r="K45" s="759"/>
      <c r="L45" s="759"/>
      <c r="M45" s="759"/>
      <c r="N45" s="759"/>
      <c r="O45" s="759"/>
      <c r="P45" s="759"/>
      <c r="Q45" s="759"/>
      <c r="AY45" s="471"/>
      <c r="AZ45" s="471"/>
      <c r="BA45" s="471"/>
      <c r="BB45" s="471"/>
      <c r="BC45" s="471"/>
      <c r="BD45" s="601"/>
      <c r="BE45" s="601"/>
      <c r="BF45" s="601"/>
      <c r="BG45" s="601"/>
      <c r="BH45" s="471"/>
      <c r="BI45" s="471"/>
      <c r="BJ45" s="471"/>
    </row>
    <row r="46" spans="1:74" s="409" customFormat="1" ht="12" customHeight="1" x14ac:dyDescent="0.25">
      <c r="A46" s="410"/>
      <c r="B46" s="763" t="s">
        <v>867</v>
      </c>
      <c r="C46" s="762"/>
      <c r="D46" s="762"/>
      <c r="E46" s="762"/>
      <c r="F46" s="762"/>
      <c r="G46" s="762"/>
      <c r="H46" s="762"/>
      <c r="I46" s="762"/>
      <c r="J46" s="762"/>
      <c r="K46" s="762"/>
      <c r="L46" s="762"/>
      <c r="M46" s="762"/>
      <c r="N46" s="762"/>
      <c r="O46" s="762"/>
      <c r="P46" s="762"/>
      <c r="Q46" s="759"/>
      <c r="AY46" s="471"/>
      <c r="AZ46" s="471"/>
      <c r="BA46" s="471"/>
      <c r="BB46" s="471"/>
      <c r="BC46" s="471"/>
      <c r="BD46" s="601"/>
      <c r="BE46" s="601"/>
      <c r="BF46" s="601"/>
      <c r="BG46" s="601"/>
      <c r="BH46" s="471"/>
      <c r="BI46" s="471"/>
      <c r="BJ46" s="471"/>
    </row>
    <row r="47" spans="1:74" s="409" customFormat="1" ht="12" customHeight="1" x14ac:dyDescent="0.25">
      <c r="A47" s="410"/>
      <c r="B47" s="774" t="s">
        <v>178</v>
      </c>
      <c r="C47" s="759"/>
      <c r="D47" s="759"/>
      <c r="E47" s="759"/>
      <c r="F47" s="759"/>
      <c r="G47" s="759"/>
      <c r="H47" s="759"/>
      <c r="I47" s="759"/>
      <c r="J47" s="759"/>
      <c r="K47" s="759"/>
      <c r="L47" s="759"/>
      <c r="M47" s="759"/>
      <c r="N47" s="759"/>
      <c r="O47" s="759"/>
      <c r="P47" s="759"/>
      <c r="Q47" s="759"/>
      <c r="AY47" s="471"/>
      <c r="AZ47" s="471"/>
      <c r="BA47" s="471"/>
      <c r="BB47" s="471"/>
      <c r="BC47" s="471"/>
      <c r="BD47" s="601"/>
      <c r="BE47" s="601"/>
      <c r="BF47" s="601"/>
      <c r="BG47" s="601"/>
      <c r="BH47" s="471"/>
      <c r="BI47" s="471"/>
      <c r="BJ47" s="471"/>
    </row>
    <row r="48" spans="1:74" s="409" customFormat="1" ht="12" customHeight="1" x14ac:dyDescent="0.25">
      <c r="A48" s="410"/>
      <c r="B48" s="765" t="s">
        <v>838</v>
      </c>
      <c r="C48" s="766"/>
      <c r="D48" s="766"/>
      <c r="E48" s="766"/>
      <c r="F48" s="766"/>
      <c r="G48" s="766"/>
      <c r="H48" s="766"/>
      <c r="I48" s="766"/>
      <c r="J48" s="766"/>
      <c r="K48" s="766"/>
      <c r="L48" s="766"/>
      <c r="M48" s="766"/>
      <c r="N48" s="766"/>
      <c r="O48" s="766"/>
      <c r="P48" s="766"/>
      <c r="Q48" s="759"/>
      <c r="AY48" s="471"/>
      <c r="AZ48" s="471"/>
      <c r="BA48" s="471"/>
      <c r="BB48" s="471"/>
      <c r="BC48" s="471"/>
      <c r="BD48" s="601"/>
      <c r="BE48" s="601"/>
      <c r="BF48" s="601"/>
      <c r="BG48" s="601"/>
      <c r="BH48" s="471"/>
      <c r="BI48" s="471"/>
      <c r="BJ48" s="471"/>
    </row>
    <row r="49" spans="1:74" s="411" customFormat="1" ht="12" customHeight="1" x14ac:dyDescent="0.25">
      <c r="A49" s="393"/>
      <c r="B49" s="771" t="s">
        <v>1384</v>
      </c>
      <c r="C49" s="759"/>
      <c r="D49" s="759"/>
      <c r="E49" s="759"/>
      <c r="F49" s="759"/>
      <c r="G49" s="759"/>
      <c r="H49" s="759"/>
      <c r="I49" s="759"/>
      <c r="J49" s="759"/>
      <c r="K49" s="759"/>
      <c r="L49" s="759"/>
      <c r="M49" s="759"/>
      <c r="N49" s="759"/>
      <c r="O49" s="759"/>
      <c r="P49" s="759"/>
      <c r="Q49" s="759"/>
      <c r="AY49" s="472"/>
      <c r="AZ49" s="472"/>
      <c r="BA49" s="472"/>
      <c r="BB49" s="472"/>
      <c r="BC49" s="472"/>
      <c r="BD49" s="602"/>
      <c r="BE49" s="602"/>
      <c r="BF49" s="602"/>
      <c r="BG49" s="602"/>
      <c r="BH49" s="472"/>
      <c r="BI49" s="472"/>
      <c r="BJ49" s="472"/>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A40" sqref="BA40"/>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51" customWidth="1"/>
    <col min="56" max="58" width="6.5546875" style="603" customWidth="1"/>
    <col min="59" max="62" width="6.5546875" style="351" customWidth="1"/>
    <col min="63" max="74" width="6.5546875" style="89" customWidth="1"/>
    <col min="75" max="16384" width="9.5546875" style="89"/>
  </cols>
  <sheetData>
    <row r="1" spans="1:74" ht="14.85" customHeight="1" x14ac:dyDescent="0.25">
      <c r="A1" s="741" t="s">
        <v>798</v>
      </c>
      <c r="B1" s="810" t="s">
        <v>237</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277"/>
    </row>
    <row r="2" spans="1:74" s="72" customFormat="1" ht="13.2" x14ac:dyDescent="0.25">
      <c r="A2" s="742"/>
      <c r="B2" s="486" t="str">
        <f>"U.S. Energy Information Administration  |  Short-Term Energy Outlook  - "&amp;Dates!D1</f>
        <v>U.S. Energy Information Administration  |  Short-Term Energy Outlook  - June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357"/>
      <c r="BH2" s="357"/>
      <c r="BI2" s="357"/>
      <c r="BJ2" s="3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08"/>
      <c r="BA5" s="708"/>
      <c r="BB5" s="708"/>
      <c r="BC5" s="708"/>
      <c r="BD5" s="708"/>
      <c r="BE5" s="708"/>
      <c r="BF5" s="708"/>
      <c r="BG5" s="708"/>
      <c r="BH5" s="92"/>
      <c r="BI5" s="92"/>
      <c r="BJ5" s="382"/>
      <c r="BK5" s="382"/>
      <c r="BL5" s="382"/>
      <c r="BM5" s="382"/>
      <c r="BN5" s="382"/>
      <c r="BO5" s="382"/>
      <c r="BP5" s="382"/>
      <c r="BQ5" s="382"/>
      <c r="BR5" s="382"/>
      <c r="BS5" s="382"/>
      <c r="BT5" s="382"/>
      <c r="BU5" s="382"/>
      <c r="BV5" s="382"/>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61.971187999999998</v>
      </c>
      <c r="P6" s="250">
        <v>60.268717000000002</v>
      </c>
      <c r="Q6" s="250">
        <v>65.503579000000002</v>
      </c>
      <c r="R6" s="250">
        <v>58.046233999999998</v>
      </c>
      <c r="S6" s="250">
        <v>61.210858999999999</v>
      </c>
      <c r="T6" s="250">
        <v>61.572367999999997</v>
      </c>
      <c r="U6" s="250">
        <v>62.967241999999999</v>
      </c>
      <c r="V6" s="250">
        <v>69.325457999999998</v>
      </c>
      <c r="W6" s="250">
        <v>62.438499</v>
      </c>
      <c r="X6" s="250">
        <v>66.532053000000005</v>
      </c>
      <c r="Y6" s="250">
        <v>62.857303000000002</v>
      </c>
      <c r="Z6" s="250">
        <v>63.473595000000003</v>
      </c>
      <c r="AA6" s="250">
        <v>65.83569</v>
      </c>
      <c r="AB6" s="250">
        <v>58.314672999999999</v>
      </c>
      <c r="AC6" s="250">
        <v>55.667043</v>
      </c>
      <c r="AD6" s="250">
        <v>61.213194000000001</v>
      </c>
      <c r="AE6" s="250">
        <v>61.861533000000001</v>
      </c>
      <c r="AF6" s="250">
        <v>56.705832999999998</v>
      </c>
      <c r="AG6" s="250">
        <v>59.068790999999997</v>
      </c>
      <c r="AH6" s="250">
        <v>63.794620000000002</v>
      </c>
      <c r="AI6" s="250">
        <v>58.59742</v>
      </c>
      <c r="AJ6" s="250">
        <v>57.674056999999998</v>
      </c>
      <c r="AK6" s="250">
        <v>54.392702</v>
      </c>
      <c r="AL6" s="250">
        <v>53.183706999999998</v>
      </c>
      <c r="AM6" s="250">
        <v>55.612456999999999</v>
      </c>
      <c r="AN6" s="250">
        <v>47.378796000000001</v>
      </c>
      <c r="AO6" s="250">
        <v>46.060926000000002</v>
      </c>
      <c r="AP6" s="250">
        <v>38.999501000000002</v>
      </c>
      <c r="AQ6" s="250">
        <v>36.934071000000003</v>
      </c>
      <c r="AR6" s="250">
        <v>39.258833000000003</v>
      </c>
      <c r="AS6" s="250">
        <v>43.195796999999999</v>
      </c>
      <c r="AT6" s="250">
        <v>47.499327000000001</v>
      </c>
      <c r="AU6" s="250">
        <v>45.118958999999997</v>
      </c>
      <c r="AV6" s="250">
        <v>46.599246999999998</v>
      </c>
      <c r="AW6" s="250">
        <v>45.959758000000001</v>
      </c>
      <c r="AX6" s="250">
        <v>46.435659000000001</v>
      </c>
      <c r="AY6" s="250">
        <v>48.564743999999997</v>
      </c>
      <c r="AZ6" s="250">
        <v>40.292459000000001</v>
      </c>
      <c r="BA6" s="250">
        <v>49.891813999999997</v>
      </c>
      <c r="BB6" s="250">
        <v>48.324120999999998</v>
      </c>
      <c r="BC6" s="250">
        <v>51.943719168999998</v>
      </c>
      <c r="BD6" s="316">
        <v>50.739229999999999</v>
      </c>
      <c r="BE6" s="316">
        <v>52.13241</v>
      </c>
      <c r="BF6" s="316">
        <v>56.274169999999998</v>
      </c>
      <c r="BG6" s="316">
        <v>51.217359999999999</v>
      </c>
      <c r="BH6" s="316">
        <v>51.864170000000001</v>
      </c>
      <c r="BI6" s="316">
        <v>49.61336</v>
      </c>
      <c r="BJ6" s="316">
        <v>49.261339999999997</v>
      </c>
      <c r="BK6" s="316">
        <v>51.919989999999999</v>
      </c>
      <c r="BL6" s="316">
        <v>48.37603</v>
      </c>
      <c r="BM6" s="316">
        <v>52.946199999999997</v>
      </c>
      <c r="BN6" s="316">
        <v>48.609250000000003</v>
      </c>
      <c r="BO6" s="316">
        <v>48.683419999999998</v>
      </c>
      <c r="BP6" s="316">
        <v>48.22466</v>
      </c>
      <c r="BQ6" s="316">
        <v>50.243600000000001</v>
      </c>
      <c r="BR6" s="316">
        <v>54.803280000000001</v>
      </c>
      <c r="BS6" s="316">
        <v>50.321719999999999</v>
      </c>
      <c r="BT6" s="316">
        <v>51.533659999999998</v>
      </c>
      <c r="BU6" s="316">
        <v>49.820010000000003</v>
      </c>
      <c r="BV6" s="316">
        <v>49.820219999999999</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18.206989</v>
      </c>
      <c r="AB7" s="250">
        <v>16.127026000000001</v>
      </c>
      <c r="AC7" s="250">
        <v>15.394836</v>
      </c>
      <c r="AD7" s="250">
        <v>17.946928</v>
      </c>
      <c r="AE7" s="250">
        <v>18.137031</v>
      </c>
      <c r="AF7" s="250">
        <v>16.625426999999998</v>
      </c>
      <c r="AG7" s="250">
        <v>15.269473</v>
      </c>
      <c r="AH7" s="250">
        <v>16.491112000000001</v>
      </c>
      <c r="AI7" s="250">
        <v>15.147615</v>
      </c>
      <c r="AJ7" s="250">
        <v>15.463811</v>
      </c>
      <c r="AK7" s="250">
        <v>14.583992</v>
      </c>
      <c r="AL7" s="250">
        <v>14.25986</v>
      </c>
      <c r="AM7" s="250">
        <v>14.806516</v>
      </c>
      <c r="AN7" s="250">
        <v>12.614371</v>
      </c>
      <c r="AO7" s="250">
        <v>12.263529999999999</v>
      </c>
      <c r="AP7" s="250">
        <v>9.9068450000000006</v>
      </c>
      <c r="AQ7" s="250">
        <v>9.3821770000000004</v>
      </c>
      <c r="AR7" s="250">
        <v>9.9727270000000008</v>
      </c>
      <c r="AS7" s="250">
        <v>10.767115</v>
      </c>
      <c r="AT7" s="250">
        <v>11.839795000000001</v>
      </c>
      <c r="AU7" s="250">
        <v>11.246468</v>
      </c>
      <c r="AV7" s="250">
        <v>11.988507999999999</v>
      </c>
      <c r="AW7" s="250">
        <v>11.787463000000001</v>
      </c>
      <c r="AX7" s="250">
        <v>11.767117000000001</v>
      </c>
      <c r="AY7" s="250">
        <v>12.162978000000001</v>
      </c>
      <c r="AZ7" s="250">
        <v>10.097744</v>
      </c>
      <c r="BA7" s="250">
        <v>12.580230999999999</v>
      </c>
      <c r="BB7" s="250">
        <v>11.850405</v>
      </c>
      <c r="BC7" s="250">
        <v>12.741994416000001</v>
      </c>
      <c r="BD7" s="316">
        <v>12.72329</v>
      </c>
      <c r="BE7" s="316">
        <v>11.3993</v>
      </c>
      <c r="BF7" s="316">
        <v>12.7334</v>
      </c>
      <c r="BG7" s="316">
        <v>11.481590000000001</v>
      </c>
      <c r="BH7" s="316">
        <v>11.965920000000001</v>
      </c>
      <c r="BI7" s="316">
        <v>11.775119999999999</v>
      </c>
      <c r="BJ7" s="316">
        <v>11.949870000000001</v>
      </c>
      <c r="BK7" s="316">
        <v>12.91541</v>
      </c>
      <c r="BL7" s="316">
        <v>12.13449</v>
      </c>
      <c r="BM7" s="316">
        <v>13.89551</v>
      </c>
      <c r="BN7" s="316">
        <v>13.189209999999999</v>
      </c>
      <c r="BO7" s="316">
        <v>13.2883</v>
      </c>
      <c r="BP7" s="316">
        <v>13.23657</v>
      </c>
      <c r="BQ7" s="316">
        <v>11.94835</v>
      </c>
      <c r="BR7" s="316">
        <v>13.266529999999999</v>
      </c>
      <c r="BS7" s="316">
        <v>12.11018</v>
      </c>
      <c r="BT7" s="316">
        <v>12.723739999999999</v>
      </c>
      <c r="BU7" s="316">
        <v>12.68932</v>
      </c>
      <c r="BV7" s="316">
        <v>12.99797</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13.016482999999999</v>
      </c>
      <c r="AB8" s="250">
        <v>11.529489</v>
      </c>
      <c r="AC8" s="250">
        <v>11.006003</v>
      </c>
      <c r="AD8" s="250">
        <v>10.983352999999999</v>
      </c>
      <c r="AE8" s="250">
        <v>11.099686</v>
      </c>
      <c r="AF8" s="250">
        <v>10.174578</v>
      </c>
      <c r="AG8" s="250">
        <v>10.546882</v>
      </c>
      <c r="AH8" s="250">
        <v>11.390698</v>
      </c>
      <c r="AI8" s="250">
        <v>10.462749000000001</v>
      </c>
      <c r="AJ8" s="250">
        <v>9.5777190000000001</v>
      </c>
      <c r="AK8" s="250">
        <v>9.0328020000000002</v>
      </c>
      <c r="AL8" s="250">
        <v>8.8320679999999996</v>
      </c>
      <c r="AM8" s="250">
        <v>9.6096970000000006</v>
      </c>
      <c r="AN8" s="250">
        <v>8.1869239999999994</v>
      </c>
      <c r="AO8" s="250">
        <v>7.9591900000000004</v>
      </c>
      <c r="AP8" s="250">
        <v>6.5135550000000002</v>
      </c>
      <c r="AQ8" s="250">
        <v>6.1685999999999996</v>
      </c>
      <c r="AR8" s="250">
        <v>6.5568499999999998</v>
      </c>
      <c r="AS8" s="250">
        <v>7.3654719999999996</v>
      </c>
      <c r="AT8" s="250">
        <v>8.0993139999999997</v>
      </c>
      <c r="AU8" s="250">
        <v>7.6934060000000004</v>
      </c>
      <c r="AV8" s="250">
        <v>7.4648960000000004</v>
      </c>
      <c r="AW8" s="250">
        <v>7.3631580000000003</v>
      </c>
      <c r="AX8" s="250">
        <v>7.4378390000000003</v>
      </c>
      <c r="AY8" s="250">
        <v>7.7471740000000002</v>
      </c>
      <c r="AZ8" s="250">
        <v>6.4280489999999997</v>
      </c>
      <c r="BA8" s="250">
        <v>8.1965129999999995</v>
      </c>
      <c r="BB8" s="250">
        <v>7.9082160000000004</v>
      </c>
      <c r="BC8" s="250">
        <v>8.5099913700999998</v>
      </c>
      <c r="BD8" s="316">
        <v>8.7035219999999995</v>
      </c>
      <c r="BE8" s="316">
        <v>8.9476099999999992</v>
      </c>
      <c r="BF8" s="316">
        <v>9.9475879999999997</v>
      </c>
      <c r="BG8" s="316">
        <v>9.1787189999999992</v>
      </c>
      <c r="BH8" s="316">
        <v>9.2069650000000003</v>
      </c>
      <c r="BI8" s="316">
        <v>8.9953109999999992</v>
      </c>
      <c r="BJ8" s="316">
        <v>9.1414229999999996</v>
      </c>
      <c r="BK8" s="316">
        <v>9.5992130000000007</v>
      </c>
      <c r="BL8" s="316">
        <v>9.0470760000000006</v>
      </c>
      <c r="BM8" s="316">
        <v>9.8243410000000004</v>
      </c>
      <c r="BN8" s="316">
        <v>9.019717</v>
      </c>
      <c r="BO8" s="316">
        <v>9.2087420000000009</v>
      </c>
      <c r="BP8" s="316">
        <v>9.0951310000000003</v>
      </c>
      <c r="BQ8" s="316">
        <v>9.1360130000000002</v>
      </c>
      <c r="BR8" s="316">
        <v>10.003259999999999</v>
      </c>
      <c r="BS8" s="316">
        <v>9.2064280000000007</v>
      </c>
      <c r="BT8" s="316">
        <v>9.2695620000000005</v>
      </c>
      <c r="BU8" s="316">
        <v>9.1433839999999993</v>
      </c>
      <c r="BV8" s="316">
        <v>9.3623980000000007</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30.658158</v>
      </c>
      <c r="AC9" s="250">
        <v>29.266203999999998</v>
      </c>
      <c r="AD9" s="250">
        <v>32.282913000000001</v>
      </c>
      <c r="AE9" s="250">
        <v>32.624816000000003</v>
      </c>
      <c r="AF9" s="250">
        <v>29.905828</v>
      </c>
      <c r="AG9" s="250">
        <v>33.252436000000003</v>
      </c>
      <c r="AH9" s="250">
        <v>35.91281</v>
      </c>
      <c r="AI9" s="250">
        <v>32.987056000000003</v>
      </c>
      <c r="AJ9" s="250">
        <v>32.632527000000003</v>
      </c>
      <c r="AK9" s="250">
        <v>30.775908000000001</v>
      </c>
      <c r="AL9" s="250">
        <v>30.091778999999999</v>
      </c>
      <c r="AM9" s="250">
        <v>31.196244</v>
      </c>
      <c r="AN9" s="250">
        <v>26.577501000000002</v>
      </c>
      <c r="AO9" s="250">
        <v>25.838206</v>
      </c>
      <c r="AP9" s="250">
        <v>22.579101000000001</v>
      </c>
      <c r="AQ9" s="250">
        <v>21.383293999999999</v>
      </c>
      <c r="AR9" s="250">
        <v>22.729255999999999</v>
      </c>
      <c r="AS9" s="250">
        <v>25.063210000000002</v>
      </c>
      <c r="AT9" s="250">
        <v>27.560217999999999</v>
      </c>
      <c r="AU9" s="250">
        <v>26.179085000000001</v>
      </c>
      <c r="AV9" s="250">
        <v>27.145842999999999</v>
      </c>
      <c r="AW9" s="250">
        <v>26.809137</v>
      </c>
      <c r="AX9" s="250">
        <v>27.230702999999998</v>
      </c>
      <c r="AY9" s="250">
        <v>28.654592000000001</v>
      </c>
      <c r="AZ9" s="250">
        <v>23.766666000000001</v>
      </c>
      <c r="BA9" s="250">
        <v>29.115069999999999</v>
      </c>
      <c r="BB9" s="250">
        <v>28.5655</v>
      </c>
      <c r="BC9" s="250">
        <v>30.691733382999999</v>
      </c>
      <c r="BD9" s="316">
        <v>29.31241</v>
      </c>
      <c r="BE9" s="316">
        <v>31.785499999999999</v>
      </c>
      <c r="BF9" s="316">
        <v>33.593179999999997</v>
      </c>
      <c r="BG9" s="316">
        <v>30.55705</v>
      </c>
      <c r="BH9" s="316">
        <v>30.691279999999999</v>
      </c>
      <c r="BI9" s="316">
        <v>28.842929999999999</v>
      </c>
      <c r="BJ9" s="316">
        <v>28.17005</v>
      </c>
      <c r="BK9" s="316">
        <v>29.405370000000001</v>
      </c>
      <c r="BL9" s="316">
        <v>27.194459999999999</v>
      </c>
      <c r="BM9" s="316">
        <v>29.22635</v>
      </c>
      <c r="BN9" s="316">
        <v>26.40033</v>
      </c>
      <c r="BO9" s="316">
        <v>26.18638</v>
      </c>
      <c r="BP9" s="316">
        <v>25.892949999999999</v>
      </c>
      <c r="BQ9" s="316">
        <v>29.159230000000001</v>
      </c>
      <c r="BR9" s="316">
        <v>31.53349</v>
      </c>
      <c r="BS9" s="316">
        <v>29.005109999999998</v>
      </c>
      <c r="BT9" s="316">
        <v>29.54035</v>
      </c>
      <c r="BU9" s="316">
        <v>27.987310000000001</v>
      </c>
      <c r="BV9" s="316">
        <v>27.459849999999999</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-0.42199999999999999</v>
      </c>
      <c r="AU10" s="250">
        <v>0.60099999999999998</v>
      </c>
      <c r="AV10" s="250">
        <v>-1.488</v>
      </c>
      <c r="AW10" s="250">
        <v>-0.127</v>
      </c>
      <c r="AX10" s="250">
        <v>0.66800000000000004</v>
      </c>
      <c r="AY10" s="250">
        <v>0.68500000000000005</v>
      </c>
      <c r="AZ10" s="250">
        <v>-0.51400000000000001</v>
      </c>
      <c r="BA10" s="250">
        <v>0.16700000000000001</v>
      </c>
      <c r="BB10" s="250">
        <v>-1.23272</v>
      </c>
      <c r="BC10" s="250">
        <v>-0.96179230000000004</v>
      </c>
      <c r="BD10" s="316">
        <v>2.4080720000000002</v>
      </c>
      <c r="BE10" s="316">
        <v>1.497485</v>
      </c>
      <c r="BF10" s="316">
        <v>-5.8496300000000001E-2</v>
      </c>
      <c r="BG10" s="316">
        <v>0.73271560000000002</v>
      </c>
      <c r="BH10" s="316">
        <v>-1.079116</v>
      </c>
      <c r="BI10" s="316">
        <v>-0.21761179999999999</v>
      </c>
      <c r="BJ10" s="316">
        <v>-0.83813490000000002</v>
      </c>
      <c r="BK10" s="316">
        <v>0.44514550000000003</v>
      </c>
      <c r="BL10" s="316">
        <v>-1.4284779999999999</v>
      </c>
      <c r="BM10" s="316">
        <v>-0.43741940000000001</v>
      </c>
      <c r="BN10" s="316">
        <v>-1.39761</v>
      </c>
      <c r="BO10" s="316">
        <v>-1.6215010000000001</v>
      </c>
      <c r="BP10" s="316">
        <v>0.8088168</v>
      </c>
      <c r="BQ10" s="316">
        <v>0.86554010000000003</v>
      </c>
      <c r="BR10" s="316">
        <v>-0.75605330000000004</v>
      </c>
      <c r="BS10" s="316">
        <v>-1.0364770000000001</v>
      </c>
      <c r="BT10" s="316">
        <v>-2.2553139999999998</v>
      </c>
      <c r="BU10" s="316">
        <v>-1.268737</v>
      </c>
      <c r="BV10" s="316">
        <v>-1.8262989999999999</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0.86436599999999997</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0.30415500000000001</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0.51135399999999998</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0.52589699999999995</v>
      </c>
      <c r="AZ11" s="250">
        <v>0.30868699999999999</v>
      </c>
      <c r="BA11" s="250">
        <v>0.24052100000000001</v>
      </c>
      <c r="BB11" s="250">
        <v>0.23933460000000001</v>
      </c>
      <c r="BC11" s="250">
        <v>0.3096064</v>
      </c>
      <c r="BD11" s="316">
        <v>0.37562970000000001</v>
      </c>
      <c r="BE11" s="316">
        <v>0.44878430000000002</v>
      </c>
      <c r="BF11" s="316">
        <v>0.39948830000000002</v>
      </c>
      <c r="BG11" s="316">
        <v>0.40028589999999997</v>
      </c>
      <c r="BH11" s="316">
        <v>0.4258576</v>
      </c>
      <c r="BI11" s="316">
        <v>0.40903339999999999</v>
      </c>
      <c r="BJ11" s="316">
        <v>0.41350599999999998</v>
      </c>
      <c r="BK11" s="316">
        <v>0.44082149999999998</v>
      </c>
      <c r="BL11" s="316">
        <v>0.26139469999999998</v>
      </c>
      <c r="BM11" s="316">
        <v>0.30995729999999999</v>
      </c>
      <c r="BN11" s="316">
        <v>0.2884678</v>
      </c>
      <c r="BO11" s="316">
        <v>0.34672960000000003</v>
      </c>
      <c r="BP11" s="316">
        <v>0.40189829999999999</v>
      </c>
      <c r="BQ11" s="316">
        <v>0.46863179999999999</v>
      </c>
      <c r="BR11" s="316">
        <v>0.4140006</v>
      </c>
      <c r="BS11" s="316">
        <v>0.4105549</v>
      </c>
      <c r="BT11" s="316">
        <v>0.43361640000000001</v>
      </c>
      <c r="BU11" s="316">
        <v>0.41452359999999999</v>
      </c>
      <c r="BV11" s="316">
        <v>0.41765419999999998</v>
      </c>
    </row>
    <row r="12" spans="1:74" ht="11.1" customHeight="1" x14ac:dyDescent="0.2">
      <c r="A12" s="93" t="s">
        <v>206</v>
      </c>
      <c r="B12" s="194" t="s">
        <v>450</v>
      </c>
      <c r="C12" s="250">
        <v>7.403149</v>
      </c>
      <c r="D12" s="250">
        <v>7.061509</v>
      </c>
      <c r="E12" s="250">
        <v>8.0749420000000001</v>
      </c>
      <c r="F12" s="250">
        <v>7.1318210000000004</v>
      </c>
      <c r="G12" s="250">
        <v>7.2001809999999997</v>
      </c>
      <c r="H12" s="250">
        <v>7.5041719999999996</v>
      </c>
      <c r="I12" s="250">
        <v>7.154344</v>
      </c>
      <c r="J12" s="250">
        <v>8.59178</v>
      </c>
      <c r="K12" s="250">
        <v>8.8248440000000006</v>
      </c>
      <c r="L12" s="250">
        <v>9.1304669999999994</v>
      </c>
      <c r="M12" s="250">
        <v>9.0494559999999993</v>
      </c>
      <c r="N12" s="250">
        <v>9.8184539999999991</v>
      </c>
      <c r="O12" s="250">
        <v>8.6592110000000009</v>
      </c>
      <c r="P12" s="250">
        <v>8.9825649999999992</v>
      </c>
      <c r="Q12" s="250">
        <v>9.8863520000000005</v>
      </c>
      <c r="R12" s="250">
        <v>11.032126</v>
      </c>
      <c r="S12" s="250">
        <v>9.3997609999999998</v>
      </c>
      <c r="T12" s="250">
        <v>10.106507000000001</v>
      </c>
      <c r="U12" s="250">
        <v>9.9238499999999998</v>
      </c>
      <c r="V12" s="250">
        <v>9.9950150000000004</v>
      </c>
      <c r="W12" s="250">
        <v>9.6831980000000009</v>
      </c>
      <c r="X12" s="250">
        <v>10.767827</v>
      </c>
      <c r="Y12" s="250">
        <v>8.9198620000000002</v>
      </c>
      <c r="Z12" s="250">
        <v>8.8877980000000001</v>
      </c>
      <c r="AA12" s="250">
        <v>9.3290760000000006</v>
      </c>
      <c r="AB12" s="250">
        <v>6.7517180000000003</v>
      </c>
      <c r="AC12" s="250">
        <v>9.1321779999999997</v>
      </c>
      <c r="AD12" s="250">
        <v>8.6418210000000002</v>
      </c>
      <c r="AE12" s="250">
        <v>8.9791939999999997</v>
      </c>
      <c r="AF12" s="250">
        <v>8.3080350000000003</v>
      </c>
      <c r="AG12" s="250">
        <v>6.4689649999999999</v>
      </c>
      <c r="AH12" s="250">
        <v>7.7487029999999999</v>
      </c>
      <c r="AI12" s="250">
        <v>7.7418779999999998</v>
      </c>
      <c r="AJ12" s="250">
        <v>6.5899979999999996</v>
      </c>
      <c r="AK12" s="250">
        <v>7.5822450000000003</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5.7297719999999996</v>
      </c>
      <c r="AZ12" s="250">
        <v>7.3954190000000004</v>
      </c>
      <c r="BA12" s="250">
        <v>7.58073</v>
      </c>
      <c r="BB12" s="250">
        <v>7.0533140000000003</v>
      </c>
      <c r="BC12" s="250">
        <v>5.90571</v>
      </c>
      <c r="BD12" s="316">
        <v>5.6292340000000003</v>
      </c>
      <c r="BE12" s="316">
        <v>6.6805190000000003</v>
      </c>
      <c r="BF12" s="316">
        <v>5.4042969999999997</v>
      </c>
      <c r="BG12" s="316">
        <v>6.6210990000000001</v>
      </c>
      <c r="BH12" s="316">
        <v>6.0310139999999999</v>
      </c>
      <c r="BI12" s="316">
        <v>8.8669180000000001</v>
      </c>
      <c r="BJ12" s="316">
        <v>7.7233429999999998</v>
      </c>
      <c r="BK12" s="316">
        <v>8.9748649999999994</v>
      </c>
      <c r="BL12" s="316">
        <v>9.6296870000000006</v>
      </c>
      <c r="BM12" s="316">
        <v>9.878622</v>
      </c>
      <c r="BN12" s="316">
        <v>7.4528809999999996</v>
      </c>
      <c r="BO12" s="316">
        <v>6.0165470000000001</v>
      </c>
      <c r="BP12" s="316">
        <v>5.7525250000000003</v>
      </c>
      <c r="BQ12" s="316">
        <v>6.9784829999999998</v>
      </c>
      <c r="BR12" s="316">
        <v>5.4583700000000004</v>
      </c>
      <c r="BS12" s="316">
        <v>7.0345469999999999</v>
      </c>
      <c r="BT12" s="316">
        <v>6.4490259999999999</v>
      </c>
      <c r="BU12" s="316">
        <v>9.9387740000000004</v>
      </c>
      <c r="BV12" s="316">
        <v>8.6437489999999997</v>
      </c>
    </row>
    <row r="13" spans="1:74" ht="11.1" customHeight="1" x14ac:dyDescent="0.2">
      <c r="A13" s="93" t="s">
        <v>207</v>
      </c>
      <c r="B13" s="195" t="s">
        <v>685</v>
      </c>
      <c r="C13" s="250">
        <v>4.2652780000000003</v>
      </c>
      <c r="D13" s="250">
        <v>4.0339020000000003</v>
      </c>
      <c r="E13" s="250">
        <v>4.1008019999999998</v>
      </c>
      <c r="F13" s="250">
        <v>4.578462</v>
      </c>
      <c r="G13" s="250">
        <v>4.5204319999999996</v>
      </c>
      <c r="H13" s="250">
        <v>4.4635689999999997</v>
      </c>
      <c r="I13" s="250">
        <v>4.2209599999999998</v>
      </c>
      <c r="J13" s="250">
        <v>5.094271</v>
      </c>
      <c r="K13" s="250">
        <v>5.2850359999999998</v>
      </c>
      <c r="L13" s="250">
        <v>4.6047880000000001</v>
      </c>
      <c r="M13" s="250">
        <v>4.2871880000000004</v>
      </c>
      <c r="N13" s="250">
        <v>4.8945530000000002</v>
      </c>
      <c r="O13" s="250">
        <v>4.1747019999999999</v>
      </c>
      <c r="P13" s="250">
        <v>5.1946479999999999</v>
      </c>
      <c r="Q13" s="250">
        <v>5.4144690000000004</v>
      </c>
      <c r="R13" s="250">
        <v>5.8301290000000003</v>
      </c>
      <c r="S13" s="250">
        <v>5.4500760000000001</v>
      </c>
      <c r="T13" s="250">
        <v>5.5833029999999999</v>
      </c>
      <c r="U13" s="250">
        <v>5.0745279999999999</v>
      </c>
      <c r="V13" s="250">
        <v>5.5217729999999996</v>
      </c>
      <c r="W13" s="250">
        <v>4.5505190000000004</v>
      </c>
      <c r="X13" s="250">
        <v>5.9132559999999996</v>
      </c>
      <c r="Y13" s="250">
        <v>4.513325</v>
      </c>
      <c r="Z13" s="250">
        <v>4.9297069999999996</v>
      </c>
      <c r="AA13" s="250">
        <v>4.5034739999999998</v>
      </c>
      <c r="AB13" s="250">
        <v>3.5204390000000001</v>
      </c>
      <c r="AC13" s="250">
        <v>5.0115080000000001</v>
      </c>
      <c r="AD13" s="250">
        <v>4.7788149999999998</v>
      </c>
      <c r="AE13" s="250">
        <v>4.9372870000000004</v>
      </c>
      <c r="AF13" s="250">
        <v>5.1428070000000004</v>
      </c>
      <c r="AG13" s="250">
        <v>3.4483000000000001</v>
      </c>
      <c r="AH13" s="250">
        <v>4.7946939999999998</v>
      </c>
      <c r="AI13" s="250">
        <v>4.7127949999999998</v>
      </c>
      <c r="AJ13" s="250">
        <v>3.5170940000000002</v>
      </c>
      <c r="AK13" s="250">
        <v>4.3623700000000003</v>
      </c>
      <c r="AL13" s="250">
        <v>4.1859770000000003</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3.2494480000000001</v>
      </c>
      <c r="AZ13" s="250">
        <v>3.7088100000000002</v>
      </c>
      <c r="BA13" s="250">
        <v>3.3898730000000001</v>
      </c>
      <c r="BB13" s="250">
        <v>3.3826860000000001</v>
      </c>
      <c r="BC13" s="250">
        <v>2.9481769999999998</v>
      </c>
      <c r="BD13" s="316">
        <v>2.5575999999999999</v>
      </c>
      <c r="BE13" s="316">
        <v>4.2618619999999998</v>
      </c>
      <c r="BF13" s="316">
        <v>3.1248689999999999</v>
      </c>
      <c r="BG13" s="316">
        <v>4.08744</v>
      </c>
      <c r="BH13" s="316">
        <v>3.837812</v>
      </c>
      <c r="BI13" s="316">
        <v>4.3432740000000001</v>
      </c>
      <c r="BJ13" s="316">
        <v>4.2186019999999997</v>
      </c>
      <c r="BK13" s="316">
        <v>5.2916660000000002</v>
      </c>
      <c r="BL13" s="316">
        <v>4.7048030000000001</v>
      </c>
      <c r="BM13" s="316">
        <v>5.9523469999999996</v>
      </c>
      <c r="BN13" s="316">
        <v>4.5247489999999999</v>
      </c>
      <c r="BO13" s="316">
        <v>3.6376729999999999</v>
      </c>
      <c r="BP13" s="316">
        <v>2.9367390000000002</v>
      </c>
      <c r="BQ13" s="316">
        <v>4.8101320000000003</v>
      </c>
      <c r="BR13" s="316">
        <v>3.3497490000000001</v>
      </c>
      <c r="BS13" s="316">
        <v>4.480499</v>
      </c>
      <c r="BT13" s="316">
        <v>4.1979249999999997</v>
      </c>
      <c r="BU13" s="316">
        <v>4.7778070000000001</v>
      </c>
      <c r="BV13" s="316">
        <v>4.5756629999999996</v>
      </c>
    </row>
    <row r="14" spans="1:74" ht="11.1" customHeight="1" x14ac:dyDescent="0.2">
      <c r="A14" s="93" t="s">
        <v>208</v>
      </c>
      <c r="B14" s="195" t="s">
        <v>686</v>
      </c>
      <c r="C14" s="250">
        <v>3.1378710000000001</v>
      </c>
      <c r="D14" s="250">
        <v>3.0276070000000002</v>
      </c>
      <c r="E14" s="250">
        <v>3.9741399999999998</v>
      </c>
      <c r="F14" s="250">
        <v>2.5533589999999999</v>
      </c>
      <c r="G14" s="250">
        <v>2.6797490000000002</v>
      </c>
      <c r="H14" s="250">
        <v>3.0406029999999999</v>
      </c>
      <c r="I14" s="250">
        <v>2.9333840000000002</v>
      </c>
      <c r="J14" s="250">
        <v>3.497509</v>
      </c>
      <c r="K14" s="250">
        <v>3.5398079999999998</v>
      </c>
      <c r="L14" s="250">
        <v>4.5256790000000002</v>
      </c>
      <c r="M14" s="250">
        <v>4.7622679999999997</v>
      </c>
      <c r="N14" s="250">
        <v>4.9239009999999999</v>
      </c>
      <c r="O14" s="250">
        <v>4.4845090000000001</v>
      </c>
      <c r="P14" s="250">
        <v>3.7879170000000002</v>
      </c>
      <c r="Q14" s="250">
        <v>4.4718830000000001</v>
      </c>
      <c r="R14" s="250">
        <v>5.2019970000000004</v>
      </c>
      <c r="S14" s="250">
        <v>3.9496850000000001</v>
      </c>
      <c r="T14" s="250">
        <v>4.5232039999999998</v>
      </c>
      <c r="U14" s="250">
        <v>4.8493219999999999</v>
      </c>
      <c r="V14" s="250">
        <v>4.4732419999999999</v>
      </c>
      <c r="W14" s="250">
        <v>5.1326790000000004</v>
      </c>
      <c r="X14" s="250">
        <v>4.854571</v>
      </c>
      <c r="Y14" s="250">
        <v>4.4065370000000001</v>
      </c>
      <c r="Z14" s="250">
        <v>3.958091</v>
      </c>
      <c r="AA14" s="250">
        <v>4.8256019999999999</v>
      </c>
      <c r="AB14" s="250">
        <v>3.2312789999999998</v>
      </c>
      <c r="AC14" s="250">
        <v>4.1206699999999996</v>
      </c>
      <c r="AD14" s="250">
        <v>3.8630059999999999</v>
      </c>
      <c r="AE14" s="250">
        <v>4.0419070000000001</v>
      </c>
      <c r="AF14" s="250">
        <v>3.1652279999999999</v>
      </c>
      <c r="AG14" s="250">
        <v>3.0206650000000002</v>
      </c>
      <c r="AH14" s="250">
        <v>2.9540090000000001</v>
      </c>
      <c r="AI14" s="250">
        <v>3.029083</v>
      </c>
      <c r="AJ14" s="250">
        <v>3.0729039999999999</v>
      </c>
      <c r="AK14" s="250">
        <v>3.219875</v>
      </c>
      <c r="AL14" s="250">
        <v>2.3048630000000001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2.480324</v>
      </c>
      <c r="AZ14" s="250">
        <v>3.6866089999999998</v>
      </c>
      <c r="BA14" s="250">
        <v>4.1908570000000003</v>
      </c>
      <c r="BB14" s="250">
        <v>3.6706279999999998</v>
      </c>
      <c r="BC14" s="250">
        <v>2.9575330000000002</v>
      </c>
      <c r="BD14" s="316">
        <v>3.071634</v>
      </c>
      <c r="BE14" s="316">
        <v>2.4186570000000001</v>
      </c>
      <c r="BF14" s="316">
        <v>2.2794279999999998</v>
      </c>
      <c r="BG14" s="316">
        <v>2.5336599999999998</v>
      </c>
      <c r="BH14" s="316">
        <v>2.1932019999999999</v>
      </c>
      <c r="BI14" s="316">
        <v>4.5236429999999999</v>
      </c>
      <c r="BJ14" s="316">
        <v>3.50474</v>
      </c>
      <c r="BK14" s="316">
        <v>3.6831990000000001</v>
      </c>
      <c r="BL14" s="316">
        <v>4.9248839999999996</v>
      </c>
      <c r="BM14" s="316">
        <v>3.926275</v>
      </c>
      <c r="BN14" s="316">
        <v>2.9281320000000002</v>
      </c>
      <c r="BO14" s="316">
        <v>2.3788740000000002</v>
      </c>
      <c r="BP14" s="316">
        <v>2.8157860000000001</v>
      </c>
      <c r="BQ14" s="316">
        <v>2.1683509999999999</v>
      </c>
      <c r="BR14" s="316">
        <v>2.1086209999999999</v>
      </c>
      <c r="BS14" s="316">
        <v>2.5540479999999999</v>
      </c>
      <c r="BT14" s="316">
        <v>2.2511000000000001</v>
      </c>
      <c r="BU14" s="316">
        <v>5.1609670000000003</v>
      </c>
      <c r="BV14" s="316">
        <v>4.0680860000000001</v>
      </c>
    </row>
    <row r="15" spans="1:74" ht="11.1" customHeight="1" x14ac:dyDescent="0.2">
      <c r="A15" s="93" t="s">
        <v>209</v>
      </c>
      <c r="B15" s="194" t="s">
        <v>427</v>
      </c>
      <c r="C15" s="250">
        <v>62.089328999999999</v>
      </c>
      <c r="D15" s="250">
        <v>57.743822999999999</v>
      </c>
      <c r="E15" s="250">
        <v>56.799767000000003</v>
      </c>
      <c r="F15" s="250">
        <v>52.135764999999999</v>
      </c>
      <c r="G15" s="250">
        <v>56.787353000000003</v>
      </c>
      <c r="H15" s="250">
        <v>60.295881999999999</v>
      </c>
      <c r="I15" s="250">
        <v>54.733294000000001</v>
      </c>
      <c r="J15" s="250">
        <v>64.093915999999993</v>
      </c>
      <c r="K15" s="250">
        <v>55.375447000000001</v>
      </c>
      <c r="L15" s="250">
        <v>57.789731000000003</v>
      </c>
      <c r="M15" s="250">
        <v>55.417352999999999</v>
      </c>
      <c r="N15" s="250">
        <v>53.515230000000003</v>
      </c>
      <c r="O15" s="250">
        <v>53.041603000000002</v>
      </c>
      <c r="P15" s="250">
        <v>51.466349999999998</v>
      </c>
      <c r="Q15" s="250">
        <v>56.337364999999998</v>
      </c>
      <c r="R15" s="250">
        <v>48.827123</v>
      </c>
      <c r="S15" s="250">
        <v>52.930869000000001</v>
      </c>
      <c r="T15" s="250">
        <v>51.818474999999999</v>
      </c>
      <c r="U15" s="250">
        <v>55.707383</v>
      </c>
      <c r="V15" s="250">
        <v>59.033298000000002</v>
      </c>
      <c r="W15" s="250">
        <v>52.287165000000002</v>
      </c>
      <c r="X15" s="250">
        <v>56.727381000000001</v>
      </c>
      <c r="Y15" s="250">
        <v>53.796326999999998</v>
      </c>
      <c r="Z15" s="250">
        <v>56.210839</v>
      </c>
      <c r="AA15" s="250">
        <v>57.432340000000003</v>
      </c>
      <c r="AB15" s="250">
        <v>49.761395999999998</v>
      </c>
      <c r="AC15" s="250">
        <v>46.631176060000001</v>
      </c>
      <c r="AD15" s="250">
        <v>54.501564549999998</v>
      </c>
      <c r="AE15" s="250">
        <v>51.783192579999998</v>
      </c>
      <c r="AF15" s="250">
        <v>48.80188845</v>
      </c>
      <c r="AG15" s="250">
        <v>52.400184260000003</v>
      </c>
      <c r="AH15" s="250">
        <v>55.364193999999998</v>
      </c>
      <c r="AI15" s="250">
        <v>50.233271479999999</v>
      </c>
      <c r="AJ15" s="250">
        <v>49.857135749999998</v>
      </c>
      <c r="AK15" s="250">
        <v>46.24244478</v>
      </c>
      <c r="AL15" s="250">
        <v>46.604961090000003</v>
      </c>
      <c r="AM15" s="250">
        <v>49.851205</v>
      </c>
      <c r="AN15" s="250">
        <v>40.472292000000003</v>
      </c>
      <c r="AO15" s="250">
        <v>40.582213000000003</v>
      </c>
      <c r="AP15" s="250">
        <v>33.545468999999997</v>
      </c>
      <c r="AQ15" s="250">
        <v>32.358131999999998</v>
      </c>
      <c r="AR15" s="250">
        <v>36.975786999999997</v>
      </c>
      <c r="AS15" s="250">
        <v>40.104170000000003</v>
      </c>
      <c r="AT15" s="250">
        <v>42.868661000000003</v>
      </c>
      <c r="AU15" s="250">
        <v>40.850372</v>
      </c>
      <c r="AV15" s="250">
        <v>40.328800999999999</v>
      </c>
      <c r="AW15" s="250">
        <v>39.453874999999996</v>
      </c>
      <c r="AX15" s="250">
        <v>40.525942000000001</v>
      </c>
      <c r="AY15" s="250">
        <v>44.045869000000003</v>
      </c>
      <c r="AZ15" s="250">
        <v>32.691727</v>
      </c>
      <c r="BA15" s="250">
        <v>42.718604999999997</v>
      </c>
      <c r="BB15" s="250">
        <v>40.277419600000002</v>
      </c>
      <c r="BC15" s="250">
        <v>45.385821069000002</v>
      </c>
      <c r="BD15" s="316">
        <v>47.893700000000003</v>
      </c>
      <c r="BE15" s="316">
        <v>47.398159999999997</v>
      </c>
      <c r="BF15" s="316">
        <v>51.210859999999997</v>
      </c>
      <c r="BG15" s="316">
        <v>45.729259999999996</v>
      </c>
      <c r="BH15" s="316">
        <v>45.17989</v>
      </c>
      <c r="BI15" s="316">
        <v>40.937860000000001</v>
      </c>
      <c r="BJ15" s="316">
        <v>41.113370000000003</v>
      </c>
      <c r="BK15" s="316">
        <v>43.831090000000003</v>
      </c>
      <c r="BL15" s="316">
        <v>37.579259999999998</v>
      </c>
      <c r="BM15" s="316">
        <v>42.940109999999997</v>
      </c>
      <c r="BN15" s="316">
        <v>40.047229999999999</v>
      </c>
      <c r="BO15" s="316">
        <v>41.392099999999999</v>
      </c>
      <c r="BP15" s="316">
        <v>43.682850000000002</v>
      </c>
      <c r="BQ15" s="316">
        <v>44.59928</v>
      </c>
      <c r="BR15" s="316">
        <v>49.002859999999998</v>
      </c>
      <c r="BS15" s="316">
        <v>42.661250000000003</v>
      </c>
      <c r="BT15" s="316">
        <v>43.262929999999997</v>
      </c>
      <c r="BU15" s="316">
        <v>39.02702</v>
      </c>
      <c r="BV15" s="316">
        <v>39.76782</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345"/>
      <c r="BE16" s="345"/>
      <c r="BF16" s="345"/>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3.732723</v>
      </c>
      <c r="AB17" s="250">
        <v>0.59203600000000001</v>
      </c>
      <c r="AC17" s="250">
        <v>1.7898780000000001</v>
      </c>
      <c r="AD17" s="250">
        <v>-11.281834999999999</v>
      </c>
      <c r="AE17" s="250">
        <v>-7.7695429999999996</v>
      </c>
      <c r="AF17" s="250">
        <v>-1.3022370000000001</v>
      </c>
      <c r="AG17" s="250">
        <v>6.0726139999999997</v>
      </c>
      <c r="AH17" s="250">
        <v>0.26638200000000001</v>
      </c>
      <c r="AI17" s="250">
        <v>-0.47376400000000002</v>
      </c>
      <c r="AJ17" s="250">
        <v>-7.9429629999999998</v>
      </c>
      <c r="AK17" s="250">
        <v>-3.7823419999999999</v>
      </c>
      <c r="AL17" s="250">
        <v>-5.8104930000000001</v>
      </c>
      <c r="AM17" s="250">
        <v>-6.0217879999999999</v>
      </c>
      <c r="AN17" s="250">
        <v>-4.7742380000000004</v>
      </c>
      <c r="AO17" s="250">
        <v>-5.784294</v>
      </c>
      <c r="AP17" s="250">
        <v>-6.4569859999999997</v>
      </c>
      <c r="AQ17" s="250">
        <v>-2.2667250000000001</v>
      </c>
      <c r="AR17" s="250">
        <v>3.679481</v>
      </c>
      <c r="AS17" s="250">
        <v>12.500176</v>
      </c>
      <c r="AT17" s="250">
        <v>8.3606890000000007</v>
      </c>
      <c r="AU17" s="250">
        <v>0.61577300000000001</v>
      </c>
      <c r="AV17" s="250">
        <v>-4.2316079999999996</v>
      </c>
      <c r="AW17" s="250">
        <v>-2.636053</v>
      </c>
      <c r="AX17" s="250">
        <v>3.555536</v>
      </c>
      <c r="AY17" s="250">
        <v>6.2728088</v>
      </c>
      <c r="AZ17" s="250">
        <v>16.278685400000001</v>
      </c>
      <c r="BA17" s="250">
        <v>-2.2117562</v>
      </c>
      <c r="BB17" s="250">
        <v>-6.1520239999999999</v>
      </c>
      <c r="BC17" s="250">
        <v>-7.0033272000000002</v>
      </c>
      <c r="BD17" s="316">
        <v>0.69347199999999998</v>
      </c>
      <c r="BE17" s="316">
        <v>11.51876</v>
      </c>
      <c r="BF17" s="316">
        <v>5.2035340000000003</v>
      </c>
      <c r="BG17" s="316">
        <v>-1.0827070000000001</v>
      </c>
      <c r="BH17" s="316">
        <v>-6.4957659999999997</v>
      </c>
      <c r="BI17" s="316">
        <v>-4.3373699999999999</v>
      </c>
      <c r="BJ17" s="316">
        <v>10.21358</v>
      </c>
      <c r="BK17" s="316">
        <v>11.040089999999999</v>
      </c>
      <c r="BL17" s="316">
        <v>7.3208409999999997</v>
      </c>
      <c r="BM17" s="316">
        <v>-4.0208440000000003</v>
      </c>
      <c r="BN17" s="316">
        <v>-5.0792299999999999</v>
      </c>
      <c r="BO17" s="316">
        <v>-4.8083650000000002</v>
      </c>
      <c r="BP17" s="316">
        <v>2.7383169999999999</v>
      </c>
      <c r="BQ17" s="316">
        <v>12.502980000000001</v>
      </c>
      <c r="BR17" s="316">
        <v>5.631335</v>
      </c>
      <c r="BS17" s="316">
        <v>0.27464250000000001</v>
      </c>
      <c r="BT17" s="316">
        <v>-4.8165699999999996</v>
      </c>
      <c r="BU17" s="316">
        <v>-3.8373140000000001</v>
      </c>
      <c r="BV17" s="316">
        <v>10.42112</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250">
        <v>0.66698924999999998</v>
      </c>
      <c r="BB18" s="250">
        <v>0.66698924999999998</v>
      </c>
      <c r="BC18" s="250">
        <v>0.66698924999999998</v>
      </c>
      <c r="BD18" s="316">
        <v>0.66698930000000001</v>
      </c>
      <c r="BE18" s="316">
        <v>0.66698919999999995</v>
      </c>
      <c r="BF18" s="316">
        <v>0.66698919999999995</v>
      </c>
      <c r="BG18" s="316">
        <v>0.66698930000000001</v>
      </c>
      <c r="BH18" s="316">
        <v>0.66698919999999995</v>
      </c>
      <c r="BI18" s="316">
        <v>0.66698930000000001</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 customHeight="1" x14ac:dyDescent="0.2">
      <c r="A19" s="93" t="s">
        <v>212</v>
      </c>
      <c r="B19" s="194" t="s">
        <v>428</v>
      </c>
      <c r="C19" s="250">
        <v>69.148442001999996</v>
      </c>
      <c r="D19" s="250">
        <v>54.610486999999999</v>
      </c>
      <c r="E19" s="250">
        <v>56.698915</v>
      </c>
      <c r="F19" s="250">
        <v>50.568225990000002</v>
      </c>
      <c r="G19" s="250">
        <v>58.780508015000002</v>
      </c>
      <c r="H19" s="250">
        <v>65.503510000000006</v>
      </c>
      <c r="I19" s="250">
        <v>67.763285988999996</v>
      </c>
      <c r="J19" s="250">
        <v>69.522692003000003</v>
      </c>
      <c r="K19" s="250">
        <v>57.729977990000002</v>
      </c>
      <c r="L19" s="250">
        <v>56.601069985000002</v>
      </c>
      <c r="M19" s="250">
        <v>54.197015</v>
      </c>
      <c r="N19" s="250">
        <v>60.327592998</v>
      </c>
      <c r="O19" s="250">
        <v>68.783313995</v>
      </c>
      <c r="P19" s="250">
        <v>55.282559012</v>
      </c>
      <c r="Q19" s="250">
        <v>52.050867009000001</v>
      </c>
      <c r="R19" s="250">
        <v>46.937466010000001</v>
      </c>
      <c r="S19" s="250">
        <v>54.088771997000002</v>
      </c>
      <c r="T19" s="250">
        <v>59.545625010000002</v>
      </c>
      <c r="U19" s="250">
        <v>67.220002007000005</v>
      </c>
      <c r="V19" s="250">
        <v>66.477804011000003</v>
      </c>
      <c r="W19" s="250">
        <v>56.356314009999998</v>
      </c>
      <c r="X19" s="250">
        <v>52.906987987999997</v>
      </c>
      <c r="Y19" s="250">
        <v>55.426769999999998</v>
      </c>
      <c r="Z19" s="250">
        <v>58.391775011999997</v>
      </c>
      <c r="AA19" s="250">
        <v>62.140577014000002</v>
      </c>
      <c r="AB19" s="250">
        <v>51.177375007999999</v>
      </c>
      <c r="AC19" s="250">
        <v>49.270610052000002</v>
      </c>
      <c r="AD19" s="250">
        <v>43.817630540000003</v>
      </c>
      <c r="AE19" s="250">
        <v>44.661596576000001</v>
      </c>
      <c r="AF19" s="250">
        <v>48.19937745</v>
      </c>
      <c r="AG19" s="250">
        <v>59.046331275</v>
      </c>
      <c r="AH19" s="250">
        <v>56.223289985999997</v>
      </c>
      <c r="AI19" s="250">
        <v>50.169544479999999</v>
      </c>
      <c r="AJ19" s="250">
        <v>42.412444739999998</v>
      </c>
      <c r="AK19" s="250">
        <v>43.071492790000001</v>
      </c>
      <c r="AL19" s="250">
        <v>41.517355074999998</v>
      </c>
      <c r="AM19" s="250">
        <v>44.508196998999999</v>
      </c>
      <c r="AN19" s="250">
        <v>36.362473000000001</v>
      </c>
      <c r="AO19" s="250">
        <v>35.324434005000001</v>
      </c>
      <c r="AP19" s="250">
        <v>27.603379990000001</v>
      </c>
      <c r="AQ19" s="250">
        <v>30.590444007999999</v>
      </c>
      <c r="AR19" s="250">
        <v>41.16504801</v>
      </c>
      <c r="AS19" s="250">
        <v>53.240353005000003</v>
      </c>
      <c r="AT19" s="250">
        <v>51.920212001000003</v>
      </c>
      <c r="AU19" s="250">
        <v>42.113011989999997</v>
      </c>
      <c r="AV19" s="250">
        <v>36.859742996999998</v>
      </c>
      <c r="AW19" s="250">
        <v>37.580371999999997</v>
      </c>
      <c r="AX19" s="250">
        <v>44.844028000000002</v>
      </c>
      <c r="AY19" s="250">
        <v>50.985667050000004</v>
      </c>
      <c r="AZ19" s="250">
        <v>49.637401650000001</v>
      </c>
      <c r="BA19" s="250">
        <v>41.173838050000001</v>
      </c>
      <c r="BB19" s="250">
        <v>34.792384849999998</v>
      </c>
      <c r="BC19" s="250">
        <v>39.049483119000001</v>
      </c>
      <c r="BD19" s="316">
        <v>49.254159999999999</v>
      </c>
      <c r="BE19" s="316">
        <v>59.583910000000003</v>
      </c>
      <c r="BF19" s="316">
        <v>57.081380000000003</v>
      </c>
      <c r="BG19" s="316">
        <v>45.313549999999999</v>
      </c>
      <c r="BH19" s="316">
        <v>39.351120000000002</v>
      </c>
      <c r="BI19" s="316">
        <v>37.267479999999999</v>
      </c>
      <c r="BJ19" s="316">
        <v>51.993940000000002</v>
      </c>
      <c r="BK19" s="316">
        <v>55.487740000000002</v>
      </c>
      <c r="BL19" s="316">
        <v>45.516649999999998</v>
      </c>
      <c r="BM19" s="316">
        <v>39.535820000000001</v>
      </c>
      <c r="BN19" s="316">
        <v>35.58455</v>
      </c>
      <c r="BO19" s="316">
        <v>37.200290000000003</v>
      </c>
      <c r="BP19" s="316">
        <v>47.03772</v>
      </c>
      <c r="BQ19" s="316">
        <v>57.718820000000001</v>
      </c>
      <c r="BR19" s="316">
        <v>55.250749999999996</v>
      </c>
      <c r="BS19" s="316">
        <v>43.55245</v>
      </c>
      <c r="BT19" s="316">
        <v>39.062919999999998</v>
      </c>
      <c r="BU19" s="316">
        <v>35.806260000000002</v>
      </c>
      <c r="BV19" s="316">
        <v>50.805500000000002</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345"/>
      <c r="BE20" s="345"/>
      <c r="BF20" s="345"/>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345"/>
      <c r="BE21" s="345"/>
      <c r="BF21" s="345"/>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1.1529719949999999</v>
      </c>
      <c r="AW22" s="250">
        <v>1.1674500000000001</v>
      </c>
      <c r="AX22" s="250">
        <v>1.1996030010000001</v>
      </c>
      <c r="AY22" s="250">
        <v>1.2304923000000001</v>
      </c>
      <c r="AZ22" s="250">
        <v>0.14150808000000001</v>
      </c>
      <c r="BA22" s="250">
        <v>-0.11968380000000001</v>
      </c>
      <c r="BB22" s="250">
        <v>0.55019119999999999</v>
      </c>
      <c r="BC22" s="250">
        <v>0.93877250000000001</v>
      </c>
      <c r="BD22" s="316">
        <v>1.0821400000000001</v>
      </c>
      <c r="BE22" s="316">
        <v>1.4105430000000001</v>
      </c>
      <c r="BF22" s="316">
        <v>1.3773580000000001</v>
      </c>
      <c r="BG22" s="316">
        <v>1.3789800000000001</v>
      </c>
      <c r="BH22" s="316">
        <v>2.0318640000000001</v>
      </c>
      <c r="BI22" s="316">
        <v>1.739233</v>
      </c>
      <c r="BJ22" s="316">
        <v>2.3972199999999999</v>
      </c>
      <c r="BK22" s="316">
        <v>1.468242</v>
      </c>
      <c r="BL22" s="316">
        <v>1.01759</v>
      </c>
      <c r="BM22" s="316">
        <v>0.92303469999999999</v>
      </c>
      <c r="BN22" s="316">
        <v>1.1867760000000001</v>
      </c>
      <c r="BO22" s="316">
        <v>0.93068589999999995</v>
      </c>
      <c r="BP22" s="316">
        <v>1.0106850000000001</v>
      </c>
      <c r="BQ22" s="316">
        <v>1.3031539999999999</v>
      </c>
      <c r="BR22" s="316">
        <v>1.2229779999999999</v>
      </c>
      <c r="BS22" s="316">
        <v>1.1684460000000001</v>
      </c>
      <c r="BT22" s="316">
        <v>1.782449</v>
      </c>
      <c r="BU22" s="316">
        <v>1.444825</v>
      </c>
      <c r="BV22" s="316">
        <v>2.0670130000000002</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44.098063951999997</v>
      </c>
      <c r="AD23" s="250">
        <v>33.429106109999999</v>
      </c>
      <c r="AE23" s="250">
        <v>40.044650953999998</v>
      </c>
      <c r="AF23" s="250">
        <v>44.296773299999998</v>
      </c>
      <c r="AG23" s="250">
        <v>55.931744017</v>
      </c>
      <c r="AH23" s="250">
        <v>52.431368259999999</v>
      </c>
      <c r="AI23" s="250">
        <v>47.248680299999997</v>
      </c>
      <c r="AJ23" s="250">
        <v>37.522999136999999</v>
      </c>
      <c r="AK23" s="250">
        <v>41.977307279999998</v>
      </c>
      <c r="AL23" s="250">
        <v>40.533543770000001</v>
      </c>
      <c r="AM23" s="250">
        <v>36.807714189000002</v>
      </c>
      <c r="AN23" s="250">
        <v>32.066757162999998</v>
      </c>
      <c r="AO23" s="250">
        <v>28.979048496000001</v>
      </c>
      <c r="AP23" s="250">
        <v>23.623525919999999</v>
      </c>
      <c r="AQ23" s="250">
        <v>26.869671817</v>
      </c>
      <c r="AR23" s="250">
        <v>36.746007990000003</v>
      </c>
      <c r="AS23" s="250">
        <v>49.929793003999997</v>
      </c>
      <c r="AT23" s="250">
        <v>50.590078992000002</v>
      </c>
      <c r="AU23" s="250">
        <v>38.78832783</v>
      </c>
      <c r="AV23" s="250">
        <v>33.996711750999999</v>
      </c>
      <c r="AW23" s="250">
        <v>34.473141929999997</v>
      </c>
      <c r="AX23" s="250">
        <v>43.653328062999996</v>
      </c>
      <c r="AY23" s="250">
        <v>45.497868672999999</v>
      </c>
      <c r="AZ23" s="250">
        <v>48.100772030999998</v>
      </c>
      <c r="BA23" s="250">
        <v>34.550857047999997</v>
      </c>
      <c r="BB23" s="250">
        <v>31.82029</v>
      </c>
      <c r="BC23" s="250">
        <v>35.932980000000001</v>
      </c>
      <c r="BD23" s="316">
        <v>45.94876</v>
      </c>
      <c r="BE23" s="316">
        <v>55.93873</v>
      </c>
      <c r="BF23" s="316">
        <v>53.429639999999999</v>
      </c>
      <c r="BG23" s="316">
        <v>41.627960000000002</v>
      </c>
      <c r="BH23" s="316">
        <v>34.99803</v>
      </c>
      <c r="BI23" s="316">
        <v>33.086500000000001</v>
      </c>
      <c r="BJ23" s="316">
        <v>47.239789999999999</v>
      </c>
      <c r="BK23" s="316">
        <v>51.51782</v>
      </c>
      <c r="BL23" s="316">
        <v>42.13794</v>
      </c>
      <c r="BM23" s="316">
        <v>36.276870000000002</v>
      </c>
      <c r="BN23" s="316">
        <v>31.912590000000002</v>
      </c>
      <c r="BO23" s="316">
        <v>34.062719999999999</v>
      </c>
      <c r="BP23" s="316">
        <v>43.793219999999998</v>
      </c>
      <c r="BQ23" s="316">
        <v>54.181229999999999</v>
      </c>
      <c r="BR23" s="316">
        <v>51.768230000000003</v>
      </c>
      <c r="BS23" s="316">
        <v>40.104559999999999</v>
      </c>
      <c r="BT23" s="316">
        <v>35.001469999999998</v>
      </c>
      <c r="BU23" s="316">
        <v>31.974550000000001</v>
      </c>
      <c r="BV23" s="316">
        <v>46.451659999999997</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2.479409016</v>
      </c>
      <c r="AN24" s="250">
        <v>2.4810590110000001</v>
      </c>
      <c r="AO24" s="250">
        <v>2.4131379910000001</v>
      </c>
      <c r="AP24" s="250">
        <v>1.8886229999999999</v>
      </c>
      <c r="AQ24" s="250">
        <v>1.8965090099999999</v>
      </c>
      <c r="AR24" s="250">
        <v>1.955112</v>
      </c>
      <c r="AS24" s="250">
        <v>2.0016410150000001</v>
      </c>
      <c r="AT24" s="250">
        <v>2.0366149980000001</v>
      </c>
      <c r="AU24" s="250">
        <v>2.0419509900000001</v>
      </c>
      <c r="AV24" s="250">
        <v>2.3576960100000002</v>
      </c>
      <c r="AW24" s="250">
        <v>2.3879750099999999</v>
      </c>
      <c r="AX24" s="250">
        <v>2.437566983</v>
      </c>
      <c r="AY24" s="250">
        <v>2.4646246199999999</v>
      </c>
      <c r="AZ24" s="250">
        <v>2.3020297159999998</v>
      </c>
      <c r="BA24" s="250">
        <v>2.2395084999999999</v>
      </c>
      <c r="BB24" s="250">
        <v>2.4219482999999999</v>
      </c>
      <c r="BC24" s="250">
        <v>2.1777456599999998</v>
      </c>
      <c r="BD24" s="316">
        <v>2.2232609999999999</v>
      </c>
      <c r="BE24" s="316">
        <v>2.2346379999999999</v>
      </c>
      <c r="BF24" s="316">
        <v>2.2743910000000001</v>
      </c>
      <c r="BG24" s="316">
        <v>2.3066049999999998</v>
      </c>
      <c r="BH24" s="316">
        <v>2.3212259999999998</v>
      </c>
      <c r="BI24" s="316">
        <v>2.4417520000000001</v>
      </c>
      <c r="BJ24" s="316">
        <v>2.3569360000000001</v>
      </c>
      <c r="BK24" s="316">
        <v>2.5016780000000001</v>
      </c>
      <c r="BL24" s="316">
        <v>2.3611249999999999</v>
      </c>
      <c r="BM24" s="316">
        <v>2.3359209999999999</v>
      </c>
      <c r="BN24" s="316">
        <v>2.4851800000000002</v>
      </c>
      <c r="BO24" s="316">
        <v>2.2068859999999999</v>
      </c>
      <c r="BP24" s="316">
        <v>2.2338110000000002</v>
      </c>
      <c r="BQ24" s="316">
        <v>2.234442</v>
      </c>
      <c r="BR24" s="316">
        <v>2.259544</v>
      </c>
      <c r="BS24" s="316">
        <v>2.2794379999999999</v>
      </c>
      <c r="BT24" s="316">
        <v>2.2790020000000002</v>
      </c>
      <c r="BU24" s="316">
        <v>2.3868839999999998</v>
      </c>
      <c r="BV24" s="316">
        <v>2.2868249999999999</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9.5699014999999998E-2</v>
      </c>
      <c r="AN25" s="250">
        <v>0.11462801</v>
      </c>
      <c r="AO25" s="250">
        <v>9.5584997000000005E-2</v>
      </c>
      <c r="AP25" s="250">
        <v>4.3518000000000001E-2</v>
      </c>
      <c r="AQ25" s="250">
        <v>4.7286004999999999E-2</v>
      </c>
      <c r="AR25" s="250">
        <v>5.1723989999999997E-2</v>
      </c>
      <c r="AS25" s="250">
        <v>4.5752001E-2</v>
      </c>
      <c r="AT25" s="250">
        <v>4.8649012999999998E-2</v>
      </c>
      <c r="AU25" s="250">
        <v>5.4093000000000002E-2</v>
      </c>
      <c r="AV25" s="250">
        <v>5.6229009000000003E-2</v>
      </c>
      <c r="AW25" s="250">
        <v>5.8343010000000001E-2</v>
      </c>
      <c r="AX25" s="250">
        <v>8.1604989000000003E-2</v>
      </c>
      <c r="AY25" s="250">
        <v>6.4362820000000001E-2</v>
      </c>
      <c r="AZ25" s="250">
        <v>7.3925320000000003E-2</v>
      </c>
      <c r="BA25" s="250">
        <v>4.2897699999999997E-2</v>
      </c>
      <c r="BB25" s="250">
        <v>5.6283300000000001E-2</v>
      </c>
      <c r="BC25" s="250">
        <v>6.0910499999999999E-2</v>
      </c>
      <c r="BD25" s="316">
        <v>5.5169900000000001E-2</v>
      </c>
      <c r="BE25" s="316">
        <v>6.30661E-2</v>
      </c>
      <c r="BF25" s="316">
        <v>6.1989900000000001E-2</v>
      </c>
      <c r="BG25" s="316">
        <v>6.0538399999999999E-2</v>
      </c>
      <c r="BH25" s="316">
        <v>6.1987899999999999E-2</v>
      </c>
      <c r="BI25" s="316">
        <v>7.1905499999999997E-2</v>
      </c>
      <c r="BJ25" s="316">
        <v>8.8035699999999995E-2</v>
      </c>
      <c r="BK25" s="316">
        <v>7.1497500000000005E-2</v>
      </c>
      <c r="BL25" s="316">
        <v>5.8479799999999998E-2</v>
      </c>
      <c r="BM25" s="316">
        <v>5.1710100000000002E-2</v>
      </c>
      <c r="BN25" s="316">
        <v>5.3059299999999997E-2</v>
      </c>
      <c r="BO25" s="316">
        <v>4.8890500000000003E-2</v>
      </c>
      <c r="BP25" s="316">
        <v>4.43652E-2</v>
      </c>
      <c r="BQ25" s="316">
        <v>5.40524E-2</v>
      </c>
      <c r="BR25" s="316">
        <v>5.4167600000000003E-2</v>
      </c>
      <c r="BS25" s="316">
        <v>5.4323700000000003E-2</v>
      </c>
      <c r="BT25" s="316">
        <v>5.6631399999999998E-2</v>
      </c>
      <c r="BU25" s="316">
        <v>6.6303299999999996E-2</v>
      </c>
      <c r="BV25" s="316">
        <v>8.2126199999999996E-2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1.845105</v>
      </c>
      <c r="AQ26" s="250">
        <v>1.849223005</v>
      </c>
      <c r="AR26" s="250">
        <v>1.90338801</v>
      </c>
      <c r="AS26" s="250">
        <v>1.955889014</v>
      </c>
      <c r="AT26" s="250">
        <v>1.987965985</v>
      </c>
      <c r="AU26" s="250">
        <v>1.98785799</v>
      </c>
      <c r="AV26" s="250">
        <v>2.3014670009999998</v>
      </c>
      <c r="AW26" s="250">
        <v>2.3296320000000001</v>
      </c>
      <c r="AX26" s="250">
        <v>2.3559619939999998</v>
      </c>
      <c r="AY26" s="250">
        <v>2.4002618</v>
      </c>
      <c r="AZ26" s="250">
        <v>2.228104396</v>
      </c>
      <c r="BA26" s="250">
        <v>2.1966106999999999</v>
      </c>
      <c r="BB26" s="250">
        <v>2.3656649999999999</v>
      </c>
      <c r="BC26" s="250">
        <v>2.116835</v>
      </c>
      <c r="BD26" s="316">
        <v>2.168091</v>
      </c>
      <c r="BE26" s="316">
        <v>2.1715719999999998</v>
      </c>
      <c r="BF26" s="316">
        <v>2.2124009999999998</v>
      </c>
      <c r="BG26" s="316">
        <v>2.246067</v>
      </c>
      <c r="BH26" s="316">
        <v>2.2592379999999999</v>
      </c>
      <c r="BI26" s="316">
        <v>2.369847</v>
      </c>
      <c r="BJ26" s="316">
        <v>2.2688999999999999</v>
      </c>
      <c r="BK26" s="316">
        <v>2.43018</v>
      </c>
      <c r="BL26" s="316">
        <v>2.3026450000000001</v>
      </c>
      <c r="BM26" s="316">
        <v>2.284211</v>
      </c>
      <c r="BN26" s="316">
        <v>2.432121</v>
      </c>
      <c r="BO26" s="316">
        <v>2.1579959999999998</v>
      </c>
      <c r="BP26" s="316">
        <v>2.1894459999999998</v>
      </c>
      <c r="BQ26" s="316">
        <v>2.1803889999999999</v>
      </c>
      <c r="BR26" s="316">
        <v>2.2053759999999998</v>
      </c>
      <c r="BS26" s="316">
        <v>2.2251150000000002</v>
      </c>
      <c r="BT26" s="316">
        <v>2.2223700000000002</v>
      </c>
      <c r="BU26" s="316">
        <v>2.3205800000000001</v>
      </c>
      <c r="BV26" s="316">
        <v>2.2046990000000002</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48.347844962000003</v>
      </c>
      <c r="AD27" s="250">
        <v>37.282224120000002</v>
      </c>
      <c r="AE27" s="250">
        <v>44.060165955999999</v>
      </c>
      <c r="AF27" s="250">
        <v>48.267030300000002</v>
      </c>
      <c r="AG27" s="250">
        <v>59.801968033000001</v>
      </c>
      <c r="AH27" s="250">
        <v>56.310744251000003</v>
      </c>
      <c r="AI27" s="250">
        <v>51.113288310000002</v>
      </c>
      <c r="AJ27" s="250">
        <v>41.517648131999998</v>
      </c>
      <c r="AK27" s="250">
        <v>45.869143289999997</v>
      </c>
      <c r="AL27" s="250">
        <v>44.574784772999998</v>
      </c>
      <c r="AM27" s="250">
        <v>40.721643213999997</v>
      </c>
      <c r="AN27" s="250">
        <v>35.981930177000002</v>
      </c>
      <c r="AO27" s="250">
        <v>32.799766472999998</v>
      </c>
      <c r="AP27" s="250">
        <v>26.704142910000002</v>
      </c>
      <c r="AQ27" s="250">
        <v>29.821122824</v>
      </c>
      <c r="AR27" s="250">
        <v>39.909196979999997</v>
      </c>
      <c r="AS27" s="250">
        <v>52.950167024000002</v>
      </c>
      <c r="AT27" s="250">
        <v>53.712463999000001</v>
      </c>
      <c r="AU27" s="250">
        <v>41.888119830000001</v>
      </c>
      <c r="AV27" s="250">
        <v>37.507379755999999</v>
      </c>
      <c r="AW27" s="250">
        <v>38.028566939999997</v>
      </c>
      <c r="AX27" s="250">
        <v>47.290498047</v>
      </c>
      <c r="AY27" s="250">
        <v>49.192985593000003</v>
      </c>
      <c r="AZ27" s="250">
        <v>50.544309826999999</v>
      </c>
      <c r="BA27" s="250">
        <v>36.670681678000001</v>
      </c>
      <c r="BB27" s="250">
        <v>34.792419299999999</v>
      </c>
      <c r="BC27" s="250">
        <v>39.049486659999999</v>
      </c>
      <c r="BD27" s="316">
        <v>49.254159999999999</v>
      </c>
      <c r="BE27" s="316">
        <v>59.583910000000003</v>
      </c>
      <c r="BF27" s="316">
        <v>57.081380000000003</v>
      </c>
      <c r="BG27" s="316">
        <v>45.313549999999999</v>
      </c>
      <c r="BH27" s="316">
        <v>39.351120000000002</v>
      </c>
      <c r="BI27" s="316">
        <v>37.267479999999999</v>
      </c>
      <c r="BJ27" s="316">
        <v>51.993940000000002</v>
      </c>
      <c r="BK27" s="316">
        <v>55.487740000000002</v>
      </c>
      <c r="BL27" s="316">
        <v>45.516649999999998</v>
      </c>
      <c r="BM27" s="316">
        <v>39.535820000000001</v>
      </c>
      <c r="BN27" s="316">
        <v>35.58455</v>
      </c>
      <c r="BO27" s="316">
        <v>37.200290000000003</v>
      </c>
      <c r="BP27" s="316">
        <v>47.03772</v>
      </c>
      <c r="BQ27" s="316">
        <v>57.718820000000001</v>
      </c>
      <c r="BR27" s="316">
        <v>55.250749999999996</v>
      </c>
      <c r="BS27" s="316">
        <v>43.55245</v>
      </c>
      <c r="BT27" s="316">
        <v>39.062919999999998</v>
      </c>
      <c r="BU27" s="316">
        <v>35.806260000000002</v>
      </c>
      <c r="BV27" s="316">
        <v>50.805500000000002</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345"/>
      <c r="BE28" s="345"/>
      <c r="BF28" s="345"/>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219</v>
      </c>
      <c r="B29" s="97" t="s">
        <v>165</v>
      </c>
      <c r="C29" s="250">
        <v>1.142847621</v>
      </c>
      <c r="D29" s="250">
        <v>2.2295631600000001</v>
      </c>
      <c r="E29" s="250">
        <v>3.3736776430000002</v>
      </c>
      <c r="F29" s="250">
        <v>2.0027794499999998</v>
      </c>
      <c r="G29" s="250">
        <v>3.5788235460000002</v>
      </c>
      <c r="H29" s="250">
        <v>2.4049626100000001</v>
      </c>
      <c r="I29" s="250">
        <v>-6.450497972</v>
      </c>
      <c r="J29" s="250">
        <v>-0.706438448</v>
      </c>
      <c r="K29" s="250">
        <v>-1.3094591499999999</v>
      </c>
      <c r="L29" s="250">
        <v>2.1652281160000002</v>
      </c>
      <c r="M29" s="250">
        <v>-1.16026027</v>
      </c>
      <c r="N29" s="250">
        <v>-2.675188151</v>
      </c>
      <c r="O29" s="250">
        <v>-0.47046004600000002</v>
      </c>
      <c r="P29" s="250">
        <v>5.2576058799999998</v>
      </c>
      <c r="Q29" s="250">
        <v>3.1809583319999999</v>
      </c>
      <c r="R29" s="250">
        <v>2.1440242899999999</v>
      </c>
      <c r="S29" s="250">
        <v>2.5151816729999998</v>
      </c>
      <c r="T29" s="250">
        <v>-0.69435089999999999</v>
      </c>
      <c r="U29" s="250">
        <v>-0.86314904199999998</v>
      </c>
      <c r="V29" s="250">
        <v>-1.498566329</v>
      </c>
      <c r="W29" s="250">
        <v>-1.80310028</v>
      </c>
      <c r="X29" s="250">
        <v>9.5780975000000004E-2</v>
      </c>
      <c r="Y29" s="250">
        <v>-0.74367914999999996</v>
      </c>
      <c r="Z29" s="250">
        <v>-1.7573163890000001</v>
      </c>
      <c r="AA29" s="250">
        <v>1.941812949</v>
      </c>
      <c r="AB29" s="250">
        <v>1.9776112480000001</v>
      </c>
      <c r="AC29" s="250">
        <v>0.92276508999999995</v>
      </c>
      <c r="AD29" s="250">
        <v>6.5354064200000002</v>
      </c>
      <c r="AE29" s="250">
        <v>0.60143062000000003</v>
      </c>
      <c r="AF29" s="250">
        <v>-6.765285E-2</v>
      </c>
      <c r="AG29" s="250">
        <v>-0.75563675799999996</v>
      </c>
      <c r="AH29" s="250">
        <v>-8.7454265000000003E-2</v>
      </c>
      <c r="AI29" s="250">
        <v>-0.94374382999999995</v>
      </c>
      <c r="AJ29" s="250">
        <v>0.89479660800000005</v>
      </c>
      <c r="AK29" s="250">
        <v>-2.7976505</v>
      </c>
      <c r="AL29" s="250">
        <v>-3.057429698</v>
      </c>
      <c r="AM29" s="250">
        <v>3.7865537850000002</v>
      </c>
      <c r="AN29" s="250">
        <v>0.38054282299999997</v>
      </c>
      <c r="AO29" s="250">
        <v>2.524667532</v>
      </c>
      <c r="AP29" s="250">
        <v>0.89923708000000002</v>
      </c>
      <c r="AQ29" s="250">
        <v>0.76932118400000005</v>
      </c>
      <c r="AR29" s="250">
        <v>1.2558510300000001</v>
      </c>
      <c r="AS29" s="250">
        <v>0.29018598099999998</v>
      </c>
      <c r="AT29" s="250">
        <v>-1.792251998</v>
      </c>
      <c r="AU29" s="250">
        <v>0.22489216000000001</v>
      </c>
      <c r="AV29" s="250">
        <v>-0.64763675899999995</v>
      </c>
      <c r="AW29" s="250">
        <v>-0.44819493999999999</v>
      </c>
      <c r="AX29" s="250">
        <v>-2.446470047</v>
      </c>
      <c r="AY29" s="250">
        <v>1.792681457</v>
      </c>
      <c r="AZ29" s="250">
        <v>-0.90690817740999996</v>
      </c>
      <c r="BA29" s="250">
        <v>4.5031563725000003</v>
      </c>
      <c r="BB29" s="250">
        <v>-3.4449999998999997E-5</v>
      </c>
      <c r="BC29" s="250">
        <v>-3.5411688537E-6</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345"/>
      <c r="BE30" s="345"/>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346"/>
      <c r="BE31" s="346"/>
      <c r="BF31" s="346"/>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28.138000000000002</v>
      </c>
      <c r="AU32" s="250">
        <v>27.536999999999999</v>
      </c>
      <c r="AV32" s="250">
        <v>29.024999999999999</v>
      </c>
      <c r="AW32" s="250">
        <v>29.152000000000001</v>
      </c>
      <c r="AX32" s="250">
        <v>28.484000000000002</v>
      </c>
      <c r="AY32" s="250">
        <v>27.798999999999999</v>
      </c>
      <c r="AZ32" s="250">
        <v>28.312999999999999</v>
      </c>
      <c r="BA32" s="250">
        <v>28.146000000000001</v>
      </c>
      <c r="BB32" s="250">
        <v>29.378720000000001</v>
      </c>
      <c r="BC32" s="250">
        <v>30.340509999999998</v>
      </c>
      <c r="BD32" s="316">
        <v>27.93244</v>
      </c>
      <c r="BE32" s="316">
        <v>26.434950000000001</v>
      </c>
      <c r="BF32" s="316">
        <v>26.493449999999999</v>
      </c>
      <c r="BG32" s="316">
        <v>25.760729999999999</v>
      </c>
      <c r="BH32" s="316">
        <v>26.839849999999998</v>
      </c>
      <c r="BI32" s="316">
        <v>27.057459999999999</v>
      </c>
      <c r="BJ32" s="316">
        <v>27.895600000000002</v>
      </c>
      <c r="BK32" s="316">
        <v>27.45045</v>
      </c>
      <c r="BL32" s="316">
        <v>28.87893</v>
      </c>
      <c r="BM32" s="316">
        <v>29.31635</v>
      </c>
      <c r="BN32" s="316">
        <v>30.71396</v>
      </c>
      <c r="BO32" s="316">
        <v>32.335459999999998</v>
      </c>
      <c r="BP32" s="316">
        <v>31.52664</v>
      </c>
      <c r="BQ32" s="316">
        <v>30.661100000000001</v>
      </c>
      <c r="BR32" s="316">
        <v>31.417159999999999</v>
      </c>
      <c r="BS32" s="316">
        <v>32.453629999999997</v>
      </c>
      <c r="BT32" s="316">
        <v>34.708950000000002</v>
      </c>
      <c r="BU32" s="316">
        <v>35.977679999999999</v>
      </c>
      <c r="BV32" s="316">
        <v>37.803980000000003</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104.37176100000001</v>
      </c>
      <c r="AB33" s="250">
        <v>103.779725</v>
      </c>
      <c r="AC33" s="250">
        <v>101.989847</v>
      </c>
      <c r="AD33" s="250">
        <v>113.271682</v>
      </c>
      <c r="AE33" s="250">
        <v>121.041225</v>
      </c>
      <c r="AF33" s="250">
        <v>122.343462</v>
      </c>
      <c r="AG33" s="250">
        <v>116.270848</v>
      </c>
      <c r="AH33" s="250">
        <v>116.00446599999999</v>
      </c>
      <c r="AI33" s="250">
        <v>116.47823</v>
      </c>
      <c r="AJ33" s="250">
        <v>124.421193</v>
      </c>
      <c r="AK33" s="250">
        <v>128.20353499999999</v>
      </c>
      <c r="AL33" s="250">
        <v>134.014028</v>
      </c>
      <c r="AM33" s="250">
        <v>140.03581600000001</v>
      </c>
      <c r="AN33" s="250">
        <v>144.81005400000001</v>
      </c>
      <c r="AO33" s="250">
        <v>150.594348</v>
      </c>
      <c r="AP33" s="250">
        <v>157.051334</v>
      </c>
      <c r="AQ33" s="250">
        <v>159.31805900000001</v>
      </c>
      <c r="AR33" s="250">
        <v>155.638578</v>
      </c>
      <c r="AS33" s="250">
        <v>143.13840200000001</v>
      </c>
      <c r="AT33" s="250">
        <v>134.77771300000001</v>
      </c>
      <c r="AU33" s="250">
        <v>134.16193999999999</v>
      </c>
      <c r="AV33" s="250">
        <v>138.39354800000001</v>
      </c>
      <c r="AW33" s="250">
        <v>141.02960100000001</v>
      </c>
      <c r="AX33" s="250">
        <v>137.474065</v>
      </c>
      <c r="AY33" s="250">
        <v>131.20125619999999</v>
      </c>
      <c r="AZ33" s="250">
        <v>114.9225708</v>
      </c>
      <c r="BA33" s="250">
        <v>117.134327</v>
      </c>
      <c r="BB33" s="250">
        <v>123.286351</v>
      </c>
      <c r="BC33" s="250">
        <v>130.2896782</v>
      </c>
      <c r="BD33" s="316">
        <v>129.59620000000001</v>
      </c>
      <c r="BE33" s="316">
        <v>118.0774</v>
      </c>
      <c r="BF33" s="316">
        <v>112.87390000000001</v>
      </c>
      <c r="BG33" s="316">
        <v>113.95659999999999</v>
      </c>
      <c r="BH33" s="316">
        <v>120.4524</v>
      </c>
      <c r="BI33" s="316">
        <v>124.7898</v>
      </c>
      <c r="BJ33" s="316">
        <v>114.5762</v>
      </c>
      <c r="BK33" s="316">
        <v>103.5361</v>
      </c>
      <c r="BL33" s="316">
        <v>96.215239999999994</v>
      </c>
      <c r="BM33" s="316">
        <v>100.23609999999999</v>
      </c>
      <c r="BN33" s="316">
        <v>105.31529999999999</v>
      </c>
      <c r="BO33" s="316">
        <v>110.1237</v>
      </c>
      <c r="BP33" s="316">
        <v>107.3854</v>
      </c>
      <c r="BQ33" s="316">
        <v>94.882379999999998</v>
      </c>
      <c r="BR33" s="316">
        <v>89.251050000000006</v>
      </c>
      <c r="BS33" s="316">
        <v>88.976399999999998</v>
      </c>
      <c r="BT33" s="316">
        <v>93.792969999999997</v>
      </c>
      <c r="BU33" s="316">
        <v>97.630290000000002</v>
      </c>
      <c r="BV33" s="316">
        <v>87.20917</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99.144744000000003</v>
      </c>
      <c r="AB34" s="250">
        <v>98.637321</v>
      </c>
      <c r="AC34" s="250">
        <v>96.932056000000003</v>
      </c>
      <c r="AD34" s="250">
        <v>108.07230199999999</v>
      </c>
      <c r="AE34" s="250">
        <v>115.700254</v>
      </c>
      <c r="AF34" s="250">
        <v>116.860902</v>
      </c>
      <c r="AG34" s="250">
        <v>110.661384</v>
      </c>
      <c r="AH34" s="250">
        <v>110.268097</v>
      </c>
      <c r="AI34" s="250">
        <v>110.614957</v>
      </c>
      <c r="AJ34" s="250">
        <v>118.56643200000001</v>
      </c>
      <c r="AK34" s="250">
        <v>122.357287</v>
      </c>
      <c r="AL34" s="250">
        <v>128.17629199999999</v>
      </c>
      <c r="AM34" s="250">
        <v>134.35187999999999</v>
      </c>
      <c r="AN34" s="250">
        <v>139.27991800000001</v>
      </c>
      <c r="AO34" s="250">
        <v>145.21801199999999</v>
      </c>
      <c r="AP34" s="250">
        <v>151.72279</v>
      </c>
      <c r="AQ34" s="250">
        <v>154.037307</v>
      </c>
      <c r="AR34" s="250">
        <v>150.405618</v>
      </c>
      <c r="AS34" s="250">
        <v>137.95556099999999</v>
      </c>
      <c r="AT34" s="250">
        <v>129.644992</v>
      </c>
      <c r="AU34" s="250">
        <v>129.07933800000001</v>
      </c>
      <c r="AV34" s="250">
        <v>133.42131800000001</v>
      </c>
      <c r="AW34" s="250">
        <v>136.16774000000001</v>
      </c>
      <c r="AX34" s="250">
        <v>132.722576</v>
      </c>
      <c r="AY34" s="250">
        <v>125.398642</v>
      </c>
      <c r="AZ34" s="250">
        <v>109.716945</v>
      </c>
      <c r="BA34" s="250">
        <v>111.815095</v>
      </c>
      <c r="BB34" s="250">
        <v>117.9522</v>
      </c>
      <c r="BC34" s="250">
        <v>124.904</v>
      </c>
      <c r="BD34" s="316">
        <v>124.16079999999999</v>
      </c>
      <c r="BE34" s="316">
        <v>112.637</v>
      </c>
      <c r="BF34" s="316">
        <v>107.3875</v>
      </c>
      <c r="BG34" s="316">
        <v>108.4188</v>
      </c>
      <c r="BH34" s="316">
        <v>114.9569</v>
      </c>
      <c r="BI34" s="316">
        <v>119.35980000000001</v>
      </c>
      <c r="BJ34" s="316">
        <v>109.1645</v>
      </c>
      <c r="BK34" s="316">
        <v>98.064350000000005</v>
      </c>
      <c r="BL34" s="316">
        <v>91.257769999999994</v>
      </c>
      <c r="BM34" s="316">
        <v>95.080550000000002</v>
      </c>
      <c r="BN34" s="316">
        <v>100.0896</v>
      </c>
      <c r="BO34" s="316">
        <v>104.8396</v>
      </c>
      <c r="BP34" s="316">
        <v>102.0504</v>
      </c>
      <c r="BQ34" s="316">
        <v>89.544390000000007</v>
      </c>
      <c r="BR34" s="316">
        <v>83.872979999999998</v>
      </c>
      <c r="BS34" s="316">
        <v>83.557860000000005</v>
      </c>
      <c r="BT34" s="316">
        <v>88.430350000000004</v>
      </c>
      <c r="BU34" s="316">
        <v>92.350840000000005</v>
      </c>
      <c r="BV34" s="316">
        <v>81.967590000000001</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3.010427</v>
      </c>
      <c r="AQ35" s="250">
        <v>3.0042930000000001</v>
      </c>
      <c r="AR35" s="250">
        <v>2.9981599999999999</v>
      </c>
      <c r="AS35" s="250">
        <v>2.9566479999999999</v>
      </c>
      <c r="AT35" s="250">
        <v>2.9151349999999998</v>
      </c>
      <c r="AU35" s="250">
        <v>2.8736229999999998</v>
      </c>
      <c r="AV35" s="250">
        <v>2.8649200000000001</v>
      </c>
      <c r="AW35" s="250">
        <v>2.8562180000000001</v>
      </c>
      <c r="AX35" s="250">
        <v>2.847515</v>
      </c>
      <c r="AY35" s="250">
        <v>3.646042</v>
      </c>
      <c r="AZ35" s="250">
        <v>3.377084</v>
      </c>
      <c r="BA35" s="250">
        <v>3.766642</v>
      </c>
      <c r="BB35" s="250">
        <v>3.711614</v>
      </c>
      <c r="BC35" s="250">
        <v>3.652352</v>
      </c>
      <c r="BD35" s="316">
        <v>3.5978850000000002</v>
      </c>
      <c r="BE35" s="316">
        <v>3.5797979999999998</v>
      </c>
      <c r="BF35" s="316">
        <v>3.566694</v>
      </c>
      <c r="BG35" s="316">
        <v>3.557124</v>
      </c>
      <c r="BH35" s="316">
        <v>3.493954</v>
      </c>
      <c r="BI35" s="316">
        <v>3.436706</v>
      </c>
      <c r="BJ35" s="316">
        <v>3.3790909999999998</v>
      </c>
      <c r="BK35" s="316">
        <v>3.5073080000000001</v>
      </c>
      <c r="BL35" s="316">
        <v>3.248297</v>
      </c>
      <c r="BM35" s="316">
        <v>3.6475059999999999</v>
      </c>
      <c r="BN35" s="316">
        <v>3.6009359999999999</v>
      </c>
      <c r="BO35" s="316">
        <v>3.548673</v>
      </c>
      <c r="BP35" s="316">
        <v>3.5001359999999999</v>
      </c>
      <c r="BQ35" s="316">
        <v>3.4871850000000002</v>
      </c>
      <c r="BR35" s="316">
        <v>3.4783629999999999</v>
      </c>
      <c r="BS35" s="316">
        <v>3.4723099999999998</v>
      </c>
      <c r="BT35" s="316">
        <v>3.411905</v>
      </c>
      <c r="BU35" s="316">
        <v>3.356754</v>
      </c>
      <c r="BV35" s="316">
        <v>3.30063</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1.8679140000000001</v>
      </c>
      <c r="AW36" s="250">
        <v>1.7608900000000001</v>
      </c>
      <c r="AX36" s="250">
        <v>1.6538649999999999</v>
      </c>
      <c r="AY36" s="250">
        <v>1.968934</v>
      </c>
      <c r="AZ36" s="250">
        <v>1.6520550000000001</v>
      </c>
      <c r="BA36" s="250">
        <v>1.3713040000000001</v>
      </c>
      <c r="BB36" s="250">
        <v>1.443886</v>
      </c>
      <c r="BC36" s="250">
        <v>1.547941</v>
      </c>
      <c r="BD36" s="316">
        <v>1.6545449999999999</v>
      </c>
      <c r="BE36" s="316">
        <v>1.6771590000000001</v>
      </c>
      <c r="BF36" s="316">
        <v>1.735919</v>
      </c>
      <c r="BG36" s="316">
        <v>1.796835</v>
      </c>
      <c r="BH36" s="316">
        <v>1.817518</v>
      </c>
      <c r="BI36" s="316">
        <v>1.8161879999999999</v>
      </c>
      <c r="BJ36" s="316">
        <v>1.8620190000000001</v>
      </c>
      <c r="BK36" s="316">
        <v>1.7819689999999999</v>
      </c>
      <c r="BL36" s="316">
        <v>1.5370760000000001</v>
      </c>
      <c r="BM36" s="316">
        <v>1.331639</v>
      </c>
      <c r="BN36" s="316">
        <v>1.450941</v>
      </c>
      <c r="BO36" s="316">
        <v>1.554263</v>
      </c>
      <c r="BP36" s="316">
        <v>1.655578</v>
      </c>
      <c r="BQ36" s="316">
        <v>1.670696</v>
      </c>
      <c r="BR36" s="316">
        <v>1.718871</v>
      </c>
      <c r="BS36" s="316">
        <v>1.765064</v>
      </c>
      <c r="BT36" s="316">
        <v>1.769161</v>
      </c>
      <c r="BU36" s="316">
        <v>1.7478320000000001</v>
      </c>
      <c r="BV36" s="316">
        <v>1.772338</v>
      </c>
    </row>
    <row r="37" spans="1:74" ht="11.1" customHeight="1" x14ac:dyDescent="0.2">
      <c r="A37" s="98" t="s">
        <v>198</v>
      </c>
      <c r="B37" s="446"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0.239396</v>
      </c>
      <c r="AW37" s="250">
        <v>0.244753</v>
      </c>
      <c r="AX37" s="250">
        <v>0.25010900000000003</v>
      </c>
      <c r="AY37" s="250">
        <v>0.1876382</v>
      </c>
      <c r="AZ37" s="250">
        <v>0.1764868</v>
      </c>
      <c r="BA37" s="250">
        <v>0.181286</v>
      </c>
      <c r="BB37" s="250">
        <v>0.178651</v>
      </c>
      <c r="BC37" s="250">
        <v>0.1853852</v>
      </c>
      <c r="BD37" s="316">
        <v>0.18297040000000001</v>
      </c>
      <c r="BE37" s="316">
        <v>0.18345710000000001</v>
      </c>
      <c r="BF37" s="316">
        <v>0.18383720000000001</v>
      </c>
      <c r="BG37" s="316">
        <v>0.18388959999999999</v>
      </c>
      <c r="BH37" s="316">
        <v>0.18404390000000001</v>
      </c>
      <c r="BI37" s="316">
        <v>0.17709059999999999</v>
      </c>
      <c r="BJ37" s="316">
        <v>0.170573</v>
      </c>
      <c r="BK37" s="316">
        <v>0.18246019999999999</v>
      </c>
      <c r="BL37" s="316">
        <v>0.17209569999999999</v>
      </c>
      <c r="BM37" s="316">
        <v>0.17639540000000001</v>
      </c>
      <c r="BN37" s="316">
        <v>0.17386199999999999</v>
      </c>
      <c r="BO37" s="316">
        <v>0.18113399999999999</v>
      </c>
      <c r="BP37" s="316">
        <v>0.1792214</v>
      </c>
      <c r="BQ37" s="316">
        <v>0.1801093</v>
      </c>
      <c r="BR37" s="316">
        <v>0.18083630000000001</v>
      </c>
      <c r="BS37" s="316">
        <v>0.1811702</v>
      </c>
      <c r="BT37" s="316">
        <v>0.18155640000000001</v>
      </c>
      <c r="BU37" s="316">
        <v>0.17485970000000001</v>
      </c>
      <c r="BV37" s="316">
        <v>0.16860820000000001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347"/>
      <c r="BE38" s="347"/>
      <c r="BF38" s="347"/>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347"/>
      <c r="BE39" s="347"/>
      <c r="BF39" s="347"/>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346"/>
      <c r="BE40" s="346"/>
      <c r="BF40" s="346"/>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253">
        <v>6.3206500269000001</v>
      </c>
      <c r="BB41" s="253">
        <v>6.3206500269000001</v>
      </c>
      <c r="BC41" s="253">
        <v>6.3206500269000001</v>
      </c>
      <c r="BD41" s="348">
        <v>6.3206499999999997</v>
      </c>
      <c r="BE41" s="348">
        <v>6.3206499999999997</v>
      </c>
      <c r="BF41" s="348">
        <v>6.3206499999999997</v>
      </c>
      <c r="BG41" s="348">
        <v>6.3206499999999997</v>
      </c>
      <c r="BH41" s="348">
        <v>6.3206499999999997</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349"/>
      <c r="BE42" s="349"/>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0.24818367347</v>
      </c>
      <c r="BA43" s="262">
        <v>0.25120737326999998</v>
      </c>
      <c r="BB43" s="262">
        <v>0.25338095238000002</v>
      </c>
      <c r="BC43" s="262">
        <v>0.25715270936000001</v>
      </c>
      <c r="BD43" s="334">
        <v>0.25836880000000001</v>
      </c>
      <c r="BE43" s="334">
        <v>0.26158199999999998</v>
      </c>
      <c r="BF43" s="334">
        <v>0.27066420000000002</v>
      </c>
      <c r="BG43" s="334">
        <v>0.27858630000000001</v>
      </c>
      <c r="BH43" s="334">
        <v>0.28986450000000002</v>
      </c>
      <c r="BI43" s="334">
        <v>0.30058420000000002</v>
      </c>
      <c r="BJ43" s="334">
        <v>0.32017499999999999</v>
      </c>
      <c r="BK43" s="334">
        <v>0.30454379999999998</v>
      </c>
      <c r="BL43" s="334">
        <v>0.28987180000000001</v>
      </c>
      <c r="BM43" s="334">
        <v>0.27393620000000002</v>
      </c>
      <c r="BN43" s="334">
        <v>0.25779249999999998</v>
      </c>
      <c r="BO43" s="334">
        <v>0.24988550000000001</v>
      </c>
      <c r="BP43" s="334">
        <v>0.2464325</v>
      </c>
      <c r="BQ43" s="334">
        <v>0.2489113</v>
      </c>
      <c r="BR43" s="334">
        <v>0.25155359999999999</v>
      </c>
      <c r="BS43" s="334">
        <v>0.25250590000000001</v>
      </c>
      <c r="BT43" s="334">
        <v>0.25681219999999999</v>
      </c>
      <c r="BU43" s="334">
        <v>0.26044919999999999</v>
      </c>
      <c r="BV43" s="334">
        <v>0.26165500000000003</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349"/>
      <c r="BE44" s="349"/>
      <c r="BF44" s="349"/>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1.94</v>
      </c>
      <c r="AU45" s="209">
        <v>1.94</v>
      </c>
      <c r="AV45" s="209">
        <v>1.92</v>
      </c>
      <c r="AW45" s="209">
        <v>1.91</v>
      </c>
      <c r="AX45" s="209">
        <v>1.92</v>
      </c>
      <c r="AY45" s="209">
        <v>1.9</v>
      </c>
      <c r="AZ45" s="209">
        <v>1.9233869164999999</v>
      </c>
      <c r="BA45" s="209">
        <v>1.8885542290999999</v>
      </c>
      <c r="BB45" s="209">
        <v>1.890827</v>
      </c>
      <c r="BC45" s="209">
        <v>1.9220109999999999</v>
      </c>
      <c r="BD45" s="350">
        <v>1.8790640000000001</v>
      </c>
      <c r="BE45" s="350">
        <v>1.8834299999999999</v>
      </c>
      <c r="BF45" s="350">
        <v>1.8729800000000001</v>
      </c>
      <c r="BG45" s="350">
        <v>1.8853489999999999</v>
      </c>
      <c r="BH45" s="350">
        <v>1.83629</v>
      </c>
      <c r="BI45" s="350">
        <v>1.8504290000000001</v>
      </c>
      <c r="BJ45" s="350">
        <v>1.8477809999999999</v>
      </c>
      <c r="BK45" s="350">
        <v>1.8537539999999999</v>
      </c>
      <c r="BL45" s="350">
        <v>1.8780019999999999</v>
      </c>
      <c r="BM45" s="350">
        <v>1.8866719999999999</v>
      </c>
      <c r="BN45" s="350">
        <v>1.904215</v>
      </c>
      <c r="BO45" s="350">
        <v>1.877094</v>
      </c>
      <c r="BP45" s="350">
        <v>1.8388789999999999</v>
      </c>
      <c r="BQ45" s="350">
        <v>1.8476600000000001</v>
      </c>
      <c r="BR45" s="350">
        <v>1.837083</v>
      </c>
      <c r="BS45" s="350">
        <v>1.8531340000000001</v>
      </c>
      <c r="BT45" s="350">
        <v>1.8072680000000001</v>
      </c>
      <c r="BU45" s="350">
        <v>1.827383</v>
      </c>
      <c r="BV45" s="350">
        <v>1.8236300000000001</v>
      </c>
    </row>
    <row r="46" spans="1:74" s="413" customFormat="1" ht="12" customHeight="1" x14ac:dyDescent="0.25">
      <c r="A46" s="412"/>
      <c r="B46" s="809" t="s">
        <v>868</v>
      </c>
      <c r="C46" s="762"/>
      <c r="D46" s="762"/>
      <c r="E46" s="762"/>
      <c r="F46" s="762"/>
      <c r="G46" s="762"/>
      <c r="H46" s="762"/>
      <c r="I46" s="762"/>
      <c r="J46" s="762"/>
      <c r="K46" s="762"/>
      <c r="L46" s="762"/>
      <c r="M46" s="762"/>
      <c r="N46" s="762"/>
      <c r="O46" s="762"/>
      <c r="P46" s="762"/>
      <c r="Q46" s="759"/>
      <c r="AY46" s="468"/>
      <c r="AZ46" s="468"/>
      <c r="BA46" s="468"/>
      <c r="BB46" s="468"/>
      <c r="BC46" s="468"/>
      <c r="BD46" s="605"/>
      <c r="BE46" s="605"/>
      <c r="BF46" s="605"/>
      <c r="BG46" s="468"/>
      <c r="BH46" s="468"/>
      <c r="BI46" s="468"/>
      <c r="BJ46" s="468"/>
    </row>
    <row r="47" spans="1:74" s="413" customFormat="1" ht="12" customHeight="1" x14ac:dyDescent="0.25">
      <c r="A47" s="412"/>
      <c r="B47" s="804" t="s">
        <v>869</v>
      </c>
      <c r="C47" s="762"/>
      <c r="D47" s="762"/>
      <c r="E47" s="762"/>
      <c r="F47" s="762"/>
      <c r="G47" s="762"/>
      <c r="H47" s="762"/>
      <c r="I47" s="762"/>
      <c r="J47" s="762"/>
      <c r="K47" s="762"/>
      <c r="L47" s="762"/>
      <c r="M47" s="762"/>
      <c r="N47" s="762"/>
      <c r="O47" s="762"/>
      <c r="P47" s="762"/>
      <c r="Q47" s="759"/>
      <c r="AY47" s="468"/>
      <c r="AZ47" s="468"/>
      <c r="BA47" s="468"/>
      <c r="BB47" s="468"/>
      <c r="BC47" s="468"/>
      <c r="BD47" s="605"/>
      <c r="BE47" s="605"/>
      <c r="BF47" s="605"/>
      <c r="BG47" s="468"/>
      <c r="BH47" s="468"/>
      <c r="BI47" s="468"/>
      <c r="BJ47" s="468"/>
    </row>
    <row r="48" spans="1:74" s="413" customFormat="1" ht="12" customHeight="1" x14ac:dyDescent="0.25">
      <c r="A48" s="412"/>
      <c r="B48" s="809" t="s">
        <v>870</v>
      </c>
      <c r="C48" s="762"/>
      <c r="D48" s="762"/>
      <c r="E48" s="762"/>
      <c r="F48" s="762"/>
      <c r="G48" s="762"/>
      <c r="H48" s="762"/>
      <c r="I48" s="762"/>
      <c r="J48" s="762"/>
      <c r="K48" s="762"/>
      <c r="L48" s="762"/>
      <c r="M48" s="762"/>
      <c r="N48" s="762"/>
      <c r="O48" s="762"/>
      <c r="P48" s="762"/>
      <c r="Q48" s="759"/>
      <c r="AY48" s="468"/>
      <c r="AZ48" s="468"/>
      <c r="BA48" s="468"/>
      <c r="BB48" s="468"/>
      <c r="BC48" s="468"/>
      <c r="BD48" s="605"/>
      <c r="BE48" s="605"/>
      <c r="BF48" s="605"/>
      <c r="BG48" s="468"/>
      <c r="BH48" s="468"/>
      <c r="BI48" s="468"/>
      <c r="BJ48" s="468"/>
    </row>
    <row r="49" spans="1:74" s="413" customFormat="1" ht="12" customHeight="1" x14ac:dyDescent="0.25">
      <c r="A49" s="412"/>
      <c r="B49" s="809" t="s">
        <v>92</v>
      </c>
      <c r="C49" s="762"/>
      <c r="D49" s="762"/>
      <c r="E49" s="762"/>
      <c r="F49" s="762"/>
      <c r="G49" s="762"/>
      <c r="H49" s="762"/>
      <c r="I49" s="762"/>
      <c r="J49" s="762"/>
      <c r="K49" s="762"/>
      <c r="L49" s="762"/>
      <c r="M49" s="762"/>
      <c r="N49" s="762"/>
      <c r="O49" s="762"/>
      <c r="P49" s="762"/>
      <c r="Q49" s="759"/>
      <c r="AY49" s="468"/>
      <c r="AZ49" s="468"/>
      <c r="BA49" s="468"/>
      <c r="BB49" s="468"/>
      <c r="BC49" s="468"/>
      <c r="BD49" s="605"/>
      <c r="BE49" s="605"/>
      <c r="BF49" s="605"/>
      <c r="BG49" s="468"/>
      <c r="BH49" s="468"/>
      <c r="BI49" s="468"/>
      <c r="BJ49" s="468"/>
    </row>
    <row r="50" spans="1:74" s="270" customFormat="1" ht="12" customHeight="1" x14ac:dyDescent="0.25">
      <c r="A50" s="93"/>
      <c r="B50" s="752" t="s">
        <v>815</v>
      </c>
      <c r="C50" s="744"/>
      <c r="D50" s="744"/>
      <c r="E50" s="744"/>
      <c r="F50" s="744"/>
      <c r="G50" s="744"/>
      <c r="H50" s="744"/>
      <c r="I50" s="744"/>
      <c r="J50" s="744"/>
      <c r="K50" s="744"/>
      <c r="L50" s="744"/>
      <c r="M50" s="744"/>
      <c r="N50" s="744"/>
      <c r="O50" s="744"/>
      <c r="P50" s="744"/>
      <c r="Q50" s="744"/>
      <c r="AY50" s="467"/>
      <c r="AZ50" s="467"/>
      <c r="BA50" s="467"/>
      <c r="BB50" s="467"/>
      <c r="BC50" s="467"/>
      <c r="BD50" s="604"/>
      <c r="BE50" s="604"/>
      <c r="BF50" s="604"/>
      <c r="BG50" s="467"/>
      <c r="BH50" s="467"/>
      <c r="BI50" s="467"/>
      <c r="BJ50" s="467"/>
    </row>
    <row r="51" spans="1:74" s="413" customFormat="1" ht="12" customHeight="1" x14ac:dyDescent="0.25">
      <c r="A51" s="412"/>
      <c r="B51" s="780" t="str">
        <f>"Notes: "&amp;"EIA completed modeling and analysis for this report on " &amp;Dates!D2&amp;"."</f>
        <v>Notes: EIA completed modeling and analysis for this report on Thursday June 3, 2021.</v>
      </c>
      <c r="C51" s="803"/>
      <c r="D51" s="803"/>
      <c r="E51" s="803"/>
      <c r="F51" s="803"/>
      <c r="G51" s="803"/>
      <c r="H51" s="803"/>
      <c r="I51" s="803"/>
      <c r="J51" s="803"/>
      <c r="K51" s="803"/>
      <c r="L51" s="803"/>
      <c r="M51" s="803"/>
      <c r="N51" s="803"/>
      <c r="O51" s="803"/>
      <c r="P51" s="803"/>
      <c r="Q51" s="781"/>
      <c r="AY51" s="468"/>
      <c r="AZ51" s="468"/>
      <c r="BA51" s="468"/>
      <c r="BB51" s="468"/>
      <c r="BC51" s="468"/>
      <c r="BD51" s="605"/>
      <c r="BE51" s="605"/>
      <c r="BF51" s="605"/>
      <c r="BG51" s="468"/>
      <c r="BH51" s="468"/>
      <c r="BI51" s="468"/>
      <c r="BJ51" s="468"/>
    </row>
    <row r="52" spans="1:74" s="413" customFormat="1" ht="12" customHeight="1" x14ac:dyDescent="0.25">
      <c r="A52" s="412"/>
      <c r="B52" s="770" t="s">
        <v>353</v>
      </c>
      <c r="C52" s="769"/>
      <c r="D52" s="769"/>
      <c r="E52" s="769"/>
      <c r="F52" s="769"/>
      <c r="G52" s="769"/>
      <c r="H52" s="769"/>
      <c r="I52" s="769"/>
      <c r="J52" s="769"/>
      <c r="K52" s="769"/>
      <c r="L52" s="769"/>
      <c r="M52" s="769"/>
      <c r="N52" s="769"/>
      <c r="O52" s="769"/>
      <c r="P52" s="769"/>
      <c r="Q52" s="769"/>
      <c r="AY52" s="468"/>
      <c r="AZ52" s="468"/>
      <c r="BA52" s="468"/>
      <c r="BB52" s="468"/>
      <c r="BC52" s="468"/>
      <c r="BD52" s="605"/>
      <c r="BE52" s="605"/>
      <c r="BF52" s="605"/>
      <c r="BG52" s="468"/>
      <c r="BH52" s="468"/>
      <c r="BI52" s="468"/>
      <c r="BJ52" s="468"/>
    </row>
    <row r="53" spans="1:74" s="413" customFormat="1" ht="12" customHeight="1" x14ac:dyDescent="0.25">
      <c r="A53" s="412"/>
      <c r="B53" s="763" t="s">
        <v>871</v>
      </c>
      <c r="C53" s="762"/>
      <c r="D53" s="762"/>
      <c r="E53" s="762"/>
      <c r="F53" s="762"/>
      <c r="G53" s="762"/>
      <c r="H53" s="762"/>
      <c r="I53" s="762"/>
      <c r="J53" s="762"/>
      <c r="K53" s="762"/>
      <c r="L53" s="762"/>
      <c r="M53" s="762"/>
      <c r="N53" s="762"/>
      <c r="O53" s="762"/>
      <c r="P53" s="762"/>
      <c r="Q53" s="759"/>
      <c r="AY53" s="468"/>
      <c r="AZ53" s="468"/>
      <c r="BA53" s="468"/>
      <c r="BB53" s="468"/>
      <c r="BC53" s="468"/>
      <c r="BD53" s="605"/>
      <c r="BE53" s="605"/>
      <c r="BF53" s="605"/>
      <c r="BG53" s="468"/>
      <c r="BH53" s="468"/>
      <c r="BI53" s="468"/>
      <c r="BJ53" s="468"/>
    </row>
    <row r="54" spans="1:74" s="413" customFormat="1" ht="12" customHeight="1" x14ac:dyDescent="0.25">
      <c r="A54" s="412"/>
      <c r="B54" s="765" t="s">
        <v>838</v>
      </c>
      <c r="C54" s="766"/>
      <c r="D54" s="766"/>
      <c r="E54" s="766"/>
      <c r="F54" s="766"/>
      <c r="G54" s="766"/>
      <c r="H54" s="766"/>
      <c r="I54" s="766"/>
      <c r="J54" s="766"/>
      <c r="K54" s="766"/>
      <c r="L54" s="766"/>
      <c r="M54" s="766"/>
      <c r="N54" s="766"/>
      <c r="O54" s="766"/>
      <c r="P54" s="766"/>
      <c r="Q54" s="759"/>
      <c r="AY54" s="468"/>
      <c r="AZ54" s="468"/>
      <c r="BA54" s="468"/>
      <c r="BB54" s="468"/>
      <c r="BC54" s="468"/>
      <c r="BD54" s="605"/>
      <c r="BE54" s="605"/>
      <c r="BF54" s="605"/>
      <c r="BG54" s="468"/>
      <c r="BH54" s="468"/>
      <c r="BI54" s="468"/>
      <c r="BJ54" s="468"/>
    </row>
    <row r="55" spans="1:74" s="414" customFormat="1" ht="12" customHeight="1" x14ac:dyDescent="0.25">
      <c r="A55" s="393"/>
      <c r="B55" s="771" t="s">
        <v>1384</v>
      </c>
      <c r="C55" s="759"/>
      <c r="D55" s="759"/>
      <c r="E55" s="759"/>
      <c r="F55" s="759"/>
      <c r="G55" s="759"/>
      <c r="H55" s="759"/>
      <c r="I55" s="759"/>
      <c r="J55" s="759"/>
      <c r="K55" s="759"/>
      <c r="L55" s="759"/>
      <c r="M55" s="759"/>
      <c r="N55" s="759"/>
      <c r="O55" s="759"/>
      <c r="P55" s="759"/>
      <c r="Q55" s="759"/>
      <c r="AY55" s="469"/>
      <c r="AZ55" s="469"/>
      <c r="BA55" s="469"/>
      <c r="BB55" s="469"/>
      <c r="BC55" s="469"/>
      <c r="BD55" s="606"/>
      <c r="BE55" s="606"/>
      <c r="BF55" s="606"/>
      <c r="BG55" s="469"/>
      <c r="BH55" s="469"/>
      <c r="BI55" s="469"/>
      <c r="BJ55" s="469"/>
    </row>
    <row r="56" spans="1:74" x14ac:dyDescent="0.2">
      <c r="BK56" s="351"/>
      <c r="BL56" s="351"/>
      <c r="BM56" s="351"/>
      <c r="BN56" s="351"/>
      <c r="BO56" s="351"/>
      <c r="BP56" s="351"/>
      <c r="BQ56" s="351"/>
      <c r="BR56" s="351"/>
      <c r="BS56" s="351"/>
      <c r="BT56" s="351"/>
      <c r="BU56" s="351"/>
      <c r="BV56" s="351"/>
    </row>
    <row r="57" spans="1:74" x14ac:dyDescent="0.2">
      <c r="BK57" s="351"/>
      <c r="BL57" s="351"/>
      <c r="BM57" s="351"/>
      <c r="BN57" s="351"/>
      <c r="BO57" s="351"/>
      <c r="BP57" s="351"/>
      <c r="BQ57" s="351"/>
      <c r="BR57" s="351"/>
      <c r="BS57" s="351"/>
      <c r="BT57" s="351"/>
      <c r="BU57" s="351"/>
      <c r="BV57" s="351"/>
    </row>
    <row r="58" spans="1:74" x14ac:dyDescent="0.2">
      <c r="BK58" s="351"/>
      <c r="BL58" s="351"/>
      <c r="BM58" s="351"/>
      <c r="BN58" s="351"/>
      <c r="BO58" s="351"/>
      <c r="BP58" s="351"/>
      <c r="BQ58" s="351"/>
      <c r="BR58" s="351"/>
      <c r="BS58" s="351"/>
      <c r="BT58" s="351"/>
      <c r="BU58" s="351"/>
      <c r="BV58" s="351"/>
    </row>
    <row r="59" spans="1:74" x14ac:dyDescent="0.2">
      <c r="BK59" s="351"/>
      <c r="BL59" s="351"/>
      <c r="BM59" s="351"/>
      <c r="BN59" s="351"/>
      <c r="BO59" s="351"/>
      <c r="BP59" s="351"/>
      <c r="BQ59" s="351"/>
      <c r="BR59" s="351"/>
      <c r="BS59" s="351"/>
      <c r="BT59" s="351"/>
      <c r="BU59" s="351"/>
      <c r="BV59" s="351"/>
    </row>
    <row r="60" spans="1:74" x14ac:dyDescent="0.2">
      <c r="BK60" s="351"/>
      <c r="BL60" s="351"/>
      <c r="BM60" s="351"/>
      <c r="BN60" s="351"/>
      <c r="BO60" s="351"/>
      <c r="BP60" s="351"/>
      <c r="BQ60" s="351"/>
      <c r="BR60" s="351"/>
      <c r="BS60" s="351"/>
      <c r="BT60" s="351"/>
      <c r="BU60" s="351"/>
      <c r="BV60" s="351"/>
    </row>
    <row r="61" spans="1:74" x14ac:dyDescent="0.2">
      <c r="BK61" s="351"/>
      <c r="BL61" s="351"/>
      <c r="BM61" s="351"/>
      <c r="BN61" s="351"/>
      <c r="BO61" s="351"/>
      <c r="BP61" s="351"/>
      <c r="BQ61" s="351"/>
      <c r="BR61" s="351"/>
      <c r="BS61" s="351"/>
      <c r="BT61" s="351"/>
      <c r="BU61" s="351"/>
      <c r="BV61" s="351"/>
    </row>
    <row r="62" spans="1:74" x14ac:dyDescent="0.2">
      <c r="BK62" s="351"/>
      <c r="BL62" s="351"/>
      <c r="BM62" s="351"/>
      <c r="BN62" s="351"/>
      <c r="BO62" s="351"/>
      <c r="BP62" s="351"/>
      <c r="BQ62" s="351"/>
      <c r="BR62" s="351"/>
      <c r="BS62" s="351"/>
      <c r="BT62" s="351"/>
      <c r="BU62" s="351"/>
      <c r="BV62" s="351"/>
    </row>
    <row r="63" spans="1:74" x14ac:dyDescent="0.2">
      <c r="BK63" s="351"/>
      <c r="BL63" s="351"/>
      <c r="BM63" s="351"/>
      <c r="BN63" s="351"/>
      <c r="BO63" s="351"/>
      <c r="BP63" s="351"/>
      <c r="BQ63" s="351"/>
      <c r="BR63" s="351"/>
      <c r="BS63" s="351"/>
      <c r="BT63" s="351"/>
      <c r="BU63" s="351"/>
      <c r="BV63" s="351"/>
    </row>
    <row r="64" spans="1:74" x14ac:dyDescent="0.2">
      <c r="BK64" s="351"/>
      <c r="BL64" s="351"/>
      <c r="BM64" s="351"/>
      <c r="BN64" s="351"/>
      <c r="BO64" s="351"/>
      <c r="BP64" s="351"/>
      <c r="BQ64" s="351"/>
      <c r="BR64" s="351"/>
      <c r="BS64" s="351"/>
      <c r="BT64" s="351"/>
      <c r="BU64" s="351"/>
      <c r="BV64" s="351"/>
    </row>
    <row r="65" spans="63:74" x14ac:dyDescent="0.2">
      <c r="BK65" s="351"/>
      <c r="BL65" s="351"/>
      <c r="BM65" s="351"/>
      <c r="BN65" s="351"/>
      <c r="BO65" s="351"/>
      <c r="BP65" s="351"/>
      <c r="BQ65" s="351"/>
      <c r="BR65" s="351"/>
      <c r="BS65" s="351"/>
      <c r="BT65" s="351"/>
      <c r="BU65" s="351"/>
      <c r="BV65" s="351"/>
    </row>
    <row r="66" spans="63:74" x14ac:dyDescent="0.2">
      <c r="BK66" s="351"/>
      <c r="BL66" s="351"/>
      <c r="BM66" s="351"/>
      <c r="BN66" s="351"/>
      <c r="BO66" s="351"/>
      <c r="BP66" s="351"/>
      <c r="BQ66" s="351"/>
      <c r="BR66" s="351"/>
      <c r="BS66" s="351"/>
      <c r="BT66" s="351"/>
      <c r="BU66" s="351"/>
      <c r="BV66" s="351"/>
    </row>
    <row r="67" spans="63:74" x14ac:dyDescent="0.2">
      <c r="BK67" s="351"/>
      <c r="BL67" s="351"/>
      <c r="BM67" s="351"/>
      <c r="BN67" s="351"/>
      <c r="BO67" s="351"/>
      <c r="BP67" s="351"/>
      <c r="BQ67" s="351"/>
      <c r="BR67" s="351"/>
      <c r="BS67" s="351"/>
      <c r="BT67" s="351"/>
      <c r="BU67" s="351"/>
      <c r="BV67" s="351"/>
    </row>
    <row r="68" spans="63:74" x14ac:dyDescent="0.2">
      <c r="BK68" s="351"/>
      <c r="BL68" s="351"/>
      <c r="BM68" s="351"/>
      <c r="BN68" s="351"/>
      <c r="BO68" s="351"/>
      <c r="BP68" s="351"/>
      <c r="BQ68" s="351"/>
      <c r="BR68" s="351"/>
      <c r="BS68" s="351"/>
      <c r="BT68" s="351"/>
      <c r="BU68" s="351"/>
      <c r="BV68" s="351"/>
    </row>
    <row r="69" spans="63:74" x14ac:dyDescent="0.2">
      <c r="BK69" s="351"/>
      <c r="BL69" s="351"/>
      <c r="BM69" s="351"/>
      <c r="BN69" s="351"/>
      <c r="BO69" s="351"/>
      <c r="BP69" s="351"/>
      <c r="BQ69" s="351"/>
      <c r="BR69" s="351"/>
      <c r="BS69" s="351"/>
      <c r="BT69" s="351"/>
      <c r="BU69" s="351"/>
      <c r="BV69" s="351"/>
    </row>
    <row r="70" spans="63:74" x14ac:dyDescent="0.2">
      <c r="BK70" s="351"/>
      <c r="BL70" s="351"/>
      <c r="BM70" s="351"/>
      <c r="BN70" s="351"/>
      <c r="BO70" s="351"/>
      <c r="BP70" s="351"/>
      <c r="BQ70" s="351"/>
      <c r="BR70" s="351"/>
      <c r="BS70" s="351"/>
      <c r="BT70" s="351"/>
      <c r="BU70" s="351"/>
      <c r="BV70" s="351"/>
    </row>
    <row r="71" spans="63:74" x14ac:dyDescent="0.2">
      <c r="BK71" s="351"/>
      <c r="BL71" s="351"/>
      <c r="BM71" s="351"/>
      <c r="BN71" s="351"/>
      <c r="BO71" s="351"/>
      <c r="BP71" s="351"/>
      <c r="BQ71" s="351"/>
      <c r="BR71" s="351"/>
      <c r="BS71" s="351"/>
      <c r="BT71" s="351"/>
      <c r="BU71" s="351"/>
      <c r="BV71" s="351"/>
    </row>
    <row r="72" spans="63:74" x14ac:dyDescent="0.2">
      <c r="BK72" s="351"/>
      <c r="BL72" s="351"/>
      <c r="BM72" s="351"/>
      <c r="BN72" s="351"/>
      <c r="BO72" s="351"/>
      <c r="BP72" s="351"/>
      <c r="BQ72" s="351"/>
      <c r="BR72" s="351"/>
      <c r="BS72" s="351"/>
      <c r="BT72" s="351"/>
      <c r="BU72" s="351"/>
      <c r="BV72" s="351"/>
    </row>
    <row r="73" spans="63:74" x14ac:dyDescent="0.2">
      <c r="BK73" s="351"/>
      <c r="BL73" s="351"/>
      <c r="BM73" s="351"/>
      <c r="BN73" s="351"/>
      <c r="BO73" s="351"/>
      <c r="BP73" s="351"/>
      <c r="BQ73" s="351"/>
      <c r="BR73" s="351"/>
      <c r="BS73" s="351"/>
      <c r="BT73" s="351"/>
      <c r="BU73" s="351"/>
      <c r="BV73" s="351"/>
    </row>
    <row r="74" spans="63:74" x14ac:dyDescent="0.2">
      <c r="BK74" s="351"/>
      <c r="BL74" s="351"/>
      <c r="BM74" s="351"/>
      <c r="BN74" s="351"/>
      <c r="BO74" s="351"/>
      <c r="BP74" s="351"/>
      <c r="BQ74" s="351"/>
      <c r="BR74" s="351"/>
      <c r="BS74" s="351"/>
      <c r="BT74" s="351"/>
      <c r="BU74" s="351"/>
      <c r="BV74" s="351"/>
    </row>
    <row r="75" spans="63:74" x14ac:dyDescent="0.2">
      <c r="BK75" s="351"/>
      <c r="BL75" s="351"/>
      <c r="BM75" s="351"/>
      <c r="BN75" s="351"/>
      <c r="BO75" s="351"/>
      <c r="BP75" s="351"/>
      <c r="BQ75" s="351"/>
      <c r="BR75" s="351"/>
      <c r="BS75" s="351"/>
      <c r="BT75" s="351"/>
      <c r="BU75" s="351"/>
      <c r="BV75" s="351"/>
    </row>
    <row r="76" spans="63:74" x14ac:dyDescent="0.2">
      <c r="BK76" s="351"/>
      <c r="BL76" s="351"/>
      <c r="BM76" s="351"/>
      <c r="BN76" s="351"/>
      <c r="BO76" s="351"/>
      <c r="BP76" s="351"/>
      <c r="BQ76" s="351"/>
      <c r="BR76" s="351"/>
      <c r="BS76" s="351"/>
      <c r="BT76" s="351"/>
      <c r="BU76" s="351"/>
      <c r="BV76" s="351"/>
    </row>
    <row r="77" spans="63:74" x14ac:dyDescent="0.2">
      <c r="BK77" s="351"/>
      <c r="BL77" s="351"/>
      <c r="BM77" s="351"/>
      <c r="BN77" s="351"/>
      <c r="BO77" s="351"/>
      <c r="BP77" s="351"/>
      <c r="BQ77" s="351"/>
      <c r="BR77" s="351"/>
      <c r="BS77" s="351"/>
      <c r="BT77" s="351"/>
      <c r="BU77" s="351"/>
      <c r="BV77" s="351"/>
    </row>
    <row r="78" spans="63:74" x14ac:dyDescent="0.2">
      <c r="BK78" s="351"/>
      <c r="BL78" s="351"/>
      <c r="BM78" s="351"/>
      <c r="BN78" s="351"/>
      <c r="BO78" s="351"/>
      <c r="BP78" s="351"/>
      <c r="BQ78" s="351"/>
      <c r="BR78" s="351"/>
      <c r="BS78" s="351"/>
      <c r="BT78" s="351"/>
      <c r="BU78" s="351"/>
      <c r="BV78" s="351"/>
    </row>
    <row r="79" spans="63:74" x14ac:dyDescent="0.2">
      <c r="BK79" s="351"/>
      <c r="BL79" s="351"/>
      <c r="BM79" s="351"/>
      <c r="BN79" s="351"/>
      <c r="BO79" s="351"/>
      <c r="BP79" s="351"/>
      <c r="BQ79" s="351"/>
      <c r="BR79" s="351"/>
      <c r="BS79" s="351"/>
      <c r="BT79" s="351"/>
      <c r="BU79" s="351"/>
      <c r="BV79" s="351"/>
    </row>
    <row r="80" spans="63: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F14" sqref="BF14"/>
    </sheetView>
  </sheetViews>
  <sheetFormatPr defaultColWidth="11" defaultRowHeight="10.199999999999999" x14ac:dyDescent="0.2"/>
  <cols>
    <col min="1" max="1" width="11.5546875" style="100" customWidth="1"/>
    <col min="2" max="2" width="26.77734375" style="100" customWidth="1"/>
    <col min="3" max="50" width="6.5546875" style="100" customWidth="1"/>
    <col min="51" max="55" width="6.5546875" style="344" customWidth="1"/>
    <col min="56" max="58" width="6.5546875" style="607" customWidth="1"/>
    <col min="59" max="62" width="6.5546875" style="344" customWidth="1"/>
    <col min="63" max="74" width="6.5546875" style="100" customWidth="1"/>
    <col min="75" max="16384" width="11" style="100"/>
  </cols>
  <sheetData>
    <row r="1" spans="1:74" ht="15.6" customHeight="1" x14ac:dyDescent="0.25">
      <c r="A1" s="741" t="s">
        <v>798</v>
      </c>
      <c r="B1" s="812" t="s">
        <v>812</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6"/>
    </row>
    <row r="2" spans="1:74" ht="14.1" customHeight="1" x14ac:dyDescent="0.25">
      <c r="A2" s="742"/>
      <c r="B2" s="486" t="str">
        <f>"U.S. Energy Information Administration  |  Short-Term Energy Outlook  - "&amp;Dates!D1</f>
        <v>U.S. Energy Information Administration  |  Short-Term Energy Outlook  - June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1130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1124</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359.50923404999998</v>
      </c>
      <c r="AB6" s="266">
        <v>315.02648421999999</v>
      </c>
      <c r="AC6" s="266">
        <v>326.65720746</v>
      </c>
      <c r="AD6" s="266">
        <v>296.66256948</v>
      </c>
      <c r="AE6" s="266">
        <v>330.42304762999999</v>
      </c>
      <c r="AF6" s="266">
        <v>352.98807386999999</v>
      </c>
      <c r="AG6" s="266">
        <v>410.03781056000003</v>
      </c>
      <c r="AH6" s="266">
        <v>401.42969348000003</v>
      </c>
      <c r="AI6" s="266">
        <v>360.51846819000002</v>
      </c>
      <c r="AJ6" s="266">
        <v>320.35188490000002</v>
      </c>
      <c r="AK6" s="266">
        <v>315.84909195</v>
      </c>
      <c r="AL6" s="266">
        <v>338.40164733</v>
      </c>
      <c r="AM6" s="266">
        <v>340.6686507</v>
      </c>
      <c r="AN6" s="266">
        <v>318.16756894999997</v>
      </c>
      <c r="AO6" s="266">
        <v>307.47912129000002</v>
      </c>
      <c r="AP6" s="266">
        <v>276.12732747000001</v>
      </c>
      <c r="AQ6" s="266">
        <v>304.27717949999999</v>
      </c>
      <c r="AR6" s="266">
        <v>352.76610066000001</v>
      </c>
      <c r="AS6" s="266">
        <v>414.24253583000001</v>
      </c>
      <c r="AT6" s="266">
        <v>399.50418554999999</v>
      </c>
      <c r="AU6" s="266">
        <v>334.27013481</v>
      </c>
      <c r="AV6" s="266">
        <v>313.91001853</v>
      </c>
      <c r="AW6" s="266">
        <v>302.70181043999997</v>
      </c>
      <c r="AX6" s="266">
        <v>344.97036566999998</v>
      </c>
      <c r="AY6" s="266">
        <v>350.81534146000001</v>
      </c>
      <c r="AZ6" s="266">
        <v>327.01871019999999</v>
      </c>
      <c r="BA6" s="266">
        <v>310.70055395999998</v>
      </c>
      <c r="BB6" s="266">
        <v>290.43579999999997</v>
      </c>
      <c r="BC6" s="266">
        <v>317.88830000000002</v>
      </c>
      <c r="BD6" s="309">
        <v>361.40370000000001</v>
      </c>
      <c r="BE6" s="309">
        <v>408.82830000000001</v>
      </c>
      <c r="BF6" s="309">
        <v>391.29599999999999</v>
      </c>
      <c r="BG6" s="309">
        <v>335.51870000000002</v>
      </c>
      <c r="BH6" s="309">
        <v>312.4923</v>
      </c>
      <c r="BI6" s="309">
        <v>303.81240000000003</v>
      </c>
      <c r="BJ6" s="309">
        <v>353.21749999999997</v>
      </c>
      <c r="BK6" s="309">
        <v>357.42739999999998</v>
      </c>
      <c r="BL6" s="309">
        <v>318.51100000000002</v>
      </c>
      <c r="BM6" s="309">
        <v>321.96929999999998</v>
      </c>
      <c r="BN6" s="309">
        <v>296.37479999999999</v>
      </c>
      <c r="BO6" s="309">
        <v>322.58080000000001</v>
      </c>
      <c r="BP6" s="309">
        <v>366.6232</v>
      </c>
      <c r="BQ6" s="309">
        <v>413.80709999999999</v>
      </c>
      <c r="BR6" s="309">
        <v>394.654</v>
      </c>
      <c r="BS6" s="309">
        <v>339.52609999999999</v>
      </c>
      <c r="BT6" s="309">
        <v>315.74959999999999</v>
      </c>
      <c r="BU6" s="309">
        <v>306.67439999999999</v>
      </c>
      <c r="BV6" s="309">
        <v>356.14330000000001</v>
      </c>
    </row>
    <row r="7" spans="1:74" ht="11.1" customHeight="1" x14ac:dyDescent="0.2">
      <c r="A7" s="101" t="s">
        <v>1125</v>
      </c>
      <c r="B7" s="130" t="s">
        <v>1335</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345.32369338000001</v>
      </c>
      <c r="AB7" s="266">
        <v>302.63477244000001</v>
      </c>
      <c r="AC7" s="266">
        <v>313.38512280999998</v>
      </c>
      <c r="AD7" s="266">
        <v>284.30852987999998</v>
      </c>
      <c r="AE7" s="266">
        <v>317.497567</v>
      </c>
      <c r="AF7" s="266">
        <v>339.70861259999998</v>
      </c>
      <c r="AG7" s="266">
        <v>395.54697628000002</v>
      </c>
      <c r="AH7" s="266">
        <v>386.90424975000002</v>
      </c>
      <c r="AI7" s="266">
        <v>346.89449280000002</v>
      </c>
      <c r="AJ7" s="266">
        <v>306.99863255000002</v>
      </c>
      <c r="AK7" s="266">
        <v>302.2526469</v>
      </c>
      <c r="AL7" s="266">
        <v>324.17356487000001</v>
      </c>
      <c r="AM7" s="266">
        <v>326.21705417999999</v>
      </c>
      <c r="AN7" s="266">
        <v>304.88476649</v>
      </c>
      <c r="AO7" s="266">
        <v>294.08367815000003</v>
      </c>
      <c r="AP7" s="266">
        <v>264.05415572999999</v>
      </c>
      <c r="AQ7" s="266">
        <v>291.97944428</v>
      </c>
      <c r="AR7" s="266">
        <v>340.01887859999999</v>
      </c>
      <c r="AS7" s="266">
        <v>400.73697427000002</v>
      </c>
      <c r="AT7" s="266">
        <v>386.0133826</v>
      </c>
      <c r="AU7" s="266">
        <v>321.75486419999999</v>
      </c>
      <c r="AV7" s="266">
        <v>301.72176526999999</v>
      </c>
      <c r="AW7" s="266">
        <v>290.10986337000003</v>
      </c>
      <c r="AX7" s="266">
        <v>331.05896060999999</v>
      </c>
      <c r="AY7" s="266">
        <v>337.09246146999999</v>
      </c>
      <c r="AZ7" s="266">
        <v>315.90521731000001</v>
      </c>
      <c r="BA7" s="266">
        <v>298.75672171000002</v>
      </c>
      <c r="BB7" s="266">
        <v>278.61970000000002</v>
      </c>
      <c r="BC7" s="266">
        <v>305.64210000000003</v>
      </c>
      <c r="BD7" s="309">
        <v>349.1952</v>
      </c>
      <c r="BE7" s="309">
        <v>395.94819999999999</v>
      </c>
      <c r="BF7" s="309">
        <v>378.54469999999998</v>
      </c>
      <c r="BG7" s="309">
        <v>323.4708</v>
      </c>
      <c r="BH7" s="309">
        <v>300.54640000000001</v>
      </c>
      <c r="BI7" s="309">
        <v>291.56799999999998</v>
      </c>
      <c r="BJ7" s="309">
        <v>340.19330000000002</v>
      </c>
      <c r="BK7" s="309">
        <v>344.24689999999998</v>
      </c>
      <c r="BL7" s="309">
        <v>306.86590000000001</v>
      </c>
      <c r="BM7" s="309">
        <v>309.48880000000003</v>
      </c>
      <c r="BN7" s="309">
        <v>284.24009999999998</v>
      </c>
      <c r="BO7" s="309">
        <v>309.94439999999997</v>
      </c>
      <c r="BP7" s="309">
        <v>353.80169999999998</v>
      </c>
      <c r="BQ7" s="309">
        <v>400.09570000000002</v>
      </c>
      <c r="BR7" s="309">
        <v>380.90179999999998</v>
      </c>
      <c r="BS7" s="309">
        <v>326.71449999999999</v>
      </c>
      <c r="BT7" s="309">
        <v>303.23590000000002</v>
      </c>
      <c r="BU7" s="309">
        <v>293.91969999999998</v>
      </c>
      <c r="BV7" s="309">
        <v>342.67689999999999</v>
      </c>
    </row>
    <row r="8" spans="1:74" ht="11.1" customHeight="1" x14ac:dyDescent="0.2">
      <c r="A8" s="101" t="s">
        <v>1336</v>
      </c>
      <c r="B8" s="130" t="s">
        <v>1337</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13.025178147</v>
      </c>
      <c r="AB8" s="266">
        <v>11.33499668</v>
      </c>
      <c r="AC8" s="266">
        <v>12.099327651999999</v>
      </c>
      <c r="AD8" s="266">
        <v>11.30142216</v>
      </c>
      <c r="AE8" s="266">
        <v>11.853971518</v>
      </c>
      <c r="AF8" s="266">
        <v>12.146757989999999</v>
      </c>
      <c r="AG8" s="266">
        <v>13.178098791</v>
      </c>
      <c r="AH8" s="266">
        <v>13.235646043999999</v>
      </c>
      <c r="AI8" s="266">
        <v>12.47397342</v>
      </c>
      <c r="AJ8" s="266">
        <v>12.280777472</v>
      </c>
      <c r="AK8" s="266">
        <v>12.530543550000001</v>
      </c>
      <c r="AL8" s="266">
        <v>13.0767083</v>
      </c>
      <c r="AM8" s="266">
        <v>13.284218084000001</v>
      </c>
      <c r="AN8" s="266">
        <v>12.186489127</v>
      </c>
      <c r="AO8" s="266">
        <v>12.300349818000001</v>
      </c>
      <c r="AP8" s="266">
        <v>11.10730734</v>
      </c>
      <c r="AQ8" s="266">
        <v>11.259696713</v>
      </c>
      <c r="AR8" s="266">
        <v>11.643392070000001</v>
      </c>
      <c r="AS8" s="266">
        <v>12.241673979</v>
      </c>
      <c r="AT8" s="266">
        <v>12.262682741000001</v>
      </c>
      <c r="AU8" s="266">
        <v>11.39664939</v>
      </c>
      <c r="AV8" s="266">
        <v>11.165150061</v>
      </c>
      <c r="AW8" s="266">
        <v>11.56742289</v>
      </c>
      <c r="AX8" s="266">
        <v>12.806143027999999</v>
      </c>
      <c r="AY8" s="266">
        <v>12.602117550999999</v>
      </c>
      <c r="AZ8" s="266">
        <v>10.100902135</v>
      </c>
      <c r="BA8" s="266">
        <v>10.900206446</v>
      </c>
      <c r="BB8" s="266">
        <v>10.84118</v>
      </c>
      <c r="BC8" s="266">
        <v>11.18561</v>
      </c>
      <c r="BD8" s="309">
        <v>11.11098</v>
      </c>
      <c r="BE8" s="309">
        <v>11.62678</v>
      </c>
      <c r="BF8" s="309">
        <v>11.51308</v>
      </c>
      <c r="BG8" s="309">
        <v>10.92817</v>
      </c>
      <c r="BH8" s="309">
        <v>10.871320000000001</v>
      </c>
      <c r="BI8" s="309">
        <v>11.20791</v>
      </c>
      <c r="BJ8" s="309">
        <v>11.881550000000001</v>
      </c>
      <c r="BK8" s="309">
        <v>12.018940000000001</v>
      </c>
      <c r="BL8" s="309">
        <v>10.600669999999999</v>
      </c>
      <c r="BM8" s="309">
        <v>11.35507</v>
      </c>
      <c r="BN8" s="309">
        <v>11.083220000000001</v>
      </c>
      <c r="BO8" s="309">
        <v>11.5061</v>
      </c>
      <c r="BP8" s="309">
        <v>11.66323</v>
      </c>
      <c r="BQ8" s="309">
        <v>12.4047</v>
      </c>
      <c r="BR8" s="309">
        <v>12.46386</v>
      </c>
      <c r="BS8" s="309">
        <v>11.64559</v>
      </c>
      <c r="BT8" s="309">
        <v>11.39364</v>
      </c>
      <c r="BU8" s="309">
        <v>11.677960000000001</v>
      </c>
      <c r="BV8" s="309">
        <v>12.31507</v>
      </c>
    </row>
    <row r="9" spans="1:74" ht="11.1" customHeight="1" x14ac:dyDescent="0.2">
      <c r="A9" s="101" t="s">
        <v>1338</v>
      </c>
      <c r="B9" s="130" t="s">
        <v>1339</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1.1327032800000001</v>
      </c>
      <c r="AG9" s="266">
        <v>1.312735486</v>
      </c>
      <c r="AH9" s="266">
        <v>1.2897976870000001</v>
      </c>
      <c r="AI9" s="266">
        <v>1.1500019699999999</v>
      </c>
      <c r="AJ9" s="266">
        <v>1.072474884</v>
      </c>
      <c r="AK9" s="266">
        <v>1.0659015000000001</v>
      </c>
      <c r="AL9" s="266">
        <v>1.151374162</v>
      </c>
      <c r="AM9" s="266">
        <v>1.1673784389999999</v>
      </c>
      <c r="AN9" s="266">
        <v>1.096313332</v>
      </c>
      <c r="AO9" s="266">
        <v>1.095093321</v>
      </c>
      <c r="AP9" s="266">
        <v>0.96586439999999996</v>
      </c>
      <c r="AQ9" s="266">
        <v>1.0380385029999999</v>
      </c>
      <c r="AR9" s="266">
        <v>1.1038299899999999</v>
      </c>
      <c r="AS9" s="266">
        <v>1.263887577</v>
      </c>
      <c r="AT9" s="266">
        <v>1.228120211</v>
      </c>
      <c r="AU9" s="266">
        <v>1.1186212200000001</v>
      </c>
      <c r="AV9" s="266">
        <v>1.0231031989999999</v>
      </c>
      <c r="AW9" s="266">
        <v>1.02452418</v>
      </c>
      <c r="AX9" s="266">
        <v>1.1052620339999999</v>
      </c>
      <c r="AY9" s="266">
        <v>1.120762437</v>
      </c>
      <c r="AZ9" s="266">
        <v>1.012590764</v>
      </c>
      <c r="BA9" s="266">
        <v>1.0436258030000001</v>
      </c>
      <c r="BB9" s="266">
        <v>0.97496539999999998</v>
      </c>
      <c r="BC9" s="266">
        <v>1.0605880000000001</v>
      </c>
      <c r="BD9" s="309">
        <v>1.0975250000000001</v>
      </c>
      <c r="BE9" s="309">
        <v>1.253247</v>
      </c>
      <c r="BF9" s="309">
        <v>1.2381850000000001</v>
      </c>
      <c r="BG9" s="309">
        <v>1.1197109999999999</v>
      </c>
      <c r="BH9" s="309">
        <v>1.0745769999999999</v>
      </c>
      <c r="BI9" s="309">
        <v>1.0365310000000001</v>
      </c>
      <c r="BJ9" s="309">
        <v>1.142617</v>
      </c>
      <c r="BK9" s="309">
        <v>1.1615390000000001</v>
      </c>
      <c r="BL9" s="309">
        <v>1.0444880000000001</v>
      </c>
      <c r="BM9" s="309">
        <v>1.1254010000000001</v>
      </c>
      <c r="BN9" s="309">
        <v>1.0514939999999999</v>
      </c>
      <c r="BO9" s="309">
        <v>1.1303240000000001</v>
      </c>
      <c r="BP9" s="309">
        <v>1.158215</v>
      </c>
      <c r="BQ9" s="309">
        <v>1.3066279999999999</v>
      </c>
      <c r="BR9" s="309">
        <v>1.2884340000000001</v>
      </c>
      <c r="BS9" s="309">
        <v>1.1660379999999999</v>
      </c>
      <c r="BT9" s="309">
        <v>1.1200190000000001</v>
      </c>
      <c r="BU9" s="309">
        <v>1.076746</v>
      </c>
      <c r="BV9" s="309">
        <v>1.151322</v>
      </c>
    </row>
    <row r="10" spans="1:74" ht="11.1" customHeight="1" x14ac:dyDescent="0.2">
      <c r="A10" s="104" t="s">
        <v>1126</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3.1822139840000001</v>
      </c>
      <c r="AN10" s="266">
        <v>2.8315100040000001</v>
      </c>
      <c r="AO10" s="266">
        <v>3.7776139959999999</v>
      </c>
      <c r="AP10" s="266">
        <v>3.2121900000000001</v>
      </c>
      <c r="AQ10" s="266">
        <v>3.6605510209999998</v>
      </c>
      <c r="AR10" s="266">
        <v>3.90002001</v>
      </c>
      <c r="AS10" s="266">
        <v>5.4271159979999997</v>
      </c>
      <c r="AT10" s="266">
        <v>5.8826640049999996</v>
      </c>
      <c r="AU10" s="266">
        <v>3.7403179799999999</v>
      </c>
      <c r="AV10" s="266">
        <v>3.8845699790000001</v>
      </c>
      <c r="AW10" s="266">
        <v>3.4132250100000001</v>
      </c>
      <c r="AX10" s="266">
        <v>4.322381987</v>
      </c>
      <c r="AY10" s="266">
        <v>4.691620135</v>
      </c>
      <c r="AZ10" s="266">
        <v>0.91067451646999997</v>
      </c>
      <c r="BA10" s="266">
        <v>3.4024992377999999</v>
      </c>
      <c r="BB10" s="266">
        <v>3.196774</v>
      </c>
      <c r="BC10" s="266">
        <v>3.8116829999999999</v>
      </c>
      <c r="BD10" s="309">
        <v>4.2550749999999997</v>
      </c>
      <c r="BE10" s="309">
        <v>4.982551</v>
      </c>
      <c r="BF10" s="309">
        <v>5.0530220000000003</v>
      </c>
      <c r="BG10" s="309">
        <v>3.8161719999999999</v>
      </c>
      <c r="BH10" s="309">
        <v>3.3216549999999998</v>
      </c>
      <c r="BI10" s="309">
        <v>3.53789</v>
      </c>
      <c r="BJ10" s="309">
        <v>3.7722039999999999</v>
      </c>
      <c r="BK10" s="309">
        <v>4.4181319999999999</v>
      </c>
      <c r="BL10" s="309">
        <v>3.6004849999999999</v>
      </c>
      <c r="BM10" s="309">
        <v>4.0068109999999999</v>
      </c>
      <c r="BN10" s="309">
        <v>3.6540819999999998</v>
      </c>
      <c r="BO10" s="309">
        <v>4.2207819999999998</v>
      </c>
      <c r="BP10" s="309">
        <v>4.5888090000000004</v>
      </c>
      <c r="BQ10" s="309">
        <v>5.2485049999999998</v>
      </c>
      <c r="BR10" s="309">
        <v>5.2679309999999999</v>
      </c>
      <c r="BS10" s="309">
        <v>3.9842019999999998</v>
      </c>
      <c r="BT10" s="309">
        <v>3.4620500000000001</v>
      </c>
      <c r="BU10" s="309">
        <v>3.6447219999999998</v>
      </c>
      <c r="BV10" s="309">
        <v>3.862905</v>
      </c>
    </row>
    <row r="11" spans="1:74" ht="11.1" customHeight="1" x14ac:dyDescent="0.2">
      <c r="A11" s="104" t="s">
        <v>1127</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362.85024602999999</v>
      </c>
      <c r="AB11" s="266">
        <v>318.16033723999999</v>
      </c>
      <c r="AC11" s="266">
        <v>329.05798745999999</v>
      </c>
      <c r="AD11" s="266">
        <v>299.04894548999999</v>
      </c>
      <c r="AE11" s="266">
        <v>333.46444365000002</v>
      </c>
      <c r="AF11" s="266">
        <v>356.61856985999998</v>
      </c>
      <c r="AG11" s="266">
        <v>413.72296354999997</v>
      </c>
      <c r="AH11" s="266">
        <v>405.50960748</v>
      </c>
      <c r="AI11" s="266">
        <v>364.03544517</v>
      </c>
      <c r="AJ11" s="266">
        <v>322.54814792000002</v>
      </c>
      <c r="AK11" s="266">
        <v>319.44442694999998</v>
      </c>
      <c r="AL11" s="266">
        <v>342.43852133000001</v>
      </c>
      <c r="AM11" s="266">
        <v>343.85086468999998</v>
      </c>
      <c r="AN11" s="266">
        <v>320.99907895000001</v>
      </c>
      <c r="AO11" s="266">
        <v>311.25673528999999</v>
      </c>
      <c r="AP11" s="266">
        <v>279.33951746999998</v>
      </c>
      <c r="AQ11" s="266">
        <v>307.93773052</v>
      </c>
      <c r="AR11" s="266">
        <v>356.66612067</v>
      </c>
      <c r="AS11" s="266">
        <v>419.66965182000001</v>
      </c>
      <c r="AT11" s="266">
        <v>405.38684955999997</v>
      </c>
      <c r="AU11" s="266">
        <v>338.01045278999999</v>
      </c>
      <c r="AV11" s="266">
        <v>317.79458850999998</v>
      </c>
      <c r="AW11" s="266">
        <v>306.11503544999999</v>
      </c>
      <c r="AX11" s="266">
        <v>349.29274765999997</v>
      </c>
      <c r="AY11" s="266">
        <v>355.50696159</v>
      </c>
      <c r="AZ11" s="266">
        <v>327.92938471999997</v>
      </c>
      <c r="BA11" s="266">
        <v>314.10305319999998</v>
      </c>
      <c r="BB11" s="266">
        <v>293.63260000000002</v>
      </c>
      <c r="BC11" s="266">
        <v>321.7</v>
      </c>
      <c r="BD11" s="309">
        <v>365.65879999999999</v>
      </c>
      <c r="BE11" s="309">
        <v>413.81079999999997</v>
      </c>
      <c r="BF11" s="309">
        <v>396.34899999999999</v>
      </c>
      <c r="BG11" s="309">
        <v>339.33479999999997</v>
      </c>
      <c r="BH11" s="309">
        <v>315.81400000000002</v>
      </c>
      <c r="BI11" s="309">
        <v>307.3503</v>
      </c>
      <c r="BJ11" s="309">
        <v>356.98970000000003</v>
      </c>
      <c r="BK11" s="309">
        <v>361.84550000000002</v>
      </c>
      <c r="BL11" s="309">
        <v>322.11149999999998</v>
      </c>
      <c r="BM11" s="309">
        <v>325.97609999999997</v>
      </c>
      <c r="BN11" s="309">
        <v>300.02890000000002</v>
      </c>
      <c r="BO11" s="309">
        <v>326.80160000000001</v>
      </c>
      <c r="BP11" s="309">
        <v>371.21199999999999</v>
      </c>
      <c r="BQ11" s="309">
        <v>419.05560000000003</v>
      </c>
      <c r="BR11" s="309">
        <v>399.92200000000003</v>
      </c>
      <c r="BS11" s="309">
        <v>343.51029999999997</v>
      </c>
      <c r="BT11" s="309">
        <v>319.21170000000001</v>
      </c>
      <c r="BU11" s="309">
        <v>310.31909999999999</v>
      </c>
      <c r="BV11" s="309">
        <v>360.00619999999998</v>
      </c>
    </row>
    <row r="12" spans="1:74" ht="11.1" customHeight="1" x14ac:dyDescent="0.2">
      <c r="A12" s="104" t="s">
        <v>1128</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21.696570563000002</v>
      </c>
      <c r="AB12" s="266">
        <v>11.404521464</v>
      </c>
      <c r="AC12" s="266">
        <v>15.46864877</v>
      </c>
      <c r="AD12" s="266">
        <v>14.22429912</v>
      </c>
      <c r="AE12" s="266">
        <v>25.232567490000001</v>
      </c>
      <c r="AF12" s="266">
        <v>23.41379607</v>
      </c>
      <c r="AG12" s="266">
        <v>24.813743725999998</v>
      </c>
      <c r="AH12" s="266">
        <v>20.090515898</v>
      </c>
      <c r="AI12" s="266">
        <v>11.5248177</v>
      </c>
      <c r="AJ12" s="266">
        <v>2.4985192450000002</v>
      </c>
      <c r="AK12" s="266">
        <v>21.888904530000001</v>
      </c>
      <c r="AL12" s="266">
        <v>20.033785929</v>
      </c>
      <c r="AM12" s="266">
        <v>19.752792753000001</v>
      </c>
      <c r="AN12" s="266">
        <v>19.132896304999999</v>
      </c>
      <c r="AO12" s="266">
        <v>14.233940067000001</v>
      </c>
      <c r="AP12" s="266">
        <v>10.518374850000001</v>
      </c>
      <c r="AQ12" s="266">
        <v>26.576948365</v>
      </c>
      <c r="AR12" s="266">
        <v>29.742560099999999</v>
      </c>
      <c r="AS12" s="266">
        <v>32.992564803999997</v>
      </c>
      <c r="AT12" s="266">
        <v>29.244615793000001</v>
      </c>
      <c r="AU12" s="266">
        <v>8.9409962400000005</v>
      </c>
      <c r="AV12" s="266">
        <v>14.874112108</v>
      </c>
      <c r="AW12" s="266">
        <v>22.05365334</v>
      </c>
      <c r="AX12" s="266">
        <v>26.163105898000001</v>
      </c>
      <c r="AY12" s="266">
        <v>22.152941062</v>
      </c>
      <c r="AZ12" s="266">
        <v>19.05110036</v>
      </c>
      <c r="BA12" s="266">
        <v>9.8003724270999992</v>
      </c>
      <c r="BB12" s="266">
        <v>14.58174</v>
      </c>
      <c r="BC12" s="266">
        <v>26.462789999999998</v>
      </c>
      <c r="BD12" s="309">
        <v>26.580030000000001</v>
      </c>
      <c r="BE12" s="309">
        <v>29.540870000000002</v>
      </c>
      <c r="BF12" s="309">
        <v>22.165849999999999</v>
      </c>
      <c r="BG12" s="309">
        <v>5.0531769999999998</v>
      </c>
      <c r="BH12" s="309">
        <v>9.6367759999999993</v>
      </c>
      <c r="BI12" s="309">
        <v>17.83605</v>
      </c>
      <c r="BJ12" s="309">
        <v>26.53661</v>
      </c>
      <c r="BK12" s="309">
        <v>19.497150000000001</v>
      </c>
      <c r="BL12" s="309">
        <v>9.9179949999999995</v>
      </c>
      <c r="BM12" s="309">
        <v>16.06043</v>
      </c>
      <c r="BN12" s="309">
        <v>14.16635</v>
      </c>
      <c r="BO12" s="309">
        <v>26.627559999999999</v>
      </c>
      <c r="BP12" s="309">
        <v>26.65718</v>
      </c>
      <c r="BQ12" s="309">
        <v>29.719930000000002</v>
      </c>
      <c r="BR12" s="309">
        <v>22.087589999999999</v>
      </c>
      <c r="BS12" s="309">
        <v>5.541137</v>
      </c>
      <c r="BT12" s="309">
        <v>9.7065610000000007</v>
      </c>
      <c r="BU12" s="309">
        <v>17.971450000000001</v>
      </c>
      <c r="BV12" s="309">
        <v>26.727070000000001</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342"/>
      <c r="BE13" s="342"/>
      <c r="BF13" s="342"/>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1129</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342"/>
      <c r="BE14" s="342"/>
      <c r="BF14" s="342"/>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1131</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311.31836927000001</v>
      </c>
      <c r="AN15" s="266">
        <v>290.12006005000001</v>
      </c>
      <c r="AO15" s="266">
        <v>285.17706118000001</v>
      </c>
      <c r="AP15" s="266">
        <v>258.14470822999999</v>
      </c>
      <c r="AQ15" s="266">
        <v>270.48576376</v>
      </c>
      <c r="AR15" s="266">
        <v>315.65105784000002</v>
      </c>
      <c r="AS15" s="266">
        <v>374.73397548999998</v>
      </c>
      <c r="AT15" s="266">
        <v>364.21217094999997</v>
      </c>
      <c r="AU15" s="266">
        <v>318.00206695000003</v>
      </c>
      <c r="AV15" s="266">
        <v>292.14227521999999</v>
      </c>
      <c r="AW15" s="266">
        <v>272.92619038999999</v>
      </c>
      <c r="AX15" s="266">
        <v>310.82763844999999</v>
      </c>
      <c r="AY15" s="266">
        <v>321.21872868999998</v>
      </c>
      <c r="AZ15" s="266">
        <v>299.05050340000003</v>
      </c>
      <c r="BA15" s="266">
        <v>293.74061954000001</v>
      </c>
      <c r="BB15" s="266">
        <v>268.60168874999999</v>
      </c>
      <c r="BC15" s="266">
        <v>284.40779557000002</v>
      </c>
      <c r="BD15" s="309">
        <v>328.28269999999998</v>
      </c>
      <c r="BE15" s="309">
        <v>372.88</v>
      </c>
      <c r="BF15" s="309">
        <v>362.90710000000001</v>
      </c>
      <c r="BG15" s="309">
        <v>323.62759999999997</v>
      </c>
      <c r="BH15" s="309">
        <v>295.61329999999998</v>
      </c>
      <c r="BI15" s="309">
        <v>278.68639999999999</v>
      </c>
      <c r="BJ15" s="309">
        <v>318.9357</v>
      </c>
      <c r="BK15" s="309">
        <v>330.6927</v>
      </c>
      <c r="BL15" s="309">
        <v>301.8956</v>
      </c>
      <c r="BM15" s="309">
        <v>298.87909999999999</v>
      </c>
      <c r="BN15" s="309">
        <v>275.13170000000002</v>
      </c>
      <c r="BO15" s="309">
        <v>288.99950000000001</v>
      </c>
      <c r="BP15" s="309">
        <v>333.2167</v>
      </c>
      <c r="BQ15" s="309">
        <v>377.2106</v>
      </c>
      <c r="BR15" s="309">
        <v>365.67309999999998</v>
      </c>
      <c r="BS15" s="309">
        <v>326.6397</v>
      </c>
      <c r="BT15" s="309">
        <v>298.4391</v>
      </c>
      <c r="BU15" s="309">
        <v>281.06849999999997</v>
      </c>
      <c r="BV15" s="309">
        <v>321.3707</v>
      </c>
    </row>
    <row r="16" spans="1:74" ht="11.1" customHeight="1" x14ac:dyDescent="0.2">
      <c r="A16" s="104" t="s">
        <v>1132</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124.41281896</v>
      </c>
      <c r="AN16" s="266">
        <v>111.92947890000001</v>
      </c>
      <c r="AO16" s="266">
        <v>104.00558073000001</v>
      </c>
      <c r="AP16" s="266">
        <v>97.46457728</v>
      </c>
      <c r="AQ16" s="266">
        <v>105.41188443999999</v>
      </c>
      <c r="AR16" s="266">
        <v>131.24246219</v>
      </c>
      <c r="AS16" s="266">
        <v>166.89082672999999</v>
      </c>
      <c r="AT16" s="266">
        <v>158.80108820999999</v>
      </c>
      <c r="AU16" s="266">
        <v>127.70609919</v>
      </c>
      <c r="AV16" s="266">
        <v>105.14520981</v>
      </c>
      <c r="AW16" s="266">
        <v>99.443738870000004</v>
      </c>
      <c r="AX16" s="266">
        <v>129.50387749999999</v>
      </c>
      <c r="AY16" s="266">
        <v>137.24282887999999</v>
      </c>
      <c r="AZ16" s="266">
        <v>127.07581458</v>
      </c>
      <c r="BA16" s="266">
        <v>114.59753719</v>
      </c>
      <c r="BB16" s="266">
        <v>99.323188763999994</v>
      </c>
      <c r="BC16" s="266">
        <v>108.27975268</v>
      </c>
      <c r="BD16" s="309">
        <v>134.2073</v>
      </c>
      <c r="BE16" s="309">
        <v>160.78</v>
      </c>
      <c r="BF16" s="309">
        <v>153.32650000000001</v>
      </c>
      <c r="BG16" s="309">
        <v>128.1652</v>
      </c>
      <c r="BH16" s="309">
        <v>104.6378</v>
      </c>
      <c r="BI16" s="309">
        <v>101.33929999999999</v>
      </c>
      <c r="BJ16" s="309">
        <v>133.53190000000001</v>
      </c>
      <c r="BK16" s="309">
        <v>142.0367</v>
      </c>
      <c r="BL16" s="309">
        <v>124.55249999999999</v>
      </c>
      <c r="BM16" s="309">
        <v>114.8948</v>
      </c>
      <c r="BN16" s="309">
        <v>101.7736</v>
      </c>
      <c r="BO16" s="309">
        <v>109.2937</v>
      </c>
      <c r="BP16" s="309">
        <v>135.5633</v>
      </c>
      <c r="BQ16" s="309">
        <v>162.358</v>
      </c>
      <c r="BR16" s="309">
        <v>154.17080000000001</v>
      </c>
      <c r="BS16" s="309">
        <v>129.46420000000001</v>
      </c>
      <c r="BT16" s="309">
        <v>106.0085</v>
      </c>
      <c r="BU16" s="309">
        <v>102.61799999999999</v>
      </c>
      <c r="BV16" s="309">
        <v>135.0514</v>
      </c>
    </row>
    <row r="17" spans="1:74" ht="11.1" customHeight="1" x14ac:dyDescent="0.2">
      <c r="A17" s="104" t="s">
        <v>1133</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108.90250580999999</v>
      </c>
      <c r="AN17" s="266">
        <v>101.90408589</v>
      </c>
      <c r="AO17" s="266">
        <v>102.93669873</v>
      </c>
      <c r="AP17" s="266">
        <v>90.631198569999995</v>
      </c>
      <c r="AQ17" s="266">
        <v>93.405746260000001</v>
      </c>
      <c r="AR17" s="266">
        <v>108.6988133</v>
      </c>
      <c r="AS17" s="266">
        <v>126.01023608</v>
      </c>
      <c r="AT17" s="266">
        <v>122.0345334</v>
      </c>
      <c r="AU17" s="266">
        <v>112.29660939</v>
      </c>
      <c r="AV17" s="266">
        <v>107.40396625</v>
      </c>
      <c r="AW17" s="266">
        <v>97.091218179999998</v>
      </c>
      <c r="AX17" s="266">
        <v>104.40270307</v>
      </c>
      <c r="AY17" s="266">
        <v>104.1916983</v>
      </c>
      <c r="AZ17" s="266">
        <v>98.174722000000003</v>
      </c>
      <c r="BA17" s="266">
        <v>102.26983359</v>
      </c>
      <c r="BB17" s="266">
        <v>93.565758970000005</v>
      </c>
      <c r="BC17" s="266">
        <v>98.929847078999998</v>
      </c>
      <c r="BD17" s="309">
        <v>114.6328</v>
      </c>
      <c r="BE17" s="309">
        <v>127.032</v>
      </c>
      <c r="BF17" s="309">
        <v>123.3737</v>
      </c>
      <c r="BG17" s="309">
        <v>115.13809999999999</v>
      </c>
      <c r="BH17" s="309">
        <v>109.6016</v>
      </c>
      <c r="BI17" s="309">
        <v>99.795209999999997</v>
      </c>
      <c r="BJ17" s="309">
        <v>107.4657</v>
      </c>
      <c r="BK17" s="309">
        <v>107.90389999999999</v>
      </c>
      <c r="BL17" s="309">
        <v>99.802199999999999</v>
      </c>
      <c r="BM17" s="309">
        <v>105.1297</v>
      </c>
      <c r="BN17" s="309">
        <v>96.118750000000006</v>
      </c>
      <c r="BO17" s="309">
        <v>101.25279999999999</v>
      </c>
      <c r="BP17" s="309">
        <v>117.1228</v>
      </c>
      <c r="BQ17" s="309">
        <v>128.81569999999999</v>
      </c>
      <c r="BR17" s="309">
        <v>124.5067</v>
      </c>
      <c r="BS17" s="309">
        <v>116.2865</v>
      </c>
      <c r="BT17" s="309">
        <v>110.6371</v>
      </c>
      <c r="BU17" s="309">
        <v>100.6374</v>
      </c>
      <c r="BV17" s="309">
        <v>108.17189999999999</v>
      </c>
    </row>
    <row r="18" spans="1:74" ht="11.1" customHeight="1" x14ac:dyDescent="0.2">
      <c r="A18" s="104" t="s">
        <v>1134</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77.338595499999997</v>
      </c>
      <c r="AN18" s="266">
        <v>75.664169259999994</v>
      </c>
      <c r="AO18" s="266">
        <v>77.658106720000006</v>
      </c>
      <c r="AP18" s="266">
        <v>69.590790380000001</v>
      </c>
      <c r="AQ18" s="266">
        <v>71.219924059999997</v>
      </c>
      <c r="AR18" s="266">
        <v>75.229856350000006</v>
      </c>
      <c r="AS18" s="266">
        <v>81.278312679999999</v>
      </c>
      <c r="AT18" s="266">
        <v>82.851769340000004</v>
      </c>
      <c r="AU18" s="266">
        <v>77.467805369999994</v>
      </c>
      <c r="AV18" s="266">
        <v>79.078716159999999</v>
      </c>
      <c r="AW18" s="266">
        <v>75.865985339999995</v>
      </c>
      <c r="AX18" s="266">
        <v>76.289366880000003</v>
      </c>
      <c r="AY18" s="266">
        <v>79.221554510000004</v>
      </c>
      <c r="AZ18" s="266">
        <v>73.246327820000005</v>
      </c>
      <c r="BA18" s="266">
        <v>76.330638759999999</v>
      </c>
      <c r="BB18" s="266">
        <v>75.201923866000001</v>
      </c>
      <c r="BC18" s="266">
        <v>76.705499381999999</v>
      </c>
      <c r="BD18" s="309">
        <v>78.924869999999999</v>
      </c>
      <c r="BE18" s="309">
        <v>84.525859999999994</v>
      </c>
      <c r="BF18" s="309">
        <v>85.669319999999999</v>
      </c>
      <c r="BG18" s="309">
        <v>79.801140000000004</v>
      </c>
      <c r="BH18" s="309">
        <v>80.864850000000004</v>
      </c>
      <c r="BI18" s="309">
        <v>77.054749999999999</v>
      </c>
      <c r="BJ18" s="309">
        <v>77.389099999999999</v>
      </c>
      <c r="BK18" s="309">
        <v>80.166330000000002</v>
      </c>
      <c r="BL18" s="309">
        <v>76.982190000000003</v>
      </c>
      <c r="BM18" s="309">
        <v>78.316320000000005</v>
      </c>
      <c r="BN18" s="309">
        <v>76.738759999999999</v>
      </c>
      <c r="BO18" s="309">
        <v>77.962869999999995</v>
      </c>
      <c r="BP18" s="309">
        <v>80.017830000000004</v>
      </c>
      <c r="BQ18" s="309">
        <v>85.499899999999997</v>
      </c>
      <c r="BR18" s="309">
        <v>86.462680000000006</v>
      </c>
      <c r="BS18" s="309">
        <v>80.370009999999994</v>
      </c>
      <c r="BT18" s="309">
        <v>81.288430000000005</v>
      </c>
      <c r="BU18" s="309">
        <v>77.31935</v>
      </c>
      <c r="BV18" s="309">
        <v>77.60145</v>
      </c>
    </row>
    <row r="19" spans="1:74" ht="11.1" customHeight="1" x14ac:dyDescent="0.2">
      <c r="A19" s="104" t="s">
        <v>1135</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0.47992600000000002</v>
      </c>
      <c r="AS19" s="266">
        <v>0.55459999999999998</v>
      </c>
      <c r="AT19" s="266">
        <v>0.52478000000000002</v>
      </c>
      <c r="AU19" s="266">
        <v>0.53155300000000005</v>
      </c>
      <c r="AV19" s="266">
        <v>0.51438300000000003</v>
      </c>
      <c r="AW19" s="266">
        <v>0.52524800000000005</v>
      </c>
      <c r="AX19" s="266">
        <v>0.631691</v>
      </c>
      <c r="AY19" s="266">
        <v>0.56264700000000001</v>
      </c>
      <c r="AZ19" s="266">
        <v>0.55363899999999999</v>
      </c>
      <c r="BA19" s="266">
        <v>0.54261000000000004</v>
      </c>
      <c r="BB19" s="266">
        <v>0.51081714557000002</v>
      </c>
      <c r="BC19" s="266">
        <v>0.49269642912</v>
      </c>
      <c r="BD19" s="309">
        <v>0.51769670000000001</v>
      </c>
      <c r="BE19" s="309">
        <v>0.54208120000000004</v>
      </c>
      <c r="BF19" s="309">
        <v>0.53757440000000001</v>
      </c>
      <c r="BG19" s="309">
        <v>0.52320710000000004</v>
      </c>
      <c r="BH19" s="309">
        <v>0.50897930000000002</v>
      </c>
      <c r="BI19" s="309">
        <v>0.49710949999999998</v>
      </c>
      <c r="BJ19" s="309">
        <v>0.54900459999999995</v>
      </c>
      <c r="BK19" s="309">
        <v>0.58571850000000003</v>
      </c>
      <c r="BL19" s="309">
        <v>0.55870359999999997</v>
      </c>
      <c r="BM19" s="309">
        <v>0.53829629999999995</v>
      </c>
      <c r="BN19" s="309">
        <v>0.50056809999999996</v>
      </c>
      <c r="BO19" s="309">
        <v>0.49015130000000001</v>
      </c>
      <c r="BP19" s="309">
        <v>0.51266929999999999</v>
      </c>
      <c r="BQ19" s="309">
        <v>0.5369623</v>
      </c>
      <c r="BR19" s="309">
        <v>0.53283199999999997</v>
      </c>
      <c r="BS19" s="309">
        <v>0.51904329999999999</v>
      </c>
      <c r="BT19" s="309">
        <v>0.50507950000000001</v>
      </c>
      <c r="BU19" s="309">
        <v>0.49372250000000001</v>
      </c>
      <c r="BV19" s="309">
        <v>0.54588020000000004</v>
      </c>
    </row>
    <row r="20" spans="1:74" ht="11.1" customHeight="1" x14ac:dyDescent="0.2">
      <c r="A20" s="104" t="s">
        <v>1136</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12.5444222</v>
      </c>
      <c r="AB20" s="266">
        <v>10.958122940000001</v>
      </c>
      <c r="AC20" s="266">
        <v>11.73664576</v>
      </c>
      <c r="AD20" s="266">
        <v>10.92480947</v>
      </c>
      <c r="AE20" s="266">
        <v>11.43013915</v>
      </c>
      <c r="AF20" s="266">
        <v>11.743167359999999</v>
      </c>
      <c r="AG20" s="266">
        <v>12.814398300000001</v>
      </c>
      <c r="AH20" s="266">
        <v>12.845006059999999</v>
      </c>
      <c r="AI20" s="266">
        <v>12.047825100000001</v>
      </c>
      <c r="AJ20" s="266">
        <v>11.808421279999999</v>
      </c>
      <c r="AK20" s="266">
        <v>12.023480749999999</v>
      </c>
      <c r="AL20" s="266">
        <v>12.582042039999999</v>
      </c>
      <c r="AM20" s="266">
        <v>12.77970285</v>
      </c>
      <c r="AN20" s="266">
        <v>11.746122829999999</v>
      </c>
      <c r="AO20" s="266">
        <v>11.845734041</v>
      </c>
      <c r="AP20" s="266">
        <v>10.67643436</v>
      </c>
      <c r="AQ20" s="266">
        <v>10.875018362</v>
      </c>
      <c r="AR20" s="266">
        <v>11.27250276</v>
      </c>
      <c r="AS20" s="266">
        <v>11.943111529999999</v>
      </c>
      <c r="AT20" s="266">
        <v>11.93006269</v>
      </c>
      <c r="AU20" s="266">
        <v>11.06738975</v>
      </c>
      <c r="AV20" s="266">
        <v>10.778201212000001</v>
      </c>
      <c r="AW20" s="266">
        <v>11.135191689999999</v>
      </c>
      <c r="AX20" s="266">
        <v>12.302003279999999</v>
      </c>
      <c r="AY20" s="266">
        <v>12.13529181</v>
      </c>
      <c r="AZ20" s="266">
        <v>9.8277809612000002</v>
      </c>
      <c r="BA20" s="266">
        <v>10.562061232</v>
      </c>
      <c r="BB20" s="266">
        <v>10.449149999999999</v>
      </c>
      <c r="BC20" s="266">
        <v>10.82944</v>
      </c>
      <c r="BD20" s="309">
        <v>10.796110000000001</v>
      </c>
      <c r="BE20" s="309">
        <v>11.389950000000001</v>
      </c>
      <c r="BF20" s="309">
        <v>11.27608</v>
      </c>
      <c r="BG20" s="309">
        <v>10.654070000000001</v>
      </c>
      <c r="BH20" s="309">
        <v>10.563879999999999</v>
      </c>
      <c r="BI20" s="309">
        <v>10.82789</v>
      </c>
      <c r="BJ20" s="309">
        <v>11.51741</v>
      </c>
      <c r="BK20" s="309">
        <v>11.65564</v>
      </c>
      <c r="BL20" s="309">
        <v>10.297940000000001</v>
      </c>
      <c r="BM20" s="309">
        <v>11.03661</v>
      </c>
      <c r="BN20" s="309">
        <v>10.73086</v>
      </c>
      <c r="BO20" s="309">
        <v>11.174519999999999</v>
      </c>
      <c r="BP20" s="309">
        <v>11.338139999999999</v>
      </c>
      <c r="BQ20" s="309">
        <v>12.125080000000001</v>
      </c>
      <c r="BR20" s="309">
        <v>12.161300000000001</v>
      </c>
      <c r="BS20" s="309">
        <v>11.329459999999999</v>
      </c>
      <c r="BT20" s="309">
        <v>11.06596</v>
      </c>
      <c r="BU20" s="309">
        <v>11.279120000000001</v>
      </c>
      <c r="BV20" s="309">
        <v>11.908469999999999</v>
      </c>
    </row>
    <row r="21" spans="1:74" ht="11.1" customHeight="1" x14ac:dyDescent="0.2">
      <c r="A21" s="107" t="s">
        <v>1137</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341.15367567999999</v>
      </c>
      <c r="AB21" s="266">
        <v>306.75581579999999</v>
      </c>
      <c r="AC21" s="266">
        <v>313.58933872</v>
      </c>
      <c r="AD21" s="266">
        <v>284.82464636999998</v>
      </c>
      <c r="AE21" s="266">
        <v>308.23187625000003</v>
      </c>
      <c r="AF21" s="266">
        <v>333.20477399999999</v>
      </c>
      <c r="AG21" s="266">
        <v>388.90921969999999</v>
      </c>
      <c r="AH21" s="266">
        <v>385.41909183000001</v>
      </c>
      <c r="AI21" s="266">
        <v>352.5106275</v>
      </c>
      <c r="AJ21" s="266">
        <v>320.04962867</v>
      </c>
      <c r="AK21" s="266">
        <v>297.55552256999999</v>
      </c>
      <c r="AL21" s="266">
        <v>322.40473556000001</v>
      </c>
      <c r="AM21" s="266">
        <v>324.09807211999998</v>
      </c>
      <c r="AN21" s="266">
        <v>301.86618288</v>
      </c>
      <c r="AO21" s="266">
        <v>297.02279521999998</v>
      </c>
      <c r="AP21" s="266">
        <v>268.82114259000002</v>
      </c>
      <c r="AQ21" s="266">
        <v>281.36078212000001</v>
      </c>
      <c r="AR21" s="266">
        <v>326.92356059999997</v>
      </c>
      <c r="AS21" s="266">
        <v>386.67708701999999</v>
      </c>
      <c r="AT21" s="266">
        <v>376.14223363999997</v>
      </c>
      <c r="AU21" s="266">
        <v>329.06945669999999</v>
      </c>
      <c r="AV21" s="266">
        <v>302.92047643000001</v>
      </c>
      <c r="AW21" s="266">
        <v>284.06138207999999</v>
      </c>
      <c r="AX21" s="266">
        <v>323.12964173</v>
      </c>
      <c r="AY21" s="266">
        <v>333.35402049999999</v>
      </c>
      <c r="AZ21" s="266">
        <v>308.87828436000001</v>
      </c>
      <c r="BA21" s="266">
        <v>304.30268076999999</v>
      </c>
      <c r="BB21" s="266">
        <v>279.05079999999998</v>
      </c>
      <c r="BC21" s="266">
        <v>295.23719999999997</v>
      </c>
      <c r="BD21" s="309">
        <v>339.0788</v>
      </c>
      <c r="BE21" s="309">
        <v>384.26990000000001</v>
      </c>
      <c r="BF21" s="309">
        <v>374.1832</v>
      </c>
      <c r="BG21" s="309">
        <v>334.2817</v>
      </c>
      <c r="BH21" s="309">
        <v>306.17720000000003</v>
      </c>
      <c r="BI21" s="309">
        <v>289.51429999999999</v>
      </c>
      <c r="BJ21" s="309">
        <v>330.45310000000001</v>
      </c>
      <c r="BK21" s="309">
        <v>342.34829999999999</v>
      </c>
      <c r="BL21" s="309">
        <v>312.19349999999997</v>
      </c>
      <c r="BM21" s="309">
        <v>309.91570000000002</v>
      </c>
      <c r="BN21" s="309">
        <v>285.86259999999999</v>
      </c>
      <c r="BO21" s="309">
        <v>300.17399999999998</v>
      </c>
      <c r="BP21" s="309">
        <v>344.5548</v>
      </c>
      <c r="BQ21" s="309">
        <v>389.3356</v>
      </c>
      <c r="BR21" s="309">
        <v>377.83440000000002</v>
      </c>
      <c r="BS21" s="309">
        <v>337.96910000000003</v>
      </c>
      <c r="BT21" s="309">
        <v>309.50510000000003</v>
      </c>
      <c r="BU21" s="309">
        <v>292.3476</v>
      </c>
      <c r="BV21" s="309">
        <v>333.2792</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324"/>
      <c r="BE22" s="324"/>
      <c r="BF22" s="324"/>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912.55009412000004</v>
      </c>
      <c r="AN23" s="266">
        <v>820.98659412999996</v>
      </c>
      <c r="AO23" s="266">
        <v>762.86594320999995</v>
      </c>
      <c r="AP23" s="266">
        <v>714.88862572999994</v>
      </c>
      <c r="AQ23" s="266">
        <v>773.18097822000004</v>
      </c>
      <c r="AR23" s="266">
        <v>962.64454278000005</v>
      </c>
      <c r="AS23" s="266">
        <v>1224.1201583</v>
      </c>
      <c r="AT23" s="266">
        <v>1164.7830922999999</v>
      </c>
      <c r="AU23" s="266">
        <v>936.70582991000003</v>
      </c>
      <c r="AV23" s="266">
        <v>771.22495824999999</v>
      </c>
      <c r="AW23" s="266">
        <v>729.40549071999999</v>
      </c>
      <c r="AX23" s="266">
        <v>949.89227468000001</v>
      </c>
      <c r="AY23" s="266">
        <v>992.58855531999995</v>
      </c>
      <c r="AZ23" s="266">
        <v>919.05712108</v>
      </c>
      <c r="BA23" s="266">
        <v>828.80981681000003</v>
      </c>
      <c r="BB23" s="266">
        <v>718.34029999999996</v>
      </c>
      <c r="BC23" s="266">
        <v>783.11739999999998</v>
      </c>
      <c r="BD23" s="309">
        <v>970.63469999999995</v>
      </c>
      <c r="BE23" s="309">
        <v>1162.818</v>
      </c>
      <c r="BF23" s="309">
        <v>1108.9110000000001</v>
      </c>
      <c r="BG23" s="309">
        <v>926.93579999999997</v>
      </c>
      <c r="BH23" s="309">
        <v>756.77779999999996</v>
      </c>
      <c r="BI23" s="309">
        <v>732.92179999999996</v>
      </c>
      <c r="BJ23" s="309">
        <v>965.74980000000005</v>
      </c>
      <c r="BK23" s="309">
        <v>1015.11</v>
      </c>
      <c r="BL23" s="309">
        <v>890.15369999999996</v>
      </c>
      <c r="BM23" s="309">
        <v>821.13189999999997</v>
      </c>
      <c r="BN23" s="309">
        <v>727.35730000000001</v>
      </c>
      <c r="BO23" s="309">
        <v>781.10159999999996</v>
      </c>
      <c r="BP23" s="309">
        <v>968.846</v>
      </c>
      <c r="BQ23" s="309">
        <v>1160.3430000000001</v>
      </c>
      <c r="BR23" s="309">
        <v>1101.83</v>
      </c>
      <c r="BS23" s="309">
        <v>925.25649999999996</v>
      </c>
      <c r="BT23" s="309">
        <v>757.62350000000004</v>
      </c>
      <c r="BU23" s="309">
        <v>733.39210000000003</v>
      </c>
      <c r="BV23" s="309">
        <v>965.18759999999997</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343"/>
      <c r="BE24" s="343"/>
      <c r="BF24" s="343"/>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99.144744000000003</v>
      </c>
      <c r="AB26" s="250">
        <v>98.637321</v>
      </c>
      <c r="AC26" s="250">
        <v>96.932056000000003</v>
      </c>
      <c r="AD26" s="250">
        <v>108.07230199999999</v>
      </c>
      <c r="AE26" s="250">
        <v>115.700254</v>
      </c>
      <c r="AF26" s="250">
        <v>116.860902</v>
      </c>
      <c r="AG26" s="250">
        <v>110.661384</v>
      </c>
      <c r="AH26" s="250">
        <v>110.268097</v>
      </c>
      <c r="AI26" s="250">
        <v>110.614957</v>
      </c>
      <c r="AJ26" s="250">
        <v>118.56643200000001</v>
      </c>
      <c r="AK26" s="250">
        <v>122.357287</v>
      </c>
      <c r="AL26" s="250">
        <v>128.17629199999999</v>
      </c>
      <c r="AM26" s="250">
        <v>134.35187999999999</v>
      </c>
      <c r="AN26" s="250">
        <v>139.27991800000001</v>
      </c>
      <c r="AO26" s="250">
        <v>145.21801199999999</v>
      </c>
      <c r="AP26" s="250">
        <v>151.72279</v>
      </c>
      <c r="AQ26" s="250">
        <v>154.037307</v>
      </c>
      <c r="AR26" s="250">
        <v>150.405618</v>
      </c>
      <c r="AS26" s="250">
        <v>137.95556099999999</v>
      </c>
      <c r="AT26" s="250">
        <v>129.644992</v>
      </c>
      <c r="AU26" s="250">
        <v>129.07933800000001</v>
      </c>
      <c r="AV26" s="250">
        <v>133.42131800000001</v>
      </c>
      <c r="AW26" s="250">
        <v>136.16774000000001</v>
      </c>
      <c r="AX26" s="250">
        <v>132.722576</v>
      </c>
      <c r="AY26" s="250">
        <v>125.398642</v>
      </c>
      <c r="AZ26" s="250">
        <v>109.716945</v>
      </c>
      <c r="BA26" s="250">
        <v>111.815095</v>
      </c>
      <c r="BB26" s="250">
        <v>117.9522</v>
      </c>
      <c r="BC26" s="250">
        <v>124.904</v>
      </c>
      <c r="BD26" s="316">
        <v>124.16079999999999</v>
      </c>
      <c r="BE26" s="316">
        <v>112.637</v>
      </c>
      <c r="BF26" s="316">
        <v>107.3875</v>
      </c>
      <c r="BG26" s="316">
        <v>108.4188</v>
      </c>
      <c r="BH26" s="316">
        <v>114.9569</v>
      </c>
      <c r="BI26" s="316">
        <v>119.35980000000001</v>
      </c>
      <c r="BJ26" s="316">
        <v>109.1645</v>
      </c>
      <c r="BK26" s="316">
        <v>98.064350000000005</v>
      </c>
      <c r="BL26" s="316">
        <v>91.257769999999994</v>
      </c>
      <c r="BM26" s="316">
        <v>95.080550000000002</v>
      </c>
      <c r="BN26" s="316">
        <v>100.0896</v>
      </c>
      <c r="BO26" s="316">
        <v>104.8396</v>
      </c>
      <c r="BP26" s="316">
        <v>102.0504</v>
      </c>
      <c r="BQ26" s="316">
        <v>89.544390000000007</v>
      </c>
      <c r="BR26" s="316">
        <v>83.872979999999998</v>
      </c>
      <c r="BS26" s="316">
        <v>83.557860000000005</v>
      </c>
      <c r="BT26" s="316">
        <v>88.430350000000004</v>
      </c>
      <c r="BU26" s="316">
        <v>92.350840000000005</v>
      </c>
      <c r="BV26" s="316">
        <v>81.967590000000001</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9.0071239999999992</v>
      </c>
      <c r="AE27" s="250">
        <v>8.9944790000000001</v>
      </c>
      <c r="AF27" s="250">
        <v>8.8536459999999995</v>
      </c>
      <c r="AG27" s="250">
        <v>8.5698249999999998</v>
      </c>
      <c r="AH27" s="250">
        <v>8.0897170000000003</v>
      </c>
      <c r="AI27" s="250">
        <v>8.2810629999999996</v>
      </c>
      <c r="AJ27" s="250">
        <v>8.1558069999999994</v>
      </c>
      <c r="AK27" s="250">
        <v>8.5627510000000004</v>
      </c>
      <c r="AL27" s="250">
        <v>8.5492570000000008</v>
      </c>
      <c r="AM27" s="250">
        <v>8.0758500000000009</v>
      </c>
      <c r="AN27" s="250">
        <v>8.1287509999999994</v>
      </c>
      <c r="AO27" s="250">
        <v>8.2857719999999997</v>
      </c>
      <c r="AP27" s="250">
        <v>8.4799579999999999</v>
      </c>
      <c r="AQ27" s="250">
        <v>8.4219819999999999</v>
      </c>
      <c r="AR27" s="250">
        <v>8.5054049999999997</v>
      </c>
      <c r="AS27" s="250">
        <v>8.5596960000000006</v>
      </c>
      <c r="AT27" s="250">
        <v>7.7728789999999996</v>
      </c>
      <c r="AU27" s="250">
        <v>8.2115139999999993</v>
      </c>
      <c r="AV27" s="250">
        <v>8.2695089999999993</v>
      </c>
      <c r="AW27" s="250">
        <v>8.1562699999999992</v>
      </c>
      <c r="AX27" s="250">
        <v>8.2511600000000005</v>
      </c>
      <c r="AY27" s="250">
        <v>8.210642</v>
      </c>
      <c r="AZ27" s="250">
        <v>8.0628060000000001</v>
      </c>
      <c r="BA27" s="250">
        <v>8.0035740000000004</v>
      </c>
      <c r="BB27" s="250">
        <v>8.0024090000000001</v>
      </c>
      <c r="BC27" s="250">
        <v>8.0246870000000001</v>
      </c>
      <c r="BD27" s="316">
        <v>8.1831980000000009</v>
      </c>
      <c r="BE27" s="316">
        <v>7.9206690000000002</v>
      </c>
      <c r="BF27" s="316">
        <v>8.0249769999999998</v>
      </c>
      <c r="BG27" s="316">
        <v>8.3082200000000004</v>
      </c>
      <c r="BH27" s="316">
        <v>8.5857860000000006</v>
      </c>
      <c r="BI27" s="316">
        <v>8.7541709999999995</v>
      </c>
      <c r="BJ27" s="316">
        <v>8.6258269999999992</v>
      </c>
      <c r="BK27" s="316">
        <v>8.0051120000000004</v>
      </c>
      <c r="BL27" s="316">
        <v>7.8621499999999997</v>
      </c>
      <c r="BM27" s="316">
        <v>8.1474060000000001</v>
      </c>
      <c r="BN27" s="316">
        <v>8.0172329999999992</v>
      </c>
      <c r="BO27" s="316">
        <v>8.0183660000000003</v>
      </c>
      <c r="BP27" s="316">
        <v>8.10806</v>
      </c>
      <c r="BQ27" s="316">
        <v>7.8040760000000002</v>
      </c>
      <c r="BR27" s="316">
        <v>7.8827680000000004</v>
      </c>
      <c r="BS27" s="316">
        <v>8.1740870000000001</v>
      </c>
      <c r="BT27" s="316">
        <v>8.4719219999999993</v>
      </c>
      <c r="BU27" s="316">
        <v>8.6641630000000003</v>
      </c>
      <c r="BV27" s="316">
        <v>8.5677330000000005</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16.634796999999999</v>
      </c>
      <c r="AE28" s="250">
        <v>16.715724999999999</v>
      </c>
      <c r="AF28" s="250">
        <v>16.631892000000001</v>
      </c>
      <c r="AG28" s="250">
        <v>16.554431000000001</v>
      </c>
      <c r="AH28" s="250">
        <v>16.412741</v>
      </c>
      <c r="AI28" s="250">
        <v>16.459759999999999</v>
      </c>
      <c r="AJ28" s="250">
        <v>16.557123000000001</v>
      </c>
      <c r="AK28" s="250">
        <v>16.434498999999999</v>
      </c>
      <c r="AL28" s="250">
        <v>16.732620000000001</v>
      </c>
      <c r="AM28" s="250">
        <v>16.413871</v>
      </c>
      <c r="AN28" s="250">
        <v>16.246293000000001</v>
      </c>
      <c r="AO28" s="250">
        <v>16.495608000000001</v>
      </c>
      <c r="AP28" s="250">
        <v>16.369479999999999</v>
      </c>
      <c r="AQ28" s="250">
        <v>16.567408</v>
      </c>
      <c r="AR28" s="250">
        <v>16.514893000000001</v>
      </c>
      <c r="AS28" s="250">
        <v>17.174339</v>
      </c>
      <c r="AT28" s="250">
        <v>16.924845000000001</v>
      </c>
      <c r="AU28" s="250">
        <v>17.011478</v>
      </c>
      <c r="AV28" s="250">
        <v>16.954131</v>
      </c>
      <c r="AW28" s="250">
        <v>16.76801</v>
      </c>
      <c r="AX28" s="250">
        <v>16.796388</v>
      </c>
      <c r="AY28" s="250">
        <v>16.741617000000002</v>
      </c>
      <c r="AZ28" s="250">
        <v>16.052111</v>
      </c>
      <c r="BA28" s="250">
        <v>15.936415</v>
      </c>
      <c r="BB28" s="250">
        <v>15.8545</v>
      </c>
      <c r="BC28" s="250">
        <v>15.781370000000001</v>
      </c>
      <c r="BD28" s="316">
        <v>15.861649999999999</v>
      </c>
      <c r="BE28" s="316">
        <v>15.80649</v>
      </c>
      <c r="BF28" s="316">
        <v>15.80076</v>
      </c>
      <c r="BG28" s="316">
        <v>15.824260000000001</v>
      </c>
      <c r="BH28" s="316">
        <v>15.9108</v>
      </c>
      <c r="BI28" s="316">
        <v>16.087679999999999</v>
      </c>
      <c r="BJ28" s="316">
        <v>16.113330000000001</v>
      </c>
      <c r="BK28" s="316">
        <v>16.169219999999999</v>
      </c>
      <c r="BL28" s="316">
        <v>16.10172</v>
      </c>
      <c r="BM28" s="316">
        <v>15.98493</v>
      </c>
      <c r="BN28" s="316">
        <v>15.85141</v>
      </c>
      <c r="BO28" s="316">
        <v>15.7883</v>
      </c>
      <c r="BP28" s="316">
        <v>15.8718</v>
      </c>
      <c r="BQ28" s="316">
        <v>15.82508</v>
      </c>
      <c r="BR28" s="316">
        <v>15.827070000000001</v>
      </c>
      <c r="BS28" s="316">
        <v>15.861789999999999</v>
      </c>
      <c r="BT28" s="316">
        <v>15.95645</v>
      </c>
      <c r="BU28" s="316">
        <v>16.141660000000002</v>
      </c>
      <c r="BV28" s="316">
        <v>16.175270000000001</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343"/>
      <c r="BE29" s="343"/>
      <c r="BF29" s="343"/>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1.94</v>
      </c>
      <c r="AU32" s="208">
        <v>1.94</v>
      </c>
      <c r="AV32" s="208">
        <v>1.92</v>
      </c>
      <c r="AW32" s="208">
        <v>1.91</v>
      </c>
      <c r="AX32" s="208">
        <v>1.92</v>
      </c>
      <c r="AY32" s="208">
        <v>1.9</v>
      </c>
      <c r="AZ32" s="208">
        <v>1.9233869164999999</v>
      </c>
      <c r="BA32" s="208">
        <v>1.8885542290999999</v>
      </c>
      <c r="BB32" s="208">
        <v>1.890827</v>
      </c>
      <c r="BC32" s="208">
        <v>1.9220109999999999</v>
      </c>
      <c r="BD32" s="324">
        <v>1.8790640000000001</v>
      </c>
      <c r="BE32" s="324">
        <v>1.8834299999999999</v>
      </c>
      <c r="BF32" s="324">
        <v>1.8729800000000001</v>
      </c>
      <c r="BG32" s="324">
        <v>1.8853489999999999</v>
      </c>
      <c r="BH32" s="324">
        <v>1.83629</v>
      </c>
      <c r="BI32" s="324">
        <v>1.8504290000000001</v>
      </c>
      <c r="BJ32" s="324">
        <v>1.8477809999999999</v>
      </c>
      <c r="BK32" s="324">
        <v>1.8537539999999999</v>
      </c>
      <c r="BL32" s="324">
        <v>1.8780019999999999</v>
      </c>
      <c r="BM32" s="324">
        <v>1.8866719999999999</v>
      </c>
      <c r="BN32" s="324">
        <v>1.904215</v>
      </c>
      <c r="BO32" s="324">
        <v>1.877094</v>
      </c>
      <c r="BP32" s="324">
        <v>1.8388789999999999</v>
      </c>
      <c r="BQ32" s="324">
        <v>1.8476600000000001</v>
      </c>
      <c r="BR32" s="324">
        <v>1.837083</v>
      </c>
      <c r="BS32" s="324">
        <v>1.8531340000000001</v>
      </c>
      <c r="BT32" s="324">
        <v>1.8072680000000001</v>
      </c>
      <c r="BU32" s="324">
        <v>1.827383</v>
      </c>
      <c r="BV32" s="324">
        <v>1.8236300000000001</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2.42</v>
      </c>
      <c r="AV33" s="208">
        <v>2.4900000000000002</v>
      </c>
      <c r="AW33" s="208">
        <v>2.99</v>
      </c>
      <c r="AX33" s="208">
        <v>3.17</v>
      </c>
      <c r="AY33" s="208">
        <v>3.19</v>
      </c>
      <c r="AZ33" s="208">
        <v>15.729265550999999</v>
      </c>
      <c r="BA33" s="208">
        <v>3.2942877981000001</v>
      </c>
      <c r="BB33" s="208">
        <v>3.0202260000000001</v>
      </c>
      <c r="BC33" s="208">
        <v>3.143634</v>
      </c>
      <c r="BD33" s="324">
        <v>3.1348099999999999</v>
      </c>
      <c r="BE33" s="324">
        <v>3.0966040000000001</v>
      </c>
      <c r="BF33" s="324">
        <v>3.1166480000000001</v>
      </c>
      <c r="BG33" s="324">
        <v>3.0265010000000001</v>
      </c>
      <c r="BH33" s="324">
        <v>3.1106910000000001</v>
      </c>
      <c r="BI33" s="324">
        <v>3.2530749999999999</v>
      </c>
      <c r="BJ33" s="324">
        <v>3.4648279999999998</v>
      </c>
      <c r="BK33" s="324">
        <v>3.8187329999999999</v>
      </c>
      <c r="BL33" s="324">
        <v>3.6730149999999999</v>
      </c>
      <c r="BM33" s="324">
        <v>3.3329369999999998</v>
      </c>
      <c r="BN33" s="324">
        <v>3.1243370000000001</v>
      </c>
      <c r="BO33" s="324">
        <v>3.0263119999999999</v>
      </c>
      <c r="BP33" s="324">
        <v>2.978901</v>
      </c>
      <c r="BQ33" s="324">
        <v>3.0159699999999998</v>
      </c>
      <c r="BR33" s="324">
        <v>3.0445519999999999</v>
      </c>
      <c r="BS33" s="324">
        <v>2.9711069999999999</v>
      </c>
      <c r="BT33" s="324">
        <v>3.0648749999999998</v>
      </c>
      <c r="BU33" s="324">
        <v>3.2335060000000002</v>
      </c>
      <c r="BV33" s="324">
        <v>3.4374259999999999</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8.83</v>
      </c>
      <c r="AX34" s="208">
        <v>9.1999999999999993</v>
      </c>
      <c r="AY34" s="208">
        <v>10.32</v>
      </c>
      <c r="AZ34" s="208">
        <v>11.37</v>
      </c>
      <c r="BA34" s="208">
        <v>11.79673</v>
      </c>
      <c r="BB34" s="208">
        <v>12.70303</v>
      </c>
      <c r="BC34" s="208">
        <v>12.43995</v>
      </c>
      <c r="BD34" s="324">
        <v>13.193160000000001</v>
      </c>
      <c r="BE34" s="324">
        <v>12.93173</v>
      </c>
      <c r="BF34" s="324">
        <v>12.64396</v>
      </c>
      <c r="BG34" s="324">
        <v>12.416219999999999</v>
      </c>
      <c r="BH34" s="324">
        <v>12.06574</v>
      </c>
      <c r="BI34" s="324">
        <v>11.80936</v>
      </c>
      <c r="BJ34" s="324">
        <v>12.09638</v>
      </c>
      <c r="BK34" s="324">
        <v>12.099539999999999</v>
      </c>
      <c r="BL34" s="324">
        <v>11.630549999999999</v>
      </c>
      <c r="BM34" s="324">
        <v>11.89791</v>
      </c>
      <c r="BN34" s="324">
        <v>12.492620000000001</v>
      </c>
      <c r="BO34" s="324">
        <v>11.918369999999999</v>
      </c>
      <c r="BP34" s="324">
        <v>12.188700000000001</v>
      </c>
      <c r="BQ34" s="324">
        <v>11.7159</v>
      </c>
      <c r="BR34" s="324">
        <v>11.338609999999999</v>
      </c>
      <c r="BS34" s="324">
        <v>11.10327</v>
      </c>
      <c r="BT34" s="324">
        <v>11.058579999999999</v>
      </c>
      <c r="BU34" s="324">
        <v>11.052709999999999</v>
      </c>
      <c r="BV34" s="324">
        <v>11.39378</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10.68</v>
      </c>
      <c r="AT35" s="208">
        <v>10.44</v>
      </c>
      <c r="AU35" s="208">
        <v>9.83</v>
      </c>
      <c r="AV35" s="208">
        <v>10.07</v>
      </c>
      <c r="AW35" s="208">
        <v>10.35</v>
      </c>
      <c r="AX35" s="208">
        <v>11.14</v>
      </c>
      <c r="AY35" s="208">
        <v>12.16</v>
      </c>
      <c r="AZ35" s="208">
        <v>13.69</v>
      </c>
      <c r="BA35" s="208">
        <v>15.10873</v>
      </c>
      <c r="BB35" s="208">
        <v>15.02764</v>
      </c>
      <c r="BC35" s="208">
        <v>15.475910000000001</v>
      </c>
      <c r="BD35" s="324">
        <v>15.97584</v>
      </c>
      <c r="BE35" s="324">
        <v>16.148209999999999</v>
      </c>
      <c r="BF35" s="324">
        <v>16.031500000000001</v>
      </c>
      <c r="BG35" s="324">
        <v>15.547929999999999</v>
      </c>
      <c r="BH35" s="324">
        <v>15.305529999999999</v>
      </c>
      <c r="BI35" s="324">
        <v>15.665089999999999</v>
      </c>
      <c r="BJ35" s="324">
        <v>15.103680000000001</v>
      </c>
      <c r="BK35" s="324">
        <v>14.74202</v>
      </c>
      <c r="BL35" s="324">
        <v>14.86661</v>
      </c>
      <c r="BM35" s="324">
        <v>15.12571</v>
      </c>
      <c r="BN35" s="324">
        <v>14.665979999999999</v>
      </c>
      <c r="BO35" s="324">
        <v>14.526260000000001</v>
      </c>
      <c r="BP35" s="324">
        <v>14.574920000000001</v>
      </c>
      <c r="BQ35" s="324">
        <v>14.66442</v>
      </c>
      <c r="BR35" s="324">
        <v>14.52759</v>
      </c>
      <c r="BS35" s="324">
        <v>14.35895</v>
      </c>
      <c r="BT35" s="324">
        <v>14.681179999999999</v>
      </c>
      <c r="BU35" s="324">
        <v>15.0311</v>
      </c>
      <c r="BV35" s="324">
        <v>14.231</v>
      </c>
    </row>
    <row r="36" spans="1:74" ht="11.1" customHeight="1" x14ac:dyDescent="0.2">
      <c r="A36" s="56"/>
      <c r="B36" s="55" t="s">
        <v>1019</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324"/>
      <c r="BE36" s="324"/>
      <c r="BF36" s="324"/>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13.08</v>
      </c>
      <c r="AP37" s="208">
        <v>13.28</v>
      </c>
      <c r="AQ37" s="208">
        <v>13.15</v>
      </c>
      <c r="AR37" s="208">
        <v>13.27</v>
      </c>
      <c r="AS37" s="208">
        <v>13.25</v>
      </c>
      <c r="AT37" s="208">
        <v>13.31</v>
      </c>
      <c r="AU37" s="208">
        <v>13.54</v>
      </c>
      <c r="AV37" s="208">
        <v>13.7</v>
      </c>
      <c r="AW37" s="208">
        <v>13.35</v>
      </c>
      <c r="AX37" s="208">
        <v>12.8</v>
      </c>
      <c r="AY37" s="208">
        <v>12.69</v>
      </c>
      <c r="AZ37" s="208">
        <v>13.34</v>
      </c>
      <c r="BA37" s="208">
        <v>13.29</v>
      </c>
      <c r="BB37" s="208">
        <v>13.60956</v>
      </c>
      <c r="BC37" s="208">
        <v>13.36164</v>
      </c>
      <c r="BD37" s="324">
        <v>13.517950000000001</v>
      </c>
      <c r="BE37" s="324">
        <v>13.649509999999999</v>
      </c>
      <c r="BF37" s="324">
        <v>13.73817</v>
      </c>
      <c r="BG37" s="324">
        <v>13.902699999999999</v>
      </c>
      <c r="BH37" s="324">
        <v>14.05974</v>
      </c>
      <c r="BI37" s="324">
        <v>13.78608</v>
      </c>
      <c r="BJ37" s="324">
        <v>13.18943</v>
      </c>
      <c r="BK37" s="324">
        <v>13.058199999999999</v>
      </c>
      <c r="BL37" s="324">
        <v>13.7789</v>
      </c>
      <c r="BM37" s="324">
        <v>13.654400000000001</v>
      </c>
      <c r="BN37" s="324">
        <v>13.943659999999999</v>
      </c>
      <c r="BO37" s="324">
        <v>13.579599999999999</v>
      </c>
      <c r="BP37" s="324">
        <v>13.670809999999999</v>
      </c>
      <c r="BQ37" s="324">
        <v>13.753130000000001</v>
      </c>
      <c r="BR37" s="324">
        <v>13.81185</v>
      </c>
      <c r="BS37" s="324">
        <v>13.95795</v>
      </c>
      <c r="BT37" s="324">
        <v>14.03121</v>
      </c>
      <c r="BU37" s="324">
        <v>13.82916</v>
      </c>
      <c r="BV37" s="324">
        <v>13.249750000000001</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10.23</v>
      </c>
      <c r="AN38" s="208">
        <v>10.36</v>
      </c>
      <c r="AO38" s="208">
        <v>10.41</v>
      </c>
      <c r="AP38" s="208">
        <v>10.42</v>
      </c>
      <c r="AQ38" s="208">
        <v>10.45</v>
      </c>
      <c r="AR38" s="208">
        <v>10.95</v>
      </c>
      <c r="AS38" s="208">
        <v>10.9</v>
      </c>
      <c r="AT38" s="208">
        <v>10.95</v>
      </c>
      <c r="AU38" s="208">
        <v>11.07</v>
      </c>
      <c r="AV38" s="208">
        <v>10.79</v>
      </c>
      <c r="AW38" s="208">
        <v>10.59</v>
      </c>
      <c r="AX38" s="208">
        <v>10.48</v>
      </c>
      <c r="AY38" s="208">
        <v>10.31</v>
      </c>
      <c r="AZ38" s="208">
        <v>11.93</v>
      </c>
      <c r="BA38" s="208">
        <v>11.13</v>
      </c>
      <c r="BB38" s="208">
        <v>10.70669</v>
      </c>
      <c r="BC38" s="208">
        <v>10.7508</v>
      </c>
      <c r="BD38" s="324">
        <v>11.30233</v>
      </c>
      <c r="BE38" s="324">
        <v>11.31026</v>
      </c>
      <c r="BF38" s="324">
        <v>11.397349999999999</v>
      </c>
      <c r="BG38" s="324">
        <v>11.49164</v>
      </c>
      <c r="BH38" s="324">
        <v>11.167809999999999</v>
      </c>
      <c r="BI38" s="324">
        <v>10.952209999999999</v>
      </c>
      <c r="BJ38" s="324">
        <v>10.803269999999999</v>
      </c>
      <c r="BK38" s="324">
        <v>10.56921</v>
      </c>
      <c r="BL38" s="324">
        <v>12.11759</v>
      </c>
      <c r="BM38" s="324">
        <v>11.40977</v>
      </c>
      <c r="BN38" s="324">
        <v>10.92483</v>
      </c>
      <c r="BO38" s="324">
        <v>10.922420000000001</v>
      </c>
      <c r="BP38" s="324">
        <v>11.466379999999999</v>
      </c>
      <c r="BQ38" s="324">
        <v>11.43998</v>
      </c>
      <c r="BR38" s="324">
        <v>11.47748</v>
      </c>
      <c r="BS38" s="324">
        <v>11.55044</v>
      </c>
      <c r="BT38" s="324">
        <v>11.220280000000001</v>
      </c>
      <c r="BU38" s="324">
        <v>10.99593</v>
      </c>
      <c r="BV38" s="324">
        <v>10.88345</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6.34</v>
      </c>
      <c r="AN39" s="208">
        <v>6.41</v>
      </c>
      <c r="AO39" s="208">
        <v>6.38</v>
      </c>
      <c r="AP39" s="208">
        <v>6.4</v>
      </c>
      <c r="AQ39" s="208">
        <v>6.53</v>
      </c>
      <c r="AR39" s="208">
        <v>6.93</v>
      </c>
      <c r="AS39" s="208">
        <v>7.17</v>
      </c>
      <c r="AT39" s="208">
        <v>7.07</v>
      </c>
      <c r="AU39" s="208">
        <v>7.01</v>
      </c>
      <c r="AV39" s="208">
        <v>6.71</v>
      </c>
      <c r="AW39" s="208">
        <v>6.48</v>
      </c>
      <c r="AX39" s="208">
        <v>6.4</v>
      </c>
      <c r="AY39" s="208">
        <v>6.35</v>
      </c>
      <c r="AZ39" s="208">
        <v>8.15</v>
      </c>
      <c r="BA39" s="208">
        <v>7.01</v>
      </c>
      <c r="BB39" s="208">
        <v>6.9228969999999999</v>
      </c>
      <c r="BC39" s="208">
        <v>6.935689</v>
      </c>
      <c r="BD39" s="324">
        <v>7.2093590000000001</v>
      </c>
      <c r="BE39" s="324">
        <v>7.3615029999999999</v>
      </c>
      <c r="BF39" s="324">
        <v>7.0760620000000003</v>
      </c>
      <c r="BG39" s="324">
        <v>7.1307939999999999</v>
      </c>
      <c r="BH39" s="324">
        <v>6.7674529999999997</v>
      </c>
      <c r="BI39" s="324">
        <v>6.5516439999999996</v>
      </c>
      <c r="BJ39" s="324">
        <v>6.4524080000000001</v>
      </c>
      <c r="BK39" s="324">
        <v>6.409211</v>
      </c>
      <c r="BL39" s="324">
        <v>7.3409719999999998</v>
      </c>
      <c r="BM39" s="324">
        <v>7.0582330000000004</v>
      </c>
      <c r="BN39" s="324">
        <v>6.914714</v>
      </c>
      <c r="BO39" s="324">
        <v>6.887378</v>
      </c>
      <c r="BP39" s="324">
        <v>7.2386119999999998</v>
      </c>
      <c r="BQ39" s="324">
        <v>7.3464840000000002</v>
      </c>
      <c r="BR39" s="324">
        <v>7.0862350000000003</v>
      </c>
      <c r="BS39" s="324">
        <v>7.1606800000000002</v>
      </c>
      <c r="BT39" s="324">
        <v>6.7926900000000003</v>
      </c>
      <c r="BU39" s="324">
        <v>6.5365289999999998</v>
      </c>
      <c r="BV39" s="324">
        <v>6.4390619999999998</v>
      </c>
    </row>
    <row r="40" spans="1:74" ht="11.1" customHeight="1" x14ac:dyDescent="0.2">
      <c r="A40" s="56"/>
      <c r="B40" s="690" t="s">
        <v>1138</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1139</v>
      </c>
      <c r="B41" s="519" t="s">
        <v>1150</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253">
        <v>25.184999999999999</v>
      </c>
      <c r="BB41" s="253">
        <v>34.378835227000003</v>
      </c>
      <c r="BC41" s="253">
        <v>27.785406250000001</v>
      </c>
      <c r="BD41" s="348">
        <v>16.297450000000001</v>
      </c>
      <c r="BE41" s="348">
        <v>18.78706</v>
      </c>
      <c r="BF41" s="348">
        <v>15.108269999999999</v>
      </c>
      <c r="BG41" s="348">
        <v>14.164720000000001</v>
      </c>
      <c r="BH41" s="348">
        <v>14.07536</v>
      </c>
      <c r="BI41" s="348">
        <v>23.995709999999999</v>
      </c>
      <c r="BJ41" s="348">
        <v>20.691479999999999</v>
      </c>
      <c r="BK41" s="348">
        <v>25.786149999999999</v>
      </c>
      <c r="BL41" s="348">
        <v>22.716090000000001</v>
      </c>
      <c r="BM41" s="348">
        <v>22.823270000000001</v>
      </c>
      <c r="BN41" s="348">
        <v>24.539619999999999</v>
      </c>
      <c r="BO41" s="348">
        <v>14.79752</v>
      </c>
      <c r="BP41" s="348">
        <v>26.6418</v>
      </c>
      <c r="BQ41" s="348">
        <v>17.92896</v>
      </c>
      <c r="BR41" s="348">
        <v>18.262180000000001</v>
      </c>
      <c r="BS41" s="348">
        <v>25.002849999999999</v>
      </c>
      <c r="BT41" s="348">
        <v>23.169879999999999</v>
      </c>
      <c r="BU41" s="348">
        <v>20.274629999999998</v>
      </c>
      <c r="BV41" s="348">
        <v>18.528739999999999</v>
      </c>
    </row>
    <row r="42" spans="1:74" ht="11.1" customHeight="1" x14ac:dyDescent="0.2">
      <c r="A42" s="56" t="s">
        <v>1140</v>
      </c>
      <c r="B42" s="519" t="s">
        <v>1151</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253">
        <v>29.914477175999998</v>
      </c>
      <c r="BB42" s="253">
        <v>28.044656562</v>
      </c>
      <c r="BC42" s="253">
        <v>26.591761300000002</v>
      </c>
      <c r="BD42" s="348">
        <v>37.138170000000002</v>
      </c>
      <c r="BE42" s="348">
        <v>58.968029999999999</v>
      </c>
      <c r="BF42" s="348">
        <v>43.616880000000002</v>
      </c>
      <c r="BG42" s="348">
        <v>41.201129999999999</v>
      </c>
      <c r="BH42" s="348">
        <v>37.870379999999997</v>
      </c>
      <c r="BI42" s="348">
        <v>36.321199999999997</v>
      </c>
      <c r="BJ42" s="348">
        <v>37.53886</v>
      </c>
      <c r="BK42" s="348">
        <v>41.477719999999998</v>
      </c>
      <c r="BL42" s="348">
        <v>36.965119999999999</v>
      </c>
      <c r="BM42" s="348">
        <v>36.168140000000001</v>
      </c>
      <c r="BN42" s="348">
        <v>36.408589999999997</v>
      </c>
      <c r="BO42" s="348">
        <v>35.700719999999997</v>
      </c>
      <c r="BP42" s="348">
        <v>36.461759999999998</v>
      </c>
      <c r="BQ42" s="348">
        <v>41.28763</v>
      </c>
      <c r="BR42" s="348">
        <v>38.653700000000001</v>
      </c>
      <c r="BS42" s="348">
        <v>37.454970000000003</v>
      </c>
      <c r="BT42" s="348">
        <v>35.250390000000003</v>
      </c>
      <c r="BU42" s="348">
        <v>32.932780000000001</v>
      </c>
      <c r="BV42" s="348">
        <v>36.054989999999997</v>
      </c>
    </row>
    <row r="43" spans="1:74" ht="11.1" customHeight="1" x14ac:dyDescent="0.2">
      <c r="A43" s="56" t="s">
        <v>1141</v>
      </c>
      <c r="B43" s="519" t="s">
        <v>1152</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253">
        <v>38.155190216999998</v>
      </c>
      <c r="BB43" s="253">
        <v>28.054403408999999</v>
      </c>
      <c r="BC43" s="253">
        <v>27.8174375</v>
      </c>
      <c r="BD43" s="348">
        <v>32.800409999999999</v>
      </c>
      <c r="BE43" s="348">
        <v>31.974119999999999</v>
      </c>
      <c r="BF43" s="348">
        <v>33.175820000000002</v>
      </c>
      <c r="BG43" s="348">
        <v>30.596219999999999</v>
      </c>
      <c r="BH43" s="348">
        <v>30.437889999999999</v>
      </c>
      <c r="BI43" s="348">
        <v>28.567689999999999</v>
      </c>
      <c r="BJ43" s="348">
        <v>50.396680000000003</v>
      </c>
      <c r="BK43" s="348">
        <v>60.33155</v>
      </c>
      <c r="BL43" s="348">
        <v>48.427520000000001</v>
      </c>
      <c r="BM43" s="348">
        <v>37.36459</v>
      </c>
      <c r="BN43" s="348">
        <v>26.836010000000002</v>
      </c>
      <c r="BO43" s="348">
        <v>27.46931</v>
      </c>
      <c r="BP43" s="348">
        <v>28.904129999999999</v>
      </c>
      <c r="BQ43" s="348">
        <v>28.945309999999999</v>
      </c>
      <c r="BR43" s="348">
        <v>30.675380000000001</v>
      </c>
      <c r="BS43" s="348">
        <v>27.706800000000001</v>
      </c>
      <c r="BT43" s="348">
        <v>27.232939999999999</v>
      </c>
      <c r="BU43" s="348">
        <v>26.283529999999999</v>
      </c>
      <c r="BV43" s="348">
        <v>45.072989999999997</v>
      </c>
    </row>
    <row r="44" spans="1:74" ht="11.1" customHeight="1" x14ac:dyDescent="0.2">
      <c r="A44" s="56" t="s">
        <v>1142</v>
      </c>
      <c r="B44" s="519" t="s">
        <v>1153</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253">
        <v>30.600923912999999</v>
      </c>
      <c r="BB44" s="253">
        <v>26.744034091</v>
      </c>
      <c r="BC44" s="253">
        <v>29.335249999999998</v>
      </c>
      <c r="BD44" s="348">
        <v>30.872319999999998</v>
      </c>
      <c r="BE44" s="348">
        <v>33.563960000000002</v>
      </c>
      <c r="BF44" s="348">
        <v>35.24982</v>
      </c>
      <c r="BG44" s="348">
        <v>31.03942</v>
      </c>
      <c r="BH44" s="348">
        <v>28.786930000000002</v>
      </c>
      <c r="BI44" s="348">
        <v>29.346979999999999</v>
      </c>
      <c r="BJ44" s="348">
        <v>33.888530000000003</v>
      </c>
      <c r="BK44" s="348">
        <v>40.550150000000002</v>
      </c>
      <c r="BL44" s="348">
        <v>35.206270000000004</v>
      </c>
      <c r="BM44" s="348">
        <v>31.409510000000001</v>
      </c>
      <c r="BN44" s="348">
        <v>27.92511</v>
      </c>
      <c r="BO44" s="348">
        <v>27.457260000000002</v>
      </c>
      <c r="BP44" s="348">
        <v>28.92905</v>
      </c>
      <c r="BQ44" s="348">
        <v>31.420590000000001</v>
      </c>
      <c r="BR44" s="348">
        <v>32.189439999999998</v>
      </c>
      <c r="BS44" s="348">
        <v>28.76633</v>
      </c>
      <c r="BT44" s="348">
        <v>25.850429999999999</v>
      </c>
      <c r="BU44" s="348">
        <v>26.78791</v>
      </c>
      <c r="BV44" s="348">
        <v>32.090769999999999</v>
      </c>
    </row>
    <row r="45" spans="1:74" ht="11.1" customHeight="1" x14ac:dyDescent="0.2">
      <c r="A45" s="56" t="s">
        <v>1143</v>
      </c>
      <c r="B45" s="519" t="s">
        <v>1154</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253">
        <v>26.751535841999999</v>
      </c>
      <c r="BB45" s="253">
        <v>30.871029118999999</v>
      </c>
      <c r="BC45" s="253">
        <v>33.684832499999999</v>
      </c>
      <c r="BD45" s="348">
        <v>31.64528</v>
      </c>
      <c r="BE45" s="348">
        <v>34.46519</v>
      </c>
      <c r="BF45" s="348">
        <v>34.332059999999998</v>
      </c>
      <c r="BG45" s="348">
        <v>32.722459999999998</v>
      </c>
      <c r="BH45" s="348">
        <v>30.392289999999999</v>
      </c>
      <c r="BI45" s="348">
        <v>31.132819999999999</v>
      </c>
      <c r="BJ45" s="348">
        <v>31.68695</v>
      </c>
      <c r="BK45" s="348">
        <v>34.03443</v>
      </c>
      <c r="BL45" s="348">
        <v>33.23563</v>
      </c>
      <c r="BM45" s="348">
        <v>31.015789999999999</v>
      </c>
      <c r="BN45" s="348">
        <v>30.731380000000001</v>
      </c>
      <c r="BO45" s="348">
        <v>30.890830000000001</v>
      </c>
      <c r="BP45" s="348">
        <v>31.404440000000001</v>
      </c>
      <c r="BQ45" s="348">
        <v>34.476460000000003</v>
      </c>
      <c r="BR45" s="348">
        <v>34.219769999999997</v>
      </c>
      <c r="BS45" s="348">
        <v>31.759810000000002</v>
      </c>
      <c r="BT45" s="348">
        <v>30.09742</v>
      </c>
      <c r="BU45" s="348">
        <v>30.174579999999999</v>
      </c>
      <c r="BV45" s="348">
        <v>31.280940000000001</v>
      </c>
    </row>
    <row r="46" spans="1:74" ht="11.1" customHeight="1" x14ac:dyDescent="0.2">
      <c r="A46" s="56" t="s">
        <v>1144</v>
      </c>
      <c r="B46" s="519" t="s">
        <v>1155</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253">
        <v>25.448315217000001</v>
      </c>
      <c r="BB46" s="253">
        <v>30.087386364</v>
      </c>
      <c r="BC46" s="253">
        <v>32.031718750000003</v>
      </c>
      <c r="BD46" s="348">
        <v>31.156829999999999</v>
      </c>
      <c r="BE46" s="348">
        <v>34.770090000000003</v>
      </c>
      <c r="BF46" s="348">
        <v>33.474060000000001</v>
      </c>
      <c r="BG46" s="348">
        <v>31.099460000000001</v>
      </c>
      <c r="BH46" s="348">
        <v>30.612970000000001</v>
      </c>
      <c r="BI46" s="348">
        <v>30.588740000000001</v>
      </c>
      <c r="BJ46" s="348">
        <v>31.026009999999999</v>
      </c>
      <c r="BK46" s="348">
        <v>32.119349999999997</v>
      </c>
      <c r="BL46" s="348">
        <v>31.52533</v>
      </c>
      <c r="BM46" s="348">
        <v>30.35371</v>
      </c>
      <c r="BN46" s="348">
        <v>31.226179999999999</v>
      </c>
      <c r="BO46" s="348">
        <v>31.009969999999999</v>
      </c>
      <c r="BP46" s="348">
        <v>31.49325</v>
      </c>
      <c r="BQ46" s="348">
        <v>35.186</v>
      </c>
      <c r="BR46" s="348">
        <v>33.62285</v>
      </c>
      <c r="BS46" s="348">
        <v>31.35014</v>
      </c>
      <c r="BT46" s="348">
        <v>30.747050000000002</v>
      </c>
      <c r="BU46" s="348">
        <v>30.489059999999998</v>
      </c>
      <c r="BV46" s="348">
        <v>30.911439999999999</v>
      </c>
    </row>
    <row r="47" spans="1:74" ht="11.1" customHeight="1" x14ac:dyDescent="0.2">
      <c r="A47" s="56" t="s">
        <v>1145</v>
      </c>
      <c r="B47" s="519" t="s">
        <v>1156</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253">
        <v>19.218120652</v>
      </c>
      <c r="BB47" s="253">
        <v>23.329173864000001</v>
      </c>
      <c r="BC47" s="253">
        <v>28.610441250000001</v>
      </c>
      <c r="BD47" s="348">
        <v>27.120180000000001</v>
      </c>
      <c r="BE47" s="348">
        <v>32.576949999999997</v>
      </c>
      <c r="BF47" s="348">
        <v>33.116720000000001</v>
      </c>
      <c r="BG47" s="348">
        <v>28.24295</v>
      </c>
      <c r="BH47" s="348">
        <v>26.5914</v>
      </c>
      <c r="BI47" s="348">
        <v>26.330480000000001</v>
      </c>
      <c r="BJ47" s="348">
        <v>26.6373</v>
      </c>
      <c r="BK47" s="348">
        <v>26.73451</v>
      </c>
      <c r="BL47" s="348">
        <v>27.667439999999999</v>
      </c>
      <c r="BM47" s="348">
        <v>25.43319</v>
      </c>
      <c r="BN47" s="348">
        <v>26.02899</v>
      </c>
      <c r="BO47" s="348">
        <v>26.792359999999999</v>
      </c>
      <c r="BP47" s="348">
        <v>27.131080000000001</v>
      </c>
      <c r="BQ47" s="348">
        <v>32.454909999999998</v>
      </c>
      <c r="BR47" s="348">
        <v>32.68759</v>
      </c>
      <c r="BS47" s="348">
        <v>27.754670000000001</v>
      </c>
      <c r="BT47" s="348">
        <v>27.000769999999999</v>
      </c>
      <c r="BU47" s="348">
        <v>26.798829999999999</v>
      </c>
      <c r="BV47" s="348">
        <v>26.527480000000001</v>
      </c>
    </row>
    <row r="48" spans="1:74" ht="11.1" customHeight="1" x14ac:dyDescent="0.2">
      <c r="A48" s="107" t="s">
        <v>1146</v>
      </c>
      <c r="B48" s="519" t="s">
        <v>1157</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71.671052631999999</v>
      </c>
      <c r="BA48" s="253">
        <v>26.086956522000001</v>
      </c>
      <c r="BB48" s="253">
        <v>28.321428570999998</v>
      </c>
      <c r="BC48" s="253">
        <v>30.65</v>
      </c>
      <c r="BD48" s="348">
        <v>28.940650000000002</v>
      </c>
      <c r="BE48" s="348">
        <v>30.742180000000001</v>
      </c>
      <c r="BF48" s="348">
        <v>31.08212</v>
      </c>
      <c r="BG48" s="348">
        <v>29.992159999999998</v>
      </c>
      <c r="BH48" s="348">
        <v>29.542570000000001</v>
      </c>
      <c r="BI48" s="348">
        <v>28.78</v>
      </c>
      <c r="BJ48" s="348">
        <v>29.987300000000001</v>
      </c>
      <c r="BK48" s="348">
        <v>30.884450000000001</v>
      </c>
      <c r="BL48" s="348">
        <v>30.016349999999999</v>
      </c>
      <c r="BM48" s="348">
        <v>28.419260000000001</v>
      </c>
      <c r="BN48" s="348">
        <v>29.475110000000001</v>
      </c>
      <c r="BO48" s="348">
        <v>28.641079999999999</v>
      </c>
      <c r="BP48" s="348">
        <v>29.597619999999999</v>
      </c>
      <c r="BQ48" s="348">
        <v>31.88355</v>
      </c>
      <c r="BR48" s="348">
        <v>31.379560000000001</v>
      </c>
      <c r="BS48" s="348">
        <v>29.257529999999999</v>
      </c>
      <c r="BT48" s="348">
        <v>28.760380000000001</v>
      </c>
      <c r="BU48" s="348">
        <v>27.604990000000001</v>
      </c>
      <c r="BV48" s="348">
        <v>29.081140000000001</v>
      </c>
    </row>
    <row r="49" spans="1:74" ht="11.1" customHeight="1" x14ac:dyDescent="0.2">
      <c r="A49" s="52" t="s">
        <v>1147</v>
      </c>
      <c r="B49" s="519" t="s">
        <v>1158</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253">
        <v>25.652173912999999</v>
      </c>
      <c r="BB49" s="253">
        <v>27.857142856999999</v>
      </c>
      <c r="BC49" s="253">
        <v>29.9</v>
      </c>
      <c r="BD49" s="348">
        <v>28.988890000000001</v>
      </c>
      <c r="BE49" s="348">
        <v>29.99465</v>
      </c>
      <c r="BF49" s="348">
        <v>29.998999999999999</v>
      </c>
      <c r="BG49" s="348">
        <v>29.003900000000002</v>
      </c>
      <c r="BH49" s="348">
        <v>29.41695</v>
      </c>
      <c r="BI49" s="348">
        <v>28.747720000000001</v>
      </c>
      <c r="BJ49" s="348">
        <v>29.245059999999999</v>
      </c>
      <c r="BK49" s="348">
        <v>30.531359999999999</v>
      </c>
      <c r="BL49" s="348">
        <v>29.63458</v>
      </c>
      <c r="BM49" s="348">
        <v>29.000260000000001</v>
      </c>
      <c r="BN49" s="348">
        <v>28.458400000000001</v>
      </c>
      <c r="BO49" s="348">
        <v>27.958749999999998</v>
      </c>
      <c r="BP49" s="348">
        <v>27.377569999999999</v>
      </c>
      <c r="BQ49" s="348">
        <v>27.943570000000001</v>
      </c>
      <c r="BR49" s="348">
        <v>28.49081</v>
      </c>
      <c r="BS49" s="348">
        <v>27.9437</v>
      </c>
      <c r="BT49" s="348">
        <v>28.025459999999999</v>
      </c>
      <c r="BU49" s="348">
        <v>27.79363</v>
      </c>
      <c r="BV49" s="348">
        <v>28.1404</v>
      </c>
    </row>
    <row r="50" spans="1:74" ht="11.1" customHeight="1" x14ac:dyDescent="0.2">
      <c r="A50" s="107" t="s">
        <v>1148</v>
      </c>
      <c r="B50" s="519" t="s">
        <v>1159</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253">
        <v>27.795217391000001</v>
      </c>
      <c r="BB50" s="253">
        <v>39.368095238000002</v>
      </c>
      <c r="BC50" s="253">
        <v>36.319499999999998</v>
      </c>
      <c r="BD50" s="348">
        <v>33.205950000000001</v>
      </c>
      <c r="BE50" s="348">
        <v>50.301369999999999</v>
      </c>
      <c r="BF50" s="348">
        <v>38.106729999999999</v>
      </c>
      <c r="BG50" s="348">
        <v>36.200940000000003</v>
      </c>
      <c r="BH50" s="348">
        <v>33.722920000000002</v>
      </c>
      <c r="BI50" s="348">
        <v>33.171430000000001</v>
      </c>
      <c r="BJ50" s="348">
        <v>36.326320000000003</v>
      </c>
      <c r="BK50" s="348">
        <v>41.276319999999998</v>
      </c>
      <c r="BL50" s="348">
        <v>35.798180000000002</v>
      </c>
      <c r="BM50" s="348">
        <v>35.282710000000002</v>
      </c>
      <c r="BN50" s="348">
        <v>34.779269999999997</v>
      </c>
      <c r="BO50" s="348">
        <v>33.590609999999998</v>
      </c>
      <c r="BP50" s="348">
        <v>33.719349999999999</v>
      </c>
      <c r="BQ50" s="348">
        <v>38.587490000000003</v>
      </c>
      <c r="BR50" s="348">
        <v>36.263539999999999</v>
      </c>
      <c r="BS50" s="348">
        <v>35.28548</v>
      </c>
      <c r="BT50" s="348">
        <v>33.751460000000002</v>
      </c>
      <c r="BU50" s="348">
        <v>32.034570000000002</v>
      </c>
      <c r="BV50" s="348">
        <v>35.585599999999999</v>
      </c>
    </row>
    <row r="51" spans="1:74" ht="11.1" customHeight="1" x14ac:dyDescent="0.2">
      <c r="A51" s="110" t="s">
        <v>1149</v>
      </c>
      <c r="B51" s="691" t="s">
        <v>1160</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209">
        <v>26.22826087</v>
      </c>
      <c r="BB51" s="209">
        <v>27.761904762</v>
      </c>
      <c r="BC51" s="209">
        <v>26.827500000000001</v>
      </c>
      <c r="BD51" s="350">
        <v>32.795259999999999</v>
      </c>
      <c r="BE51" s="350">
        <v>49.674039999999998</v>
      </c>
      <c r="BF51" s="350">
        <v>35.30594</v>
      </c>
      <c r="BG51" s="350">
        <v>33.00318</v>
      </c>
      <c r="BH51" s="350">
        <v>30.683630000000001</v>
      </c>
      <c r="BI51" s="350">
        <v>28.710419999999999</v>
      </c>
      <c r="BJ51" s="350">
        <v>30.3218</v>
      </c>
      <c r="BK51" s="350">
        <v>30.158809999999999</v>
      </c>
      <c r="BL51" s="350">
        <v>30.14386</v>
      </c>
      <c r="BM51" s="350">
        <v>29.203959999999999</v>
      </c>
      <c r="BN51" s="350">
        <v>29.34562</v>
      </c>
      <c r="BO51" s="350">
        <v>29.580459999999999</v>
      </c>
      <c r="BP51" s="350">
        <v>30.296600000000002</v>
      </c>
      <c r="BQ51" s="350">
        <v>33.075270000000003</v>
      </c>
      <c r="BR51" s="350">
        <v>31.109359999999999</v>
      </c>
      <c r="BS51" s="350">
        <v>30.021360000000001</v>
      </c>
      <c r="BT51" s="350">
        <v>28.76135</v>
      </c>
      <c r="BU51" s="350">
        <v>27.129069999999999</v>
      </c>
      <c r="BV51" s="350">
        <v>29.123080000000002</v>
      </c>
    </row>
    <row r="52" spans="1:74" s="416" customFormat="1" ht="12" customHeight="1" x14ac:dyDescent="0.25">
      <c r="A52" s="415"/>
      <c r="B52" s="813" t="s">
        <v>1395</v>
      </c>
      <c r="C52" s="769"/>
      <c r="D52" s="769"/>
      <c r="E52" s="769"/>
      <c r="F52" s="769"/>
      <c r="G52" s="769"/>
      <c r="H52" s="769"/>
      <c r="I52" s="769"/>
      <c r="J52" s="769"/>
      <c r="K52" s="769"/>
      <c r="L52" s="769"/>
      <c r="M52" s="769"/>
      <c r="N52" s="769"/>
      <c r="O52" s="769"/>
      <c r="P52" s="769"/>
      <c r="Q52" s="769"/>
      <c r="AY52" s="466"/>
      <c r="AZ52" s="466"/>
      <c r="BA52" s="466"/>
      <c r="BB52" s="466"/>
      <c r="BC52" s="466"/>
      <c r="BD52" s="609"/>
      <c r="BE52" s="609"/>
      <c r="BF52" s="609"/>
      <c r="BG52" s="466"/>
      <c r="BH52" s="466"/>
      <c r="BI52" s="466"/>
      <c r="BJ52" s="466"/>
    </row>
    <row r="53" spans="1:74" s="416" customFormat="1" ht="12" customHeight="1" x14ac:dyDescent="0.25">
      <c r="A53" s="415"/>
      <c r="B53" s="813" t="s">
        <v>1396</v>
      </c>
      <c r="C53" s="769"/>
      <c r="D53" s="769"/>
      <c r="E53" s="769"/>
      <c r="F53" s="769"/>
      <c r="G53" s="769"/>
      <c r="H53" s="769"/>
      <c r="I53" s="769"/>
      <c r="J53" s="769"/>
      <c r="K53" s="769"/>
      <c r="L53" s="769"/>
      <c r="M53" s="769"/>
      <c r="N53" s="769"/>
      <c r="O53" s="769"/>
      <c r="P53" s="769"/>
      <c r="Q53" s="769"/>
      <c r="AY53" s="466"/>
      <c r="AZ53" s="466"/>
      <c r="BA53" s="466"/>
      <c r="BB53" s="466"/>
      <c r="BC53" s="466"/>
      <c r="BD53" s="609"/>
      <c r="BE53" s="609"/>
      <c r="BF53" s="609"/>
      <c r="BG53" s="466"/>
      <c r="BH53" s="466"/>
      <c r="BI53" s="466"/>
      <c r="BJ53" s="466"/>
    </row>
    <row r="54" spans="1:74" s="416" customFormat="1" ht="12" customHeight="1" x14ac:dyDescent="0.25">
      <c r="A54" s="417"/>
      <c r="B54" s="802" t="s">
        <v>1397</v>
      </c>
      <c r="C54" s="762"/>
      <c r="D54" s="762"/>
      <c r="E54" s="762"/>
      <c r="F54" s="762"/>
      <c r="G54" s="762"/>
      <c r="H54" s="762"/>
      <c r="I54" s="762"/>
      <c r="J54" s="762"/>
      <c r="K54" s="762"/>
      <c r="L54" s="762"/>
      <c r="M54" s="762"/>
      <c r="N54" s="762"/>
      <c r="O54" s="762"/>
      <c r="P54" s="762"/>
      <c r="Q54" s="759"/>
      <c r="AY54" s="466"/>
      <c r="AZ54" s="466"/>
      <c r="BA54" s="466"/>
      <c r="BB54" s="466"/>
      <c r="BC54" s="466"/>
      <c r="BD54" s="609"/>
      <c r="BE54" s="609"/>
      <c r="BF54" s="609"/>
      <c r="BG54" s="466"/>
      <c r="BH54" s="466"/>
      <c r="BI54" s="466"/>
      <c r="BJ54" s="466"/>
    </row>
    <row r="55" spans="1:74" s="416" customFormat="1" ht="12" customHeight="1" x14ac:dyDescent="0.25">
      <c r="A55" s="417"/>
      <c r="B55" s="802" t="s">
        <v>1398</v>
      </c>
      <c r="C55" s="762"/>
      <c r="D55" s="762"/>
      <c r="E55" s="762"/>
      <c r="F55" s="762"/>
      <c r="G55" s="762"/>
      <c r="H55" s="762"/>
      <c r="I55" s="762"/>
      <c r="J55" s="762"/>
      <c r="K55" s="762"/>
      <c r="L55" s="762"/>
      <c r="M55" s="762"/>
      <c r="N55" s="762"/>
      <c r="O55" s="762"/>
      <c r="P55" s="762"/>
      <c r="Q55" s="759"/>
      <c r="AY55" s="466"/>
      <c r="AZ55" s="466"/>
      <c r="BA55" s="466"/>
      <c r="BB55" s="466"/>
      <c r="BC55" s="466"/>
      <c r="BD55" s="609"/>
      <c r="BE55" s="609"/>
      <c r="BF55" s="609"/>
      <c r="BG55" s="466"/>
      <c r="BH55" s="466"/>
      <c r="BI55" s="466"/>
      <c r="BJ55" s="466"/>
    </row>
    <row r="56" spans="1:74" s="416" customFormat="1" ht="12" customHeight="1" x14ac:dyDescent="0.25">
      <c r="A56" s="417"/>
      <c r="B56" s="802" t="s">
        <v>1340</v>
      </c>
      <c r="C56" s="759"/>
      <c r="D56" s="759"/>
      <c r="E56" s="759"/>
      <c r="F56" s="759"/>
      <c r="G56" s="759"/>
      <c r="H56" s="759"/>
      <c r="I56" s="759"/>
      <c r="J56" s="759"/>
      <c r="K56" s="759"/>
      <c r="L56" s="759"/>
      <c r="M56" s="759"/>
      <c r="N56" s="759"/>
      <c r="O56" s="759"/>
      <c r="P56" s="759"/>
      <c r="Q56" s="759"/>
      <c r="AY56" s="466"/>
      <c r="AZ56" s="466"/>
      <c r="BA56" s="466"/>
      <c r="BB56" s="466"/>
      <c r="BC56" s="466"/>
      <c r="BD56" s="609"/>
      <c r="BE56" s="609"/>
      <c r="BF56" s="609"/>
      <c r="BG56" s="466"/>
      <c r="BH56" s="466"/>
      <c r="BI56" s="466"/>
      <c r="BJ56" s="466"/>
    </row>
    <row r="57" spans="1:74" s="265" customFormat="1" ht="12" customHeight="1" x14ac:dyDescent="0.25">
      <c r="A57" s="101"/>
      <c r="B57" s="787" t="s">
        <v>1399</v>
      </c>
      <c r="C57" s="744"/>
      <c r="D57" s="744"/>
      <c r="E57" s="744"/>
      <c r="F57" s="744"/>
      <c r="G57" s="744"/>
      <c r="H57" s="744"/>
      <c r="I57" s="744"/>
      <c r="J57" s="744"/>
      <c r="K57" s="744"/>
      <c r="L57" s="744"/>
      <c r="M57" s="744"/>
      <c r="N57" s="744"/>
      <c r="O57" s="744"/>
      <c r="P57" s="744"/>
      <c r="Q57" s="744"/>
      <c r="AY57" s="465"/>
      <c r="AZ57" s="465"/>
      <c r="BA57" s="465"/>
      <c r="BB57" s="465"/>
      <c r="BC57" s="465"/>
      <c r="BD57" s="608"/>
      <c r="BE57" s="608"/>
      <c r="BF57" s="608"/>
      <c r="BG57" s="465"/>
      <c r="BH57" s="465"/>
      <c r="BI57" s="465"/>
      <c r="BJ57" s="465"/>
    </row>
    <row r="58" spans="1:74" s="416" customFormat="1" ht="12" customHeight="1" x14ac:dyDescent="0.25">
      <c r="A58" s="417"/>
      <c r="B58" s="780" t="str">
        <f>"Notes: "&amp;"EIA completed modeling and analysis for this report on " &amp;Dates!D2&amp;"."</f>
        <v>Notes: EIA completed modeling and analysis for this report on Thursday June 3, 2021.</v>
      </c>
      <c r="C58" s="803"/>
      <c r="D58" s="803"/>
      <c r="E58" s="803"/>
      <c r="F58" s="803"/>
      <c r="G58" s="803"/>
      <c r="H58" s="803"/>
      <c r="I58" s="803"/>
      <c r="J58" s="803"/>
      <c r="K58" s="803"/>
      <c r="L58" s="803"/>
      <c r="M58" s="803"/>
      <c r="N58" s="803"/>
      <c r="O58" s="803"/>
      <c r="P58" s="803"/>
      <c r="Q58" s="781"/>
      <c r="AY58" s="466"/>
      <c r="AZ58" s="466"/>
      <c r="BA58" s="466"/>
      <c r="BB58" s="466"/>
      <c r="BC58" s="466"/>
      <c r="BD58" s="609"/>
      <c r="BE58" s="609"/>
      <c r="BF58" s="609"/>
      <c r="BG58" s="466"/>
      <c r="BH58" s="466"/>
      <c r="BI58" s="466"/>
      <c r="BJ58" s="466"/>
    </row>
    <row r="59" spans="1:74" s="416" customFormat="1" ht="12" customHeight="1" x14ac:dyDescent="0.25">
      <c r="A59" s="417"/>
      <c r="B59" s="770" t="s">
        <v>353</v>
      </c>
      <c r="C59" s="769"/>
      <c r="D59" s="769"/>
      <c r="E59" s="769"/>
      <c r="F59" s="769"/>
      <c r="G59" s="769"/>
      <c r="H59" s="769"/>
      <c r="I59" s="769"/>
      <c r="J59" s="769"/>
      <c r="K59" s="769"/>
      <c r="L59" s="769"/>
      <c r="M59" s="769"/>
      <c r="N59" s="769"/>
      <c r="O59" s="769"/>
      <c r="P59" s="769"/>
      <c r="Q59" s="769"/>
      <c r="AY59" s="466"/>
      <c r="AZ59" s="466"/>
      <c r="BA59" s="466"/>
      <c r="BB59" s="466"/>
      <c r="BC59" s="466"/>
      <c r="BD59" s="609"/>
      <c r="BE59" s="609"/>
      <c r="BF59" s="609"/>
      <c r="BG59" s="466"/>
      <c r="BH59" s="466"/>
      <c r="BI59" s="466"/>
      <c r="BJ59" s="466"/>
    </row>
    <row r="60" spans="1:74" s="416" customFormat="1" ht="12" customHeight="1" x14ac:dyDescent="0.25">
      <c r="A60" s="417"/>
      <c r="B60" s="787" t="s">
        <v>129</v>
      </c>
      <c r="C60" s="744"/>
      <c r="D60" s="744"/>
      <c r="E60" s="744"/>
      <c r="F60" s="744"/>
      <c r="G60" s="744"/>
      <c r="H60" s="744"/>
      <c r="I60" s="744"/>
      <c r="J60" s="744"/>
      <c r="K60" s="744"/>
      <c r="L60" s="744"/>
      <c r="M60" s="744"/>
      <c r="N60" s="744"/>
      <c r="O60" s="744"/>
      <c r="P60" s="744"/>
      <c r="Q60" s="744"/>
      <c r="AY60" s="466"/>
      <c r="AZ60" s="466"/>
      <c r="BA60" s="466"/>
      <c r="BB60" s="466"/>
      <c r="BC60" s="466"/>
      <c r="BD60" s="609"/>
      <c r="BE60" s="609"/>
      <c r="BF60" s="609"/>
      <c r="BG60" s="466"/>
      <c r="BH60" s="466"/>
      <c r="BI60" s="466"/>
      <c r="BJ60" s="466"/>
    </row>
    <row r="61" spans="1:74" s="416" customFormat="1" ht="12" customHeight="1" x14ac:dyDescent="0.25">
      <c r="A61" s="415"/>
      <c r="B61" s="763" t="s">
        <v>1341</v>
      </c>
      <c r="C61" s="803"/>
      <c r="D61" s="803"/>
      <c r="E61" s="803"/>
      <c r="F61" s="803"/>
      <c r="G61" s="803"/>
      <c r="H61" s="803"/>
      <c r="I61" s="803"/>
      <c r="J61" s="803"/>
      <c r="K61" s="803"/>
      <c r="L61" s="803"/>
      <c r="M61" s="803"/>
      <c r="N61" s="803"/>
      <c r="O61" s="803"/>
      <c r="P61" s="803"/>
      <c r="Q61" s="781"/>
      <c r="AY61" s="466"/>
      <c r="AZ61" s="466"/>
      <c r="BA61" s="466"/>
      <c r="BB61" s="466"/>
      <c r="BC61" s="466"/>
      <c r="BD61" s="609"/>
      <c r="BE61" s="609"/>
      <c r="BF61" s="609"/>
      <c r="BG61" s="466"/>
      <c r="BH61" s="466"/>
      <c r="BI61" s="466"/>
      <c r="BJ61" s="466"/>
    </row>
    <row r="62" spans="1:74" s="416" customFormat="1" ht="22.35" customHeight="1" x14ac:dyDescent="0.25">
      <c r="A62" s="415"/>
      <c r="B62" s="780" t="s">
        <v>1342</v>
      </c>
      <c r="C62" s="803"/>
      <c r="D62" s="803"/>
      <c r="E62" s="803"/>
      <c r="F62" s="803"/>
      <c r="G62" s="803"/>
      <c r="H62" s="803"/>
      <c r="I62" s="803"/>
      <c r="J62" s="803"/>
      <c r="K62" s="803"/>
      <c r="L62" s="803"/>
      <c r="M62" s="803"/>
      <c r="N62" s="803"/>
      <c r="O62" s="803"/>
      <c r="P62" s="803"/>
      <c r="Q62" s="781"/>
      <c r="AY62" s="466"/>
      <c r="AZ62" s="466"/>
      <c r="BA62" s="466"/>
      <c r="BB62" s="466"/>
      <c r="BC62" s="466"/>
      <c r="BD62" s="609"/>
      <c r="BE62" s="609"/>
      <c r="BF62" s="609"/>
      <c r="BG62" s="466"/>
      <c r="BH62" s="466"/>
      <c r="BI62" s="466"/>
      <c r="BJ62" s="466"/>
    </row>
    <row r="63" spans="1:74" s="416" customFormat="1" ht="12" customHeight="1" x14ac:dyDescent="0.25">
      <c r="A63" s="415"/>
      <c r="B63" s="780" t="s">
        <v>1343</v>
      </c>
      <c r="C63" s="803"/>
      <c r="D63" s="803"/>
      <c r="E63" s="803"/>
      <c r="F63" s="803"/>
      <c r="G63" s="803"/>
      <c r="H63" s="803"/>
      <c r="I63" s="803"/>
      <c r="J63" s="803"/>
      <c r="K63" s="803"/>
      <c r="L63" s="803"/>
      <c r="M63" s="803"/>
      <c r="N63" s="803"/>
      <c r="O63" s="803"/>
      <c r="P63" s="803"/>
      <c r="Q63" s="781"/>
      <c r="AY63" s="466"/>
      <c r="AZ63" s="466"/>
      <c r="BA63" s="466"/>
      <c r="BB63" s="466"/>
      <c r="BC63" s="466"/>
      <c r="BD63" s="609"/>
      <c r="BE63" s="609"/>
      <c r="BF63" s="609"/>
      <c r="BG63" s="466"/>
      <c r="BH63" s="466"/>
      <c r="BI63" s="466"/>
      <c r="BJ63" s="466"/>
    </row>
    <row r="64" spans="1:74" s="418" customFormat="1" ht="12" customHeight="1" x14ac:dyDescent="0.25">
      <c r="A64" s="393"/>
      <c r="B64" s="780" t="s">
        <v>1344</v>
      </c>
      <c r="C64" s="803"/>
      <c r="D64" s="803"/>
      <c r="E64" s="803"/>
      <c r="F64" s="803"/>
      <c r="G64" s="803"/>
      <c r="H64" s="803"/>
      <c r="I64" s="803"/>
      <c r="J64" s="803"/>
      <c r="K64" s="803"/>
      <c r="L64" s="803"/>
      <c r="M64" s="803"/>
      <c r="N64" s="803"/>
      <c r="O64" s="803"/>
      <c r="P64" s="803"/>
      <c r="Q64" s="781"/>
      <c r="AY64" s="462"/>
      <c r="AZ64" s="462"/>
      <c r="BA64" s="462"/>
      <c r="BB64" s="462"/>
      <c r="BC64" s="462"/>
      <c r="BD64" s="610"/>
      <c r="BE64" s="610"/>
      <c r="BF64" s="610"/>
      <c r="BG64" s="462"/>
      <c r="BH64" s="462"/>
      <c r="BI64" s="462"/>
      <c r="BJ64" s="462"/>
    </row>
    <row r="65" spans="1:74" ht="13.2" x14ac:dyDescent="0.2">
      <c r="A65" s="101"/>
      <c r="B65" s="780" t="s">
        <v>838</v>
      </c>
      <c r="C65" s="781"/>
      <c r="D65" s="781"/>
      <c r="E65" s="781"/>
      <c r="F65" s="781"/>
      <c r="G65" s="781"/>
      <c r="H65" s="781"/>
      <c r="I65" s="781"/>
      <c r="J65" s="781"/>
      <c r="K65" s="781"/>
      <c r="L65" s="781"/>
      <c r="M65" s="781"/>
      <c r="N65" s="781"/>
      <c r="O65" s="781"/>
      <c r="P65" s="781"/>
      <c r="Q65" s="759"/>
      <c r="BK65" s="344"/>
      <c r="BL65" s="344"/>
      <c r="BM65" s="344"/>
      <c r="BN65" s="344"/>
      <c r="BO65" s="344"/>
      <c r="BP65" s="344"/>
      <c r="BQ65" s="344"/>
      <c r="BR65" s="344"/>
      <c r="BS65" s="344"/>
      <c r="BT65" s="344"/>
      <c r="BU65" s="344"/>
      <c r="BV65" s="344"/>
    </row>
    <row r="66" spans="1:74" ht="12.45" customHeight="1" x14ac:dyDescent="0.2">
      <c r="A66" s="101"/>
      <c r="B66" s="771" t="s">
        <v>1384</v>
      </c>
      <c r="C66" s="759"/>
      <c r="D66" s="759"/>
      <c r="E66" s="759"/>
      <c r="F66" s="759"/>
      <c r="G66" s="759"/>
      <c r="H66" s="759"/>
      <c r="I66" s="759"/>
      <c r="J66" s="759"/>
      <c r="K66" s="759"/>
      <c r="L66" s="759"/>
      <c r="M66" s="759"/>
      <c r="N66" s="759"/>
      <c r="O66" s="759"/>
      <c r="P66" s="759"/>
      <c r="Q66" s="759"/>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F28" sqref="BF28"/>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41" customWidth="1"/>
    <col min="56" max="58" width="6.5546875" style="611" customWidth="1"/>
    <col min="59" max="62" width="6.5546875" style="341" customWidth="1"/>
    <col min="63" max="74" width="6.5546875" style="112" customWidth="1"/>
    <col min="75" max="16384" width="9.5546875" style="112"/>
  </cols>
  <sheetData>
    <row r="1" spans="1:74" ht="15.6" customHeight="1" x14ac:dyDescent="0.25">
      <c r="A1" s="741" t="s">
        <v>798</v>
      </c>
      <c r="B1" s="815" t="s">
        <v>1364</v>
      </c>
      <c r="C1" s="816"/>
      <c r="D1" s="816"/>
      <c r="E1" s="816"/>
      <c r="F1" s="816"/>
      <c r="G1" s="816"/>
      <c r="H1" s="816"/>
      <c r="I1" s="816"/>
      <c r="J1" s="816"/>
      <c r="K1" s="816"/>
      <c r="L1" s="816"/>
      <c r="M1" s="816"/>
      <c r="N1" s="816"/>
      <c r="O1" s="816"/>
      <c r="P1" s="816"/>
      <c r="Q1" s="816"/>
      <c r="R1" s="816"/>
      <c r="S1" s="816"/>
      <c r="T1" s="816"/>
      <c r="U1" s="816"/>
      <c r="V1" s="816"/>
      <c r="W1" s="816"/>
      <c r="X1" s="816"/>
      <c r="Y1" s="816"/>
      <c r="Z1" s="816"/>
      <c r="AA1" s="816"/>
      <c r="AB1" s="816"/>
      <c r="AC1" s="816"/>
      <c r="AD1" s="816"/>
      <c r="AE1" s="816"/>
      <c r="AF1" s="816"/>
      <c r="AG1" s="816"/>
      <c r="AH1" s="816"/>
      <c r="AI1" s="816"/>
      <c r="AJ1" s="816"/>
      <c r="AK1" s="816"/>
      <c r="AL1" s="816"/>
      <c r="AM1" s="116"/>
    </row>
    <row r="2" spans="1:74" ht="13.35" customHeight="1" x14ac:dyDescent="0.25">
      <c r="A2" s="742"/>
      <c r="B2" s="486" t="str">
        <f>"U.S. Energy Information Administration  |  Short-Term Energy Outlook  - "&amp;Dates!D1</f>
        <v>U.S. Energy Information Administration  |  Short-Term Energy Outlook  - June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1161</v>
      </c>
      <c r="B6" s="199" t="s">
        <v>435</v>
      </c>
      <c r="C6" s="692">
        <v>4.4145479500000002</v>
      </c>
      <c r="D6" s="692">
        <v>3.7607345900000002</v>
      </c>
      <c r="E6" s="692">
        <v>3.8988904999999998</v>
      </c>
      <c r="F6" s="692">
        <v>3.41727341</v>
      </c>
      <c r="G6" s="692">
        <v>3.1346294600000002</v>
      </c>
      <c r="H6" s="692">
        <v>3.6941368699999999</v>
      </c>
      <c r="I6" s="692">
        <v>4.5414986600000002</v>
      </c>
      <c r="J6" s="692">
        <v>4.3510151700000002</v>
      </c>
      <c r="K6" s="692">
        <v>3.58626377</v>
      </c>
      <c r="L6" s="692">
        <v>3.1967585500000002</v>
      </c>
      <c r="M6" s="692">
        <v>3.4401828600000002</v>
      </c>
      <c r="N6" s="692">
        <v>4.4131102200000001</v>
      </c>
      <c r="O6" s="692">
        <v>4.9784098300000004</v>
      </c>
      <c r="P6" s="692">
        <v>3.8248589900000001</v>
      </c>
      <c r="Q6" s="692">
        <v>3.7746561999999999</v>
      </c>
      <c r="R6" s="692">
        <v>3.41821829</v>
      </c>
      <c r="S6" s="692">
        <v>3.1562297199999998</v>
      </c>
      <c r="T6" s="692">
        <v>3.5509333500000002</v>
      </c>
      <c r="U6" s="692">
        <v>4.94082534</v>
      </c>
      <c r="V6" s="692">
        <v>5.1076185399999998</v>
      </c>
      <c r="W6" s="692">
        <v>4.10676079</v>
      </c>
      <c r="X6" s="692">
        <v>3.3214954400000001</v>
      </c>
      <c r="Y6" s="692">
        <v>3.6397468499999999</v>
      </c>
      <c r="Z6" s="692">
        <v>4.2795196899999999</v>
      </c>
      <c r="AA6" s="692">
        <v>4.5762745599999999</v>
      </c>
      <c r="AB6" s="692">
        <v>4.0167203499999999</v>
      </c>
      <c r="AC6" s="692">
        <v>3.9068630099999999</v>
      </c>
      <c r="AD6" s="692">
        <v>3.2103189799999998</v>
      </c>
      <c r="AE6" s="692">
        <v>3.1302437099999998</v>
      </c>
      <c r="AF6" s="692">
        <v>3.37893899</v>
      </c>
      <c r="AG6" s="692">
        <v>4.96391721</v>
      </c>
      <c r="AH6" s="692">
        <v>4.6723944099999999</v>
      </c>
      <c r="AI6" s="692">
        <v>3.4790421500000002</v>
      </c>
      <c r="AJ6" s="692">
        <v>3.13440216</v>
      </c>
      <c r="AK6" s="692">
        <v>3.3656301200000001</v>
      </c>
      <c r="AL6" s="692">
        <v>4.3385714399999999</v>
      </c>
      <c r="AM6" s="692">
        <v>4.3090147099999996</v>
      </c>
      <c r="AN6" s="692">
        <v>3.75609422</v>
      </c>
      <c r="AO6" s="692">
        <v>3.6119322700000001</v>
      </c>
      <c r="AP6" s="692">
        <v>3.50901387</v>
      </c>
      <c r="AQ6" s="692">
        <v>3.3896111100000001</v>
      </c>
      <c r="AR6" s="692">
        <v>4.0195711799999998</v>
      </c>
      <c r="AS6" s="692">
        <v>5.4365921899999998</v>
      </c>
      <c r="AT6" s="692">
        <v>5.2946331300000002</v>
      </c>
      <c r="AU6" s="692">
        <v>3.8546163500000001</v>
      </c>
      <c r="AV6" s="692">
        <v>3.2896772400000001</v>
      </c>
      <c r="AW6" s="692">
        <v>3.4016584999999999</v>
      </c>
      <c r="AX6" s="692">
        <v>4.2979852799999998</v>
      </c>
      <c r="AY6" s="692">
        <v>4.6863192900000001</v>
      </c>
      <c r="AZ6" s="692">
        <v>4.3154239399999996</v>
      </c>
      <c r="BA6" s="692">
        <v>3.9322756499999998</v>
      </c>
      <c r="BB6" s="692">
        <v>3.5609857741000002</v>
      </c>
      <c r="BC6" s="692">
        <v>3.4962146242999999</v>
      </c>
      <c r="BD6" s="693">
        <v>4.0965819999999997</v>
      </c>
      <c r="BE6" s="693">
        <v>4.9531280000000004</v>
      </c>
      <c r="BF6" s="693">
        <v>4.979317</v>
      </c>
      <c r="BG6" s="693">
        <v>3.8252160000000002</v>
      </c>
      <c r="BH6" s="693">
        <v>3.2916759999999998</v>
      </c>
      <c r="BI6" s="693">
        <v>3.4514659999999999</v>
      </c>
      <c r="BJ6" s="693">
        <v>4.3964169999999996</v>
      </c>
      <c r="BK6" s="693">
        <v>4.8978950000000001</v>
      </c>
      <c r="BL6" s="693">
        <v>4.423584</v>
      </c>
      <c r="BM6" s="693">
        <v>4.0211730000000001</v>
      </c>
      <c r="BN6" s="693">
        <v>3.6244100000000001</v>
      </c>
      <c r="BO6" s="693">
        <v>3.4081839999999999</v>
      </c>
      <c r="BP6" s="693">
        <v>4.0015280000000004</v>
      </c>
      <c r="BQ6" s="693">
        <v>4.8252560000000004</v>
      </c>
      <c r="BR6" s="693">
        <v>4.819299</v>
      </c>
      <c r="BS6" s="693">
        <v>3.7870949999999999</v>
      </c>
      <c r="BT6" s="693">
        <v>3.2718539999999998</v>
      </c>
      <c r="BU6" s="693">
        <v>3.4334899999999999</v>
      </c>
      <c r="BV6" s="693">
        <v>4.3825849999999997</v>
      </c>
    </row>
    <row r="7" spans="1:74" ht="11.1" customHeight="1" x14ac:dyDescent="0.2">
      <c r="A7" s="111" t="s">
        <v>1162</v>
      </c>
      <c r="B7" s="184" t="s">
        <v>468</v>
      </c>
      <c r="C7" s="692">
        <v>12.265230239999999</v>
      </c>
      <c r="D7" s="692">
        <v>10.30959182</v>
      </c>
      <c r="E7" s="692">
        <v>10.675129180000001</v>
      </c>
      <c r="F7" s="692">
        <v>8.7755417399999995</v>
      </c>
      <c r="G7" s="692">
        <v>8.5171580799999997</v>
      </c>
      <c r="H7" s="692">
        <v>10.721274510000001</v>
      </c>
      <c r="I7" s="692">
        <v>13.75667157</v>
      </c>
      <c r="J7" s="692">
        <v>12.85714228</v>
      </c>
      <c r="K7" s="692">
        <v>10.536885229999999</v>
      </c>
      <c r="L7" s="692">
        <v>9.2502459800000008</v>
      </c>
      <c r="M7" s="692">
        <v>9.18771922</v>
      </c>
      <c r="N7" s="692">
        <v>11.714544180000001</v>
      </c>
      <c r="O7" s="692">
        <v>13.739746520000001</v>
      </c>
      <c r="P7" s="692">
        <v>10.928913319999999</v>
      </c>
      <c r="Q7" s="692">
        <v>10.77179209</v>
      </c>
      <c r="R7" s="692">
        <v>9.5476263699999997</v>
      </c>
      <c r="S7" s="692">
        <v>9.0911498500000008</v>
      </c>
      <c r="T7" s="692">
        <v>10.76555383</v>
      </c>
      <c r="U7" s="692">
        <v>14.27730002</v>
      </c>
      <c r="V7" s="692">
        <v>14.64571718</v>
      </c>
      <c r="W7" s="692">
        <v>12.736082359999999</v>
      </c>
      <c r="X7" s="692">
        <v>9.6873388400000007</v>
      </c>
      <c r="Y7" s="692">
        <v>9.6868814299999997</v>
      </c>
      <c r="Z7" s="692">
        <v>11.702286170000001</v>
      </c>
      <c r="AA7" s="692">
        <v>12.642286500000001</v>
      </c>
      <c r="AB7" s="692">
        <v>11.579719839999999</v>
      </c>
      <c r="AC7" s="692">
        <v>11.03245562</v>
      </c>
      <c r="AD7" s="692">
        <v>8.6702734100000001</v>
      </c>
      <c r="AE7" s="692">
        <v>8.6479317099999999</v>
      </c>
      <c r="AF7" s="692">
        <v>10.429937860000001</v>
      </c>
      <c r="AG7" s="692">
        <v>14.92537377</v>
      </c>
      <c r="AH7" s="692">
        <v>14.24490597</v>
      </c>
      <c r="AI7" s="692">
        <v>11.188164889999999</v>
      </c>
      <c r="AJ7" s="692">
        <v>8.8757478200000008</v>
      </c>
      <c r="AK7" s="692">
        <v>9.3512532999999998</v>
      </c>
      <c r="AL7" s="692">
        <v>11.56168931</v>
      </c>
      <c r="AM7" s="692">
        <v>11.875003960000001</v>
      </c>
      <c r="AN7" s="692">
        <v>10.628218309999999</v>
      </c>
      <c r="AO7" s="692">
        <v>9.6491553900000007</v>
      </c>
      <c r="AP7" s="692">
        <v>9.5514051700000007</v>
      </c>
      <c r="AQ7" s="692">
        <v>9.3836939099999999</v>
      </c>
      <c r="AR7" s="692">
        <v>11.61540795</v>
      </c>
      <c r="AS7" s="692">
        <v>16.517231450000001</v>
      </c>
      <c r="AT7" s="692">
        <v>15.41020795</v>
      </c>
      <c r="AU7" s="692">
        <v>11.62058077</v>
      </c>
      <c r="AV7" s="692">
        <v>9.1297948600000005</v>
      </c>
      <c r="AW7" s="692">
        <v>9.4974796599999998</v>
      </c>
      <c r="AX7" s="692">
        <v>12.23215473</v>
      </c>
      <c r="AY7" s="692">
        <v>13.10205317</v>
      </c>
      <c r="AZ7" s="692">
        <v>11.969636319999999</v>
      </c>
      <c r="BA7" s="692">
        <v>10.980689229999999</v>
      </c>
      <c r="BB7" s="692">
        <v>9.4656394045999992</v>
      </c>
      <c r="BC7" s="692">
        <v>9.3917205404999997</v>
      </c>
      <c r="BD7" s="693">
        <v>11.763450000000001</v>
      </c>
      <c r="BE7" s="693">
        <v>14.894170000000001</v>
      </c>
      <c r="BF7" s="693">
        <v>14.068860000000001</v>
      </c>
      <c r="BG7" s="693">
        <v>11.4663</v>
      </c>
      <c r="BH7" s="693">
        <v>9.1836610000000007</v>
      </c>
      <c r="BI7" s="693">
        <v>9.7331620000000001</v>
      </c>
      <c r="BJ7" s="693">
        <v>12.517440000000001</v>
      </c>
      <c r="BK7" s="693">
        <v>13.466100000000001</v>
      </c>
      <c r="BL7" s="693">
        <v>11.98807</v>
      </c>
      <c r="BM7" s="693">
        <v>11.17883</v>
      </c>
      <c r="BN7" s="693">
        <v>9.6922540000000001</v>
      </c>
      <c r="BO7" s="693">
        <v>9.2860700000000005</v>
      </c>
      <c r="BP7" s="693">
        <v>11.59773</v>
      </c>
      <c r="BQ7" s="693">
        <v>14.76243</v>
      </c>
      <c r="BR7" s="693">
        <v>13.86103</v>
      </c>
      <c r="BS7" s="693">
        <v>11.40044</v>
      </c>
      <c r="BT7" s="693">
        <v>9.1845649999999992</v>
      </c>
      <c r="BU7" s="693">
        <v>9.7329109999999996</v>
      </c>
      <c r="BV7" s="693">
        <v>12.51956</v>
      </c>
    </row>
    <row r="8" spans="1:74" ht="11.1" customHeight="1" x14ac:dyDescent="0.2">
      <c r="A8" s="111" t="s">
        <v>1163</v>
      </c>
      <c r="B8" s="199" t="s">
        <v>436</v>
      </c>
      <c r="C8" s="692">
        <v>17.736402439999999</v>
      </c>
      <c r="D8" s="692">
        <v>13.67212007</v>
      </c>
      <c r="E8" s="692">
        <v>14.257932459999999</v>
      </c>
      <c r="F8" s="692">
        <v>11.590782369999999</v>
      </c>
      <c r="G8" s="692">
        <v>12.114459139999999</v>
      </c>
      <c r="H8" s="692">
        <v>15.863171449999999</v>
      </c>
      <c r="I8" s="692">
        <v>19.21673818</v>
      </c>
      <c r="J8" s="692">
        <v>16.76708262</v>
      </c>
      <c r="K8" s="692">
        <v>14.304039489999999</v>
      </c>
      <c r="L8" s="692">
        <v>12.328191260000001</v>
      </c>
      <c r="M8" s="692">
        <v>13.748172739999999</v>
      </c>
      <c r="N8" s="692">
        <v>17.675924859999999</v>
      </c>
      <c r="O8" s="692">
        <v>19.605311839999999</v>
      </c>
      <c r="P8" s="692">
        <v>15.386109920000001</v>
      </c>
      <c r="Q8" s="692">
        <v>14.775852710000001</v>
      </c>
      <c r="R8" s="692">
        <v>13.19357044</v>
      </c>
      <c r="S8" s="692">
        <v>13.8744098</v>
      </c>
      <c r="T8" s="692">
        <v>16.800191989999998</v>
      </c>
      <c r="U8" s="692">
        <v>20.374713079999999</v>
      </c>
      <c r="V8" s="692">
        <v>19.554273689999999</v>
      </c>
      <c r="W8" s="692">
        <v>15.752044440000001</v>
      </c>
      <c r="X8" s="692">
        <v>13.15571989</v>
      </c>
      <c r="Y8" s="692">
        <v>14.581142509999999</v>
      </c>
      <c r="Z8" s="692">
        <v>16.771709680000001</v>
      </c>
      <c r="AA8" s="692">
        <v>18.356074150000001</v>
      </c>
      <c r="AB8" s="692">
        <v>15.930966959999999</v>
      </c>
      <c r="AC8" s="692">
        <v>15.76099853</v>
      </c>
      <c r="AD8" s="692">
        <v>11.89039936</v>
      </c>
      <c r="AE8" s="692">
        <v>12.040481529999999</v>
      </c>
      <c r="AF8" s="692">
        <v>14.385836319999999</v>
      </c>
      <c r="AG8" s="692">
        <v>21.24761749</v>
      </c>
      <c r="AH8" s="692">
        <v>18.050308430000001</v>
      </c>
      <c r="AI8" s="692">
        <v>15.151234909999999</v>
      </c>
      <c r="AJ8" s="692">
        <v>12.57402518</v>
      </c>
      <c r="AK8" s="692">
        <v>14.384101749999999</v>
      </c>
      <c r="AL8" s="692">
        <v>16.414629430000002</v>
      </c>
      <c r="AM8" s="692">
        <v>16.75736371</v>
      </c>
      <c r="AN8" s="692">
        <v>15.674385750000001</v>
      </c>
      <c r="AO8" s="692">
        <v>13.97042233</v>
      </c>
      <c r="AP8" s="692">
        <v>12.83710872</v>
      </c>
      <c r="AQ8" s="692">
        <v>13.36970664</v>
      </c>
      <c r="AR8" s="692">
        <v>17.455130860000001</v>
      </c>
      <c r="AS8" s="692">
        <v>22.836719389999999</v>
      </c>
      <c r="AT8" s="692">
        <v>19.651342960000001</v>
      </c>
      <c r="AU8" s="692">
        <v>14.040628480000001</v>
      </c>
      <c r="AV8" s="692">
        <v>12.74067455</v>
      </c>
      <c r="AW8" s="692">
        <v>13.287285860000001</v>
      </c>
      <c r="AX8" s="692">
        <v>17.375552679999998</v>
      </c>
      <c r="AY8" s="692">
        <v>18.114520420000002</v>
      </c>
      <c r="AZ8" s="692">
        <v>17.62500872</v>
      </c>
      <c r="BA8" s="692">
        <v>14.466241350000001</v>
      </c>
      <c r="BB8" s="692">
        <v>12.704422921999999</v>
      </c>
      <c r="BC8" s="692">
        <v>13.98790415</v>
      </c>
      <c r="BD8" s="693">
        <v>17.37622</v>
      </c>
      <c r="BE8" s="693">
        <v>20.22832</v>
      </c>
      <c r="BF8" s="693">
        <v>19.182169999999999</v>
      </c>
      <c r="BG8" s="693">
        <v>14.401630000000001</v>
      </c>
      <c r="BH8" s="693">
        <v>12.64007</v>
      </c>
      <c r="BI8" s="693">
        <v>13.7142</v>
      </c>
      <c r="BJ8" s="693">
        <v>18.212309999999999</v>
      </c>
      <c r="BK8" s="693">
        <v>19.24464</v>
      </c>
      <c r="BL8" s="693">
        <v>17.095379999999999</v>
      </c>
      <c r="BM8" s="693">
        <v>15.02421</v>
      </c>
      <c r="BN8" s="693">
        <v>13.168979999999999</v>
      </c>
      <c r="BO8" s="693">
        <v>13.858549999999999</v>
      </c>
      <c r="BP8" s="693">
        <v>17.404509999999998</v>
      </c>
      <c r="BQ8" s="693">
        <v>20.48255</v>
      </c>
      <c r="BR8" s="693">
        <v>19.282160000000001</v>
      </c>
      <c r="BS8" s="693">
        <v>14.46027</v>
      </c>
      <c r="BT8" s="693">
        <v>12.683299999999999</v>
      </c>
      <c r="BU8" s="693">
        <v>13.76024</v>
      </c>
      <c r="BV8" s="693">
        <v>18.279129999999999</v>
      </c>
    </row>
    <row r="9" spans="1:74" ht="11.1" customHeight="1" x14ac:dyDescent="0.2">
      <c r="A9" s="111" t="s">
        <v>1164</v>
      </c>
      <c r="B9" s="199" t="s">
        <v>437</v>
      </c>
      <c r="C9" s="692">
        <v>10.76914081</v>
      </c>
      <c r="D9" s="692">
        <v>8.0509975800000007</v>
      </c>
      <c r="E9" s="692">
        <v>7.8627301699999999</v>
      </c>
      <c r="F9" s="692">
        <v>6.5348464499999999</v>
      </c>
      <c r="G9" s="692">
        <v>6.6503961</v>
      </c>
      <c r="H9" s="692">
        <v>8.7184313499999995</v>
      </c>
      <c r="I9" s="692">
        <v>10.887760650000001</v>
      </c>
      <c r="J9" s="692">
        <v>9.0477501900000004</v>
      </c>
      <c r="K9" s="692">
        <v>7.9361433699999999</v>
      </c>
      <c r="L9" s="692">
        <v>6.9009937499999996</v>
      </c>
      <c r="M9" s="692">
        <v>7.4308184900000001</v>
      </c>
      <c r="N9" s="692">
        <v>9.7393470999999998</v>
      </c>
      <c r="O9" s="692">
        <v>11.682786699999999</v>
      </c>
      <c r="P9" s="692">
        <v>9.4894463299999998</v>
      </c>
      <c r="Q9" s="692">
        <v>8.5618102</v>
      </c>
      <c r="R9" s="692">
        <v>7.5099264799999998</v>
      </c>
      <c r="S9" s="692">
        <v>7.7827904999999999</v>
      </c>
      <c r="T9" s="692">
        <v>9.9305015799999996</v>
      </c>
      <c r="U9" s="692">
        <v>10.898288409999999</v>
      </c>
      <c r="V9" s="692">
        <v>10.36038329</v>
      </c>
      <c r="W9" s="692">
        <v>8.3569863200000007</v>
      </c>
      <c r="X9" s="692">
        <v>7.1866276200000003</v>
      </c>
      <c r="Y9" s="692">
        <v>8.2162980500000007</v>
      </c>
      <c r="Z9" s="692">
        <v>9.9157645999999993</v>
      </c>
      <c r="AA9" s="692">
        <v>10.86702755</v>
      </c>
      <c r="AB9" s="692">
        <v>10.04088939</v>
      </c>
      <c r="AC9" s="692">
        <v>9.3598401899999999</v>
      </c>
      <c r="AD9" s="692">
        <v>6.7161692999999998</v>
      </c>
      <c r="AE9" s="692">
        <v>6.8652936699999998</v>
      </c>
      <c r="AF9" s="692">
        <v>8.3015278400000003</v>
      </c>
      <c r="AG9" s="692">
        <v>10.723289640000001</v>
      </c>
      <c r="AH9" s="692">
        <v>9.9258875999999994</v>
      </c>
      <c r="AI9" s="692">
        <v>8.6715675000000001</v>
      </c>
      <c r="AJ9" s="692">
        <v>7.4262229800000004</v>
      </c>
      <c r="AK9" s="692">
        <v>7.9830678400000004</v>
      </c>
      <c r="AL9" s="692">
        <v>9.7146445200000002</v>
      </c>
      <c r="AM9" s="692">
        <v>10.32208445</v>
      </c>
      <c r="AN9" s="692">
        <v>9.1240628600000004</v>
      </c>
      <c r="AO9" s="692">
        <v>8.1328683399999999</v>
      </c>
      <c r="AP9" s="692">
        <v>7.2009509300000003</v>
      </c>
      <c r="AQ9" s="692">
        <v>6.9212888100000001</v>
      </c>
      <c r="AR9" s="692">
        <v>9.6147828499999992</v>
      </c>
      <c r="AS9" s="692">
        <v>11.67581406</v>
      </c>
      <c r="AT9" s="692">
        <v>10.33895843</v>
      </c>
      <c r="AU9" s="692">
        <v>7.9536336299999997</v>
      </c>
      <c r="AV9" s="692">
        <v>7.1290491600000001</v>
      </c>
      <c r="AW9" s="692">
        <v>7.4922122900000003</v>
      </c>
      <c r="AX9" s="692">
        <v>9.9227130100000007</v>
      </c>
      <c r="AY9" s="692">
        <v>10.60196711</v>
      </c>
      <c r="AZ9" s="692">
        <v>10.776756900000001</v>
      </c>
      <c r="BA9" s="692">
        <v>8.5674339100000001</v>
      </c>
      <c r="BB9" s="692">
        <v>7.5222103115000003</v>
      </c>
      <c r="BC9" s="692">
        <v>7.6287816602999996</v>
      </c>
      <c r="BD9" s="693">
        <v>9.4650569999999998</v>
      </c>
      <c r="BE9" s="693">
        <v>10.987730000000001</v>
      </c>
      <c r="BF9" s="693">
        <v>10.50005</v>
      </c>
      <c r="BG9" s="693">
        <v>8.1144119999999997</v>
      </c>
      <c r="BH9" s="693">
        <v>6.9301440000000003</v>
      </c>
      <c r="BI9" s="693">
        <v>7.7584759999999999</v>
      </c>
      <c r="BJ9" s="693">
        <v>11.025779999999999</v>
      </c>
      <c r="BK9" s="693">
        <v>12.3644</v>
      </c>
      <c r="BL9" s="693">
        <v>11.36787</v>
      </c>
      <c r="BM9" s="693">
        <v>9.4023660000000007</v>
      </c>
      <c r="BN9" s="693">
        <v>8.2115650000000002</v>
      </c>
      <c r="BO9" s="693">
        <v>8.1063709999999993</v>
      </c>
      <c r="BP9" s="693">
        <v>10.090859999999999</v>
      </c>
      <c r="BQ9" s="693">
        <v>11.76065</v>
      </c>
      <c r="BR9" s="693">
        <v>11.2117</v>
      </c>
      <c r="BS9" s="693">
        <v>8.7605520000000006</v>
      </c>
      <c r="BT9" s="693">
        <v>7.4064639999999997</v>
      </c>
      <c r="BU9" s="693">
        <v>8.2345950000000006</v>
      </c>
      <c r="BV9" s="693">
        <v>11.48104</v>
      </c>
    </row>
    <row r="10" spans="1:74" ht="11.1" customHeight="1" x14ac:dyDescent="0.2">
      <c r="A10" s="111" t="s">
        <v>1165</v>
      </c>
      <c r="B10" s="199" t="s">
        <v>438</v>
      </c>
      <c r="C10" s="692">
        <v>30.80231611</v>
      </c>
      <c r="D10" s="692">
        <v>24.207351939999999</v>
      </c>
      <c r="E10" s="692">
        <v>25.587819700000001</v>
      </c>
      <c r="F10" s="692">
        <v>23.246766860000001</v>
      </c>
      <c r="G10" s="692">
        <v>26.459626020000002</v>
      </c>
      <c r="H10" s="692">
        <v>31.608837220000002</v>
      </c>
      <c r="I10" s="692">
        <v>38.213983419999998</v>
      </c>
      <c r="J10" s="692">
        <v>36.454540860000002</v>
      </c>
      <c r="K10" s="692">
        <v>30.109186739999998</v>
      </c>
      <c r="L10" s="692">
        <v>27.051385979999999</v>
      </c>
      <c r="M10" s="692">
        <v>24.950014960000001</v>
      </c>
      <c r="N10" s="692">
        <v>30.598501280000001</v>
      </c>
      <c r="O10" s="692">
        <v>39.502893360000002</v>
      </c>
      <c r="P10" s="692">
        <v>27.621241189999999</v>
      </c>
      <c r="Q10" s="692">
        <v>26.69687493</v>
      </c>
      <c r="R10" s="692">
        <v>24.000994939999998</v>
      </c>
      <c r="S10" s="692">
        <v>26.597595519999999</v>
      </c>
      <c r="T10" s="692">
        <v>33.509462229999997</v>
      </c>
      <c r="U10" s="692">
        <v>37.969052249999997</v>
      </c>
      <c r="V10" s="692">
        <v>37.284708530000003</v>
      </c>
      <c r="W10" s="692">
        <v>34.215143640000001</v>
      </c>
      <c r="X10" s="692">
        <v>28.755258619999999</v>
      </c>
      <c r="Y10" s="692">
        <v>26.931502519999999</v>
      </c>
      <c r="Z10" s="692">
        <v>31.050250309999999</v>
      </c>
      <c r="AA10" s="692">
        <v>33.077730850000002</v>
      </c>
      <c r="AB10" s="692">
        <v>28.277057920000001</v>
      </c>
      <c r="AC10" s="692">
        <v>27.336504009999999</v>
      </c>
      <c r="AD10" s="692">
        <v>23.35973409</v>
      </c>
      <c r="AE10" s="692">
        <v>28.447192350000002</v>
      </c>
      <c r="AF10" s="692">
        <v>33.133936949999999</v>
      </c>
      <c r="AG10" s="692">
        <v>39.459492480000002</v>
      </c>
      <c r="AH10" s="692">
        <v>37.738492880000003</v>
      </c>
      <c r="AI10" s="692">
        <v>34.850831939999999</v>
      </c>
      <c r="AJ10" s="692">
        <v>28.255969360000002</v>
      </c>
      <c r="AK10" s="692">
        <v>26.503740730000001</v>
      </c>
      <c r="AL10" s="692">
        <v>29.989234530000001</v>
      </c>
      <c r="AM10" s="692">
        <v>30.684486249999999</v>
      </c>
      <c r="AN10" s="692">
        <v>27.72253662</v>
      </c>
      <c r="AO10" s="692">
        <v>25.873461559999999</v>
      </c>
      <c r="AP10" s="692">
        <v>25.209698079999999</v>
      </c>
      <c r="AQ10" s="692">
        <v>27.330296780000001</v>
      </c>
      <c r="AR10" s="692">
        <v>33.790315620000001</v>
      </c>
      <c r="AS10" s="692">
        <v>42.038044620000001</v>
      </c>
      <c r="AT10" s="692">
        <v>40.028107900000002</v>
      </c>
      <c r="AU10" s="692">
        <v>32.682966540000002</v>
      </c>
      <c r="AV10" s="692">
        <v>26.4977847</v>
      </c>
      <c r="AW10" s="692">
        <v>25.642105560000001</v>
      </c>
      <c r="AX10" s="692">
        <v>33.13939792</v>
      </c>
      <c r="AY10" s="692">
        <v>35.069432569999996</v>
      </c>
      <c r="AZ10" s="692">
        <v>31.97535452</v>
      </c>
      <c r="BA10" s="692">
        <v>28.168896360000002</v>
      </c>
      <c r="BB10" s="692">
        <v>25.616810914999999</v>
      </c>
      <c r="BC10" s="692">
        <v>28.539185206999999</v>
      </c>
      <c r="BD10" s="693">
        <v>36.407670000000003</v>
      </c>
      <c r="BE10" s="693">
        <v>41.361629999999998</v>
      </c>
      <c r="BF10" s="693">
        <v>38.686999999999998</v>
      </c>
      <c r="BG10" s="693">
        <v>33.000709999999998</v>
      </c>
      <c r="BH10" s="693">
        <v>26.283010000000001</v>
      </c>
      <c r="BI10" s="693">
        <v>25.938279999999999</v>
      </c>
      <c r="BJ10" s="693">
        <v>33.521149999999999</v>
      </c>
      <c r="BK10" s="693">
        <v>35.381129999999999</v>
      </c>
      <c r="BL10" s="693">
        <v>31.310210000000001</v>
      </c>
      <c r="BM10" s="693">
        <v>28.27477</v>
      </c>
      <c r="BN10" s="693">
        <v>26.074110000000001</v>
      </c>
      <c r="BO10" s="693">
        <v>27.906300000000002</v>
      </c>
      <c r="BP10" s="693">
        <v>35.934469999999997</v>
      </c>
      <c r="BQ10" s="693">
        <v>41.479779999999998</v>
      </c>
      <c r="BR10" s="693">
        <v>38.396340000000002</v>
      </c>
      <c r="BS10" s="693">
        <v>33.005070000000003</v>
      </c>
      <c r="BT10" s="693">
        <v>26.521719999999998</v>
      </c>
      <c r="BU10" s="693">
        <v>26.202449999999999</v>
      </c>
      <c r="BV10" s="693">
        <v>33.899479999999997</v>
      </c>
    </row>
    <row r="11" spans="1:74" ht="11.1" customHeight="1" x14ac:dyDescent="0.2">
      <c r="A11" s="111" t="s">
        <v>1166</v>
      </c>
      <c r="B11" s="199" t="s">
        <v>439</v>
      </c>
      <c r="C11" s="692">
        <v>10.68516971</v>
      </c>
      <c r="D11" s="692">
        <v>8.4024941999999996</v>
      </c>
      <c r="E11" s="692">
        <v>8.07930919</v>
      </c>
      <c r="F11" s="692">
        <v>7.37653084</v>
      </c>
      <c r="G11" s="692">
        <v>7.8230880100000002</v>
      </c>
      <c r="H11" s="692">
        <v>9.6793734600000008</v>
      </c>
      <c r="I11" s="692">
        <v>12.0706895</v>
      </c>
      <c r="J11" s="692">
        <v>11.837189779999999</v>
      </c>
      <c r="K11" s="692">
        <v>9.6484439000000002</v>
      </c>
      <c r="L11" s="692">
        <v>8.3032774600000003</v>
      </c>
      <c r="M11" s="692">
        <v>7.7593119799999997</v>
      </c>
      <c r="N11" s="692">
        <v>10.135293020000001</v>
      </c>
      <c r="O11" s="692">
        <v>14.229210569999999</v>
      </c>
      <c r="P11" s="692">
        <v>10.281393080000001</v>
      </c>
      <c r="Q11" s="692">
        <v>8.3272754800000008</v>
      </c>
      <c r="R11" s="692">
        <v>7.7021746899999997</v>
      </c>
      <c r="S11" s="692">
        <v>8.4985416100000002</v>
      </c>
      <c r="T11" s="692">
        <v>11.112104459999999</v>
      </c>
      <c r="U11" s="692">
        <v>12.68791914</v>
      </c>
      <c r="V11" s="692">
        <v>12.27476476</v>
      </c>
      <c r="W11" s="692">
        <v>11.33544863</v>
      </c>
      <c r="X11" s="692">
        <v>8.9573701499999991</v>
      </c>
      <c r="Y11" s="692">
        <v>8.48702866</v>
      </c>
      <c r="Z11" s="692">
        <v>10.59235479</v>
      </c>
      <c r="AA11" s="692">
        <v>11.2755068</v>
      </c>
      <c r="AB11" s="692">
        <v>9.8572122699999998</v>
      </c>
      <c r="AC11" s="692">
        <v>9.1380073300000006</v>
      </c>
      <c r="AD11" s="692">
        <v>7.3449317499999998</v>
      </c>
      <c r="AE11" s="692">
        <v>8.2012887400000007</v>
      </c>
      <c r="AF11" s="692">
        <v>10.311439249999999</v>
      </c>
      <c r="AG11" s="692">
        <v>12.426140370000001</v>
      </c>
      <c r="AH11" s="692">
        <v>12.39281879</v>
      </c>
      <c r="AI11" s="692">
        <v>11.85890976</v>
      </c>
      <c r="AJ11" s="692">
        <v>9.0864553400000005</v>
      </c>
      <c r="AK11" s="692">
        <v>8.4714711400000002</v>
      </c>
      <c r="AL11" s="692">
        <v>9.9155815300000008</v>
      </c>
      <c r="AM11" s="692">
        <v>10.356480879999999</v>
      </c>
      <c r="AN11" s="692">
        <v>9.9834420799999997</v>
      </c>
      <c r="AO11" s="692">
        <v>8.6916701199999995</v>
      </c>
      <c r="AP11" s="692">
        <v>7.5588864300000003</v>
      </c>
      <c r="AQ11" s="692">
        <v>8.0846155199999998</v>
      </c>
      <c r="AR11" s="692">
        <v>10.385908369999999</v>
      </c>
      <c r="AS11" s="692">
        <v>13.233765959999999</v>
      </c>
      <c r="AT11" s="692">
        <v>13.028582050000001</v>
      </c>
      <c r="AU11" s="692">
        <v>10.928076089999999</v>
      </c>
      <c r="AV11" s="692">
        <v>7.90272562</v>
      </c>
      <c r="AW11" s="692">
        <v>7.7143253700000001</v>
      </c>
      <c r="AX11" s="692">
        <v>10.93585515</v>
      </c>
      <c r="AY11" s="692">
        <v>12.37268289</v>
      </c>
      <c r="AZ11" s="692">
        <v>11.859694470000001</v>
      </c>
      <c r="BA11" s="692">
        <v>9.5632526799999997</v>
      </c>
      <c r="BB11" s="692">
        <v>7.4307281046</v>
      </c>
      <c r="BC11" s="692">
        <v>8.4026771236000002</v>
      </c>
      <c r="BD11" s="693">
        <v>11.06747</v>
      </c>
      <c r="BE11" s="693">
        <v>13.17324</v>
      </c>
      <c r="BF11" s="693">
        <v>12.955170000000001</v>
      </c>
      <c r="BG11" s="693">
        <v>11.336819999999999</v>
      </c>
      <c r="BH11" s="693">
        <v>8.0971530000000005</v>
      </c>
      <c r="BI11" s="693">
        <v>8.0239460000000005</v>
      </c>
      <c r="BJ11" s="693">
        <v>11.182309999999999</v>
      </c>
      <c r="BK11" s="693">
        <v>12.58567</v>
      </c>
      <c r="BL11" s="693">
        <v>11.518079999999999</v>
      </c>
      <c r="BM11" s="693">
        <v>9.4805270000000004</v>
      </c>
      <c r="BN11" s="693">
        <v>7.7012359999999997</v>
      </c>
      <c r="BO11" s="693">
        <v>8.3531130000000005</v>
      </c>
      <c r="BP11" s="693">
        <v>11.127800000000001</v>
      </c>
      <c r="BQ11" s="693">
        <v>13.44421</v>
      </c>
      <c r="BR11" s="693">
        <v>13.13775</v>
      </c>
      <c r="BS11" s="693">
        <v>11.418889999999999</v>
      </c>
      <c r="BT11" s="693">
        <v>8.1699280000000005</v>
      </c>
      <c r="BU11" s="693">
        <v>8.0965559999999996</v>
      </c>
      <c r="BV11" s="693">
        <v>11.28406</v>
      </c>
    </row>
    <row r="12" spans="1:74" ht="11.1" customHeight="1" x14ac:dyDescent="0.2">
      <c r="A12" s="111" t="s">
        <v>1167</v>
      </c>
      <c r="B12" s="199" t="s">
        <v>440</v>
      </c>
      <c r="C12" s="692">
        <v>18.26755545</v>
      </c>
      <c r="D12" s="692">
        <v>13.62521042</v>
      </c>
      <c r="E12" s="692">
        <v>13.59937457</v>
      </c>
      <c r="F12" s="692">
        <v>13.28713698</v>
      </c>
      <c r="G12" s="692">
        <v>15.43064259</v>
      </c>
      <c r="H12" s="692">
        <v>20.386046499999999</v>
      </c>
      <c r="I12" s="692">
        <v>24.685732909999999</v>
      </c>
      <c r="J12" s="692">
        <v>24.778639210000001</v>
      </c>
      <c r="K12" s="692">
        <v>20.852192680000002</v>
      </c>
      <c r="L12" s="692">
        <v>17.89116082</v>
      </c>
      <c r="M12" s="692">
        <v>13.678539949999999</v>
      </c>
      <c r="N12" s="692">
        <v>16.156233960000002</v>
      </c>
      <c r="O12" s="692">
        <v>23.36415719</v>
      </c>
      <c r="P12" s="692">
        <v>17.72243009</v>
      </c>
      <c r="Q12" s="692">
        <v>14.087088290000001</v>
      </c>
      <c r="R12" s="692">
        <v>13.207970270000001</v>
      </c>
      <c r="S12" s="692">
        <v>16.630676210000001</v>
      </c>
      <c r="T12" s="692">
        <v>23.651459580000001</v>
      </c>
      <c r="U12" s="692">
        <v>26.13751392</v>
      </c>
      <c r="V12" s="692">
        <v>25.99498294</v>
      </c>
      <c r="W12" s="692">
        <v>22.352705530000001</v>
      </c>
      <c r="X12" s="692">
        <v>17.777376610000001</v>
      </c>
      <c r="Y12" s="692">
        <v>14.502626169999999</v>
      </c>
      <c r="Z12" s="692">
        <v>17.280476230000001</v>
      </c>
      <c r="AA12" s="692">
        <v>19.24409558</v>
      </c>
      <c r="AB12" s="692">
        <v>16.794847529999998</v>
      </c>
      <c r="AC12" s="692">
        <v>16.05708387</v>
      </c>
      <c r="AD12" s="692">
        <v>12.997320869999999</v>
      </c>
      <c r="AE12" s="692">
        <v>15.646555340000001</v>
      </c>
      <c r="AF12" s="692">
        <v>20.788260900000001</v>
      </c>
      <c r="AG12" s="692">
        <v>25.030437790000001</v>
      </c>
      <c r="AH12" s="692">
        <v>26.597568899999999</v>
      </c>
      <c r="AI12" s="692">
        <v>24.831094159999999</v>
      </c>
      <c r="AJ12" s="692">
        <v>19.645582189999999</v>
      </c>
      <c r="AK12" s="692">
        <v>14.73844267</v>
      </c>
      <c r="AL12" s="692">
        <v>16.634364219999998</v>
      </c>
      <c r="AM12" s="692">
        <v>17.379800379999999</v>
      </c>
      <c r="AN12" s="692">
        <v>16.360990879999999</v>
      </c>
      <c r="AO12" s="692">
        <v>15.03566747</v>
      </c>
      <c r="AP12" s="692">
        <v>14.314656019999999</v>
      </c>
      <c r="AQ12" s="692">
        <v>16.61455896</v>
      </c>
      <c r="AR12" s="692">
        <v>21.923559189999999</v>
      </c>
      <c r="AS12" s="692">
        <v>27.029752989999999</v>
      </c>
      <c r="AT12" s="692">
        <v>26.810658669999999</v>
      </c>
      <c r="AU12" s="692">
        <v>22.57100655</v>
      </c>
      <c r="AV12" s="692">
        <v>16.801881349999999</v>
      </c>
      <c r="AW12" s="692">
        <v>14.13360529</v>
      </c>
      <c r="AX12" s="692">
        <v>17.56830501</v>
      </c>
      <c r="AY12" s="692">
        <v>20.444062519999999</v>
      </c>
      <c r="AZ12" s="692">
        <v>18.437644070000001</v>
      </c>
      <c r="BA12" s="692">
        <v>17.88670308</v>
      </c>
      <c r="BB12" s="692">
        <v>14.737968901</v>
      </c>
      <c r="BC12" s="692">
        <v>16.818082543999999</v>
      </c>
      <c r="BD12" s="693">
        <v>21.825800000000001</v>
      </c>
      <c r="BE12" s="693">
        <v>26.841519999999999</v>
      </c>
      <c r="BF12" s="693">
        <v>26.532699999999998</v>
      </c>
      <c r="BG12" s="693">
        <v>23.77815</v>
      </c>
      <c r="BH12" s="693">
        <v>17.76849</v>
      </c>
      <c r="BI12" s="693">
        <v>14.64199</v>
      </c>
      <c r="BJ12" s="693">
        <v>18.096440000000001</v>
      </c>
      <c r="BK12" s="693">
        <v>20.74362</v>
      </c>
      <c r="BL12" s="693">
        <v>16.65531</v>
      </c>
      <c r="BM12" s="693">
        <v>16.699369999999998</v>
      </c>
      <c r="BN12" s="693">
        <v>15.174440000000001</v>
      </c>
      <c r="BO12" s="693">
        <v>17.688089999999999</v>
      </c>
      <c r="BP12" s="693">
        <v>22.842130000000001</v>
      </c>
      <c r="BQ12" s="693">
        <v>27.339079999999999</v>
      </c>
      <c r="BR12" s="693">
        <v>26.95074</v>
      </c>
      <c r="BS12" s="693">
        <v>24.200710000000001</v>
      </c>
      <c r="BT12" s="693">
        <v>18.149650000000001</v>
      </c>
      <c r="BU12" s="693">
        <v>14.944750000000001</v>
      </c>
      <c r="BV12" s="693">
        <v>18.451070000000001</v>
      </c>
    </row>
    <row r="13" spans="1:74" ht="11.1" customHeight="1" x14ac:dyDescent="0.2">
      <c r="A13" s="111" t="s">
        <v>1168</v>
      </c>
      <c r="B13" s="199" t="s">
        <v>441</v>
      </c>
      <c r="C13" s="692">
        <v>8.5863651399999998</v>
      </c>
      <c r="D13" s="692">
        <v>6.6546283199999996</v>
      </c>
      <c r="E13" s="692">
        <v>6.71117893</v>
      </c>
      <c r="F13" s="692">
        <v>6.3107239799999997</v>
      </c>
      <c r="G13" s="692">
        <v>7.2646855500000003</v>
      </c>
      <c r="H13" s="692">
        <v>9.9438394599999995</v>
      </c>
      <c r="I13" s="692">
        <v>12.06145579</v>
      </c>
      <c r="J13" s="692">
        <v>11.03121501</v>
      </c>
      <c r="K13" s="692">
        <v>8.6998878200000007</v>
      </c>
      <c r="L13" s="692">
        <v>6.9761084799999997</v>
      </c>
      <c r="M13" s="692">
        <v>6.4084035500000001</v>
      </c>
      <c r="N13" s="692">
        <v>7.8873689899999997</v>
      </c>
      <c r="O13" s="692">
        <v>7.8831828000000002</v>
      </c>
      <c r="P13" s="692">
        <v>6.8251513499999996</v>
      </c>
      <c r="Q13" s="692">
        <v>6.8396683999999999</v>
      </c>
      <c r="R13" s="692">
        <v>6.6015816899999997</v>
      </c>
      <c r="S13" s="692">
        <v>7.5780062299999997</v>
      </c>
      <c r="T13" s="692">
        <v>9.8366750100000004</v>
      </c>
      <c r="U13" s="692">
        <v>12.155610129999999</v>
      </c>
      <c r="V13" s="692">
        <v>11.64467818</v>
      </c>
      <c r="W13" s="692">
        <v>9.3269585700000004</v>
      </c>
      <c r="X13" s="692">
        <v>6.7239480499999997</v>
      </c>
      <c r="Y13" s="692">
        <v>6.7052214499999998</v>
      </c>
      <c r="Z13" s="692">
        <v>8.1908792199999993</v>
      </c>
      <c r="AA13" s="692">
        <v>8.4362484700000007</v>
      </c>
      <c r="AB13" s="692">
        <v>7.5641654999999997</v>
      </c>
      <c r="AC13" s="692">
        <v>7.1613440600000002</v>
      </c>
      <c r="AD13" s="692">
        <v>6.4480374300000003</v>
      </c>
      <c r="AE13" s="692">
        <v>6.74090291</v>
      </c>
      <c r="AF13" s="692">
        <v>8.9826649300000003</v>
      </c>
      <c r="AG13" s="692">
        <v>11.76230168</v>
      </c>
      <c r="AH13" s="692">
        <v>12.046127350000001</v>
      </c>
      <c r="AI13" s="692">
        <v>9.2217606599999993</v>
      </c>
      <c r="AJ13" s="692">
        <v>7.05674285</v>
      </c>
      <c r="AK13" s="692">
        <v>6.8023598999999999</v>
      </c>
      <c r="AL13" s="692">
        <v>8.2351843099999993</v>
      </c>
      <c r="AM13" s="692">
        <v>8.3172286999999994</v>
      </c>
      <c r="AN13" s="692">
        <v>7.3452341299999997</v>
      </c>
      <c r="AO13" s="692">
        <v>6.8642945500000003</v>
      </c>
      <c r="AP13" s="692">
        <v>6.8986731700000004</v>
      </c>
      <c r="AQ13" s="692">
        <v>8.65161962</v>
      </c>
      <c r="AR13" s="692">
        <v>10.142581010000001</v>
      </c>
      <c r="AS13" s="692">
        <v>12.93897572</v>
      </c>
      <c r="AT13" s="692">
        <v>13.31618529</v>
      </c>
      <c r="AU13" s="692">
        <v>9.9248495099999996</v>
      </c>
      <c r="AV13" s="692">
        <v>8.0811835900000002</v>
      </c>
      <c r="AW13" s="692">
        <v>7.2586995700000001</v>
      </c>
      <c r="AX13" s="692">
        <v>8.6854387400000004</v>
      </c>
      <c r="AY13" s="692">
        <v>8.7641243499999995</v>
      </c>
      <c r="AZ13" s="692">
        <v>7.4865538999999997</v>
      </c>
      <c r="BA13" s="692">
        <v>7.4697391499999997</v>
      </c>
      <c r="BB13" s="692">
        <v>7.3689661550999999</v>
      </c>
      <c r="BC13" s="692">
        <v>8.4191514317999996</v>
      </c>
      <c r="BD13" s="693">
        <v>10.20795</v>
      </c>
      <c r="BE13" s="693">
        <v>12.88175</v>
      </c>
      <c r="BF13" s="693">
        <v>11.95185</v>
      </c>
      <c r="BG13" s="693">
        <v>9.4102239999999995</v>
      </c>
      <c r="BH13" s="693">
        <v>7.7952310000000002</v>
      </c>
      <c r="BI13" s="693">
        <v>7.3338270000000003</v>
      </c>
      <c r="BJ13" s="693">
        <v>8.9079010000000007</v>
      </c>
      <c r="BK13" s="693">
        <v>8.8821659999999998</v>
      </c>
      <c r="BL13" s="693">
        <v>7.4176529999999996</v>
      </c>
      <c r="BM13" s="693">
        <v>7.4196669999999996</v>
      </c>
      <c r="BN13" s="693">
        <v>7.2522739999999999</v>
      </c>
      <c r="BO13" s="693">
        <v>8.6931440000000002</v>
      </c>
      <c r="BP13" s="693">
        <v>10.274900000000001</v>
      </c>
      <c r="BQ13" s="693">
        <v>12.825100000000001</v>
      </c>
      <c r="BR13" s="693">
        <v>11.99811</v>
      </c>
      <c r="BS13" s="693">
        <v>9.5252379999999999</v>
      </c>
      <c r="BT13" s="693">
        <v>7.9076409999999999</v>
      </c>
      <c r="BU13" s="693">
        <v>7.4400180000000002</v>
      </c>
      <c r="BV13" s="693">
        <v>9.0374970000000001</v>
      </c>
    </row>
    <row r="14" spans="1:74" ht="11.1" customHeight="1" x14ac:dyDescent="0.2">
      <c r="A14" s="111" t="s">
        <v>1169</v>
      </c>
      <c r="B14" s="199" t="s">
        <v>242</v>
      </c>
      <c r="C14" s="692">
        <v>15.22912041</v>
      </c>
      <c r="D14" s="692">
        <v>11.90509984</v>
      </c>
      <c r="E14" s="692">
        <v>12.011585350000001</v>
      </c>
      <c r="F14" s="692">
        <v>9.8213884900000004</v>
      </c>
      <c r="G14" s="692">
        <v>10.5259935</v>
      </c>
      <c r="H14" s="692">
        <v>11.57568019</v>
      </c>
      <c r="I14" s="692">
        <v>14.08507753</v>
      </c>
      <c r="J14" s="692">
        <v>14.49458014</v>
      </c>
      <c r="K14" s="692">
        <v>12.73173431</v>
      </c>
      <c r="L14" s="692">
        <v>10.520638780000001</v>
      </c>
      <c r="M14" s="692">
        <v>11.314010619999999</v>
      </c>
      <c r="N14" s="692">
        <v>13.25742687</v>
      </c>
      <c r="O14" s="692">
        <v>13.49420215</v>
      </c>
      <c r="P14" s="692">
        <v>11.28343948</v>
      </c>
      <c r="Q14" s="692">
        <v>12.977829849999999</v>
      </c>
      <c r="R14" s="692">
        <v>9.8970306699999995</v>
      </c>
      <c r="S14" s="692">
        <v>10.280284440000001</v>
      </c>
      <c r="T14" s="692">
        <v>10.402222800000001</v>
      </c>
      <c r="U14" s="692">
        <v>13.74502964</v>
      </c>
      <c r="V14" s="692">
        <v>16.236672519999999</v>
      </c>
      <c r="W14" s="692">
        <v>10.343938189999999</v>
      </c>
      <c r="X14" s="692">
        <v>11.088002790000001</v>
      </c>
      <c r="Y14" s="692">
        <v>10.639510639999999</v>
      </c>
      <c r="Z14" s="692">
        <v>12.9813828</v>
      </c>
      <c r="AA14" s="692">
        <v>14.39873137</v>
      </c>
      <c r="AB14" s="692">
        <v>12.186597949999999</v>
      </c>
      <c r="AC14" s="692">
        <v>12.48005165</v>
      </c>
      <c r="AD14" s="692">
        <v>9.4034843499999994</v>
      </c>
      <c r="AE14" s="692">
        <v>10.252670910000001</v>
      </c>
      <c r="AF14" s="692">
        <v>10.038707029999999</v>
      </c>
      <c r="AG14" s="692">
        <v>12.80832019</v>
      </c>
      <c r="AH14" s="692">
        <v>14.010720579999999</v>
      </c>
      <c r="AI14" s="692">
        <v>11.922164069999999</v>
      </c>
      <c r="AJ14" s="692">
        <v>11.53395942</v>
      </c>
      <c r="AK14" s="692">
        <v>10.44991982</v>
      </c>
      <c r="AL14" s="692">
        <v>13.837265650000001</v>
      </c>
      <c r="AM14" s="692">
        <v>13.94001495</v>
      </c>
      <c r="AN14" s="692">
        <v>10.94611153</v>
      </c>
      <c r="AO14" s="692">
        <v>11.77421303</v>
      </c>
      <c r="AP14" s="692">
        <v>10.009580379999999</v>
      </c>
      <c r="AQ14" s="692">
        <v>11.28722924</v>
      </c>
      <c r="AR14" s="692">
        <v>11.907075300000001</v>
      </c>
      <c r="AS14" s="692">
        <v>14.79373082</v>
      </c>
      <c r="AT14" s="692">
        <v>14.52120255</v>
      </c>
      <c r="AU14" s="692">
        <v>13.73382758</v>
      </c>
      <c r="AV14" s="692">
        <v>13.14595735</v>
      </c>
      <c r="AW14" s="692">
        <v>10.567469620000001</v>
      </c>
      <c r="AX14" s="692">
        <v>14.879823979999999</v>
      </c>
      <c r="AY14" s="692">
        <v>13.636343249999999</v>
      </c>
      <c r="AZ14" s="692">
        <v>12.23074898</v>
      </c>
      <c r="BA14" s="692">
        <v>13.14237112</v>
      </c>
      <c r="BB14" s="692">
        <v>10.533401476</v>
      </c>
      <c r="BC14" s="692">
        <v>11.215338965000001</v>
      </c>
      <c r="BD14" s="693">
        <v>11.611140000000001</v>
      </c>
      <c r="BE14" s="693">
        <v>15.071910000000001</v>
      </c>
      <c r="BF14" s="693">
        <v>14.071429999999999</v>
      </c>
      <c r="BG14" s="693">
        <v>12.438700000000001</v>
      </c>
      <c r="BH14" s="693">
        <v>12.2248</v>
      </c>
      <c r="BI14" s="693">
        <v>10.298</v>
      </c>
      <c r="BJ14" s="693">
        <v>15.20834</v>
      </c>
      <c r="BK14" s="693">
        <v>14.022600000000001</v>
      </c>
      <c r="BL14" s="693">
        <v>12.37954</v>
      </c>
      <c r="BM14" s="693">
        <v>12.975899999999999</v>
      </c>
      <c r="BN14" s="693">
        <v>10.493919999999999</v>
      </c>
      <c r="BO14" s="693">
        <v>11.614330000000001</v>
      </c>
      <c r="BP14" s="693">
        <v>11.90419</v>
      </c>
      <c r="BQ14" s="693">
        <v>15.05273</v>
      </c>
      <c r="BR14" s="693">
        <v>14.11586</v>
      </c>
      <c r="BS14" s="693">
        <v>12.512779999999999</v>
      </c>
      <c r="BT14" s="693">
        <v>12.289680000000001</v>
      </c>
      <c r="BU14" s="693">
        <v>10.32694</v>
      </c>
      <c r="BV14" s="693">
        <v>15.253170000000001</v>
      </c>
    </row>
    <row r="15" spans="1:74" ht="11.1" customHeight="1" x14ac:dyDescent="0.2">
      <c r="A15" s="111" t="s">
        <v>1170</v>
      </c>
      <c r="B15" s="199" t="s">
        <v>243</v>
      </c>
      <c r="C15" s="692">
        <v>0.45665041000000001</v>
      </c>
      <c r="D15" s="692">
        <v>0.38000694000000002</v>
      </c>
      <c r="E15" s="692">
        <v>0.41157021999999999</v>
      </c>
      <c r="F15" s="692">
        <v>0.36351276999999999</v>
      </c>
      <c r="G15" s="692">
        <v>0.36048036999999999</v>
      </c>
      <c r="H15" s="692">
        <v>0.35237810000000003</v>
      </c>
      <c r="I15" s="692">
        <v>0.38087360999999997</v>
      </c>
      <c r="J15" s="692">
        <v>0.38801131</v>
      </c>
      <c r="K15" s="692">
        <v>0.37400505000000001</v>
      </c>
      <c r="L15" s="692">
        <v>0.39228196999999998</v>
      </c>
      <c r="M15" s="692">
        <v>0.40339117000000002</v>
      </c>
      <c r="N15" s="692">
        <v>0.42686613000000001</v>
      </c>
      <c r="O15" s="692">
        <v>0.43748281999999999</v>
      </c>
      <c r="P15" s="692">
        <v>0.38829643000000003</v>
      </c>
      <c r="Q15" s="692">
        <v>0.40558284999999999</v>
      </c>
      <c r="R15" s="692">
        <v>0.37452195999999999</v>
      </c>
      <c r="S15" s="692">
        <v>0.35831512999999998</v>
      </c>
      <c r="T15" s="692">
        <v>0.35379435999999997</v>
      </c>
      <c r="U15" s="692">
        <v>0.37979830999999997</v>
      </c>
      <c r="V15" s="692">
        <v>0.39269463999999998</v>
      </c>
      <c r="W15" s="692">
        <v>0.38372412</v>
      </c>
      <c r="X15" s="692">
        <v>0.39561489</v>
      </c>
      <c r="Y15" s="692">
        <v>0.39999825</v>
      </c>
      <c r="Z15" s="692">
        <v>0.41578027000000001</v>
      </c>
      <c r="AA15" s="692">
        <v>0.44357437999999999</v>
      </c>
      <c r="AB15" s="692">
        <v>0.35982470999999999</v>
      </c>
      <c r="AC15" s="692">
        <v>0.37226680000000001</v>
      </c>
      <c r="AD15" s="692">
        <v>0.34315230000000002</v>
      </c>
      <c r="AE15" s="692">
        <v>0.35851045999999998</v>
      </c>
      <c r="AF15" s="692">
        <v>0.36491989000000002</v>
      </c>
      <c r="AG15" s="692">
        <v>0.40199847999999999</v>
      </c>
      <c r="AH15" s="692">
        <v>0.40383085000000002</v>
      </c>
      <c r="AI15" s="692">
        <v>0.39195666000000001</v>
      </c>
      <c r="AJ15" s="692">
        <v>0.40810094000000002</v>
      </c>
      <c r="AK15" s="692">
        <v>0.40293485000000001</v>
      </c>
      <c r="AL15" s="692">
        <v>0.43691171000000001</v>
      </c>
      <c r="AM15" s="692">
        <v>0.47134097000000003</v>
      </c>
      <c r="AN15" s="692">
        <v>0.38840251999999997</v>
      </c>
      <c r="AO15" s="692">
        <v>0.40189566999999998</v>
      </c>
      <c r="AP15" s="692">
        <v>0.37460451</v>
      </c>
      <c r="AQ15" s="692">
        <v>0.37926385000000001</v>
      </c>
      <c r="AR15" s="692">
        <v>0.38812985999999999</v>
      </c>
      <c r="AS15" s="692">
        <v>0.39019953000000002</v>
      </c>
      <c r="AT15" s="692">
        <v>0.40120928</v>
      </c>
      <c r="AU15" s="692">
        <v>0.39591368999999998</v>
      </c>
      <c r="AV15" s="692">
        <v>0.42648139000000002</v>
      </c>
      <c r="AW15" s="692">
        <v>0.44889715000000002</v>
      </c>
      <c r="AX15" s="692">
        <v>0.46665099999999998</v>
      </c>
      <c r="AY15" s="692">
        <v>0.45132330999999998</v>
      </c>
      <c r="AZ15" s="692">
        <v>0.39899276</v>
      </c>
      <c r="BA15" s="692">
        <v>0.41993466000000002</v>
      </c>
      <c r="BB15" s="692">
        <v>0.38205480000000003</v>
      </c>
      <c r="BC15" s="692">
        <v>0.38069642999999997</v>
      </c>
      <c r="BD15" s="693">
        <v>0.38598969999999999</v>
      </c>
      <c r="BE15" s="693">
        <v>0.38660230000000001</v>
      </c>
      <c r="BF15" s="693">
        <v>0.39792650000000002</v>
      </c>
      <c r="BG15" s="693">
        <v>0.39301130000000001</v>
      </c>
      <c r="BH15" s="693">
        <v>0.4236087</v>
      </c>
      <c r="BI15" s="693">
        <v>0.44599230000000001</v>
      </c>
      <c r="BJ15" s="693">
        <v>0.4637985</v>
      </c>
      <c r="BK15" s="693">
        <v>0.44848329999999997</v>
      </c>
      <c r="BL15" s="693">
        <v>0.39680609999999999</v>
      </c>
      <c r="BM15" s="693">
        <v>0.41797849999999998</v>
      </c>
      <c r="BN15" s="693">
        <v>0.38043399999999999</v>
      </c>
      <c r="BO15" s="693">
        <v>0.37950899999999999</v>
      </c>
      <c r="BP15" s="693">
        <v>0.38519609999999999</v>
      </c>
      <c r="BQ15" s="693">
        <v>0.38624199999999997</v>
      </c>
      <c r="BR15" s="693">
        <v>0.39784259999999999</v>
      </c>
      <c r="BS15" s="693">
        <v>0.39311299999999999</v>
      </c>
      <c r="BT15" s="693">
        <v>0.42373899999999998</v>
      </c>
      <c r="BU15" s="693">
        <v>0.44607019999999997</v>
      </c>
      <c r="BV15" s="693">
        <v>0.46383259999999998</v>
      </c>
    </row>
    <row r="16" spans="1:74" ht="11.1" customHeight="1" x14ac:dyDescent="0.2">
      <c r="A16" s="111" t="s">
        <v>1171</v>
      </c>
      <c r="B16" s="199" t="s">
        <v>443</v>
      </c>
      <c r="C16" s="692">
        <v>129.21249867</v>
      </c>
      <c r="D16" s="692">
        <v>100.96823572</v>
      </c>
      <c r="E16" s="692">
        <v>103.09552026999999</v>
      </c>
      <c r="F16" s="692">
        <v>90.724503889999994</v>
      </c>
      <c r="G16" s="692">
        <v>98.281158820000002</v>
      </c>
      <c r="H16" s="692">
        <v>122.54316910999999</v>
      </c>
      <c r="I16" s="692">
        <v>149.90048182000001</v>
      </c>
      <c r="J16" s="692">
        <v>142.00716657000001</v>
      </c>
      <c r="K16" s="692">
        <v>118.77878235999999</v>
      </c>
      <c r="L16" s="692">
        <v>102.81104302999999</v>
      </c>
      <c r="M16" s="692">
        <v>98.320565540000004</v>
      </c>
      <c r="N16" s="692">
        <v>122.00461661</v>
      </c>
      <c r="O16" s="692">
        <v>148.91738377999999</v>
      </c>
      <c r="P16" s="692">
        <v>113.75128017999999</v>
      </c>
      <c r="Q16" s="692">
        <v>107.218431</v>
      </c>
      <c r="R16" s="692">
        <v>95.453615799999994</v>
      </c>
      <c r="S16" s="692">
        <v>103.84799901</v>
      </c>
      <c r="T16" s="692">
        <v>129.91289918999999</v>
      </c>
      <c r="U16" s="692">
        <v>153.56605024000001</v>
      </c>
      <c r="V16" s="692">
        <v>153.49649427</v>
      </c>
      <c r="W16" s="692">
        <v>128.90979259</v>
      </c>
      <c r="X16" s="692">
        <v>107.0487529</v>
      </c>
      <c r="Y16" s="692">
        <v>103.78995653</v>
      </c>
      <c r="Z16" s="692">
        <v>123.18040376</v>
      </c>
      <c r="AA16" s="692">
        <v>133.31755021000001</v>
      </c>
      <c r="AB16" s="692">
        <v>116.60800242000001</v>
      </c>
      <c r="AC16" s="692">
        <v>112.60541507000001</v>
      </c>
      <c r="AD16" s="692">
        <v>90.383821839999996</v>
      </c>
      <c r="AE16" s="692">
        <v>100.33107133</v>
      </c>
      <c r="AF16" s="692">
        <v>120.11616995999999</v>
      </c>
      <c r="AG16" s="692">
        <v>153.74888910000001</v>
      </c>
      <c r="AH16" s="692">
        <v>150.08305576000001</v>
      </c>
      <c r="AI16" s="692">
        <v>131.5667267</v>
      </c>
      <c r="AJ16" s="692">
        <v>107.99720824000001</v>
      </c>
      <c r="AK16" s="692">
        <v>102.45292212</v>
      </c>
      <c r="AL16" s="692">
        <v>121.07807665</v>
      </c>
      <c r="AM16" s="692">
        <v>124.41281896</v>
      </c>
      <c r="AN16" s="692">
        <v>111.92947890000001</v>
      </c>
      <c r="AO16" s="692">
        <v>104.00558073000001</v>
      </c>
      <c r="AP16" s="692">
        <v>97.46457728</v>
      </c>
      <c r="AQ16" s="692">
        <v>105.41188443999999</v>
      </c>
      <c r="AR16" s="692">
        <v>131.24246219</v>
      </c>
      <c r="AS16" s="692">
        <v>166.89082672999999</v>
      </c>
      <c r="AT16" s="692">
        <v>158.80108820999999</v>
      </c>
      <c r="AU16" s="692">
        <v>127.70609919</v>
      </c>
      <c r="AV16" s="692">
        <v>105.14520981</v>
      </c>
      <c r="AW16" s="692">
        <v>99.443738870000004</v>
      </c>
      <c r="AX16" s="692">
        <v>129.50387749999999</v>
      </c>
      <c r="AY16" s="692">
        <v>137.24282887999999</v>
      </c>
      <c r="AZ16" s="692">
        <v>127.07581458</v>
      </c>
      <c r="BA16" s="692">
        <v>114.59753719</v>
      </c>
      <c r="BB16" s="692">
        <v>99.323188763999994</v>
      </c>
      <c r="BC16" s="692">
        <v>108.27975268</v>
      </c>
      <c r="BD16" s="693">
        <v>134.2073</v>
      </c>
      <c r="BE16" s="693">
        <v>160.78</v>
      </c>
      <c r="BF16" s="693">
        <v>153.32650000000001</v>
      </c>
      <c r="BG16" s="693">
        <v>128.1652</v>
      </c>
      <c r="BH16" s="693">
        <v>104.6378</v>
      </c>
      <c r="BI16" s="693">
        <v>101.33929999999999</v>
      </c>
      <c r="BJ16" s="693">
        <v>133.53190000000001</v>
      </c>
      <c r="BK16" s="693">
        <v>142.0367</v>
      </c>
      <c r="BL16" s="693">
        <v>124.55249999999999</v>
      </c>
      <c r="BM16" s="693">
        <v>114.8948</v>
      </c>
      <c r="BN16" s="693">
        <v>101.7736</v>
      </c>
      <c r="BO16" s="693">
        <v>109.2937</v>
      </c>
      <c r="BP16" s="693">
        <v>135.5633</v>
      </c>
      <c r="BQ16" s="693">
        <v>162.358</v>
      </c>
      <c r="BR16" s="693">
        <v>154.17080000000001</v>
      </c>
      <c r="BS16" s="693">
        <v>129.46420000000001</v>
      </c>
      <c r="BT16" s="693">
        <v>106.0085</v>
      </c>
      <c r="BU16" s="693">
        <v>102.61799999999999</v>
      </c>
      <c r="BV16" s="693">
        <v>135.0514</v>
      </c>
    </row>
    <row r="17" spans="1:74" ht="11.1" customHeight="1" x14ac:dyDescent="0.2">
      <c r="A17" s="111"/>
      <c r="B17" s="113" t="s">
        <v>8</v>
      </c>
      <c r="C17" s="694"/>
      <c r="D17" s="694"/>
      <c r="E17" s="694"/>
      <c r="F17" s="694"/>
      <c r="G17" s="694"/>
      <c r="H17" s="694"/>
      <c r="I17" s="694"/>
      <c r="J17" s="694"/>
      <c r="K17" s="694"/>
      <c r="L17" s="694"/>
      <c r="M17" s="694"/>
      <c r="N17" s="694"/>
      <c r="O17" s="694"/>
      <c r="P17" s="694"/>
      <c r="Q17" s="694"/>
      <c r="R17" s="694"/>
      <c r="S17" s="694"/>
      <c r="T17" s="694"/>
      <c r="U17" s="694"/>
      <c r="V17" s="694"/>
      <c r="W17" s="694"/>
      <c r="X17" s="694"/>
      <c r="Y17" s="694"/>
      <c r="Z17" s="694"/>
      <c r="AA17" s="694"/>
      <c r="AB17" s="694"/>
      <c r="AC17" s="694"/>
      <c r="AD17" s="694"/>
      <c r="AE17" s="694"/>
      <c r="AF17" s="694"/>
      <c r="AG17" s="694"/>
      <c r="AH17" s="694"/>
      <c r="AI17" s="694"/>
      <c r="AJ17" s="694"/>
      <c r="AK17" s="694"/>
      <c r="AL17" s="694"/>
      <c r="AM17" s="694"/>
      <c r="AN17" s="694"/>
      <c r="AO17" s="694"/>
      <c r="AP17" s="694"/>
      <c r="AQ17" s="694"/>
      <c r="AR17" s="694"/>
      <c r="AS17" s="694"/>
      <c r="AT17" s="694"/>
      <c r="AU17" s="694"/>
      <c r="AV17" s="694"/>
      <c r="AW17" s="694"/>
      <c r="AX17" s="694"/>
      <c r="AY17" s="694"/>
      <c r="AZ17" s="694"/>
      <c r="BA17" s="694"/>
      <c r="BB17" s="694"/>
      <c r="BC17" s="694"/>
      <c r="BD17" s="695"/>
      <c r="BE17" s="695"/>
      <c r="BF17" s="695"/>
      <c r="BG17" s="695"/>
      <c r="BH17" s="695"/>
      <c r="BI17" s="695"/>
      <c r="BJ17" s="695"/>
      <c r="BK17" s="695"/>
      <c r="BL17" s="695"/>
      <c r="BM17" s="695"/>
      <c r="BN17" s="695"/>
      <c r="BO17" s="695"/>
      <c r="BP17" s="695"/>
      <c r="BQ17" s="695"/>
      <c r="BR17" s="695"/>
      <c r="BS17" s="695"/>
      <c r="BT17" s="695"/>
      <c r="BU17" s="695"/>
      <c r="BV17" s="695"/>
    </row>
    <row r="18" spans="1:74" ht="11.1" customHeight="1" x14ac:dyDescent="0.2">
      <c r="A18" s="111" t="s">
        <v>1172</v>
      </c>
      <c r="B18" s="199" t="s">
        <v>435</v>
      </c>
      <c r="C18" s="692">
        <v>4.45448617</v>
      </c>
      <c r="D18" s="692">
        <v>3.9789195199999998</v>
      </c>
      <c r="E18" s="692">
        <v>4.3504091300000001</v>
      </c>
      <c r="F18" s="692">
        <v>4.0094317799999999</v>
      </c>
      <c r="G18" s="692">
        <v>4.0314104400000002</v>
      </c>
      <c r="H18" s="692">
        <v>4.4960148499999999</v>
      </c>
      <c r="I18" s="692">
        <v>4.8720966600000004</v>
      </c>
      <c r="J18" s="692">
        <v>4.8583600599999999</v>
      </c>
      <c r="K18" s="692">
        <v>4.4579439699999996</v>
      </c>
      <c r="L18" s="692">
        <v>4.18241218</v>
      </c>
      <c r="M18" s="692">
        <v>4.1260437000000003</v>
      </c>
      <c r="N18" s="692">
        <v>4.3722325800000004</v>
      </c>
      <c r="O18" s="692">
        <v>4.6818258500000001</v>
      </c>
      <c r="P18" s="692">
        <v>4.1415562899999996</v>
      </c>
      <c r="Q18" s="692">
        <v>4.0459120100000003</v>
      </c>
      <c r="R18" s="692">
        <v>3.9851409900000001</v>
      </c>
      <c r="S18" s="692">
        <v>4.1240967199999998</v>
      </c>
      <c r="T18" s="692">
        <v>4.4333009099999998</v>
      </c>
      <c r="U18" s="692">
        <v>5.0223529899999999</v>
      </c>
      <c r="V18" s="692">
        <v>5.2777183000000001</v>
      </c>
      <c r="W18" s="692">
        <v>4.5359160999999997</v>
      </c>
      <c r="X18" s="692">
        <v>4.3297677400000003</v>
      </c>
      <c r="Y18" s="692">
        <v>4.0992406499999996</v>
      </c>
      <c r="Z18" s="692">
        <v>4.2476225400000001</v>
      </c>
      <c r="AA18" s="692">
        <v>4.5828955300000001</v>
      </c>
      <c r="AB18" s="692">
        <v>4.0634858200000004</v>
      </c>
      <c r="AC18" s="692">
        <v>4.1752027199999997</v>
      </c>
      <c r="AD18" s="692">
        <v>3.94692292</v>
      </c>
      <c r="AE18" s="692">
        <v>3.9643462399999998</v>
      </c>
      <c r="AF18" s="692">
        <v>4.2202467099999996</v>
      </c>
      <c r="AG18" s="692">
        <v>5.0146561299999997</v>
      </c>
      <c r="AH18" s="692">
        <v>4.7850908299999997</v>
      </c>
      <c r="AI18" s="692">
        <v>4.1945436899999997</v>
      </c>
      <c r="AJ18" s="692">
        <v>4.1553638599999996</v>
      </c>
      <c r="AK18" s="692">
        <v>4.1253357599999996</v>
      </c>
      <c r="AL18" s="692">
        <v>4.2746368500000003</v>
      </c>
      <c r="AM18" s="692">
        <v>4.2862826199999997</v>
      </c>
      <c r="AN18" s="692">
        <v>4.0501433799999997</v>
      </c>
      <c r="AO18" s="692">
        <v>3.9432002499999999</v>
      </c>
      <c r="AP18" s="692">
        <v>3.2983323599999999</v>
      </c>
      <c r="AQ18" s="692">
        <v>3.4250437699999998</v>
      </c>
      <c r="AR18" s="692">
        <v>3.8541244699999999</v>
      </c>
      <c r="AS18" s="692">
        <v>4.5910796899999999</v>
      </c>
      <c r="AT18" s="692">
        <v>4.4935661299999996</v>
      </c>
      <c r="AU18" s="692">
        <v>4.1379941000000002</v>
      </c>
      <c r="AV18" s="692">
        <v>3.8051863899999998</v>
      </c>
      <c r="AW18" s="692">
        <v>3.6038512699999998</v>
      </c>
      <c r="AX18" s="692">
        <v>3.9914500999999998</v>
      </c>
      <c r="AY18" s="692">
        <v>4.0433816699999996</v>
      </c>
      <c r="AZ18" s="692">
        <v>3.8408853399999998</v>
      </c>
      <c r="BA18" s="692">
        <v>3.8289765199999999</v>
      </c>
      <c r="BB18" s="692">
        <v>3.2920521699999998</v>
      </c>
      <c r="BC18" s="692">
        <v>3.5190175438</v>
      </c>
      <c r="BD18" s="693">
        <v>3.9701689999999998</v>
      </c>
      <c r="BE18" s="693">
        <v>4.4398439999999999</v>
      </c>
      <c r="BF18" s="693">
        <v>4.4042469999999998</v>
      </c>
      <c r="BG18" s="693">
        <v>4.1564800000000002</v>
      </c>
      <c r="BH18" s="693">
        <v>3.8560300000000001</v>
      </c>
      <c r="BI18" s="693">
        <v>3.6635179999999998</v>
      </c>
      <c r="BJ18" s="693">
        <v>4.0502070000000003</v>
      </c>
      <c r="BK18" s="693">
        <v>4.111586</v>
      </c>
      <c r="BL18" s="693">
        <v>3.866263</v>
      </c>
      <c r="BM18" s="693">
        <v>3.874743</v>
      </c>
      <c r="BN18" s="693">
        <v>3.3289499999999999</v>
      </c>
      <c r="BO18" s="693">
        <v>3.5034209999999999</v>
      </c>
      <c r="BP18" s="693">
        <v>3.9576639999999998</v>
      </c>
      <c r="BQ18" s="693">
        <v>4.404998</v>
      </c>
      <c r="BR18" s="693">
        <v>4.350994</v>
      </c>
      <c r="BS18" s="693">
        <v>4.1407210000000001</v>
      </c>
      <c r="BT18" s="693">
        <v>3.8471299999999999</v>
      </c>
      <c r="BU18" s="693">
        <v>3.6518380000000001</v>
      </c>
      <c r="BV18" s="693">
        <v>4.034503</v>
      </c>
    </row>
    <row r="19" spans="1:74" ht="11.1" customHeight="1" x14ac:dyDescent="0.2">
      <c r="A19" s="111" t="s">
        <v>1173</v>
      </c>
      <c r="B19" s="184" t="s">
        <v>468</v>
      </c>
      <c r="C19" s="692">
        <v>13.27708779</v>
      </c>
      <c r="D19" s="692">
        <v>12.52613648</v>
      </c>
      <c r="E19" s="692">
        <v>12.422003950000001</v>
      </c>
      <c r="F19" s="692">
        <v>11.78298066</v>
      </c>
      <c r="G19" s="692">
        <v>11.94925877</v>
      </c>
      <c r="H19" s="692">
        <v>13.206394960000001</v>
      </c>
      <c r="I19" s="692">
        <v>14.77575994</v>
      </c>
      <c r="J19" s="692">
        <v>14.41398152</v>
      </c>
      <c r="K19" s="692">
        <v>13.530485090000001</v>
      </c>
      <c r="L19" s="692">
        <v>12.837347279999999</v>
      </c>
      <c r="M19" s="692">
        <v>12.217557879999999</v>
      </c>
      <c r="N19" s="692">
        <v>12.9884597</v>
      </c>
      <c r="O19" s="692">
        <v>13.726166449999999</v>
      </c>
      <c r="P19" s="692">
        <v>12.61435279</v>
      </c>
      <c r="Q19" s="692">
        <v>12.63923424</v>
      </c>
      <c r="R19" s="692">
        <v>12.0054322</v>
      </c>
      <c r="S19" s="692">
        <v>12.31498348</v>
      </c>
      <c r="T19" s="692">
        <v>13.30575035</v>
      </c>
      <c r="U19" s="692">
        <v>14.85642957</v>
      </c>
      <c r="V19" s="692">
        <v>15.251711630000001</v>
      </c>
      <c r="W19" s="692">
        <v>14.183321340000001</v>
      </c>
      <c r="X19" s="692">
        <v>13.00349634</v>
      </c>
      <c r="Y19" s="692">
        <v>12.04164581</v>
      </c>
      <c r="Z19" s="692">
        <v>12.831523839999999</v>
      </c>
      <c r="AA19" s="692">
        <v>13.393620690000001</v>
      </c>
      <c r="AB19" s="692">
        <v>12.665330839999999</v>
      </c>
      <c r="AC19" s="692">
        <v>12.68439289</v>
      </c>
      <c r="AD19" s="692">
        <v>11.57102824</v>
      </c>
      <c r="AE19" s="692">
        <v>12.181142619999999</v>
      </c>
      <c r="AF19" s="692">
        <v>12.663085730000001</v>
      </c>
      <c r="AG19" s="692">
        <v>14.39851859</v>
      </c>
      <c r="AH19" s="692">
        <v>14.428890790000001</v>
      </c>
      <c r="AI19" s="692">
        <v>13.21957471</v>
      </c>
      <c r="AJ19" s="692">
        <v>12.11908919</v>
      </c>
      <c r="AK19" s="692">
        <v>11.50830221</v>
      </c>
      <c r="AL19" s="692">
        <v>12.413237499999999</v>
      </c>
      <c r="AM19" s="692">
        <v>12.51055674</v>
      </c>
      <c r="AN19" s="692">
        <v>11.93098343</v>
      </c>
      <c r="AO19" s="692">
        <v>11.41369224</v>
      </c>
      <c r="AP19" s="692">
        <v>9.9659698799999994</v>
      </c>
      <c r="AQ19" s="692">
        <v>9.6221466400000004</v>
      </c>
      <c r="AR19" s="692">
        <v>11.43737958</v>
      </c>
      <c r="AS19" s="692">
        <v>13.61435354</v>
      </c>
      <c r="AT19" s="692">
        <v>13.22205422</v>
      </c>
      <c r="AU19" s="692">
        <v>12.03821797</v>
      </c>
      <c r="AV19" s="692">
        <v>10.877757859999999</v>
      </c>
      <c r="AW19" s="692">
        <v>10.560632979999999</v>
      </c>
      <c r="AX19" s="692">
        <v>11.745895519999999</v>
      </c>
      <c r="AY19" s="692">
        <v>11.55278339</v>
      </c>
      <c r="AZ19" s="692">
        <v>11.781843159999999</v>
      </c>
      <c r="BA19" s="692">
        <v>11.303642290000001</v>
      </c>
      <c r="BB19" s="692">
        <v>10.465958195000001</v>
      </c>
      <c r="BC19" s="692">
        <v>10.492415932</v>
      </c>
      <c r="BD19" s="693">
        <v>12.743690000000001</v>
      </c>
      <c r="BE19" s="693">
        <v>13.698</v>
      </c>
      <c r="BF19" s="693">
        <v>13.26225</v>
      </c>
      <c r="BG19" s="693">
        <v>12.44997</v>
      </c>
      <c r="BH19" s="693">
        <v>11.388960000000001</v>
      </c>
      <c r="BI19" s="693">
        <v>11.087899999999999</v>
      </c>
      <c r="BJ19" s="693">
        <v>12.307040000000001</v>
      </c>
      <c r="BK19" s="693">
        <v>12.121309999999999</v>
      </c>
      <c r="BL19" s="693">
        <v>12.2622</v>
      </c>
      <c r="BM19" s="693">
        <v>11.80349</v>
      </c>
      <c r="BN19" s="693">
        <v>10.93017</v>
      </c>
      <c r="BO19" s="693">
        <v>10.79819</v>
      </c>
      <c r="BP19" s="693">
        <v>13.049429999999999</v>
      </c>
      <c r="BQ19" s="693">
        <v>13.942</v>
      </c>
      <c r="BR19" s="693">
        <v>13.39101</v>
      </c>
      <c r="BS19" s="693">
        <v>12.571490000000001</v>
      </c>
      <c r="BT19" s="693">
        <v>11.50254</v>
      </c>
      <c r="BU19" s="693">
        <v>11.164949999999999</v>
      </c>
      <c r="BV19" s="693">
        <v>12.36576</v>
      </c>
    </row>
    <row r="20" spans="1:74" ht="11.1" customHeight="1" x14ac:dyDescent="0.2">
      <c r="A20" s="111" t="s">
        <v>1174</v>
      </c>
      <c r="B20" s="199" t="s">
        <v>436</v>
      </c>
      <c r="C20" s="692">
        <v>15.361471420000001</v>
      </c>
      <c r="D20" s="692">
        <v>13.684257150000001</v>
      </c>
      <c r="E20" s="692">
        <v>14.907016410000001</v>
      </c>
      <c r="F20" s="692">
        <v>13.505247949999999</v>
      </c>
      <c r="G20" s="692">
        <v>14.67334965</v>
      </c>
      <c r="H20" s="692">
        <v>16.036270290000001</v>
      </c>
      <c r="I20" s="692">
        <v>17.188845799999999</v>
      </c>
      <c r="J20" s="692">
        <v>16.527026670000001</v>
      </c>
      <c r="K20" s="692">
        <v>15.62557473</v>
      </c>
      <c r="L20" s="692">
        <v>15.00736311</v>
      </c>
      <c r="M20" s="692">
        <v>14.21784729</v>
      </c>
      <c r="N20" s="692">
        <v>15.03545254</v>
      </c>
      <c r="O20" s="692">
        <v>15.91155245</v>
      </c>
      <c r="P20" s="692">
        <v>13.984686229999999</v>
      </c>
      <c r="Q20" s="692">
        <v>14.73023057</v>
      </c>
      <c r="R20" s="692">
        <v>13.800632950000001</v>
      </c>
      <c r="S20" s="692">
        <v>15.50411053</v>
      </c>
      <c r="T20" s="692">
        <v>16.142858440000001</v>
      </c>
      <c r="U20" s="692">
        <v>17.373788040000001</v>
      </c>
      <c r="V20" s="692">
        <v>17.758069939999999</v>
      </c>
      <c r="W20" s="692">
        <v>15.784413300000001</v>
      </c>
      <c r="X20" s="692">
        <v>15.2888951</v>
      </c>
      <c r="Y20" s="692">
        <v>14.116384650000001</v>
      </c>
      <c r="Z20" s="692">
        <v>14.88263486</v>
      </c>
      <c r="AA20" s="692">
        <v>15.41520963</v>
      </c>
      <c r="AB20" s="692">
        <v>13.912065650000001</v>
      </c>
      <c r="AC20" s="692">
        <v>14.900558240000001</v>
      </c>
      <c r="AD20" s="692">
        <v>13.462809780000001</v>
      </c>
      <c r="AE20" s="692">
        <v>14.349124359999999</v>
      </c>
      <c r="AF20" s="692">
        <v>14.952035889999999</v>
      </c>
      <c r="AG20" s="692">
        <v>17.65141229</v>
      </c>
      <c r="AH20" s="692">
        <v>16.840131899999999</v>
      </c>
      <c r="AI20" s="692">
        <v>15.55132768</v>
      </c>
      <c r="AJ20" s="692">
        <v>14.623661350000001</v>
      </c>
      <c r="AK20" s="692">
        <v>14.033848450000001</v>
      </c>
      <c r="AL20" s="692">
        <v>14.52007583</v>
      </c>
      <c r="AM20" s="692">
        <v>15.006270430000001</v>
      </c>
      <c r="AN20" s="692">
        <v>14.385494120000001</v>
      </c>
      <c r="AO20" s="692">
        <v>13.72995809</v>
      </c>
      <c r="AP20" s="692">
        <v>11.531231180000001</v>
      </c>
      <c r="AQ20" s="692">
        <v>12.38705852</v>
      </c>
      <c r="AR20" s="692">
        <v>14.37361587</v>
      </c>
      <c r="AS20" s="692">
        <v>16.881398789999999</v>
      </c>
      <c r="AT20" s="692">
        <v>16.22704062</v>
      </c>
      <c r="AU20" s="692">
        <v>14.17848843</v>
      </c>
      <c r="AV20" s="692">
        <v>13.80974103</v>
      </c>
      <c r="AW20" s="692">
        <v>12.97976923</v>
      </c>
      <c r="AX20" s="692">
        <v>14.16514301</v>
      </c>
      <c r="AY20" s="692">
        <v>14.18518793</v>
      </c>
      <c r="AZ20" s="692">
        <v>13.770862510000001</v>
      </c>
      <c r="BA20" s="692">
        <v>13.76805435</v>
      </c>
      <c r="BB20" s="692">
        <v>12.19554304</v>
      </c>
      <c r="BC20" s="692">
        <v>13.485528513</v>
      </c>
      <c r="BD20" s="693">
        <v>15.24874</v>
      </c>
      <c r="BE20" s="693">
        <v>16.615259999999999</v>
      </c>
      <c r="BF20" s="693">
        <v>16.679480000000002</v>
      </c>
      <c r="BG20" s="693">
        <v>14.7136</v>
      </c>
      <c r="BH20" s="693">
        <v>14.240209999999999</v>
      </c>
      <c r="BI20" s="693">
        <v>13.56598</v>
      </c>
      <c r="BJ20" s="693">
        <v>14.78354</v>
      </c>
      <c r="BK20" s="693">
        <v>14.84553</v>
      </c>
      <c r="BL20" s="693">
        <v>13.990209999999999</v>
      </c>
      <c r="BM20" s="693">
        <v>14.39401</v>
      </c>
      <c r="BN20" s="693">
        <v>12.62495</v>
      </c>
      <c r="BO20" s="693">
        <v>13.77436</v>
      </c>
      <c r="BP20" s="693">
        <v>15.637359999999999</v>
      </c>
      <c r="BQ20" s="693">
        <v>16.955100000000002</v>
      </c>
      <c r="BR20" s="693">
        <v>16.906030000000001</v>
      </c>
      <c r="BS20" s="693">
        <v>14.879149999999999</v>
      </c>
      <c r="BT20" s="693">
        <v>14.378690000000001</v>
      </c>
      <c r="BU20" s="693">
        <v>13.675929999999999</v>
      </c>
      <c r="BV20" s="693">
        <v>14.885450000000001</v>
      </c>
    </row>
    <row r="21" spans="1:74" ht="11.1" customHeight="1" x14ac:dyDescent="0.2">
      <c r="A21" s="111" t="s">
        <v>1175</v>
      </c>
      <c r="B21" s="199" t="s">
        <v>437</v>
      </c>
      <c r="C21" s="692">
        <v>8.6806795300000008</v>
      </c>
      <c r="D21" s="692">
        <v>7.6738547400000003</v>
      </c>
      <c r="E21" s="692">
        <v>8.1505870100000006</v>
      </c>
      <c r="F21" s="692">
        <v>7.6729063799999997</v>
      </c>
      <c r="G21" s="692">
        <v>8.0575608899999995</v>
      </c>
      <c r="H21" s="692">
        <v>8.8786938000000006</v>
      </c>
      <c r="I21" s="692">
        <v>9.8510478399999997</v>
      </c>
      <c r="J21" s="692">
        <v>9.2655830399999992</v>
      </c>
      <c r="K21" s="692">
        <v>8.7765098399999992</v>
      </c>
      <c r="L21" s="692">
        <v>8.2331363700000004</v>
      </c>
      <c r="M21" s="692">
        <v>7.98365291</v>
      </c>
      <c r="N21" s="692">
        <v>8.6469516899999999</v>
      </c>
      <c r="O21" s="692">
        <v>8.9191336200000002</v>
      </c>
      <c r="P21" s="692">
        <v>8.1606641300000007</v>
      </c>
      <c r="Q21" s="692">
        <v>8.3252302500000006</v>
      </c>
      <c r="R21" s="692">
        <v>7.8875861199999999</v>
      </c>
      <c r="S21" s="692">
        <v>8.6484800400000008</v>
      </c>
      <c r="T21" s="692">
        <v>9.1950090299999996</v>
      </c>
      <c r="U21" s="692">
        <v>9.7635858899999999</v>
      </c>
      <c r="V21" s="692">
        <v>9.8565591799999996</v>
      </c>
      <c r="W21" s="692">
        <v>8.7104046099999994</v>
      </c>
      <c r="X21" s="692">
        <v>8.3048657699999993</v>
      </c>
      <c r="Y21" s="692">
        <v>8.1882140400000001</v>
      </c>
      <c r="Z21" s="692">
        <v>8.4970803200000002</v>
      </c>
      <c r="AA21" s="692">
        <v>8.8413528100000001</v>
      </c>
      <c r="AB21" s="692">
        <v>8.2870478599999995</v>
      </c>
      <c r="AC21" s="692">
        <v>8.5159140999999998</v>
      </c>
      <c r="AD21" s="692">
        <v>7.60984616</v>
      </c>
      <c r="AE21" s="692">
        <v>8.0813086300000005</v>
      </c>
      <c r="AF21" s="692">
        <v>8.5294021900000008</v>
      </c>
      <c r="AG21" s="692">
        <v>9.5955332500000008</v>
      </c>
      <c r="AH21" s="692">
        <v>9.4415284199999991</v>
      </c>
      <c r="AI21" s="692">
        <v>8.9000169099999997</v>
      </c>
      <c r="AJ21" s="692">
        <v>8.3251296700000008</v>
      </c>
      <c r="AK21" s="692">
        <v>8.0295515000000002</v>
      </c>
      <c r="AL21" s="692">
        <v>8.4865065699999995</v>
      </c>
      <c r="AM21" s="692">
        <v>8.6335584500000007</v>
      </c>
      <c r="AN21" s="692">
        <v>8.1806907199999994</v>
      </c>
      <c r="AO21" s="692">
        <v>7.8974757100000001</v>
      </c>
      <c r="AP21" s="692">
        <v>6.6884399999999999</v>
      </c>
      <c r="AQ21" s="692">
        <v>6.7342116399999998</v>
      </c>
      <c r="AR21" s="692">
        <v>8.1943145000000008</v>
      </c>
      <c r="AS21" s="692">
        <v>9.2660489599999991</v>
      </c>
      <c r="AT21" s="692">
        <v>9.0989256800000007</v>
      </c>
      <c r="AU21" s="692">
        <v>7.9787993799999999</v>
      </c>
      <c r="AV21" s="692">
        <v>7.8422255500000002</v>
      </c>
      <c r="AW21" s="692">
        <v>7.4444745499999998</v>
      </c>
      <c r="AX21" s="692">
        <v>8.0828231699999993</v>
      </c>
      <c r="AY21" s="692">
        <v>8.0818418800000007</v>
      </c>
      <c r="AZ21" s="692">
        <v>8.1835229100000006</v>
      </c>
      <c r="BA21" s="692">
        <v>7.7664917200000003</v>
      </c>
      <c r="BB21" s="692">
        <v>6.6618684023999997</v>
      </c>
      <c r="BC21" s="692">
        <v>6.8748007410999996</v>
      </c>
      <c r="BD21" s="693">
        <v>7.9731290000000001</v>
      </c>
      <c r="BE21" s="693">
        <v>9.1547499999999999</v>
      </c>
      <c r="BF21" s="693">
        <v>9.2772450000000006</v>
      </c>
      <c r="BG21" s="693">
        <v>8.0888980000000004</v>
      </c>
      <c r="BH21" s="693">
        <v>7.8293530000000002</v>
      </c>
      <c r="BI21" s="693">
        <v>7.6371010000000004</v>
      </c>
      <c r="BJ21" s="693">
        <v>8.3717950000000005</v>
      </c>
      <c r="BK21" s="693">
        <v>8.4298610000000007</v>
      </c>
      <c r="BL21" s="693">
        <v>8.2508970000000001</v>
      </c>
      <c r="BM21" s="693">
        <v>8.1063860000000005</v>
      </c>
      <c r="BN21" s="693">
        <v>6.8968939999999996</v>
      </c>
      <c r="BO21" s="693">
        <v>7.1213689999999996</v>
      </c>
      <c r="BP21" s="693">
        <v>8.2362459999999995</v>
      </c>
      <c r="BQ21" s="693">
        <v>9.4385539999999999</v>
      </c>
      <c r="BR21" s="693">
        <v>9.5481999999999996</v>
      </c>
      <c r="BS21" s="693">
        <v>8.3623279999999998</v>
      </c>
      <c r="BT21" s="693">
        <v>8.0641160000000003</v>
      </c>
      <c r="BU21" s="693">
        <v>7.8455079999999997</v>
      </c>
      <c r="BV21" s="693">
        <v>8.5476469999999996</v>
      </c>
    </row>
    <row r="22" spans="1:74" ht="11.1" customHeight="1" x14ac:dyDescent="0.2">
      <c r="A22" s="111" t="s">
        <v>1176</v>
      </c>
      <c r="B22" s="199" t="s">
        <v>438</v>
      </c>
      <c r="C22" s="692">
        <v>24.06894325</v>
      </c>
      <c r="D22" s="692">
        <v>22.19923352</v>
      </c>
      <c r="E22" s="692">
        <v>24.447172800000001</v>
      </c>
      <c r="F22" s="692">
        <v>23.914073330000001</v>
      </c>
      <c r="G22" s="692">
        <v>25.955357190000001</v>
      </c>
      <c r="H22" s="692">
        <v>27.781530870000001</v>
      </c>
      <c r="I22" s="692">
        <v>30.018586750000001</v>
      </c>
      <c r="J22" s="692">
        <v>29.822229570000001</v>
      </c>
      <c r="K22" s="692">
        <v>26.92881792</v>
      </c>
      <c r="L22" s="692">
        <v>25.74229455</v>
      </c>
      <c r="M22" s="692">
        <v>24.148603489999999</v>
      </c>
      <c r="N22" s="692">
        <v>24.72469577</v>
      </c>
      <c r="O22" s="692">
        <v>25.817664969999999</v>
      </c>
      <c r="P22" s="692">
        <v>22.585598130000001</v>
      </c>
      <c r="Q22" s="692">
        <v>24.736387570000002</v>
      </c>
      <c r="R22" s="692">
        <v>23.326852590000001</v>
      </c>
      <c r="S22" s="692">
        <v>26.737275610000001</v>
      </c>
      <c r="T22" s="692">
        <v>28.577165740000002</v>
      </c>
      <c r="U22" s="692">
        <v>30.02570914</v>
      </c>
      <c r="V22" s="692">
        <v>30.470196869999999</v>
      </c>
      <c r="W22" s="692">
        <v>29.457500270000001</v>
      </c>
      <c r="X22" s="692">
        <v>26.533281890000001</v>
      </c>
      <c r="Y22" s="692">
        <v>24.724470409999999</v>
      </c>
      <c r="Z22" s="692">
        <v>24.284805850000001</v>
      </c>
      <c r="AA22" s="692">
        <v>25.420212729999999</v>
      </c>
      <c r="AB22" s="692">
        <v>22.478436030000001</v>
      </c>
      <c r="AC22" s="692">
        <v>24.440342279999999</v>
      </c>
      <c r="AD22" s="692">
        <v>24.006105359999999</v>
      </c>
      <c r="AE22" s="692">
        <v>27.546496090000002</v>
      </c>
      <c r="AF22" s="692">
        <v>28.10320093</v>
      </c>
      <c r="AG22" s="692">
        <v>30.75403592</v>
      </c>
      <c r="AH22" s="692">
        <v>30.622260870000002</v>
      </c>
      <c r="AI22" s="692">
        <v>29.010103749999999</v>
      </c>
      <c r="AJ22" s="692">
        <v>26.988256759999999</v>
      </c>
      <c r="AK22" s="692">
        <v>24.258494429999999</v>
      </c>
      <c r="AL22" s="692">
        <v>24.507186919999999</v>
      </c>
      <c r="AM22" s="692">
        <v>24.83507487</v>
      </c>
      <c r="AN22" s="692">
        <v>23.333353299999999</v>
      </c>
      <c r="AO22" s="692">
        <v>23.82922941</v>
      </c>
      <c r="AP22" s="692">
        <v>21.49336628</v>
      </c>
      <c r="AQ22" s="692">
        <v>22.670984749999999</v>
      </c>
      <c r="AR22" s="692">
        <v>25.862967680000001</v>
      </c>
      <c r="AS22" s="692">
        <v>29.96567976</v>
      </c>
      <c r="AT22" s="692">
        <v>29.085981369999999</v>
      </c>
      <c r="AU22" s="692">
        <v>26.694458650000001</v>
      </c>
      <c r="AV22" s="692">
        <v>25.415149280000001</v>
      </c>
      <c r="AW22" s="692">
        <v>23.436152960000001</v>
      </c>
      <c r="AX22" s="692">
        <v>23.539181849999999</v>
      </c>
      <c r="AY22" s="692">
        <v>24.563493319999999</v>
      </c>
      <c r="AZ22" s="692">
        <v>22.784894860000001</v>
      </c>
      <c r="BA22" s="692">
        <v>23.44845699</v>
      </c>
      <c r="BB22" s="692">
        <v>22.341086488999998</v>
      </c>
      <c r="BC22" s="692">
        <v>24.601012017999999</v>
      </c>
      <c r="BD22" s="693">
        <v>27.919689999999999</v>
      </c>
      <c r="BE22" s="693">
        <v>30.445799999999998</v>
      </c>
      <c r="BF22" s="693">
        <v>29.620049999999999</v>
      </c>
      <c r="BG22" s="693">
        <v>27.725539999999999</v>
      </c>
      <c r="BH22" s="693">
        <v>25.95928</v>
      </c>
      <c r="BI22" s="693">
        <v>24.08897</v>
      </c>
      <c r="BJ22" s="693">
        <v>24.224080000000001</v>
      </c>
      <c r="BK22" s="693">
        <v>25.678930000000001</v>
      </c>
      <c r="BL22" s="693">
        <v>23.3094</v>
      </c>
      <c r="BM22" s="693">
        <v>24.34235</v>
      </c>
      <c r="BN22" s="693">
        <v>22.988109999999999</v>
      </c>
      <c r="BO22" s="693">
        <v>25.09599</v>
      </c>
      <c r="BP22" s="693">
        <v>28.62236</v>
      </c>
      <c r="BQ22" s="693">
        <v>30.965350000000001</v>
      </c>
      <c r="BR22" s="693">
        <v>29.831479999999999</v>
      </c>
      <c r="BS22" s="693">
        <v>27.99935</v>
      </c>
      <c r="BT22" s="693">
        <v>26.22071</v>
      </c>
      <c r="BU22" s="693">
        <v>24.299679999999999</v>
      </c>
      <c r="BV22" s="693">
        <v>24.404949999999999</v>
      </c>
    </row>
    <row r="23" spans="1:74" ht="11.1" customHeight="1" x14ac:dyDescent="0.2">
      <c r="A23" s="111" t="s">
        <v>1177</v>
      </c>
      <c r="B23" s="199" t="s">
        <v>439</v>
      </c>
      <c r="C23" s="692">
        <v>7.19831822</v>
      </c>
      <c r="D23" s="692">
        <v>6.5652577900000004</v>
      </c>
      <c r="E23" s="692">
        <v>6.8169340199999997</v>
      </c>
      <c r="F23" s="692">
        <v>6.89807915</v>
      </c>
      <c r="G23" s="692">
        <v>7.3935821199999996</v>
      </c>
      <c r="H23" s="692">
        <v>7.96767249</v>
      </c>
      <c r="I23" s="692">
        <v>8.8114229000000002</v>
      </c>
      <c r="J23" s="692">
        <v>8.8919083000000008</v>
      </c>
      <c r="K23" s="692">
        <v>8.0356953200000003</v>
      </c>
      <c r="L23" s="692">
        <v>7.58240465</v>
      </c>
      <c r="M23" s="692">
        <v>6.8746595800000003</v>
      </c>
      <c r="N23" s="692">
        <v>6.9837614800000001</v>
      </c>
      <c r="O23" s="692">
        <v>7.9500529999999996</v>
      </c>
      <c r="P23" s="692">
        <v>7.0452148899999996</v>
      </c>
      <c r="Q23" s="692">
        <v>6.9629796400000004</v>
      </c>
      <c r="R23" s="692">
        <v>6.8228877900000002</v>
      </c>
      <c r="S23" s="692">
        <v>7.7704869099999998</v>
      </c>
      <c r="T23" s="692">
        <v>8.6877659600000001</v>
      </c>
      <c r="U23" s="692">
        <v>9.2399506200000001</v>
      </c>
      <c r="V23" s="692">
        <v>9.25262706</v>
      </c>
      <c r="W23" s="692">
        <v>8.8947011899999993</v>
      </c>
      <c r="X23" s="692">
        <v>8.0784599400000001</v>
      </c>
      <c r="Y23" s="692">
        <v>7.0494156700000001</v>
      </c>
      <c r="Z23" s="692">
        <v>7.16969134</v>
      </c>
      <c r="AA23" s="692">
        <v>7.3765723899999998</v>
      </c>
      <c r="AB23" s="692">
        <v>6.83297709</v>
      </c>
      <c r="AC23" s="692">
        <v>6.9952465799999999</v>
      </c>
      <c r="AD23" s="692">
        <v>6.8197707599999999</v>
      </c>
      <c r="AE23" s="692">
        <v>7.64959144</v>
      </c>
      <c r="AF23" s="692">
        <v>8.2737785899999992</v>
      </c>
      <c r="AG23" s="692">
        <v>9.1034450000000007</v>
      </c>
      <c r="AH23" s="692">
        <v>9.0842830600000006</v>
      </c>
      <c r="AI23" s="692">
        <v>8.9984841600000003</v>
      </c>
      <c r="AJ23" s="692">
        <v>8.0164778699999992</v>
      </c>
      <c r="AK23" s="692">
        <v>6.9598053999999996</v>
      </c>
      <c r="AL23" s="692">
        <v>6.9679237000000001</v>
      </c>
      <c r="AM23" s="692">
        <v>7.10110581</v>
      </c>
      <c r="AN23" s="692">
        <v>6.8934678199999997</v>
      </c>
      <c r="AO23" s="692">
        <v>6.6650934399999997</v>
      </c>
      <c r="AP23" s="692">
        <v>5.9250047700000001</v>
      </c>
      <c r="AQ23" s="692">
        <v>6.0734063899999997</v>
      </c>
      <c r="AR23" s="692">
        <v>7.4164071800000002</v>
      </c>
      <c r="AS23" s="692">
        <v>8.6682697900000001</v>
      </c>
      <c r="AT23" s="692">
        <v>8.6637494499999992</v>
      </c>
      <c r="AU23" s="692">
        <v>7.9979806699999996</v>
      </c>
      <c r="AV23" s="692">
        <v>7.0909192799999996</v>
      </c>
      <c r="AW23" s="692">
        <v>6.4769012500000001</v>
      </c>
      <c r="AX23" s="692">
        <v>6.87342443</v>
      </c>
      <c r="AY23" s="692">
        <v>7.2037660499999996</v>
      </c>
      <c r="AZ23" s="692">
        <v>6.9081433800000003</v>
      </c>
      <c r="BA23" s="692">
        <v>6.7843775199999996</v>
      </c>
      <c r="BB23" s="692">
        <v>5.9142522711999996</v>
      </c>
      <c r="BC23" s="692">
        <v>6.3124298134999997</v>
      </c>
      <c r="BD23" s="693">
        <v>7.7949390000000003</v>
      </c>
      <c r="BE23" s="693">
        <v>8.7164870000000008</v>
      </c>
      <c r="BF23" s="693">
        <v>8.8042560000000005</v>
      </c>
      <c r="BG23" s="693">
        <v>8.2280750000000005</v>
      </c>
      <c r="BH23" s="693">
        <v>7.2335140000000004</v>
      </c>
      <c r="BI23" s="693">
        <v>6.610519</v>
      </c>
      <c r="BJ23" s="693">
        <v>6.9788209999999999</v>
      </c>
      <c r="BK23" s="693">
        <v>7.3483799999999997</v>
      </c>
      <c r="BL23" s="693">
        <v>6.9570290000000004</v>
      </c>
      <c r="BM23" s="693">
        <v>6.8844649999999996</v>
      </c>
      <c r="BN23" s="693">
        <v>6.0381679999999998</v>
      </c>
      <c r="BO23" s="693">
        <v>6.4264330000000003</v>
      </c>
      <c r="BP23" s="693">
        <v>7.9277069999999998</v>
      </c>
      <c r="BQ23" s="693">
        <v>8.8477289999999993</v>
      </c>
      <c r="BR23" s="693">
        <v>8.8840780000000006</v>
      </c>
      <c r="BS23" s="693">
        <v>8.2830829999999995</v>
      </c>
      <c r="BT23" s="693">
        <v>7.282845</v>
      </c>
      <c r="BU23" s="693">
        <v>6.6521160000000004</v>
      </c>
      <c r="BV23" s="693">
        <v>7.0217660000000004</v>
      </c>
    </row>
    <row r="24" spans="1:74" ht="11.1" customHeight="1" x14ac:dyDescent="0.2">
      <c r="A24" s="111" t="s">
        <v>1178</v>
      </c>
      <c r="B24" s="199" t="s">
        <v>440</v>
      </c>
      <c r="C24" s="692">
        <v>14.980576409999999</v>
      </c>
      <c r="D24" s="692">
        <v>13.39486475</v>
      </c>
      <c r="E24" s="692">
        <v>14.79312253</v>
      </c>
      <c r="F24" s="692">
        <v>14.254238580000001</v>
      </c>
      <c r="G24" s="692">
        <v>16.265668829999999</v>
      </c>
      <c r="H24" s="692">
        <v>17.770954830000001</v>
      </c>
      <c r="I24" s="692">
        <v>18.83414617</v>
      </c>
      <c r="J24" s="692">
        <v>19.147350419999999</v>
      </c>
      <c r="K24" s="692">
        <v>18.003682479999998</v>
      </c>
      <c r="L24" s="692">
        <v>17.282121140000001</v>
      </c>
      <c r="M24" s="692">
        <v>14.71722658</v>
      </c>
      <c r="N24" s="692">
        <v>14.95361529</v>
      </c>
      <c r="O24" s="692">
        <v>16.633730700000001</v>
      </c>
      <c r="P24" s="692">
        <v>14.18942775</v>
      </c>
      <c r="Q24" s="692">
        <v>14.653810099999999</v>
      </c>
      <c r="R24" s="692">
        <v>14.59978059</v>
      </c>
      <c r="S24" s="692">
        <v>16.64157969</v>
      </c>
      <c r="T24" s="692">
        <v>18.86105976</v>
      </c>
      <c r="U24" s="692">
        <v>19.896487830000002</v>
      </c>
      <c r="V24" s="692">
        <v>20.186072159999998</v>
      </c>
      <c r="W24" s="692">
        <v>18.538759509999998</v>
      </c>
      <c r="X24" s="692">
        <v>17.782602839999999</v>
      </c>
      <c r="Y24" s="692">
        <v>14.838218830000001</v>
      </c>
      <c r="Z24" s="692">
        <v>14.90142728</v>
      </c>
      <c r="AA24" s="692">
        <v>15.39262199</v>
      </c>
      <c r="AB24" s="692">
        <v>14.16484063</v>
      </c>
      <c r="AC24" s="692">
        <v>14.472431220000001</v>
      </c>
      <c r="AD24" s="692">
        <v>14.333807240000001</v>
      </c>
      <c r="AE24" s="692">
        <v>16.056903160000001</v>
      </c>
      <c r="AF24" s="692">
        <v>17.443768980000002</v>
      </c>
      <c r="AG24" s="692">
        <v>19.439412709999999</v>
      </c>
      <c r="AH24" s="692">
        <v>20.06635296</v>
      </c>
      <c r="AI24" s="692">
        <v>19.385656579999999</v>
      </c>
      <c r="AJ24" s="692">
        <v>18.273426300000001</v>
      </c>
      <c r="AK24" s="692">
        <v>14.580691590000001</v>
      </c>
      <c r="AL24" s="692">
        <v>14.71058865</v>
      </c>
      <c r="AM24" s="692">
        <v>15.329854129999999</v>
      </c>
      <c r="AN24" s="692">
        <v>13.97697777</v>
      </c>
      <c r="AO24" s="692">
        <v>15.014651710000001</v>
      </c>
      <c r="AP24" s="692">
        <v>13.70517407</v>
      </c>
      <c r="AQ24" s="692">
        <v>13.97737768</v>
      </c>
      <c r="AR24" s="692">
        <v>16.898848269999998</v>
      </c>
      <c r="AS24" s="692">
        <v>18.972925279999998</v>
      </c>
      <c r="AT24" s="692">
        <v>18.643415239999999</v>
      </c>
      <c r="AU24" s="692">
        <v>17.423395620000001</v>
      </c>
      <c r="AV24" s="692">
        <v>16.644203439999998</v>
      </c>
      <c r="AW24" s="692">
        <v>14.017230489999999</v>
      </c>
      <c r="AX24" s="692">
        <v>14.765791500000001</v>
      </c>
      <c r="AY24" s="692">
        <v>15.069296039999999</v>
      </c>
      <c r="AZ24" s="692">
        <v>13.264728330000001</v>
      </c>
      <c r="BA24" s="692">
        <v>14.05934113</v>
      </c>
      <c r="BB24" s="692">
        <v>13.821557819000001</v>
      </c>
      <c r="BC24" s="692">
        <v>14.560171078</v>
      </c>
      <c r="BD24" s="693">
        <v>17.640979999999999</v>
      </c>
      <c r="BE24" s="693">
        <v>19.500969999999999</v>
      </c>
      <c r="BF24" s="693">
        <v>19.044879999999999</v>
      </c>
      <c r="BG24" s="693">
        <v>18.263190000000002</v>
      </c>
      <c r="BH24" s="693">
        <v>17.538019999999999</v>
      </c>
      <c r="BI24" s="693">
        <v>14.55254</v>
      </c>
      <c r="BJ24" s="693">
        <v>15.25234</v>
      </c>
      <c r="BK24" s="693">
        <v>15.60102</v>
      </c>
      <c r="BL24" s="693">
        <v>13.30771</v>
      </c>
      <c r="BM24" s="693">
        <v>14.12909</v>
      </c>
      <c r="BN24" s="693">
        <v>14.22058</v>
      </c>
      <c r="BO24" s="693">
        <v>15.12792</v>
      </c>
      <c r="BP24" s="693">
        <v>18.197140000000001</v>
      </c>
      <c r="BQ24" s="693">
        <v>19.782540000000001</v>
      </c>
      <c r="BR24" s="693">
        <v>19.25919</v>
      </c>
      <c r="BS24" s="693">
        <v>18.48479</v>
      </c>
      <c r="BT24" s="693">
        <v>17.773800000000001</v>
      </c>
      <c r="BU24" s="693">
        <v>14.746409999999999</v>
      </c>
      <c r="BV24" s="693">
        <v>15.44664</v>
      </c>
    </row>
    <row r="25" spans="1:74" ht="11.1" customHeight="1" x14ac:dyDescent="0.2">
      <c r="A25" s="111" t="s">
        <v>1179</v>
      </c>
      <c r="B25" s="199" t="s">
        <v>441</v>
      </c>
      <c r="C25" s="692">
        <v>7.6591937999999997</v>
      </c>
      <c r="D25" s="692">
        <v>6.9884262799999997</v>
      </c>
      <c r="E25" s="692">
        <v>7.5376764999999999</v>
      </c>
      <c r="F25" s="692">
        <v>7.3350728700000003</v>
      </c>
      <c r="G25" s="692">
        <v>7.93551976</v>
      </c>
      <c r="H25" s="692">
        <v>8.9121308900000002</v>
      </c>
      <c r="I25" s="692">
        <v>9.6237003600000008</v>
      </c>
      <c r="J25" s="692">
        <v>9.5439914600000009</v>
      </c>
      <c r="K25" s="692">
        <v>8.5802183000000003</v>
      </c>
      <c r="L25" s="692">
        <v>7.9544245499999997</v>
      </c>
      <c r="M25" s="692">
        <v>7.3534474000000003</v>
      </c>
      <c r="N25" s="692">
        <v>7.69782586</v>
      </c>
      <c r="O25" s="692">
        <v>7.6512700499999999</v>
      </c>
      <c r="P25" s="692">
        <v>7.1642359600000001</v>
      </c>
      <c r="Q25" s="692">
        <v>7.6676332699999996</v>
      </c>
      <c r="R25" s="692">
        <v>7.5771324599999996</v>
      </c>
      <c r="S25" s="692">
        <v>8.22690126</v>
      </c>
      <c r="T25" s="692">
        <v>8.8810298499999991</v>
      </c>
      <c r="U25" s="692">
        <v>9.8426672600000007</v>
      </c>
      <c r="V25" s="692">
        <v>9.8933584099999994</v>
      </c>
      <c r="W25" s="692">
        <v>8.8695493400000007</v>
      </c>
      <c r="X25" s="692">
        <v>8.0387098699999999</v>
      </c>
      <c r="Y25" s="692">
        <v>7.4649058400000001</v>
      </c>
      <c r="Z25" s="692">
        <v>7.7877924299999997</v>
      </c>
      <c r="AA25" s="692">
        <v>7.8106215299999997</v>
      </c>
      <c r="AB25" s="692">
        <v>7.2863838699999999</v>
      </c>
      <c r="AC25" s="692">
        <v>7.6331081200000002</v>
      </c>
      <c r="AD25" s="692">
        <v>7.5644103700000001</v>
      </c>
      <c r="AE25" s="692">
        <v>7.8245181500000003</v>
      </c>
      <c r="AF25" s="692">
        <v>8.4328065100000007</v>
      </c>
      <c r="AG25" s="692">
        <v>9.5903288500000006</v>
      </c>
      <c r="AH25" s="692">
        <v>9.90147479</v>
      </c>
      <c r="AI25" s="692">
        <v>8.7247956599999998</v>
      </c>
      <c r="AJ25" s="692">
        <v>8.0724453100000009</v>
      </c>
      <c r="AK25" s="692">
        <v>7.4716883300000001</v>
      </c>
      <c r="AL25" s="692">
        <v>7.7569456099999998</v>
      </c>
      <c r="AM25" s="692">
        <v>7.7040582200000003</v>
      </c>
      <c r="AN25" s="692">
        <v>7.2809718400000003</v>
      </c>
      <c r="AO25" s="692">
        <v>7.4087320800000001</v>
      </c>
      <c r="AP25" s="692">
        <v>6.58168065</v>
      </c>
      <c r="AQ25" s="692">
        <v>7.4813409599999998</v>
      </c>
      <c r="AR25" s="692">
        <v>8.0662351300000008</v>
      </c>
      <c r="AS25" s="692">
        <v>9.2923613899999999</v>
      </c>
      <c r="AT25" s="692">
        <v>9.5655406999999997</v>
      </c>
      <c r="AU25" s="692">
        <v>8.5668500900000009</v>
      </c>
      <c r="AV25" s="692">
        <v>7.9671675000000004</v>
      </c>
      <c r="AW25" s="692">
        <v>7.2738040599999998</v>
      </c>
      <c r="AX25" s="692">
        <v>7.5526568599999999</v>
      </c>
      <c r="AY25" s="692">
        <v>7.5622785400000003</v>
      </c>
      <c r="AZ25" s="692">
        <v>6.9435370599999997</v>
      </c>
      <c r="BA25" s="692">
        <v>7.4272815999999997</v>
      </c>
      <c r="BB25" s="692">
        <v>7.0730526346999998</v>
      </c>
      <c r="BC25" s="692">
        <v>7.8521503892000002</v>
      </c>
      <c r="BD25" s="693">
        <v>8.6804819999999996</v>
      </c>
      <c r="BE25" s="693">
        <v>9.5913679999999992</v>
      </c>
      <c r="BF25" s="693">
        <v>9.3181089999999998</v>
      </c>
      <c r="BG25" s="693">
        <v>8.6399249999999999</v>
      </c>
      <c r="BH25" s="693">
        <v>8.0336660000000002</v>
      </c>
      <c r="BI25" s="693">
        <v>7.509137</v>
      </c>
      <c r="BJ25" s="693">
        <v>7.7974509999999997</v>
      </c>
      <c r="BK25" s="693">
        <v>7.8280219999999998</v>
      </c>
      <c r="BL25" s="693">
        <v>7.128584</v>
      </c>
      <c r="BM25" s="693">
        <v>7.6738460000000002</v>
      </c>
      <c r="BN25" s="693">
        <v>7.2099349999999998</v>
      </c>
      <c r="BO25" s="693">
        <v>8.1729050000000001</v>
      </c>
      <c r="BP25" s="693">
        <v>8.8362180000000006</v>
      </c>
      <c r="BQ25" s="693">
        <v>9.7297250000000002</v>
      </c>
      <c r="BR25" s="693">
        <v>9.4735809999999994</v>
      </c>
      <c r="BS25" s="693">
        <v>8.7973339999999993</v>
      </c>
      <c r="BT25" s="693">
        <v>8.1820059999999994</v>
      </c>
      <c r="BU25" s="693">
        <v>7.6413310000000001</v>
      </c>
      <c r="BV25" s="693">
        <v>7.9293810000000002</v>
      </c>
    </row>
    <row r="26" spans="1:74" ht="11.1" customHeight="1" x14ac:dyDescent="0.2">
      <c r="A26" s="111" t="s">
        <v>1180</v>
      </c>
      <c r="B26" s="199" t="s">
        <v>242</v>
      </c>
      <c r="C26" s="692">
        <v>13.319707129999999</v>
      </c>
      <c r="D26" s="692">
        <v>12.164699049999999</v>
      </c>
      <c r="E26" s="692">
        <v>13.255182</v>
      </c>
      <c r="F26" s="692">
        <v>12.739421979999999</v>
      </c>
      <c r="G26" s="692">
        <v>13.13757069</v>
      </c>
      <c r="H26" s="692">
        <v>14.49851312</v>
      </c>
      <c r="I26" s="692">
        <v>14.813715050000001</v>
      </c>
      <c r="J26" s="692">
        <v>15.505326220000001</v>
      </c>
      <c r="K26" s="692">
        <v>14.36573551</v>
      </c>
      <c r="L26" s="692">
        <v>13.9741128</v>
      </c>
      <c r="M26" s="692">
        <v>12.855771710000001</v>
      </c>
      <c r="N26" s="692">
        <v>13.422883779999999</v>
      </c>
      <c r="O26" s="692">
        <v>13.147461979999999</v>
      </c>
      <c r="P26" s="692">
        <v>12.33787609</v>
      </c>
      <c r="Q26" s="692">
        <v>13.87806048</v>
      </c>
      <c r="R26" s="692">
        <v>12.8591391</v>
      </c>
      <c r="S26" s="692">
        <v>12.744241580000001</v>
      </c>
      <c r="T26" s="692">
        <v>13.46661385</v>
      </c>
      <c r="U26" s="692">
        <v>15.01439768</v>
      </c>
      <c r="V26" s="692">
        <v>16.4098142</v>
      </c>
      <c r="W26" s="692">
        <v>12.590876039999999</v>
      </c>
      <c r="X26" s="692">
        <v>14.28737827</v>
      </c>
      <c r="Y26" s="692">
        <v>11.99054057</v>
      </c>
      <c r="Z26" s="692">
        <v>12.92652318</v>
      </c>
      <c r="AA26" s="692">
        <v>13.29292553</v>
      </c>
      <c r="AB26" s="692">
        <v>11.943961209999999</v>
      </c>
      <c r="AC26" s="692">
        <v>13.196361530000001</v>
      </c>
      <c r="AD26" s="692">
        <v>12.677048360000001</v>
      </c>
      <c r="AE26" s="692">
        <v>13.08280021</v>
      </c>
      <c r="AF26" s="692">
        <v>12.65922488</v>
      </c>
      <c r="AG26" s="692">
        <v>14.913349719999999</v>
      </c>
      <c r="AH26" s="692">
        <v>15.10190639</v>
      </c>
      <c r="AI26" s="692">
        <v>13.58906133</v>
      </c>
      <c r="AJ26" s="692">
        <v>14.237821520000001</v>
      </c>
      <c r="AK26" s="692">
        <v>11.39661731</v>
      </c>
      <c r="AL26" s="692">
        <v>13.880908</v>
      </c>
      <c r="AM26" s="692">
        <v>13.015212249999999</v>
      </c>
      <c r="AN26" s="692">
        <v>11.41680391</v>
      </c>
      <c r="AO26" s="692">
        <v>12.577737539999999</v>
      </c>
      <c r="AP26" s="692">
        <v>11.062182869999999</v>
      </c>
      <c r="AQ26" s="692">
        <v>10.652674790000001</v>
      </c>
      <c r="AR26" s="692">
        <v>12.19375617</v>
      </c>
      <c r="AS26" s="692">
        <v>14.330785499999999</v>
      </c>
      <c r="AT26" s="692">
        <v>12.602820250000001</v>
      </c>
      <c r="AU26" s="692">
        <v>12.8629625</v>
      </c>
      <c r="AV26" s="692">
        <v>13.50959645</v>
      </c>
      <c r="AW26" s="692">
        <v>10.85389389</v>
      </c>
      <c r="AX26" s="692">
        <v>13.235208030000001</v>
      </c>
      <c r="AY26" s="692">
        <v>11.493607280000001</v>
      </c>
      <c r="AZ26" s="692">
        <v>10.290168120000001</v>
      </c>
      <c r="BA26" s="692">
        <v>13.43979407</v>
      </c>
      <c r="BB26" s="692">
        <v>11.370820049000001</v>
      </c>
      <c r="BC26" s="692">
        <v>10.79349094</v>
      </c>
      <c r="BD26" s="693">
        <v>12.22</v>
      </c>
      <c r="BE26" s="693">
        <v>14.40577</v>
      </c>
      <c r="BF26" s="693">
        <v>12.48574</v>
      </c>
      <c r="BG26" s="693">
        <v>12.41262</v>
      </c>
      <c r="BH26" s="693">
        <v>13.05236</v>
      </c>
      <c r="BI26" s="693">
        <v>10.612259999999999</v>
      </c>
      <c r="BJ26" s="693">
        <v>13.226179999999999</v>
      </c>
      <c r="BK26" s="693">
        <v>11.47002</v>
      </c>
      <c r="BL26" s="693">
        <v>10.283910000000001</v>
      </c>
      <c r="BM26" s="693">
        <v>13.45303</v>
      </c>
      <c r="BN26" s="693">
        <v>11.42576</v>
      </c>
      <c r="BO26" s="693">
        <v>10.76614</v>
      </c>
      <c r="BP26" s="693">
        <v>12.19304</v>
      </c>
      <c r="BQ26" s="693">
        <v>14.26436</v>
      </c>
      <c r="BR26" s="693">
        <v>12.36538</v>
      </c>
      <c r="BS26" s="693">
        <v>12.29022</v>
      </c>
      <c r="BT26" s="693">
        <v>12.89598</v>
      </c>
      <c r="BU26" s="693">
        <v>10.47475</v>
      </c>
      <c r="BV26" s="693">
        <v>13.044230000000001</v>
      </c>
    </row>
    <row r="27" spans="1:74" ht="11.1" customHeight="1" x14ac:dyDescent="0.2">
      <c r="A27" s="111" t="s">
        <v>1181</v>
      </c>
      <c r="B27" s="199" t="s">
        <v>243</v>
      </c>
      <c r="C27" s="692">
        <v>0.48792282999999997</v>
      </c>
      <c r="D27" s="692">
        <v>0.46428624000000002</v>
      </c>
      <c r="E27" s="692">
        <v>0.49276002000000002</v>
      </c>
      <c r="F27" s="692">
        <v>0.47759699999999999</v>
      </c>
      <c r="G27" s="692">
        <v>0.47282148000000002</v>
      </c>
      <c r="H27" s="692">
        <v>0.46497922000000003</v>
      </c>
      <c r="I27" s="692">
        <v>0.4873016</v>
      </c>
      <c r="J27" s="692">
        <v>0.50525061999999998</v>
      </c>
      <c r="K27" s="692">
        <v>0.48409593000000001</v>
      </c>
      <c r="L27" s="692">
        <v>0.49157507</v>
      </c>
      <c r="M27" s="692">
        <v>0.47828953000000002</v>
      </c>
      <c r="N27" s="692">
        <v>0.47964245</v>
      </c>
      <c r="O27" s="692">
        <v>0.48640008000000001</v>
      </c>
      <c r="P27" s="692">
        <v>0.46183650999999998</v>
      </c>
      <c r="Q27" s="692">
        <v>0.46886464999999999</v>
      </c>
      <c r="R27" s="692">
        <v>0.46689483999999998</v>
      </c>
      <c r="S27" s="692">
        <v>0.46332676</v>
      </c>
      <c r="T27" s="692">
        <v>0.46062157999999997</v>
      </c>
      <c r="U27" s="692">
        <v>0.48620303999999998</v>
      </c>
      <c r="V27" s="692">
        <v>0.49194241</v>
      </c>
      <c r="W27" s="692">
        <v>0.46803676999999999</v>
      </c>
      <c r="X27" s="692">
        <v>0.48588360000000003</v>
      </c>
      <c r="Y27" s="692">
        <v>0.47007567</v>
      </c>
      <c r="Z27" s="692">
        <v>0.46898107999999999</v>
      </c>
      <c r="AA27" s="692">
        <v>0.48635547000000001</v>
      </c>
      <c r="AB27" s="692">
        <v>0.43634964999999998</v>
      </c>
      <c r="AC27" s="692">
        <v>0.4546422</v>
      </c>
      <c r="AD27" s="692">
        <v>0.45419042999999998</v>
      </c>
      <c r="AE27" s="692">
        <v>0.46472182000000001</v>
      </c>
      <c r="AF27" s="692">
        <v>0.46747663</v>
      </c>
      <c r="AG27" s="692">
        <v>0.49076015000000001</v>
      </c>
      <c r="AH27" s="692">
        <v>0.50425381999999996</v>
      </c>
      <c r="AI27" s="692">
        <v>0.48558625</v>
      </c>
      <c r="AJ27" s="692">
        <v>0.49323091000000002</v>
      </c>
      <c r="AK27" s="692">
        <v>0.47567861</v>
      </c>
      <c r="AL27" s="692">
        <v>0.48346610000000001</v>
      </c>
      <c r="AM27" s="692">
        <v>0.48053228999999997</v>
      </c>
      <c r="AN27" s="692">
        <v>0.45519959999999998</v>
      </c>
      <c r="AO27" s="692">
        <v>0.45692825999999997</v>
      </c>
      <c r="AP27" s="692">
        <v>0.37981651</v>
      </c>
      <c r="AQ27" s="692">
        <v>0.38150112000000003</v>
      </c>
      <c r="AR27" s="692">
        <v>0.40116445000000001</v>
      </c>
      <c r="AS27" s="692">
        <v>0.42733337999999998</v>
      </c>
      <c r="AT27" s="692">
        <v>0.43143974000000002</v>
      </c>
      <c r="AU27" s="692">
        <v>0.41746198000000001</v>
      </c>
      <c r="AV27" s="692">
        <v>0.44201947000000003</v>
      </c>
      <c r="AW27" s="692">
        <v>0.4445075</v>
      </c>
      <c r="AX27" s="692">
        <v>0.45112859999999999</v>
      </c>
      <c r="AY27" s="692">
        <v>0.43606220000000001</v>
      </c>
      <c r="AZ27" s="692">
        <v>0.40613632999999999</v>
      </c>
      <c r="BA27" s="692">
        <v>0.44341740000000002</v>
      </c>
      <c r="BB27" s="692">
        <v>0.4295679</v>
      </c>
      <c r="BC27" s="692">
        <v>0.43883011</v>
      </c>
      <c r="BD27" s="693">
        <v>0.44094870000000003</v>
      </c>
      <c r="BE27" s="693">
        <v>0.46380320000000003</v>
      </c>
      <c r="BF27" s="693">
        <v>0.47746539999999998</v>
      </c>
      <c r="BG27" s="693">
        <v>0.45976030000000001</v>
      </c>
      <c r="BH27" s="693">
        <v>0.47025020000000001</v>
      </c>
      <c r="BI27" s="693">
        <v>0.46729359999999998</v>
      </c>
      <c r="BJ27" s="693">
        <v>0.47423189999999998</v>
      </c>
      <c r="BK27" s="693">
        <v>0.46928500000000001</v>
      </c>
      <c r="BL27" s="693">
        <v>0.4459938</v>
      </c>
      <c r="BM27" s="693">
        <v>0.46825460000000002</v>
      </c>
      <c r="BN27" s="693">
        <v>0.45522550000000001</v>
      </c>
      <c r="BO27" s="693">
        <v>0.46609699999999998</v>
      </c>
      <c r="BP27" s="693">
        <v>0.46568120000000002</v>
      </c>
      <c r="BQ27" s="693">
        <v>0.48530640000000003</v>
      </c>
      <c r="BR27" s="693">
        <v>0.49679269999999998</v>
      </c>
      <c r="BS27" s="693">
        <v>0.47801280000000002</v>
      </c>
      <c r="BT27" s="693">
        <v>0.48925259999999998</v>
      </c>
      <c r="BU27" s="693">
        <v>0.48492299999999999</v>
      </c>
      <c r="BV27" s="693">
        <v>0.49158819999999998</v>
      </c>
    </row>
    <row r="28" spans="1:74" ht="11.1" customHeight="1" x14ac:dyDescent="0.2">
      <c r="A28" s="111" t="s">
        <v>1182</v>
      </c>
      <c r="B28" s="199" t="s">
        <v>443</v>
      </c>
      <c r="C28" s="692">
        <v>109.48838655</v>
      </c>
      <c r="D28" s="692">
        <v>99.639935519999995</v>
      </c>
      <c r="E28" s="692">
        <v>107.17286437</v>
      </c>
      <c r="F28" s="692">
        <v>102.58904968</v>
      </c>
      <c r="G28" s="692">
        <v>109.87209982</v>
      </c>
      <c r="H28" s="692">
        <v>120.01315532</v>
      </c>
      <c r="I28" s="692">
        <v>129.27662307</v>
      </c>
      <c r="J28" s="692">
        <v>128.48100787999999</v>
      </c>
      <c r="K28" s="692">
        <v>118.78875909</v>
      </c>
      <c r="L28" s="692">
        <v>113.28719169999999</v>
      </c>
      <c r="M28" s="692">
        <v>104.97310007</v>
      </c>
      <c r="N28" s="692">
        <v>109.30552114</v>
      </c>
      <c r="O28" s="692">
        <v>114.92525915</v>
      </c>
      <c r="P28" s="692">
        <v>102.68544876999999</v>
      </c>
      <c r="Q28" s="692">
        <v>108.10834278</v>
      </c>
      <c r="R28" s="692">
        <v>103.33147963</v>
      </c>
      <c r="S28" s="692">
        <v>113.17548257999999</v>
      </c>
      <c r="T28" s="692">
        <v>122.01117547</v>
      </c>
      <c r="U28" s="692">
        <v>131.52157206000001</v>
      </c>
      <c r="V28" s="692">
        <v>134.84807015999999</v>
      </c>
      <c r="W28" s="692">
        <v>122.03347847000001</v>
      </c>
      <c r="X28" s="692">
        <v>116.13334136</v>
      </c>
      <c r="Y28" s="692">
        <v>104.98311214</v>
      </c>
      <c r="Z28" s="692">
        <v>107.99808272</v>
      </c>
      <c r="AA28" s="692">
        <v>112.0123883</v>
      </c>
      <c r="AB28" s="692">
        <v>102.07087865</v>
      </c>
      <c r="AC28" s="692">
        <v>107.46819988</v>
      </c>
      <c r="AD28" s="692">
        <v>102.44593962</v>
      </c>
      <c r="AE28" s="692">
        <v>111.20095272</v>
      </c>
      <c r="AF28" s="692">
        <v>115.74502704</v>
      </c>
      <c r="AG28" s="692">
        <v>130.95145260999999</v>
      </c>
      <c r="AH28" s="692">
        <v>130.77617383</v>
      </c>
      <c r="AI28" s="692">
        <v>122.05915072000001</v>
      </c>
      <c r="AJ28" s="692">
        <v>115.30490274</v>
      </c>
      <c r="AK28" s="692">
        <v>102.84001359</v>
      </c>
      <c r="AL28" s="692">
        <v>108.00147573</v>
      </c>
      <c r="AM28" s="692">
        <v>108.90250580999999</v>
      </c>
      <c r="AN28" s="692">
        <v>101.90408589</v>
      </c>
      <c r="AO28" s="692">
        <v>102.93669873</v>
      </c>
      <c r="AP28" s="692">
        <v>90.631198569999995</v>
      </c>
      <c r="AQ28" s="692">
        <v>93.405746260000001</v>
      </c>
      <c r="AR28" s="692">
        <v>108.6988133</v>
      </c>
      <c r="AS28" s="692">
        <v>126.01023608</v>
      </c>
      <c r="AT28" s="692">
        <v>122.0345334</v>
      </c>
      <c r="AU28" s="692">
        <v>112.29660939</v>
      </c>
      <c r="AV28" s="692">
        <v>107.40396625</v>
      </c>
      <c r="AW28" s="692">
        <v>97.091218179999998</v>
      </c>
      <c r="AX28" s="692">
        <v>104.40270307</v>
      </c>
      <c r="AY28" s="692">
        <v>104.1916983</v>
      </c>
      <c r="AZ28" s="692">
        <v>98.174722000000003</v>
      </c>
      <c r="BA28" s="692">
        <v>102.26983359</v>
      </c>
      <c r="BB28" s="692">
        <v>93.565758970000005</v>
      </c>
      <c r="BC28" s="692">
        <v>98.929847078999998</v>
      </c>
      <c r="BD28" s="693">
        <v>114.6328</v>
      </c>
      <c r="BE28" s="693">
        <v>127.032</v>
      </c>
      <c r="BF28" s="693">
        <v>123.3737</v>
      </c>
      <c r="BG28" s="693">
        <v>115.13809999999999</v>
      </c>
      <c r="BH28" s="693">
        <v>109.6016</v>
      </c>
      <c r="BI28" s="693">
        <v>99.795209999999997</v>
      </c>
      <c r="BJ28" s="693">
        <v>107.4657</v>
      </c>
      <c r="BK28" s="693">
        <v>107.90389999999999</v>
      </c>
      <c r="BL28" s="693">
        <v>99.802199999999999</v>
      </c>
      <c r="BM28" s="693">
        <v>105.1297</v>
      </c>
      <c r="BN28" s="693">
        <v>96.118750000000006</v>
      </c>
      <c r="BO28" s="693">
        <v>101.25279999999999</v>
      </c>
      <c r="BP28" s="693">
        <v>117.1228</v>
      </c>
      <c r="BQ28" s="693">
        <v>128.81569999999999</v>
      </c>
      <c r="BR28" s="693">
        <v>124.5067</v>
      </c>
      <c r="BS28" s="693">
        <v>116.2865</v>
      </c>
      <c r="BT28" s="693">
        <v>110.6371</v>
      </c>
      <c r="BU28" s="693">
        <v>100.6374</v>
      </c>
      <c r="BV28" s="693">
        <v>108.17189999999999</v>
      </c>
    </row>
    <row r="29" spans="1:74" ht="11.1" customHeight="1" x14ac:dyDescent="0.2">
      <c r="A29" s="111"/>
      <c r="B29" s="113" t="s">
        <v>29</v>
      </c>
      <c r="C29" s="694"/>
      <c r="D29" s="694"/>
      <c r="E29" s="694"/>
      <c r="F29" s="694"/>
      <c r="G29" s="694"/>
      <c r="H29" s="694"/>
      <c r="I29" s="694"/>
      <c r="J29" s="694"/>
      <c r="K29" s="694"/>
      <c r="L29" s="694"/>
      <c r="M29" s="694"/>
      <c r="N29" s="694"/>
      <c r="O29" s="694"/>
      <c r="P29" s="694"/>
      <c r="Q29" s="694"/>
      <c r="R29" s="694"/>
      <c r="S29" s="694"/>
      <c r="T29" s="694"/>
      <c r="U29" s="694"/>
      <c r="V29" s="694"/>
      <c r="W29" s="694"/>
      <c r="X29" s="694"/>
      <c r="Y29" s="694"/>
      <c r="Z29" s="694"/>
      <c r="AA29" s="694"/>
      <c r="AB29" s="694"/>
      <c r="AC29" s="694"/>
      <c r="AD29" s="694"/>
      <c r="AE29" s="694"/>
      <c r="AF29" s="694"/>
      <c r="AG29" s="694"/>
      <c r="AH29" s="694"/>
      <c r="AI29" s="694"/>
      <c r="AJ29" s="694"/>
      <c r="AK29" s="694"/>
      <c r="AL29" s="694"/>
      <c r="AM29" s="694"/>
      <c r="AN29" s="694"/>
      <c r="AO29" s="694"/>
      <c r="AP29" s="694"/>
      <c r="AQ29" s="694"/>
      <c r="AR29" s="694"/>
      <c r="AS29" s="694"/>
      <c r="AT29" s="694"/>
      <c r="AU29" s="694"/>
      <c r="AV29" s="694"/>
      <c r="AW29" s="694"/>
      <c r="AX29" s="694"/>
      <c r="AY29" s="694"/>
      <c r="AZ29" s="694"/>
      <c r="BA29" s="694"/>
      <c r="BB29" s="694"/>
      <c r="BC29" s="694"/>
      <c r="BD29" s="695"/>
      <c r="BE29" s="695"/>
      <c r="BF29" s="695"/>
      <c r="BG29" s="695"/>
      <c r="BH29" s="695"/>
      <c r="BI29" s="695"/>
      <c r="BJ29" s="695"/>
      <c r="BK29" s="695"/>
      <c r="BL29" s="695"/>
      <c r="BM29" s="695"/>
      <c r="BN29" s="695"/>
      <c r="BO29" s="695"/>
      <c r="BP29" s="695"/>
      <c r="BQ29" s="695"/>
      <c r="BR29" s="695"/>
      <c r="BS29" s="695"/>
      <c r="BT29" s="695"/>
      <c r="BU29" s="695"/>
      <c r="BV29" s="695"/>
    </row>
    <row r="30" spans="1:74" ht="11.1" customHeight="1" x14ac:dyDescent="0.2">
      <c r="A30" s="111" t="s">
        <v>1183</v>
      </c>
      <c r="B30" s="199" t="s">
        <v>435</v>
      </c>
      <c r="C30" s="692">
        <v>1.3720656899999999</v>
      </c>
      <c r="D30" s="692">
        <v>1.2911259100000001</v>
      </c>
      <c r="E30" s="692">
        <v>1.3965459899999999</v>
      </c>
      <c r="F30" s="692">
        <v>1.31282426</v>
      </c>
      <c r="G30" s="692">
        <v>1.3794679599999999</v>
      </c>
      <c r="H30" s="692">
        <v>1.4397555099999999</v>
      </c>
      <c r="I30" s="692">
        <v>1.5120038499999999</v>
      </c>
      <c r="J30" s="692">
        <v>1.5011249200000001</v>
      </c>
      <c r="K30" s="692">
        <v>1.47620996</v>
      </c>
      <c r="L30" s="692">
        <v>1.4647189</v>
      </c>
      <c r="M30" s="692">
        <v>1.3622853100000001</v>
      </c>
      <c r="N30" s="692">
        <v>1.35839175</v>
      </c>
      <c r="O30" s="692">
        <v>1.43380653</v>
      </c>
      <c r="P30" s="692">
        <v>1.26232473</v>
      </c>
      <c r="Q30" s="692">
        <v>1.39446588</v>
      </c>
      <c r="R30" s="692">
        <v>1.3446336000000001</v>
      </c>
      <c r="S30" s="692">
        <v>1.4792108799999999</v>
      </c>
      <c r="T30" s="692">
        <v>1.4055655600000001</v>
      </c>
      <c r="U30" s="692">
        <v>1.4656609700000001</v>
      </c>
      <c r="V30" s="692">
        <v>1.62379531</v>
      </c>
      <c r="W30" s="692">
        <v>1.43252449</v>
      </c>
      <c r="X30" s="692">
        <v>1.4844427499999999</v>
      </c>
      <c r="Y30" s="692">
        <v>1.4133998400000001</v>
      </c>
      <c r="Z30" s="692">
        <v>1.31375346</v>
      </c>
      <c r="AA30" s="692">
        <v>1.4350039299999999</v>
      </c>
      <c r="AB30" s="692">
        <v>1.1792938900000001</v>
      </c>
      <c r="AC30" s="692">
        <v>1.37252489</v>
      </c>
      <c r="AD30" s="692">
        <v>1.29629039</v>
      </c>
      <c r="AE30" s="692">
        <v>1.39651744</v>
      </c>
      <c r="AF30" s="692">
        <v>1.2900867199999999</v>
      </c>
      <c r="AG30" s="692">
        <v>1.5399985199999999</v>
      </c>
      <c r="AH30" s="692">
        <v>1.4370146399999999</v>
      </c>
      <c r="AI30" s="692">
        <v>1.28823636</v>
      </c>
      <c r="AJ30" s="692">
        <v>1.39710819</v>
      </c>
      <c r="AK30" s="692">
        <v>1.3053591499999999</v>
      </c>
      <c r="AL30" s="692">
        <v>1.29702691</v>
      </c>
      <c r="AM30" s="692">
        <v>1.2483491099999999</v>
      </c>
      <c r="AN30" s="692">
        <v>1.2144128599999999</v>
      </c>
      <c r="AO30" s="692">
        <v>1.2091429499999999</v>
      </c>
      <c r="AP30" s="692">
        <v>1.10545637</v>
      </c>
      <c r="AQ30" s="692">
        <v>1.14526325</v>
      </c>
      <c r="AR30" s="692">
        <v>1.23894401</v>
      </c>
      <c r="AS30" s="692">
        <v>1.3403389000000001</v>
      </c>
      <c r="AT30" s="692">
        <v>1.3022097399999999</v>
      </c>
      <c r="AU30" s="692">
        <v>1.2962931200000001</v>
      </c>
      <c r="AV30" s="692">
        <v>1.25130634</v>
      </c>
      <c r="AW30" s="692">
        <v>1.2334707600000001</v>
      </c>
      <c r="AX30" s="692">
        <v>1.26128817</v>
      </c>
      <c r="AY30" s="692">
        <v>1.2790879100000001</v>
      </c>
      <c r="AZ30" s="692">
        <v>1.2021589100000001</v>
      </c>
      <c r="BA30" s="692">
        <v>1.27993274</v>
      </c>
      <c r="BB30" s="692">
        <v>1.1477485318</v>
      </c>
      <c r="BC30" s="692">
        <v>1.1823946902</v>
      </c>
      <c r="BD30" s="693">
        <v>1.2617320000000001</v>
      </c>
      <c r="BE30" s="693">
        <v>1.3520190000000001</v>
      </c>
      <c r="BF30" s="693">
        <v>1.308022</v>
      </c>
      <c r="BG30" s="693">
        <v>1.2939050000000001</v>
      </c>
      <c r="BH30" s="693">
        <v>1.2437069999999999</v>
      </c>
      <c r="BI30" s="693">
        <v>1.2172270000000001</v>
      </c>
      <c r="BJ30" s="693">
        <v>1.242737</v>
      </c>
      <c r="BK30" s="693">
        <v>1.256751</v>
      </c>
      <c r="BL30" s="693">
        <v>1.2150030000000001</v>
      </c>
      <c r="BM30" s="693">
        <v>1.2742469999999999</v>
      </c>
      <c r="BN30" s="693">
        <v>1.138261</v>
      </c>
      <c r="BO30" s="693">
        <v>1.169926</v>
      </c>
      <c r="BP30" s="693">
        <v>1.2441260000000001</v>
      </c>
      <c r="BQ30" s="693">
        <v>1.3299049999999999</v>
      </c>
      <c r="BR30" s="693">
        <v>1.283849</v>
      </c>
      <c r="BS30" s="693">
        <v>1.2674510000000001</v>
      </c>
      <c r="BT30" s="693">
        <v>1.2162459999999999</v>
      </c>
      <c r="BU30" s="693">
        <v>1.188849</v>
      </c>
      <c r="BV30" s="693">
        <v>1.2123459999999999</v>
      </c>
    </row>
    <row r="31" spans="1:74" ht="11.1" customHeight="1" x14ac:dyDescent="0.2">
      <c r="A31" s="111" t="s">
        <v>1184</v>
      </c>
      <c r="B31" s="184" t="s">
        <v>468</v>
      </c>
      <c r="C31" s="692">
        <v>5.8968059799999999</v>
      </c>
      <c r="D31" s="692">
        <v>5.8271900499999996</v>
      </c>
      <c r="E31" s="692">
        <v>5.9061408699999998</v>
      </c>
      <c r="F31" s="692">
        <v>5.9738081300000001</v>
      </c>
      <c r="G31" s="692">
        <v>5.9540126300000003</v>
      </c>
      <c r="H31" s="692">
        <v>6.1068235800000004</v>
      </c>
      <c r="I31" s="692">
        <v>6.4060363000000002</v>
      </c>
      <c r="J31" s="692">
        <v>6.5737110200000002</v>
      </c>
      <c r="K31" s="692">
        <v>6.16912664</v>
      </c>
      <c r="L31" s="692">
        <v>6.1213327099999999</v>
      </c>
      <c r="M31" s="692">
        <v>6.0497850599999996</v>
      </c>
      <c r="N31" s="692">
        <v>6.05881106</v>
      </c>
      <c r="O31" s="692">
        <v>6.0599675099999999</v>
      </c>
      <c r="P31" s="692">
        <v>6.0269585599999997</v>
      </c>
      <c r="Q31" s="692">
        <v>5.9662214499999999</v>
      </c>
      <c r="R31" s="692">
        <v>5.9677148799999999</v>
      </c>
      <c r="S31" s="692">
        <v>6.1550004899999999</v>
      </c>
      <c r="T31" s="692">
        <v>5.9653147799999999</v>
      </c>
      <c r="U31" s="692">
        <v>6.5849572199999997</v>
      </c>
      <c r="V31" s="692">
        <v>6.8358359499999999</v>
      </c>
      <c r="W31" s="692">
        <v>6.6388560500000002</v>
      </c>
      <c r="X31" s="692">
        <v>6.0551787099999999</v>
      </c>
      <c r="Y31" s="692">
        <v>5.8768999600000003</v>
      </c>
      <c r="Z31" s="692">
        <v>6.4684914500000001</v>
      </c>
      <c r="AA31" s="692">
        <v>6.1816296199999998</v>
      </c>
      <c r="AB31" s="692">
        <v>5.8741568300000004</v>
      </c>
      <c r="AC31" s="692">
        <v>6.0381942200000003</v>
      </c>
      <c r="AD31" s="692">
        <v>5.8410576799999996</v>
      </c>
      <c r="AE31" s="692">
        <v>5.9111843899999998</v>
      </c>
      <c r="AF31" s="692">
        <v>6.1959807299999996</v>
      </c>
      <c r="AG31" s="692">
        <v>6.8888989599999997</v>
      </c>
      <c r="AH31" s="692">
        <v>6.85973335</v>
      </c>
      <c r="AI31" s="692">
        <v>6.5343707899999997</v>
      </c>
      <c r="AJ31" s="692">
        <v>6.4271571400000003</v>
      </c>
      <c r="AK31" s="692">
        <v>6.1577700200000001</v>
      </c>
      <c r="AL31" s="692">
        <v>6.0511102699999997</v>
      </c>
      <c r="AM31" s="692">
        <v>6.1424207800000001</v>
      </c>
      <c r="AN31" s="692">
        <v>5.9737199099999998</v>
      </c>
      <c r="AO31" s="692">
        <v>5.8798308700000002</v>
      </c>
      <c r="AP31" s="692">
        <v>5.3237353799999996</v>
      </c>
      <c r="AQ31" s="692">
        <v>5.1876985299999996</v>
      </c>
      <c r="AR31" s="692">
        <v>5.7168112899999999</v>
      </c>
      <c r="AS31" s="692">
        <v>6.2872969799999998</v>
      </c>
      <c r="AT31" s="692">
        <v>6.3488593</v>
      </c>
      <c r="AU31" s="692">
        <v>5.91959824</v>
      </c>
      <c r="AV31" s="692">
        <v>5.9898578200000001</v>
      </c>
      <c r="AW31" s="692">
        <v>5.6357777200000001</v>
      </c>
      <c r="AX31" s="692">
        <v>5.9549685400000003</v>
      </c>
      <c r="AY31" s="692">
        <v>5.9103157700000004</v>
      </c>
      <c r="AZ31" s="692">
        <v>5.7865321600000001</v>
      </c>
      <c r="BA31" s="692">
        <v>5.9409071500000001</v>
      </c>
      <c r="BB31" s="692">
        <v>5.6838982277000003</v>
      </c>
      <c r="BC31" s="692">
        <v>5.4391535981999999</v>
      </c>
      <c r="BD31" s="693">
        <v>5.9262300000000003</v>
      </c>
      <c r="BE31" s="693">
        <v>6.471476</v>
      </c>
      <c r="BF31" s="693">
        <v>6.5018050000000001</v>
      </c>
      <c r="BG31" s="693">
        <v>6.0274919999999996</v>
      </c>
      <c r="BH31" s="693">
        <v>6.0806149999999999</v>
      </c>
      <c r="BI31" s="693">
        <v>5.6925910000000002</v>
      </c>
      <c r="BJ31" s="693">
        <v>6.0144409999999997</v>
      </c>
      <c r="BK31" s="693">
        <v>5.956124</v>
      </c>
      <c r="BL31" s="693">
        <v>6.0673969999999997</v>
      </c>
      <c r="BM31" s="693">
        <v>6.0708270000000004</v>
      </c>
      <c r="BN31" s="693">
        <v>5.7917310000000004</v>
      </c>
      <c r="BO31" s="693">
        <v>5.5351689999999998</v>
      </c>
      <c r="BP31" s="693">
        <v>6.0146980000000001</v>
      </c>
      <c r="BQ31" s="693">
        <v>6.5438210000000003</v>
      </c>
      <c r="BR31" s="693">
        <v>6.563987</v>
      </c>
      <c r="BS31" s="693">
        <v>6.0841830000000003</v>
      </c>
      <c r="BT31" s="693">
        <v>6.12941</v>
      </c>
      <c r="BU31" s="693">
        <v>5.7282409999999997</v>
      </c>
      <c r="BV31" s="693">
        <v>6.0395050000000001</v>
      </c>
    </row>
    <row r="32" spans="1:74" ht="11.1" customHeight="1" x14ac:dyDescent="0.2">
      <c r="A32" s="111" t="s">
        <v>1185</v>
      </c>
      <c r="B32" s="199" t="s">
        <v>436</v>
      </c>
      <c r="C32" s="692">
        <v>15.688043479999999</v>
      </c>
      <c r="D32" s="692">
        <v>14.7684718</v>
      </c>
      <c r="E32" s="692">
        <v>16.216938389999999</v>
      </c>
      <c r="F32" s="692">
        <v>15.36724832</v>
      </c>
      <c r="G32" s="692">
        <v>16.217552860000001</v>
      </c>
      <c r="H32" s="692">
        <v>16.478947229999999</v>
      </c>
      <c r="I32" s="692">
        <v>16.858697320000001</v>
      </c>
      <c r="J32" s="692">
        <v>17.138016310000001</v>
      </c>
      <c r="K32" s="692">
        <v>16.357799910000001</v>
      </c>
      <c r="L32" s="692">
        <v>16.081934539999999</v>
      </c>
      <c r="M32" s="692">
        <v>15.4173986</v>
      </c>
      <c r="N32" s="692">
        <v>15.562905260000001</v>
      </c>
      <c r="O32" s="692">
        <v>15.824887909999999</v>
      </c>
      <c r="P32" s="692">
        <v>15.18508405</v>
      </c>
      <c r="Q32" s="692">
        <v>16.402493450000001</v>
      </c>
      <c r="R32" s="692">
        <v>15.508455250000001</v>
      </c>
      <c r="S32" s="692">
        <v>16.989744210000001</v>
      </c>
      <c r="T32" s="692">
        <v>16.831372649999999</v>
      </c>
      <c r="U32" s="692">
        <v>17.05849615</v>
      </c>
      <c r="V32" s="692">
        <v>17.76292325</v>
      </c>
      <c r="W32" s="692">
        <v>16.32025514</v>
      </c>
      <c r="X32" s="692">
        <v>16.470592249999999</v>
      </c>
      <c r="Y32" s="692">
        <v>15.80578021</v>
      </c>
      <c r="Z32" s="692">
        <v>15.71455154</v>
      </c>
      <c r="AA32" s="692">
        <v>16.236842840000001</v>
      </c>
      <c r="AB32" s="692">
        <v>15.04270513</v>
      </c>
      <c r="AC32" s="692">
        <v>16.17853126</v>
      </c>
      <c r="AD32" s="692">
        <v>15.57486186</v>
      </c>
      <c r="AE32" s="692">
        <v>16.302559850000002</v>
      </c>
      <c r="AF32" s="692">
        <v>16.042539359999999</v>
      </c>
      <c r="AG32" s="692">
        <v>17.13657925</v>
      </c>
      <c r="AH32" s="692">
        <v>17.177147179999999</v>
      </c>
      <c r="AI32" s="692">
        <v>16.290342200000001</v>
      </c>
      <c r="AJ32" s="692">
        <v>15.91427373</v>
      </c>
      <c r="AK32" s="692">
        <v>15.25388368</v>
      </c>
      <c r="AL32" s="692">
        <v>15.167302680000001</v>
      </c>
      <c r="AM32" s="692">
        <v>14.702946219999999</v>
      </c>
      <c r="AN32" s="692">
        <v>14.578521739999999</v>
      </c>
      <c r="AO32" s="692">
        <v>14.705947480000001</v>
      </c>
      <c r="AP32" s="692">
        <v>11.82485338</v>
      </c>
      <c r="AQ32" s="692">
        <v>12.212273720000001</v>
      </c>
      <c r="AR32" s="692">
        <v>13.626864490000001</v>
      </c>
      <c r="AS32" s="692">
        <v>14.98910407</v>
      </c>
      <c r="AT32" s="692">
        <v>15.2130981</v>
      </c>
      <c r="AU32" s="692">
        <v>14.26928073</v>
      </c>
      <c r="AV32" s="692">
        <v>14.68899534</v>
      </c>
      <c r="AW32" s="692">
        <v>13.837415910000001</v>
      </c>
      <c r="AX32" s="692">
        <v>14.005200690000001</v>
      </c>
      <c r="AY32" s="692">
        <v>15.04900776</v>
      </c>
      <c r="AZ32" s="692">
        <v>14.44447061</v>
      </c>
      <c r="BA32" s="692">
        <v>15.300096780000001</v>
      </c>
      <c r="BB32" s="692">
        <v>13.454541681</v>
      </c>
      <c r="BC32" s="692">
        <v>13.495860122</v>
      </c>
      <c r="BD32" s="693">
        <v>14.34108</v>
      </c>
      <c r="BE32" s="693">
        <v>15.872199999999999</v>
      </c>
      <c r="BF32" s="693">
        <v>15.856</v>
      </c>
      <c r="BG32" s="693">
        <v>14.841049999999999</v>
      </c>
      <c r="BH32" s="693">
        <v>15.089090000000001</v>
      </c>
      <c r="BI32" s="693">
        <v>14.01695</v>
      </c>
      <c r="BJ32" s="693">
        <v>14.20209</v>
      </c>
      <c r="BK32" s="693">
        <v>15.23104</v>
      </c>
      <c r="BL32" s="693">
        <v>15.311030000000001</v>
      </c>
      <c r="BM32" s="693">
        <v>15.738530000000001</v>
      </c>
      <c r="BN32" s="693">
        <v>13.74587</v>
      </c>
      <c r="BO32" s="693">
        <v>13.70931</v>
      </c>
      <c r="BP32" s="693">
        <v>14.51544</v>
      </c>
      <c r="BQ32" s="693">
        <v>16.013570000000001</v>
      </c>
      <c r="BR32" s="693">
        <v>15.94449</v>
      </c>
      <c r="BS32" s="693">
        <v>14.85294</v>
      </c>
      <c r="BT32" s="693">
        <v>15.067869999999999</v>
      </c>
      <c r="BU32" s="693">
        <v>13.990640000000001</v>
      </c>
      <c r="BV32" s="693">
        <v>14.16051</v>
      </c>
    </row>
    <row r="33" spans="1:74" ht="11.1" customHeight="1" x14ac:dyDescent="0.2">
      <c r="A33" s="111" t="s">
        <v>1186</v>
      </c>
      <c r="B33" s="199" t="s">
        <v>437</v>
      </c>
      <c r="C33" s="692">
        <v>7.3290124600000004</v>
      </c>
      <c r="D33" s="692">
        <v>7.0217547400000004</v>
      </c>
      <c r="E33" s="692">
        <v>7.6306822099999998</v>
      </c>
      <c r="F33" s="692">
        <v>7.4062924499999996</v>
      </c>
      <c r="G33" s="692">
        <v>7.7888926100000004</v>
      </c>
      <c r="H33" s="692">
        <v>8.0427459300000006</v>
      </c>
      <c r="I33" s="692">
        <v>8.5665089900000009</v>
      </c>
      <c r="J33" s="692">
        <v>8.35363495</v>
      </c>
      <c r="K33" s="692">
        <v>7.9477852699999998</v>
      </c>
      <c r="L33" s="692">
        <v>7.7898382699999997</v>
      </c>
      <c r="M33" s="692">
        <v>7.6628978600000002</v>
      </c>
      <c r="N33" s="692">
        <v>7.6495193099999996</v>
      </c>
      <c r="O33" s="692">
        <v>7.5041570499999999</v>
      </c>
      <c r="P33" s="692">
        <v>7.1676084099999997</v>
      </c>
      <c r="Q33" s="692">
        <v>7.5883598299999999</v>
      </c>
      <c r="R33" s="692">
        <v>7.4565604499999996</v>
      </c>
      <c r="S33" s="692">
        <v>7.9841300200000003</v>
      </c>
      <c r="T33" s="692">
        <v>7.9342495199999998</v>
      </c>
      <c r="U33" s="692">
        <v>8.4211882800000009</v>
      </c>
      <c r="V33" s="692">
        <v>8.6538726599999993</v>
      </c>
      <c r="W33" s="692">
        <v>7.9780419299999998</v>
      </c>
      <c r="X33" s="692">
        <v>7.9255393300000003</v>
      </c>
      <c r="Y33" s="692">
        <v>7.8104694300000004</v>
      </c>
      <c r="Z33" s="692">
        <v>7.6557801200000002</v>
      </c>
      <c r="AA33" s="692">
        <v>7.7387971899999997</v>
      </c>
      <c r="AB33" s="692">
        <v>7.1054007700000001</v>
      </c>
      <c r="AC33" s="692">
        <v>7.5540236299999997</v>
      </c>
      <c r="AD33" s="692">
        <v>7.6711587400000001</v>
      </c>
      <c r="AE33" s="692">
        <v>7.8536459599999997</v>
      </c>
      <c r="AF33" s="692">
        <v>7.75140999</v>
      </c>
      <c r="AG33" s="692">
        <v>8.3582185800000008</v>
      </c>
      <c r="AH33" s="692">
        <v>8.4225715900000004</v>
      </c>
      <c r="AI33" s="692">
        <v>8.0516144000000001</v>
      </c>
      <c r="AJ33" s="692">
        <v>7.6982755599999999</v>
      </c>
      <c r="AK33" s="692">
        <v>7.7097825100000001</v>
      </c>
      <c r="AL33" s="692">
        <v>7.6354301199999997</v>
      </c>
      <c r="AM33" s="692">
        <v>7.3068600799999999</v>
      </c>
      <c r="AN33" s="692">
        <v>7.1545735500000003</v>
      </c>
      <c r="AO33" s="692">
        <v>7.2817147699999998</v>
      </c>
      <c r="AP33" s="692">
        <v>6.6504124400000002</v>
      </c>
      <c r="AQ33" s="692">
        <v>6.6108867</v>
      </c>
      <c r="AR33" s="692">
        <v>7.0383835000000001</v>
      </c>
      <c r="AS33" s="692">
        <v>7.6514902600000001</v>
      </c>
      <c r="AT33" s="692">
        <v>8.1105782000000008</v>
      </c>
      <c r="AU33" s="692">
        <v>7.4198976300000004</v>
      </c>
      <c r="AV33" s="692">
        <v>7.4445549399999997</v>
      </c>
      <c r="AW33" s="692">
        <v>7.2979755900000001</v>
      </c>
      <c r="AX33" s="692">
        <v>7.3543161799999996</v>
      </c>
      <c r="AY33" s="692">
        <v>7.71245812</v>
      </c>
      <c r="AZ33" s="692">
        <v>7.4607861700000004</v>
      </c>
      <c r="BA33" s="692">
        <v>7.8132875300000002</v>
      </c>
      <c r="BB33" s="692">
        <v>7.6681379816000002</v>
      </c>
      <c r="BC33" s="692">
        <v>7.4635448736000001</v>
      </c>
      <c r="BD33" s="693">
        <v>7.6395650000000002</v>
      </c>
      <c r="BE33" s="693">
        <v>8.1218920000000008</v>
      </c>
      <c r="BF33" s="693">
        <v>8.5267040000000005</v>
      </c>
      <c r="BG33" s="693">
        <v>7.7747760000000001</v>
      </c>
      <c r="BH33" s="693">
        <v>7.7270219999999998</v>
      </c>
      <c r="BI33" s="693">
        <v>7.4986899999999999</v>
      </c>
      <c r="BJ33" s="693">
        <v>7.5479019999999997</v>
      </c>
      <c r="BK33" s="693">
        <v>7.8910030000000004</v>
      </c>
      <c r="BL33" s="693">
        <v>8.012677</v>
      </c>
      <c r="BM33" s="693">
        <v>8.1547730000000005</v>
      </c>
      <c r="BN33" s="693">
        <v>7.9444489999999996</v>
      </c>
      <c r="BO33" s="693">
        <v>7.6916900000000004</v>
      </c>
      <c r="BP33" s="693">
        <v>7.8428079999999998</v>
      </c>
      <c r="BQ33" s="693">
        <v>8.3161780000000007</v>
      </c>
      <c r="BR33" s="693">
        <v>8.7051780000000001</v>
      </c>
      <c r="BS33" s="693">
        <v>7.9155389999999999</v>
      </c>
      <c r="BT33" s="693">
        <v>7.8432180000000002</v>
      </c>
      <c r="BU33" s="693">
        <v>7.5947360000000002</v>
      </c>
      <c r="BV33" s="693">
        <v>7.6296749999999998</v>
      </c>
    </row>
    <row r="34" spans="1:74" ht="11.1" customHeight="1" x14ac:dyDescent="0.2">
      <c r="A34" s="111" t="s">
        <v>1187</v>
      </c>
      <c r="B34" s="199" t="s">
        <v>438</v>
      </c>
      <c r="C34" s="692">
        <v>11.020074599999999</v>
      </c>
      <c r="D34" s="692">
        <v>10.489604310000001</v>
      </c>
      <c r="E34" s="692">
        <v>11.68553226</v>
      </c>
      <c r="F34" s="692">
        <v>11.471786099999999</v>
      </c>
      <c r="G34" s="692">
        <v>12.330334179999999</v>
      </c>
      <c r="H34" s="692">
        <v>11.970772480000001</v>
      </c>
      <c r="I34" s="692">
        <v>12.27054891</v>
      </c>
      <c r="J34" s="692">
        <v>12.644857699999999</v>
      </c>
      <c r="K34" s="692">
        <v>11.58408944</v>
      </c>
      <c r="L34" s="692">
        <v>11.974748630000001</v>
      </c>
      <c r="M34" s="692">
        <v>11.451260680000001</v>
      </c>
      <c r="N34" s="692">
        <v>11.48037882</v>
      </c>
      <c r="O34" s="692">
        <v>11.32414556</v>
      </c>
      <c r="P34" s="692">
        <v>10.53220123</v>
      </c>
      <c r="Q34" s="692">
        <v>11.87695021</v>
      </c>
      <c r="R34" s="692">
        <v>11.304557279999999</v>
      </c>
      <c r="S34" s="692">
        <v>12.577802930000001</v>
      </c>
      <c r="T34" s="692">
        <v>12.240039360000001</v>
      </c>
      <c r="U34" s="692">
        <v>12.81598082</v>
      </c>
      <c r="V34" s="692">
        <v>13.00708167</v>
      </c>
      <c r="W34" s="692">
        <v>12.176297780000001</v>
      </c>
      <c r="X34" s="692">
        <v>12.241660899999999</v>
      </c>
      <c r="Y34" s="692">
        <v>11.526082799999999</v>
      </c>
      <c r="Z34" s="692">
        <v>11.02486553</v>
      </c>
      <c r="AA34" s="692">
        <v>11.73870763</v>
      </c>
      <c r="AB34" s="692">
        <v>10.55066529</v>
      </c>
      <c r="AC34" s="692">
        <v>11.63030433</v>
      </c>
      <c r="AD34" s="692">
        <v>11.52247815</v>
      </c>
      <c r="AE34" s="692">
        <v>12.31873571</v>
      </c>
      <c r="AF34" s="692">
        <v>11.907871950000001</v>
      </c>
      <c r="AG34" s="692">
        <v>12.58716761</v>
      </c>
      <c r="AH34" s="692">
        <v>12.546279180000001</v>
      </c>
      <c r="AI34" s="692">
        <v>12.0890676</v>
      </c>
      <c r="AJ34" s="692">
        <v>11.986747210000001</v>
      </c>
      <c r="AK34" s="692">
        <v>11.26937253</v>
      </c>
      <c r="AL34" s="692">
        <v>11.09559393</v>
      </c>
      <c r="AM34" s="692">
        <v>10.992403619999999</v>
      </c>
      <c r="AN34" s="692">
        <v>10.703854460000001</v>
      </c>
      <c r="AO34" s="692">
        <v>11.15278943</v>
      </c>
      <c r="AP34" s="692">
        <v>9.87234458</v>
      </c>
      <c r="AQ34" s="692">
        <v>10.699069919999999</v>
      </c>
      <c r="AR34" s="692">
        <v>10.43273776</v>
      </c>
      <c r="AS34" s="692">
        <v>11.7001895</v>
      </c>
      <c r="AT34" s="692">
        <v>11.76950995</v>
      </c>
      <c r="AU34" s="692">
        <v>10.760362539999999</v>
      </c>
      <c r="AV34" s="692">
        <v>11.478168930000001</v>
      </c>
      <c r="AW34" s="692">
        <v>11.844885339999999</v>
      </c>
      <c r="AX34" s="692">
        <v>10.289538690000001</v>
      </c>
      <c r="AY34" s="692">
        <v>11.3193693</v>
      </c>
      <c r="AZ34" s="692">
        <v>10.96924827</v>
      </c>
      <c r="BA34" s="692">
        <v>11.112387399999999</v>
      </c>
      <c r="BB34" s="692">
        <v>10.988675955</v>
      </c>
      <c r="BC34" s="692">
        <v>11.469587699</v>
      </c>
      <c r="BD34" s="693">
        <v>10.96594</v>
      </c>
      <c r="BE34" s="693">
        <v>12.177239999999999</v>
      </c>
      <c r="BF34" s="693">
        <v>12.17107</v>
      </c>
      <c r="BG34" s="693">
        <v>10.99506</v>
      </c>
      <c r="BH34" s="693">
        <v>11.664910000000001</v>
      </c>
      <c r="BI34" s="693">
        <v>11.96102</v>
      </c>
      <c r="BJ34" s="693">
        <v>10.35242</v>
      </c>
      <c r="BK34" s="693">
        <v>11.373419999999999</v>
      </c>
      <c r="BL34" s="693">
        <v>11.38214</v>
      </c>
      <c r="BM34" s="693">
        <v>11.290889999999999</v>
      </c>
      <c r="BN34" s="693">
        <v>11.111190000000001</v>
      </c>
      <c r="BO34" s="693">
        <v>11.553570000000001</v>
      </c>
      <c r="BP34" s="693">
        <v>10.980460000000001</v>
      </c>
      <c r="BQ34" s="693">
        <v>12.170400000000001</v>
      </c>
      <c r="BR34" s="693">
        <v>12.14162</v>
      </c>
      <c r="BS34" s="693">
        <v>10.94251</v>
      </c>
      <c r="BT34" s="693">
        <v>11.59225</v>
      </c>
      <c r="BU34" s="693">
        <v>11.858449999999999</v>
      </c>
      <c r="BV34" s="693">
        <v>10.2692</v>
      </c>
    </row>
    <row r="35" spans="1:74" ht="11.1" customHeight="1" x14ac:dyDescent="0.2">
      <c r="A35" s="111" t="s">
        <v>1188</v>
      </c>
      <c r="B35" s="199" t="s">
        <v>439</v>
      </c>
      <c r="C35" s="692">
        <v>8.4156215700000008</v>
      </c>
      <c r="D35" s="692">
        <v>7.8636734800000001</v>
      </c>
      <c r="E35" s="692">
        <v>8.5342688300000002</v>
      </c>
      <c r="F35" s="692">
        <v>8.3378099199999998</v>
      </c>
      <c r="G35" s="692">
        <v>8.8025611300000008</v>
      </c>
      <c r="H35" s="692">
        <v>8.7073225599999997</v>
      </c>
      <c r="I35" s="692">
        <v>8.9560623499999998</v>
      </c>
      <c r="J35" s="692">
        <v>9.1786784499999996</v>
      </c>
      <c r="K35" s="692">
        <v>8.5077814299999996</v>
      </c>
      <c r="L35" s="692">
        <v>8.3748715100000002</v>
      </c>
      <c r="M35" s="692">
        <v>8.2095789000000003</v>
      </c>
      <c r="N35" s="692">
        <v>8.2366918800000004</v>
      </c>
      <c r="O35" s="692">
        <v>8.2000219399999992</v>
      </c>
      <c r="P35" s="692">
        <v>7.6792575999999997</v>
      </c>
      <c r="Q35" s="692">
        <v>8.4216642299999993</v>
      </c>
      <c r="R35" s="692">
        <v>8.0931851199999993</v>
      </c>
      <c r="S35" s="692">
        <v>8.4460104200000004</v>
      </c>
      <c r="T35" s="692">
        <v>8.3805143700000002</v>
      </c>
      <c r="U35" s="692">
        <v>8.6978614299999997</v>
      </c>
      <c r="V35" s="692">
        <v>9.04611521</v>
      </c>
      <c r="W35" s="692">
        <v>8.57012003</v>
      </c>
      <c r="X35" s="692">
        <v>8.7250919400000004</v>
      </c>
      <c r="Y35" s="692">
        <v>8.2891610199999999</v>
      </c>
      <c r="Z35" s="692">
        <v>8.2335196899999996</v>
      </c>
      <c r="AA35" s="692">
        <v>8.3868772099999997</v>
      </c>
      <c r="AB35" s="692">
        <v>7.8326507400000001</v>
      </c>
      <c r="AC35" s="692">
        <v>8.2675856999999997</v>
      </c>
      <c r="AD35" s="692">
        <v>8.1411982999999992</v>
      </c>
      <c r="AE35" s="692">
        <v>8.5211938200000006</v>
      </c>
      <c r="AF35" s="692">
        <v>8.2730798700000001</v>
      </c>
      <c r="AG35" s="692">
        <v>8.54938471</v>
      </c>
      <c r="AH35" s="692">
        <v>8.7243933299999998</v>
      </c>
      <c r="AI35" s="692">
        <v>8.2592744299999996</v>
      </c>
      <c r="AJ35" s="692">
        <v>8.1477935200000005</v>
      </c>
      <c r="AK35" s="692">
        <v>7.8054932399999997</v>
      </c>
      <c r="AL35" s="692">
        <v>7.95357615</v>
      </c>
      <c r="AM35" s="692">
        <v>7.8884124</v>
      </c>
      <c r="AN35" s="692">
        <v>7.6460195300000002</v>
      </c>
      <c r="AO35" s="692">
        <v>7.7830231400000001</v>
      </c>
      <c r="AP35" s="692">
        <v>6.9538303700000004</v>
      </c>
      <c r="AQ35" s="692">
        <v>7.1110745599999996</v>
      </c>
      <c r="AR35" s="692">
        <v>7.3266009700000003</v>
      </c>
      <c r="AS35" s="692">
        <v>7.6833388100000004</v>
      </c>
      <c r="AT35" s="692">
        <v>8.0101709099999994</v>
      </c>
      <c r="AU35" s="692">
        <v>7.7270520100000004</v>
      </c>
      <c r="AV35" s="692">
        <v>7.71328251</v>
      </c>
      <c r="AW35" s="692">
        <v>7.4862019399999999</v>
      </c>
      <c r="AX35" s="692">
        <v>7.7432703500000004</v>
      </c>
      <c r="AY35" s="692">
        <v>8.1267454600000004</v>
      </c>
      <c r="AZ35" s="692">
        <v>7.5196626699999998</v>
      </c>
      <c r="BA35" s="692">
        <v>8.1526088800000007</v>
      </c>
      <c r="BB35" s="692">
        <v>7.7333286243000003</v>
      </c>
      <c r="BC35" s="692">
        <v>7.8156465628999996</v>
      </c>
      <c r="BD35" s="693">
        <v>7.7767169999999997</v>
      </c>
      <c r="BE35" s="693">
        <v>7.9989080000000001</v>
      </c>
      <c r="BF35" s="693">
        <v>8.2739399999999996</v>
      </c>
      <c r="BG35" s="693">
        <v>7.9544040000000003</v>
      </c>
      <c r="BH35" s="693">
        <v>7.868131</v>
      </c>
      <c r="BI35" s="693">
        <v>7.5828569999999997</v>
      </c>
      <c r="BJ35" s="693">
        <v>7.8238490000000001</v>
      </c>
      <c r="BK35" s="693">
        <v>8.1810369999999999</v>
      </c>
      <c r="BL35" s="693">
        <v>7.934431</v>
      </c>
      <c r="BM35" s="693">
        <v>8.3713510000000007</v>
      </c>
      <c r="BN35" s="693">
        <v>7.8822340000000004</v>
      </c>
      <c r="BO35" s="693">
        <v>7.9282700000000004</v>
      </c>
      <c r="BP35" s="693">
        <v>7.8582900000000002</v>
      </c>
      <c r="BQ35" s="693">
        <v>8.0629930000000005</v>
      </c>
      <c r="BR35" s="693">
        <v>8.3185389999999995</v>
      </c>
      <c r="BS35" s="693">
        <v>7.977932</v>
      </c>
      <c r="BT35" s="693">
        <v>7.8696390000000003</v>
      </c>
      <c r="BU35" s="693">
        <v>7.5684589999999998</v>
      </c>
      <c r="BV35" s="693">
        <v>7.7939290000000003</v>
      </c>
    </row>
    <row r="36" spans="1:74" ht="11.1" customHeight="1" x14ac:dyDescent="0.2">
      <c r="A36" s="111" t="s">
        <v>1189</v>
      </c>
      <c r="B36" s="199" t="s">
        <v>440</v>
      </c>
      <c r="C36" s="692">
        <v>15.547849899999999</v>
      </c>
      <c r="D36" s="692">
        <v>14.49044613</v>
      </c>
      <c r="E36" s="692">
        <v>15.448679970000001</v>
      </c>
      <c r="F36" s="692">
        <v>15.308806710000001</v>
      </c>
      <c r="G36" s="692">
        <v>16.161810769999999</v>
      </c>
      <c r="H36" s="692">
        <v>16.922170359999999</v>
      </c>
      <c r="I36" s="692">
        <v>16.88873152</v>
      </c>
      <c r="J36" s="692">
        <v>17.13312449</v>
      </c>
      <c r="K36" s="692">
        <v>16.179481540000001</v>
      </c>
      <c r="L36" s="692">
        <v>16.395395440000001</v>
      </c>
      <c r="M36" s="692">
        <v>15.75838134</v>
      </c>
      <c r="N36" s="692">
        <v>16.197886879999999</v>
      </c>
      <c r="O36" s="692">
        <v>15.692711210000001</v>
      </c>
      <c r="P36" s="692">
        <v>14.91741987</v>
      </c>
      <c r="Q36" s="692">
        <v>15.667024659999999</v>
      </c>
      <c r="R36" s="692">
        <v>15.860186110000001</v>
      </c>
      <c r="S36" s="692">
        <v>17.04970398</v>
      </c>
      <c r="T36" s="692">
        <v>17.109173819999999</v>
      </c>
      <c r="U36" s="692">
        <v>17.408842870000001</v>
      </c>
      <c r="V36" s="692">
        <v>17.937814629999998</v>
      </c>
      <c r="W36" s="692">
        <v>17.214407489999999</v>
      </c>
      <c r="X36" s="692">
        <v>17.21468432</v>
      </c>
      <c r="Y36" s="692">
        <v>16.091932419999999</v>
      </c>
      <c r="Z36" s="692">
        <v>15.98579462</v>
      </c>
      <c r="AA36" s="692">
        <v>16.786695089999998</v>
      </c>
      <c r="AB36" s="692">
        <v>15.97432527</v>
      </c>
      <c r="AC36" s="692">
        <v>16.309249250000001</v>
      </c>
      <c r="AD36" s="692">
        <v>16.7056182</v>
      </c>
      <c r="AE36" s="692">
        <v>17.470133390000001</v>
      </c>
      <c r="AF36" s="692">
        <v>18.19355358</v>
      </c>
      <c r="AG36" s="692">
        <v>18.745249449999999</v>
      </c>
      <c r="AH36" s="692">
        <v>18.822821879999999</v>
      </c>
      <c r="AI36" s="692">
        <v>17.93404013</v>
      </c>
      <c r="AJ36" s="692">
        <v>17.819344220000001</v>
      </c>
      <c r="AK36" s="692">
        <v>16.376733170000001</v>
      </c>
      <c r="AL36" s="692">
        <v>16.698069409999999</v>
      </c>
      <c r="AM36" s="692">
        <v>15.37437218</v>
      </c>
      <c r="AN36" s="692">
        <v>15.29351877</v>
      </c>
      <c r="AO36" s="692">
        <v>15.944632390000001</v>
      </c>
      <c r="AP36" s="692">
        <v>14.97576888</v>
      </c>
      <c r="AQ36" s="692">
        <v>14.62462537</v>
      </c>
      <c r="AR36" s="692">
        <v>15.314941109999999</v>
      </c>
      <c r="AS36" s="692">
        <v>15.88925029</v>
      </c>
      <c r="AT36" s="692">
        <v>16.33074598</v>
      </c>
      <c r="AU36" s="692">
        <v>15.691525410000001</v>
      </c>
      <c r="AV36" s="692">
        <v>16.370470770000001</v>
      </c>
      <c r="AW36" s="692">
        <v>15.72625395</v>
      </c>
      <c r="AX36" s="692">
        <v>16.58952244</v>
      </c>
      <c r="AY36" s="692">
        <v>16.9029989</v>
      </c>
      <c r="AZ36" s="692">
        <v>13.57777997</v>
      </c>
      <c r="BA36" s="692">
        <v>13.573000520000001</v>
      </c>
      <c r="BB36" s="692">
        <v>15.098922287000001</v>
      </c>
      <c r="BC36" s="692">
        <v>15.468232473</v>
      </c>
      <c r="BD36" s="693">
        <v>15.93615</v>
      </c>
      <c r="BE36" s="693">
        <v>16.395759999999999</v>
      </c>
      <c r="BF36" s="693">
        <v>16.854659999999999</v>
      </c>
      <c r="BG36" s="693">
        <v>16.25318</v>
      </c>
      <c r="BH36" s="693">
        <v>16.846990000000002</v>
      </c>
      <c r="BI36" s="693">
        <v>16.164850000000001</v>
      </c>
      <c r="BJ36" s="693">
        <v>17.017869999999998</v>
      </c>
      <c r="BK36" s="693">
        <v>17.29392</v>
      </c>
      <c r="BL36" s="693">
        <v>14.49583</v>
      </c>
      <c r="BM36" s="693">
        <v>14.123290000000001</v>
      </c>
      <c r="BN36" s="693">
        <v>15.602270000000001</v>
      </c>
      <c r="BO36" s="693">
        <v>15.931330000000001</v>
      </c>
      <c r="BP36" s="693">
        <v>16.42014</v>
      </c>
      <c r="BQ36" s="693">
        <v>16.845210000000002</v>
      </c>
      <c r="BR36" s="693">
        <v>17.278449999999999</v>
      </c>
      <c r="BS36" s="693">
        <v>16.638459999999998</v>
      </c>
      <c r="BT36" s="693">
        <v>17.212160000000001</v>
      </c>
      <c r="BU36" s="693">
        <v>16.46368</v>
      </c>
      <c r="BV36" s="693">
        <v>17.309329999999999</v>
      </c>
    </row>
    <row r="37" spans="1:74" s="116" customFormat="1" ht="11.1" customHeight="1" x14ac:dyDescent="0.2">
      <c r="A37" s="111" t="s">
        <v>1190</v>
      </c>
      <c r="B37" s="199" t="s">
        <v>441</v>
      </c>
      <c r="C37" s="692">
        <v>6.5020816899999998</v>
      </c>
      <c r="D37" s="692">
        <v>6.0384317100000002</v>
      </c>
      <c r="E37" s="692">
        <v>6.5018914399999996</v>
      </c>
      <c r="F37" s="692">
        <v>6.4371505100000004</v>
      </c>
      <c r="G37" s="692">
        <v>6.9837495799999996</v>
      </c>
      <c r="H37" s="692">
        <v>7.4554851700000002</v>
      </c>
      <c r="I37" s="692">
        <v>7.8504457099999998</v>
      </c>
      <c r="J37" s="692">
        <v>7.7106805700000001</v>
      </c>
      <c r="K37" s="692">
        <v>7.1896537599999997</v>
      </c>
      <c r="L37" s="692">
        <v>6.6577775499999996</v>
      </c>
      <c r="M37" s="692">
        <v>6.3170563499999997</v>
      </c>
      <c r="N37" s="692">
        <v>6.5669719899999999</v>
      </c>
      <c r="O37" s="692">
        <v>6.5548621300000001</v>
      </c>
      <c r="P37" s="692">
        <v>5.9862575099999997</v>
      </c>
      <c r="Q37" s="692">
        <v>6.4334887500000004</v>
      </c>
      <c r="R37" s="692">
        <v>6.5269424699999998</v>
      </c>
      <c r="S37" s="692">
        <v>7.0792841400000004</v>
      </c>
      <c r="T37" s="692">
        <v>7.4344015800000003</v>
      </c>
      <c r="U37" s="692">
        <v>8.0787343000000007</v>
      </c>
      <c r="V37" s="692">
        <v>7.9742498800000003</v>
      </c>
      <c r="W37" s="692">
        <v>7.3145258499999999</v>
      </c>
      <c r="X37" s="692">
        <v>6.8550134199999997</v>
      </c>
      <c r="Y37" s="692">
        <v>6.7710160100000003</v>
      </c>
      <c r="Z37" s="692">
        <v>6.7788780300000004</v>
      </c>
      <c r="AA37" s="692">
        <v>6.6632180400000003</v>
      </c>
      <c r="AB37" s="692">
        <v>6.1198266400000003</v>
      </c>
      <c r="AC37" s="692">
        <v>6.6426120700000002</v>
      </c>
      <c r="AD37" s="692">
        <v>6.5850616899999999</v>
      </c>
      <c r="AE37" s="692">
        <v>7.0099065899999999</v>
      </c>
      <c r="AF37" s="692">
        <v>7.6699699099999998</v>
      </c>
      <c r="AG37" s="692">
        <v>8.1468886999999999</v>
      </c>
      <c r="AH37" s="692">
        <v>8.1271519899999998</v>
      </c>
      <c r="AI37" s="692">
        <v>7.4692457699999997</v>
      </c>
      <c r="AJ37" s="692">
        <v>6.9130910400000003</v>
      </c>
      <c r="AK37" s="692">
        <v>6.6360880699999996</v>
      </c>
      <c r="AL37" s="692">
        <v>6.8299725599999999</v>
      </c>
      <c r="AM37" s="692">
        <v>6.8641698900000003</v>
      </c>
      <c r="AN37" s="692">
        <v>6.4453222200000004</v>
      </c>
      <c r="AO37" s="692">
        <v>6.7593792800000001</v>
      </c>
      <c r="AP37" s="692">
        <v>6.3836197099999996</v>
      </c>
      <c r="AQ37" s="692">
        <v>6.7784994200000002</v>
      </c>
      <c r="AR37" s="692">
        <v>7.1328809900000003</v>
      </c>
      <c r="AS37" s="692">
        <v>7.7845581499999996</v>
      </c>
      <c r="AT37" s="692">
        <v>7.8043421200000003</v>
      </c>
      <c r="AU37" s="692">
        <v>7.03732121</v>
      </c>
      <c r="AV37" s="692">
        <v>6.9209329799999999</v>
      </c>
      <c r="AW37" s="692">
        <v>6.3449413100000003</v>
      </c>
      <c r="AX37" s="692">
        <v>6.5966570899999999</v>
      </c>
      <c r="AY37" s="692">
        <v>6.5534480500000001</v>
      </c>
      <c r="AZ37" s="692">
        <v>6.1655127600000004</v>
      </c>
      <c r="BA37" s="692">
        <v>6.4363486999999999</v>
      </c>
      <c r="BB37" s="692">
        <v>6.6198521894000004</v>
      </c>
      <c r="BC37" s="692">
        <v>7.1688172971000004</v>
      </c>
      <c r="BD37" s="693">
        <v>7.4270719999999999</v>
      </c>
      <c r="BE37" s="693">
        <v>8.0379839999999998</v>
      </c>
      <c r="BF37" s="693">
        <v>8.0221999999999998</v>
      </c>
      <c r="BG37" s="693">
        <v>7.2298910000000003</v>
      </c>
      <c r="BH37" s="693">
        <v>7.0815720000000004</v>
      </c>
      <c r="BI37" s="693">
        <v>6.4704949999999997</v>
      </c>
      <c r="BJ37" s="693">
        <v>6.7225279999999996</v>
      </c>
      <c r="BK37" s="693">
        <v>6.6704699999999999</v>
      </c>
      <c r="BL37" s="693">
        <v>6.3808629999999997</v>
      </c>
      <c r="BM37" s="693">
        <v>6.6050529999999998</v>
      </c>
      <c r="BN37" s="693">
        <v>6.7731909999999997</v>
      </c>
      <c r="BO37" s="693">
        <v>7.3192409999999999</v>
      </c>
      <c r="BP37" s="693">
        <v>7.5715589999999997</v>
      </c>
      <c r="BQ37" s="693">
        <v>8.1836509999999993</v>
      </c>
      <c r="BR37" s="693">
        <v>8.1588229999999999</v>
      </c>
      <c r="BS37" s="693">
        <v>7.344881</v>
      </c>
      <c r="BT37" s="693">
        <v>7.1862009999999996</v>
      </c>
      <c r="BU37" s="693">
        <v>6.5600310000000004</v>
      </c>
      <c r="BV37" s="693">
        <v>6.8102400000000003</v>
      </c>
    </row>
    <row r="38" spans="1:74" s="116" customFormat="1" ht="11.1" customHeight="1" x14ac:dyDescent="0.2">
      <c r="A38" s="111" t="s">
        <v>1191</v>
      </c>
      <c r="B38" s="199" t="s">
        <v>242</v>
      </c>
      <c r="C38" s="692">
        <v>6.6334997500000004</v>
      </c>
      <c r="D38" s="692">
        <v>6.3618521899999996</v>
      </c>
      <c r="E38" s="692">
        <v>6.7888548599999998</v>
      </c>
      <c r="F38" s="692">
        <v>6.8725482299999996</v>
      </c>
      <c r="G38" s="692">
        <v>7.0943108800000001</v>
      </c>
      <c r="H38" s="692">
        <v>7.8547998300000001</v>
      </c>
      <c r="I38" s="692">
        <v>8.0530799999999996</v>
      </c>
      <c r="J38" s="692">
        <v>8.4502237400000002</v>
      </c>
      <c r="K38" s="692">
        <v>7.6907109199999999</v>
      </c>
      <c r="L38" s="692">
        <v>7.5145223400000001</v>
      </c>
      <c r="M38" s="692">
        <v>6.81706769</v>
      </c>
      <c r="N38" s="692">
        <v>6.7363505999999997</v>
      </c>
      <c r="O38" s="692">
        <v>6.8989209100000002</v>
      </c>
      <c r="P38" s="692">
        <v>6.5242270700000002</v>
      </c>
      <c r="Q38" s="692">
        <v>6.9060409900000002</v>
      </c>
      <c r="R38" s="692">
        <v>6.6280672599999999</v>
      </c>
      <c r="S38" s="692">
        <v>7.4715677899999999</v>
      </c>
      <c r="T38" s="692">
        <v>7.82101866</v>
      </c>
      <c r="U38" s="692">
        <v>8.3326759199999998</v>
      </c>
      <c r="V38" s="692">
        <v>8.8224696999999992</v>
      </c>
      <c r="W38" s="692">
        <v>7.6101696099999998</v>
      </c>
      <c r="X38" s="692">
        <v>7.8888755799999997</v>
      </c>
      <c r="Y38" s="692">
        <v>7.1212666200000001</v>
      </c>
      <c r="Z38" s="692">
        <v>6.7251828800000002</v>
      </c>
      <c r="AA38" s="692">
        <v>7.0558996599999997</v>
      </c>
      <c r="AB38" s="692">
        <v>6.4271844299999996</v>
      </c>
      <c r="AC38" s="692">
        <v>6.72250426</v>
      </c>
      <c r="AD38" s="692">
        <v>6.7449505099999998</v>
      </c>
      <c r="AE38" s="692">
        <v>7.4701312599999996</v>
      </c>
      <c r="AF38" s="692">
        <v>7.2566620100000003</v>
      </c>
      <c r="AG38" s="692">
        <v>8.3672000499999992</v>
      </c>
      <c r="AH38" s="692">
        <v>8.4862989599999992</v>
      </c>
      <c r="AI38" s="692">
        <v>7.8111003700000001</v>
      </c>
      <c r="AJ38" s="692">
        <v>7.6558807800000004</v>
      </c>
      <c r="AK38" s="692">
        <v>6.69411793</v>
      </c>
      <c r="AL38" s="692">
        <v>6.9559598400000002</v>
      </c>
      <c r="AM38" s="692">
        <v>6.4111607900000003</v>
      </c>
      <c r="AN38" s="692">
        <v>6.2871721300000001</v>
      </c>
      <c r="AO38" s="692">
        <v>6.5447706999999999</v>
      </c>
      <c r="AP38" s="692">
        <v>6.1657796899999999</v>
      </c>
      <c r="AQ38" s="692">
        <v>6.5001747300000003</v>
      </c>
      <c r="AR38" s="692">
        <v>7.0370888100000002</v>
      </c>
      <c r="AS38" s="692">
        <v>7.5680689900000004</v>
      </c>
      <c r="AT38" s="692">
        <v>7.5658337700000002</v>
      </c>
      <c r="AU38" s="692">
        <v>6.9738628599999997</v>
      </c>
      <c r="AV38" s="692">
        <v>6.8242849000000003</v>
      </c>
      <c r="AW38" s="692">
        <v>6.078716</v>
      </c>
      <c r="AX38" s="692">
        <v>6.1100071199999997</v>
      </c>
      <c r="AY38" s="692">
        <v>5.9986210599999996</v>
      </c>
      <c r="AZ38" s="692">
        <v>5.7899662899999997</v>
      </c>
      <c r="BA38" s="692">
        <v>6.3472181599999997</v>
      </c>
      <c r="BB38" s="692">
        <v>6.4657996885999998</v>
      </c>
      <c r="BC38" s="692">
        <v>6.8417252454000002</v>
      </c>
      <c r="BD38" s="693">
        <v>7.2782790000000004</v>
      </c>
      <c r="BE38" s="693">
        <v>7.7073840000000002</v>
      </c>
      <c r="BF38" s="693">
        <v>7.7521740000000001</v>
      </c>
      <c r="BG38" s="693">
        <v>7.05267</v>
      </c>
      <c r="BH38" s="693">
        <v>6.8610040000000003</v>
      </c>
      <c r="BI38" s="693">
        <v>6.0662419999999999</v>
      </c>
      <c r="BJ38" s="693">
        <v>6.0773489999999999</v>
      </c>
      <c r="BK38" s="693">
        <v>5.9402229999999996</v>
      </c>
      <c r="BL38" s="693">
        <v>5.8432649999999997</v>
      </c>
      <c r="BM38" s="693">
        <v>6.3058880000000004</v>
      </c>
      <c r="BN38" s="693">
        <v>6.4036770000000001</v>
      </c>
      <c r="BO38" s="693">
        <v>6.7595330000000002</v>
      </c>
      <c r="BP38" s="693">
        <v>7.1943260000000002</v>
      </c>
      <c r="BQ38" s="693">
        <v>7.6395790000000003</v>
      </c>
      <c r="BR38" s="693">
        <v>7.6618209999999998</v>
      </c>
      <c r="BS38" s="693">
        <v>6.9648859999999999</v>
      </c>
      <c r="BT38" s="693">
        <v>6.7675200000000002</v>
      </c>
      <c r="BU38" s="693">
        <v>5.9808599999999998</v>
      </c>
      <c r="BV38" s="693">
        <v>5.9875619999999996</v>
      </c>
    </row>
    <row r="39" spans="1:74" s="116" customFormat="1" ht="11.1" customHeight="1" x14ac:dyDescent="0.2">
      <c r="A39" s="111" t="s">
        <v>1192</v>
      </c>
      <c r="B39" s="199" t="s">
        <v>243</v>
      </c>
      <c r="C39" s="692">
        <v>0.40405827</v>
      </c>
      <c r="D39" s="692">
        <v>0.38124373</v>
      </c>
      <c r="E39" s="692">
        <v>0.42068998000000002</v>
      </c>
      <c r="F39" s="692">
        <v>0.41028313</v>
      </c>
      <c r="G39" s="692">
        <v>0.42177770999999997</v>
      </c>
      <c r="H39" s="692">
        <v>0.41971565999999999</v>
      </c>
      <c r="I39" s="692">
        <v>0.44401694000000003</v>
      </c>
      <c r="J39" s="692">
        <v>0.45039076</v>
      </c>
      <c r="K39" s="692">
        <v>0.43750138999999999</v>
      </c>
      <c r="L39" s="692">
        <v>0.43999079000000002</v>
      </c>
      <c r="M39" s="692">
        <v>0.40988005999999999</v>
      </c>
      <c r="N39" s="692">
        <v>0.39390159000000002</v>
      </c>
      <c r="O39" s="692">
        <v>0.39631044999999998</v>
      </c>
      <c r="P39" s="692">
        <v>0.37984983</v>
      </c>
      <c r="Q39" s="692">
        <v>0.39621730999999999</v>
      </c>
      <c r="R39" s="692">
        <v>0.39311647</v>
      </c>
      <c r="S39" s="692">
        <v>0.40519223999999998</v>
      </c>
      <c r="T39" s="692">
        <v>0.41459072000000002</v>
      </c>
      <c r="U39" s="692">
        <v>0.43695870999999997</v>
      </c>
      <c r="V39" s="692">
        <v>0.44159314</v>
      </c>
      <c r="W39" s="692">
        <v>0.42379575000000003</v>
      </c>
      <c r="X39" s="692">
        <v>0.43966428000000002</v>
      </c>
      <c r="Y39" s="692">
        <v>0.41234912000000001</v>
      </c>
      <c r="Z39" s="692">
        <v>0.40531898</v>
      </c>
      <c r="AA39" s="692">
        <v>0.38608576</v>
      </c>
      <c r="AB39" s="692">
        <v>0.34105380000000002</v>
      </c>
      <c r="AC39" s="692">
        <v>0.37730140000000001</v>
      </c>
      <c r="AD39" s="692">
        <v>0.37708291999999999</v>
      </c>
      <c r="AE39" s="692">
        <v>0.40728463999999998</v>
      </c>
      <c r="AF39" s="692">
        <v>0.41084051999999999</v>
      </c>
      <c r="AG39" s="692">
        <v>0.43260085999999998</v>
      </c>
      <c r="AH39" s="692">
        <v>0.45843008000000002</v>
      </c>
      <c r="AI39" s="692">
        <v>0.43308492999999998</v>
      </c>
      <c r="AJ39" s="692">
        <v>0.43646602000000001</v>
      </c>
      <c r="AK39" s="692">
        <v>0.41606380999999998</v>
      </c>
      <c r="AL39" s="692">
        <v>0.41070327000000001</v>
      </c>
      <c r="AM39" s="692">
        <v>0.40750043000000002</v>
      </c>
      <c r="AN39" s="692">
        <v>0.36705409</v>
      </c>
      <c r="AO39" s="692">
        <v>0.39687570999999999</v>
      </c>
      <c r="AP39" s="692">
        <v>0.33498958000000001</v>
      </c>
      <c r="AQ39" s="692">
        <v>0.35035786000000002</v>
      </c>
      <c r="AR39" s="692">
        <v>0.36460342000000001</v>
      </c>
      <c r="AS39" s="692">
        <v>0.38467673000000002</v>
      </c>
      <c r="AT39" s="692">
        <v>0.39642126999999999</v>
      </c>
      <c r="AU39" s="692">
        <v>0.37261161999999998</v>
      </c>
      <c r="AV39" s="692">
        <v>0.39686163000000002</v>
      </c>
      <c r="AW39" s="692">
        <v>0.38034681999999997</v>
      </c>
      <c r="AX39" s="692">
        <v>0.38459760999999998</v>
      </c>
      <c r="AY39" s="692">
        <v>0.36950218000000001</v>
      </c>
      <c r="AZ39" s="692">
        <v>0.33021001</v>
      </c>
      <c r="BA39" s="692">
        <v>0.37485089999999999</v>
      </c>
      <c r="BB39" s="692">
        <v>0.34101870000000001</v>
      </c>
      <c r="BC39" s="692">
        <v>0.36053681999999998</v>
      </c>
      <c r="BD39" s="693">
        <v>0.3721025</v>
      </c>
      <c r="BE39" s="693">
        <v>0.39100380000000001</v>
      </c>
      <c r="BF39" s="693">
        <v>0.40274219999999999</v>
      </c>
      <c r="BG39" s="693">
        <v>0.37871339999999998</v>
      </c>
      <c r="BH39" s="693">
        <v>0.4018081</v>
      </c>
      <c r="BI39" s="693">
        <v>0.38381680000000001</v>
      </c>
      <c r="BJ39" s="693">
        <v>0.387909</v>
      </c>
      <c r="BK39" s="693">
        <v>0.37233650000000001</v>
      </c>
      <c r="BL39" s="693">
        <v>0.3395492</v>
      </c>
      <c r="BM39" s="693">
        <v>0.38145960000000001</v>
      </c>
      <c r="BN39" s="693">
        <v>0.34588370000000002</v>
      </c>
      <c r="BO39" s="693">
        <v>0.36482510000000001</v>
      </c>
      <c r="BP39" s="693">
        <v>0.37597629999999999</v>
      </c>
      <c r="BQ39" s="693">
        <v>0.39460119999999999</v>
      </c>
      <c r="BR39" s="693">
        <v>0.40591929999999998</v>
      </c>
      <c r="BS39" s="693">
        <v>0.38122250000000002</v>
      </c>
      <c r="BT39" s="693">
        <v>0.4039161</v>
      </c>
      <c r="BU39" s="693">
        <v>0.3854013</v>
      </c>
      <c r="BV39" s="693">
        <v>0.389152</v>
      </c>
    </row>
    <row r="40" spans="1:74" s="116" customFormat="1" ht="11.1" customHeight="1" x14ac:dyDescent="0.2">
      <c r="A40" s="111" t="s">
        <v>1193</v>
      </c>
      <c r="B40" s="199" t="s">
        <v>443</v>
      </c>
      <c r="C40" s="692">
        <v>78.809113389999993</v>
      </c>
      <c r="D40" s="692">
        <v>74.533794049999997</v>
      </c>
      <c r="E40" s="692">
        <v>80.530224799999999</v>
      </c>
      <c r="F40" s="692">
        <v>78.898557760000003</v>
      </c>
      <c r="G40" s="692">
        <v>83.134470309999998</v>
      </c>
      <c r="H40" s="692">
        <v>85.398538310000006</v>
      </c>
      <c r="I40" s="692">
        <v>87.806131890000003</v>
      </c>
      <c r="J40" s="692">
        <v>89.134442910000004</v>
      </c>
      <c r="K40" s="692">
        <v>83.540140260000001</v>
      </c>
      <c r="L40" s="692">
        <v>82.815130679999996</v>
      </c>
      <c r="M40" s="692">
        <v>79.455591850000005</v>
      </c>
      <c r="N40" s="692">
        <v>80.241809140000001</v>
      </c>
      <c r="O40" s="692">
        <v>79.889791200000005</v>
      </c>
      <c r="P40" s="692">
        <v>75.661188859999996</v>
      </c>
      <c r="Q40" s="692">
        <v>81.052926760000005</v>
      </c>
      <c r="R40" s="692">
        <v>79.083418890000004</v>
      </c>
      <c r="S40" s="692">
        <v>85.637647099999995</v>
      </c>
      <c r="T40" s="692">
        <v>85.536241020000006</v>
      </c>
      <c r="U40" s="692">
        <v>89.301356670000004</v>
      </c>
      <c r="V40" s="692">
        <v>92.105751400000003</v>
      </c>
      <c r="W40" s="692">
        <v>85.678994119999999</v>
      </c>
      <c r="X40" s="692">
        <v>85.300743479999994</v>
      </c>
      <c r="Y40" s="692">
        <v>81.118357430000003</v>
      </c>
      <c r="Z40" s="692">
        <v>80.306136300000006</v>
      </c>
      <c r="AA40" s="692">
        <v>82.609756970000007</v>
      </c>
      <c r="AB40" s="692">
        <v>76.447262789999996</v>
      </c>
      <c r="AC40" s="692">
        <v>81.092831009999998</v>
      </c>
      <c r="AD40" s="692">
        <v>80.459758440000002</v>
      </c>
      <c r="AE40" s="692">
        <v>84.661293049999998</v>
      </c>
      <c r="AF40" s="692">
        <v>84.991994640000001</v>
      </c>
      <c r="AG40" s="692">
        <v>90.752186690000002</v>
      </c>
      <c r="AH40" s="692">
        <v>91.061842179999999</v>
      </c>
      <c r="AI40" s="692">
        <v>86.160376979999995</v>
      </c>
      <c r="AJ40" s="692">
        <v>84.396137409999994</v>
      </c>
      <c r="AK40" s="692">
        <v>79.624664109999998</v>
      </c>
      <c r="AL40" s="692">
        <v>80.094745140000001</v>
      </c>
      <c r="AM40" s="692">
        <v>77.338595499999997</v>
      </c>
      <c r="AN40" s="692">
        <v>75.664169259999994</v>
      </c>
      <c r="AO40" s="692">
        <v>77.658106720000006</v>
      </c>
      <c r="AP40" s="692">
        <v>69.590790380000001</v>
      </c>
      <c r="AQ40" s="692">
        <v>71.219924059999997</v>
      </c>
      <c r="AR40" s="692">
        <v>75.229856350000006</v>
      </c>
      <c r="AS40" s="692">
        <v>81.278312679999999</v>
      </c>
      <c r="AT40" s="692">
        <v>82.851769340000004</v>
      </c>
      <c r="AU40" s="692">
        <v>77.467805369999994</v>
      </c>
      <c r="AV40" s="692">
        <v>79.078716159999999</v>
      </c>
      <c r="AW40" s="692">
        <v>75.865985339999995</v>
      </c>
      <c r="AX40" s="692">
        <v>76.289366880000003</v>
      </c>
      <c r="AY40" s="692">
        <v>79.221554510000004</v>
      </c>
      <c r="AZ40" s="692">
        <v>73.246327820000005</v>
      </c>
      <c r="BA40" s="692">
        <v>76.330638759999999</v>
      </c>
      <c r="BB40" s="692">
        <v>75.201923866000001</v>
      </c>
      <c r="BC40" s="692">
        <v>76.705499381999999</v>
      </c>
      <c r="BD40" s="693">
        <v>78.924869999999999</v>
      </c>
      <c r="BE40" s="693">
        <v>84.525859999999994</v>
      </c>
      <c r="BF40" s="693">
        <v>85.669319999999999</v>
      </c>
      <c r="BG40" s="693">
        <v>79.801140000000004</v>
      </c>
      <c r="BH40" s="693">
        <v>80.864850000000004</v>
      </c>
      <c r="BI40" s="693">
        <v>77.054749999999999</v>
      </c>
      <c r="BJ40" s="693">
        <v>77.389099999999999</v>
      </c>
      <c r="BK40" s="693">
        <v>80.166330000000002</v>
      </c>
      <c r="BL40" s="693">
        <v>76.982190000000003</v>
      </c>
      <c r="BM40" s="693">
        <v>78.316320000000005</v>
      </c>
      <c r="BN40" s="693">
        <v>76.738759999999999</v>
      </c>
      <c r="BO40" s="693">
        <v>77.962869999999995</v>
      </c>
      <c r="BP40" s="693">
        <v>80.017830000000004</v>
      </c>
      <c r="BQ40" s="693">
        <v>85.499899999999997</v>
      </c>
      <c r="BR40" s="693">
        <v>86.462680000000006</v>
      </c>
      <c r="BS40" s="693">
        <v>80.370009999999994</v>
      </c>
      <c r="BT40" s="693">
        <v>81.288430000000005</v>
      </c>
      <c r="BU40" s="693">
        <v>77.31935</v>
      </c>
      <c r="BV40" s="693">
        <v>77.60145</v>
      </c>
    </row>
    <row r="41" spans="1:74" s="116" customFormat="1" ht="11.1" customHeight="1" x14ac:dyDescent="0.2">
      <c r="A41" s="117"/>
      <c r="B41" s="118" t="s">
        <v>241</v>
      </c>
      <c r="C41" s="696"/>
      <c r="D41" s="696"/>
      <c r="E41" s="696"/>
      <c r="F41" s="696"/>
      <c r="G41" s="696"/>
      <c r="H41" s="696"/>
      <c r="I41" s="696"/>
      <c r="J41" s="696"/>
      <c r="K41" s="696"/>
      <c r="L41" s="696"/>
      <c r="M41" s="696"/>
      <c r="N41" s="696"/>
      <c r="O41" s="696"/>
      <c r="P41" s="696"/>
      <c r="Q41" s="696"/>
      <c r="R41" s="696"/>
      <c r="S41" s="696"/>
      <c r="T41" s="696"/>
      <c r="U41" s="696"/>
      <c r="V41" s="696"/>
      <c r="W41" s="696"/>
      <c r="X41" s="696"/>
      <c r="Y41" s="696"/>
      <c r="Z41" s="696"/>
      <c r="AA41" s="696"/>
      <c r="AB41" s="696"/>
      <c r="AC41" s="696"/>
      <c r="AD41" s="696"/>
      <c r="AE41" s="696"/>
      <c r="AF41" s="696"/>
      <c r="AG41" s="696"/>
      <c r="AH41" s="696"/>
      <c r="AI41" s="696"/>
      <c r="AJ41" s="696"/>
      <c r="AK41" s="696"/>
      <c r="AL41" s="696"/>
      <c r="AM41" s="696"/>
      <c r="AN41" s="696"/>
      <c r="AO41" s="696"/>
      <c r="AP41" s="696"/>
      <c r="AQ41" s="696"/>
      <c r="AR41" s="696"/>
      <c r="AS41" s="696"/>
      <c r="AT41" s="696"/>
      <c r="AU41" s="696"/>
      <c r="AV41" s="696"/>
      <c r="AW41" s="696"/>
      <c r="AX41" s="696"/>
      <c r="AY41" s="696"/>
      <c r="AZ41" s="696"/>
      <c r="BA41" s="696"/>
      <c r="BB41" s="696"/>
      <c r="BC41" s="696"/>
      <c r="BD41" s="697"/>
      <c r="BE41" s="697"/>
      <c r="BF41" s="697"/>
      <c r="BG41" s="697"/>
      <c r="BH41" s="697"/>
      <c r="BI41" s="697"/>
      <c r="BJ41" s="697"/>
      <c r="BK41" s="697"/>
      <c r="BL41" s="697"/>
      <c r="BM41" s="697"/>
      <c r="BN41" s="697"/>
      <c r="BO41" s="697"/>
      <c r="BP41" s="697"/>
      <c r="BQ41" s="697"/>
      <c r="BR41" s="697"/>
      <c r="BS41" s="697"/>
      <c r="BT41" s="697"/>
      <c r="BU41" s="697"/>
      <c r="BV41" s="697"/>
    </row>
    <row r="42" spans="1:74" s="116" customFormat="1" ht="11.1" customHeight="1" x14ac:dyDescent="0.2">
      <c r="A42" s="111" t="s">
        <v>1194</v>
      </c>
      <c r="B42" s="199" t="s">
        <v>435</v>
      </c>
      <c r="C42" s="698">
        <v>10.289482810000001</v>
      </c>
      <c r="D42" s="698">
        <v>9.0814820199999993</v>
      </c>
      <c r="E42" s="698">
        <v>9.6992296200000006</v>
      </c>
      <c r="F42" s="698">
        <v>8.77836645</v>
      </c>
      <c r="G42" s="698">
        <v>8.5877208599999992</v>
      </c>
      <c r="H42" s="698">
        <v>9.6746092299999997</v>
      </c>
      <c r="I42" s="698">
        <v>10.97026617</v>
      </c>
      <c r="J42" s="698">
        <v>10.75815515</v>
      </c>
      <c r="K42" s="698">
        <v>9.5631617000000002</v>
      </c>
      <c r="L42" s="698">
        <v>8.88902663</v>
      </c>
      <c r="M42" s="698">
        <v>8.9720248700000003</v>
      </c>
      <c r="N42" s="698">
        <v>10.19459355</v>
      </c>
      <c r="O42" s="698">
        <v>11.146066210000001</v>
      </c>
      <c r="P42" s="698">
        <v>9.2728170100000007</v>
      </c>
      <c r="Q42" s="698">
        <v>9.2623340899999995</v>
      </c>
      <c r="R42" s="698">
        <v>8.7895088799999996</v>
      </c>
      <c r="S42" s="698">
        <v>8.8021693200000009</v>
      </c>
      <c r="T42" s="698">
        <v>9.4327578200000008</v>
      </c>
      <c r="U42" s="698">
        <v>11.4754053</v>
      </c>
      <c r="V42" s="698">
        <v>12.067728150000001</v>
      </c>
      <c r="W42" s="698">
        <v>10.119674379999999</v>
      </c>
      <c r="X42" s="698">
        <v>9.1795639300000005</v>
      </c>
      <c r="Y42" s="698">
        <v>9.1953083400000004</v>
      </c>
      <c r="Z42" s="698">
        <v>9.8910136899999994</v>
      </c>
      <c r="AA42" s="698">
        <v>10.640056019999999</v>
      </c>
      <c r="AB42" s="698">
        <v>9.3062390599999993</v>
      </c>
      <c r="AC42" s="698">
        <v>9.5146696199999994</v>
      </c>
      <c r="AD42" s="698">
        <v>8.4934482899999999</v>
      </c>
      <c r="AE42" s="698">
        <v>8.5360293899999995</v>
      </c>
      <c r="AF42" s="698">
        <v>8.9270514199999997</v>
      </c>
      <c r="AG42" s="698">
        <v>11.56387786</v>
      </c>
      <c r="AH42" s="698">
        <v>10.94150288</v>
      </c>
      <c r="AI42" s="698">
        <v>9.0049322000000007</v>
      </c>
      <c r="AJ42" s="698">
        <v>8.7294722100000008</v>
      </c>
      <c r="AK42" s="698">
        <v>8.8401210300000006</v>
      </c>
      <c r="AL42" s="698">
        <v>9.9604701999999996</v>
      </c>
      <c r="AM42" s="698">
        <v>9.8921174399999998</v>
      </c>
      <c r="AN42" s="698">
        <v>9.0658524600000003</v>
      </c>
      <c r="AO42" s="698">
        <v>8.8077604699999998</v>
      </c>
      <c r="AP42" s="698">
        <v>7.9481425999999997</v>
      </c>
      <c r="AQ42" s="698">
        <v>7.9923191300000003</v>
      </c>
      <c r="AR42" s="698">
        <v>9.1461246599999999</v>
      </c>
      <c r="AS42" s="698">
        <v>11.40681378</v>
      </c>
      <c r="AT42" s="698">
        <v>11.128102</v>
      </c>
      <c r="AU42" s="698">
        <v>9.3252255700000006</v>
      </c>
      <c r="AV42" s="698">
        <v>8.3828129699999998</v>
      </c>
      <c r="AW42" s="698">
        <v>8.2755145300000006</v>
      </c>
      <c r="AX42" s="698">
        <v>9.5928455499999998</v>
      </c>
      <c r="AY42" s="698">
        <v>10.051622869999999</v>
      </c>
      <c r="AZ42" s="698">
        <v>9.4015201899999994</v>
      </c>
      <c r="BA42" s="698">
        <v>9.0829329100000002</v>
      </c>
      <c r="BB42" s="698">
        <v>8.0368409107000005</v>
      </c>
      <c r="BC42" s="698">
        <v>8.2331872400999995</v>
      </c>
      <c r="BD42" s="699">
        <v>9.3632589999999993</v>
      </c>
      <c r="BE42" s="699">
        <v>10.78262</v>
      </c>
      <c r="BF42" s="699">
        <v>10.73048</v>
      </c>
      <c r="BG42" s="699">
        <v>9.3117439999999991</v>
      </c>
      <c r="BH42" s="699">
        <v>8.4265840000000001</v>
      </c>
      <c r="BI42" s="699">
        <v>8.3674929999999996</v>
      </c>
      <c r="BJ42" s="699">
        <v>9.7308990000000009</v>
      </c>
      <c r="BK42" s="699">
        <v>10.310320000000001</v>
      </c>
      <c r="BL42" s="699">
        <v>9.5457330000000002</v>
      </c>
      <c r="BM42" s="699">
        <v>9.2118520000000004</v>
      </c>
      <c r="BN42" s="699">
        <v>8.1276250000000001</v>
      </c>
      <c r="BO42" s="699">
        <v>8.1171570000000006</v>
      </c>
      <c r="BP42" s="699">
        <v>9.2378099999999996</v>
      </c>
      <c r="BQ42" s="699">
        <v>10.59755</v>
      </c>
      <c r="BR42" s="699">
        <v>10.49283</v>
      </c>
      <c r="BS42" s="699">
        <v>9.2312349999999999</v>
      </c>
      <c r="BT42" s="699">
        <v>8.3702389999999998</v>
      </c>
      <c r="BU42" s="699">
        <v>8.3093199999999996</v>
      </c>
      <c r="BV42" s="699">
        <v>9.6708409999999994</v>
      </c>
    </row>
    <row r="43" spans="1:74" s="116" customFormat="1" ht="11.1" customHeight="1" x14ac:dyDescent="0.2">
      <c r="A43" s="111" t="s">
        <v>1195</v>
      </c>
      <c r="B43" s="184" t="s">
        <v>468</v>
      </c>
      <c r="C43" s="698">
        <v>31.794167009999999</v>
      </c>
      <c r="D43" s="698">
        <v>28.995578349999999</v>
      </c>
      <c r="E43" s="698">
        <v>29.333413</v>
      </c>
      <c r="F43" s="698">
        <v>26.843148530000001</v>
      </c>
      <c r="G43" s="698">
        <v>26.709658480000002</v>
      </c>
      <c r="H43" s="698">
        <v>30.353183049999998</v>
      </c>
      <c r="I43" s="698">
        <v>35.252539810000002</v>
      </c>
      <c r="J43" s="698">
        <v>34.159507820000002</v>
      </c>
      <c r="K43" s="698">
        <v>30.556615959999998</v>
      </c>
      <c r="L43" s="698">
        <v>28.52289597</v>
      </c>
      <c r="M43" s="698">
        <v>27.756166159999999</v>
      </c>
      <c r="N43" s="698">
        <v>31.089394939999998</v>
      </c>
      <c r="O43" s="698">
        <v>33.966854480000002</v>
      </c>
      <c r="P43" s="698">
        <v>29.891264670000002</v>
      </c>
      <c r="Q43" s="698">
        <v>29.702020780000002</v>
      </c>
      <c r="R43" s="698">
        <v>27.829738450000001</v>
      </c>
      <c r="S43" s="698">
        <v>27.85851882</v>
      </c>
      <c r="T43" s="698">
        <v>30.353439959999999</v>
      </c>
      <c r="U43" s="698">
        <v>36.034730809999999</v>
      </c>
      <c r="V43" s="698">
        <v>37.073984760000002</v>
      </c>
      <c r="W43" s="698">
        <v>33.895004749999998</v>
      </c>
      <c r="X43" s="698">
        <v>29.065564890000001</v>
      </c>
      <c r="Y43" s="698">
        <v>27.920216199999999</v>
      </c>
      <c r="Z43" s="698">
        <v>31.332005460000001</v>
      </c>
      <c r="AA43" s="698">
        <v>32.566280810000002</v>
      </c>
      <c r="AB43" s="698">
        <v>30.459829509999999</v>
      </c>
      <c r="AC43" s="698">
        <v>30.083404730000002</v>
      </c>
      <c r="AD43" s="698">
        <v>26.388322330000001</v>
      </c>
      <c r="AE43" s="698">
        <v>27.022572719999999</v>
      </c>
      <c r="AF43" s="698">
        <v>29.59359332</v>
      </c>
      <c r="AG43" s="698">
        <v>36.522032320000001</v>
      </c>
      <c r="AH43" s="698">
        <v>35.84547311</v>
      </c>
      <c r="AI43" s="698">
        <v>31.251205389999999</v>
      </c>
      <c r="AJ43" s="698">
        <v>27.709591150000001</v>
      </c>
      <c r="AK43" s="698">
        <v>27.31662553</v>
      </c>
      <c r="AL43" s="698">
        <v>30.33850108</v>
      </c>
      <c r="AM43" s="698">
        <v>30.85429448</v>
      </c>
      <c r="AN43" s="698">
        <v>28.83166065</v>
      </c>
      <c r="AO43" s="698">
        <v>27.230974499999999</v>
      </c>
      <c r="AP43" s="698">
        <v>25.047569429999999</v>
      </c>
      <c r="AQ43" s="698">
        <v>24.409225079999999</v>
      </c>
      <c r="AR43" s="698">
        <v>29.011971819999999</v>
      </c>
      <c r="AS43" s="698">
        <v>36.705820969999998</v>
      </c>
      <c r="AT43" s="698">
        <v>35.255196470000001</v>
      </c>
      <c r="AU43" s="698">
        <v>29.854631980000001</v>
      </c>
      <c r="AV43" s="698">
        <v>26.254936539999999</v>
      </c>
      <c r="AW43" s="698">
        <v>25.970611359999999</v>
      </c>
      <c r="AX43" s="698">
        <v>30.233701790000001</v>
      </c>
      <c r="AY43" s="698">
        <v>30.860684330000002</v>
      </c>
      <c r="AZ43" s="698">
        <v>29.817956639999998</v>
      </c>
      <c r="BA43" s="698">
        <v>28.49928967</v>
      </c>
      <c r="BB43" s="698">
        <v>25.860680343999999</v>
      </c>
      <c r="BC43" s="698">
        <v>25.557086061</v>
      </c>
      <c r="BD43" s="699">
        <v>30.688210000000002</v>
      </c>
      <c r="BE43" s="699">
        <v>35.327579999999998</v>
      </c>
      <c r="BF43" s="699">
        <v>34.089979999999997</v>
      </c>
      <c r="BG43" s="699">
        <v>30.205719999999999</v>
      </c>
      <c r="BH43" s="699">
        <v>26.901430000000001</v>
      </c>
      <c r="BI43" s="699">
        <v>26.75516</v>
      </c>
      <c r="BJ43" s="699">
        <v>31.10406</v>
      </c>
      <c r="BK43" s="699">
        <v>31.831060000000001</v>
      </c>
      <c r="BL43" s="699">
        <v>30.597829999999998</v>
      </c>
      <c r="BM43" s="699">
        <v>29.317789999999999</v>
      </c>
      <c r="BN43" s="699">
        <v>26.65183</v>
      </c>
      <c r="BO43" s="699">
        <v>25.848009999999999</v>
      </c>
      <c r="BP43" s="699">
        <v>30.909490000000002</v>
      </c>
      <c r="BQ43" s="699">
        <v>35.505339999999997</v>
      </c>
      <c r="BR43" s="699">
        <v>34.066899999999997</v>
      </c>
      <c r="BS43" s="699">
        <v>30.312709999999999</v>
      </c>
      <c r="BT43" s="699">
        <v>27.05968</v>
      </c>
      <c r="BU43" s="699">
        <v>26.863250000000001</v>
      </c>
      <c r="BV43" s="699">
        <v>31.18591</v>
      </c>
    </row>
    <row r="44" spans="1:74" s="116" customFormat="1" ht="11.1" customHeight="1" x14ac:dyDescent="0.2">
      <c r="A44" s="111" t="s">
        <v>1196</v>
      </c>
      <c r="B44" s="199" t="s">
        <v>436</v>
      </c>
      <c r="C44" s="698">
        <v>48.839681339999998</v>
      </c>
      <c r="D44" s="698">
        <v>42.174223019999999</v>
      </c>
      <c r="E44" s="698">
        <v>45.422706259999998</v>
      </c>
      <c r="F44" s="698">
        <v>40.508462639999998</v>
      </c>
      <c r="G44" s="698">
        <v>43.050650650000001</v>
      </c>
      <c r="H44" s="698">
        <v>48.42419297</v>
      </c>
      <c r="I44" s="698">
        <v>53.308580300000003</v>
      </c>
      <c r="J44" s="698">
        <v>50.4878596</v>
      </c>
      <c r="K44" s="698">
        <v>46.337154130000002</v>
      </c>
      <c r="L44" s="698">
        <v>43.467312909999997</v>
      </c>
      <c r="M44" s="698">
        <v>43.42662163</v>
      </c>
      <c r="N44" s="698">
        <v>48.33686866</v>
      </c>
      <c r="O44" s="698">
        <v>51.393219199999997</v>
      </c>
      <c r="P44" s="698">
        <v>44.619480199999998</v>
      </c>
      <c r="Q44" s="698">
        <v>45.957987729999999</v>
      </c>
      <c r="R44" s="698">
        <v>42.55019764</v>
      </c>
      <c r="S44" s="698">
        <v>46.415029539999999</v>
      </c>
      <c r="T44" s="698">
        <v>49.824344080000003</v>
      </c>
      <c r="U44" s="698">
        <v>54.855475269999999</v>
      </c>
      <c r="V44" s="698">
        <v>55.129226879999997</v>
      </c>
      <c r="W44" s="698">
        <v>47.90886888</v>
      </c>
      <c r="X44" s="698">
        <v>44.962744239999999</v>
      </c>
      <c r="Y44" s="698">
        <v>44.551037370000003</v>
      </c>
      <c r="Z44" s="698">
        <v>47.425792080000001</v>
      </c>
      <c r="AA44" s="698">
        <v>50.062837620000003</v>
      </c>
      <c r="AB44" s="698">
        <v>44.947300740000003</v>
      </c>
      <c r="AC44" s="698">
        <v>46.926015030000002</v>
      </c>
      <c r="AD44" s="698">
        <v>40.978268999999997</v>
      </c>
      <c r="AE44" s="698">
        <v>42.741655739999999</v>
      </c>
      <c r="AF44" s="698">
        <v>45.423262569999999</v>
      </c>
      <c r="AG44" s="698">
        <v>56.086040029999999</v>
      </c>
      <c r="AH44" s="698">
        <v>52.121754510000002</v>
      </c>
      <c r="AI44" s="698">
        <v>47.040418789999997</v>
      </c>
      <c r="AJ44" s="698">
        <v>43.154396259999999</v>
      </c>
      <c r="AK44" s="698">
        <v>43.716101879999997</v>
      </c>
      <c r="AL44" s="698">
        <v>46.154387939999999</v>
      </c>
      <c r="AM44" s="698">
        <v>46.524326360000003</v>
      </c>
      <c r="AN44" s="698">
        <v>44.693455610000001</v>
      </c>
      <c r="AO44" s="698">
        <v>42.455281900000003</v>
      </c>
      <c r="AP44" s="698">
        <v>36.23681028</v>
      </c>
      <c r="AQ44" s="698">
        <v>38.006345879999998</v>
      </c>
      <c r="AR44" s="698">
        <v>45.488791220000003</v>
      </c>
      <c r="AS44" s="698">
        <v>54.746745249999996</v>
      </c>
      <c r="AT44" s="698">
        <v>51.131963679999998</v>
      </c>
      <c r="AU44" s="698">
        <v>42.526447640000001</v>
      </c>
      <c r="AV44" s="698">
        <v>41.276004919999998</v>
      </c>
      <c r="AW44" s="698">
        <v>40.141271000000003</v>
      </c>
      <c r="AX44" s="698">
        <v>45.586525379999998</v>
      </c>
      <c r="AY44" s="698">
        <v>47.394935109999999</v>
      </c>
      <c r="AZ44" s="698">
        <v>45.897142840000001</v>
      </c>
      <c r="BA44" s="698">
        <v>43.579459479999997</v>
      </c>
      <c r="BB44" s="698">
        <v>38.395712697999997</v>
      </c>
      <c r="BC44" s="698">
        <v>41.007322205000001</v>
      </c>
      <c r="BD44" s="699">
        <v>47.003540000000001</v>
      </c>
      <c r="BE44" s="699">
        <v>52.75712</v>
      </c>
      <c r="BF44" s="699">
        <v>51.7605</v>
      </c>
      <c r="BG44" s="699">
        <v>43.997219999999999</v>
      </c>
      <c r="BH44" s="699">
        <v>42.006259999999997</v>
      </c>
      <c r="BI44" s="699">
        <v>41.335479999999997</v>
      </c>
      <c r="BJ44" s="699">
        <v>47.247599999999998</v>
      </c>
      <c r="BK44" s="699">
        <v>49.375259999999997</v>
      </c>
      <c r="BL44" s="699">
        <v>46.449860000000001</v>
      </c>
      <c r="BM44" s="699">
        <v>45.201279999999997</v>
      </c>
      <c r="BN44" s="699">
        <v>39.580559999999998</v>
      </c>
      <c r="BO44" s="699">
        <v>41.380549999999999</v>
      </c>
      <c r="BP44" s="699">
        <v>47.594880000000003</v>
      </c>
      <c r="BQ44" s="699">
        <v>53.49259</v>
      </c>
      <c r="BR44" s="699">
        <v>52.175530000000002</v>
      </c>
      <c r="BS44" s="699">
        <v>44.233310000000003</v>
      </c>
      <c r="BT44" s="699">
        <v>42.16677</v>
      </c>
      <c r="BU44" s="699">
        <v>41.465170000000001</v>
      </c>
      <c r="BV44" s="699">
        <v>47.374769999999998</v>
      </c>
    </row>
    <row r="45" spans="1:74" s="116" customFormat="1" ht="11.1" customHeight="1" x14ac:dyDescent="0.2">
      <c r="A45" s="111" t="s">
        <v>1197</v>
      </c>
      <c r="B45" s="199" t="s">
        <v>437</v>
      </c>
      <c r="C45" s="698">
        <v>26.7839788</v>
      </c>
      <c r="D45" s="698">
        <v>22.750785059999998</v>
      </c>
      <c r="E45" s="698">
        <v>23.648082389999999</v>
      </c>
      <c r="F45" s="698">
        <v>21.61755028</v>
      </c>
      <c r="G45" s="698">
        <v>22.500385600000001</v>
      </c>
      <c r="H45" s="698">
        <v>25.643299079999998</v>
      </c>
      <c r="I45" s="698">
        <v>29.309106480000001</v>
      </c>
      <c r="J45" s="698">
        <v>26.67066118</v>
      </c>
      <c r="K45" s="698">
        <v>24.66401248</v>
      </c>
      <c r="L45" s="698">
        <v>22.927537390000001</v>
      </c>
      <c r="M45" s="698">
        <v>23.080961259999999</v>
      </c>
      <c r="N45" s="698">
        <v>26.0405321</v>
      </c>
      <c r="O45" s="698">
        <v>28.111580369999999</v>
      </c>
      <c r="P45" s="698">
        <v>24.822592870000001</v>
      </c>
      <c r="Q45" s="698">
        <v>24.47974928</v>
      </c>
      <c r="R45" s="698">
        <v>22.85819905</v>
      </c>
      <c r="S45" s="698">
        <v>24.418917560000001</v>
      </c>
      <c r="T45" s="698">
        <v>27.06315013</v>
      </c>
      <c r="U45" s="698">
        <v>29.086970579999999</v>
      </c>
      <c r="V45" s="698">
        <v>28.874477129999999</v>
      </c>
      <c r="W45" s="698">
        <v>25.049040860000002</v>
      </c>
      <c r="X45" s="698">
        <v>23.420505720000001</v>
      </c>
      <c r="Y45" s="698">
        <v>24.219301519999998</v>
      </c>
      <c r="Z45" s="698">
        <v>26.073302040000002</v>
      </c>
      <c r="AA45" s="698">
        <v>27.452277550000002</v>
      </c>
      <c r="AB45" s="698">
        <v>25.438275019999999</v>
      </c>
      <c r="AC45" s="698">
        <v>25.434328919999999</v>
      </c>
      <c r="AD45" s="698">
        <v>22.0009522</v>
      </c>
      <c r="AE45" s="698">
        <v>22.80387026</v>
      </c>
      <c r="AF45" s="698">
        <v>24.585638020000001</v>
      </c>
      <c r="AG45" s="698">
        <v>28.680884469999999</v>
      </c>
      <c r="AH45" s="698">
        <v>27.79390261</v>
      </c>
      <c r="AI45" s="698">
        <v>25.626740810000001</v>
      </c>
      <c r="AJ45" s="698">
        <v>23.45300421</v>
      </c>
      <c r="AK45" s="698">
        <v>23.72629285</v>
      </c>
      <c r="AL45" s="698">
        <v>25.841356210000001</v>
      </c>
      <c r="AM45" s="698">
        <v>26.26742698</v>
      </c>
      <c r="AN45" s="698">
        <v>24.46373513</v>
      </c>
      <c r="AO45" s="698">
        <v>23.315893819999999</v>
      </c>
      <c r="AP45" s="698">
        <v>20.542572369999998</v>
      </c>
      <c r="AQ45" s="698">
        <v>20.268783150000001</v>
      </c>
      <c r="AR45" s="698">
        <v>24.850036849999999</v>
      </c>
      <c r="AS45" s="698">
        <v>28.59634428</v>
      </c>
      <c r="AT45" s="698">
        <v>27.551667309999999</v>
      </c>
      <c r="AU45" s="698">
        <v>23.355119640000002</v>
      </c>
      <c r="AV45" s="698">
        <v>22.41921365</v>
      </c>
      <c r="AW45" s="698">
        <v>22.238123430000002</v>
      </c>
      <c r="AX45" s="698">
        <v>25.36400536</v>
      </c>
      <c r="AY45" s="698">
        <v>26.40060111</v>
      </c>
      <c r="AZ45" s="698">
        <v>26.425578980000001</v>
      </c>
      <c r="BA45" s="698">
        <v>24.150955159999999</v>
      </c>
      <c r="BB45" s="698">
        <v>21.855363471</v>
      </c>
      <c r="BC45" s="698">
        <v>21.970122059000001</v>
      </c>
      <c r="BD45" s="699">
        <v>25.080719999999999</v>
      </c>
      <c r="BE45" s="699">
        <v>28.26774</v>
      </c>
      <c r="BF45" s="699">
        <v>28.307369999999999</v>
      </c>
      <c r="BG45" s="699">
        <v>23.981359999999999</v>
      </c>
      <c r="BH45" s="699">
        <v>22.48969</v>
      </c>
      <c r="BI45" s="699">
        <v>22.897659999999998</v>
      </c>
      <c r="BJ45" s="699">
        <v>26.949590000000001</v>
      </c>
      <c r="BK45" s="699">
        <v>28.689830000000001</v>
      </c>
      <c r="BL45" s="699">
        <v>27.6356</v>
      </c>
      <c r="BM45" s="699">
        <v>25.667459999999998</v>
      </c>
      <c r="BN45" s="699">
        <v>23.056290000000001</v>
      </c>
      <c r="BO45" s="699">
        <v>22.92266</v>
      </c>
      <c r="BP45" s="699">
        <v>26.173079999999999</v>
      </c>
      <c r="BQ45" s="699">
        <v>29.518889999999999</v>
      </c>
      <c r="BR45" s="699">
        <v>29.46857</v>
      </c>
      <c r="BS45" s="699">
        <v>25.041779999999999</v>
      </c>
      <c r="BT45" s="699">
        <v>23.317049999999998</v>
      </c>
      <c r="BU45" s="699">
        <v>23.6783</v>
      </c>
      <c r="BV45" s="699">
        <v>27.66253</v>
      </c>
    </row>
    <row r="46" spans="1:74" s="116" customFormat="1" ht="11.1" customHeight="1" x14ac:dyDescent="0.2">
      <c r="A46" s="111" t="s">
        <v>1198</v>
      </c>
      <c r="B46" s="199" t="s">
        <v>438</v>
      </c>
      <c r="C46" s="698">
        <v>65.999011960000004</v>
      </c>
      <c r="D46" s="698">
        <v>57.002439770000002</v>
      </c>
      <c r="E46" s="698">
        <v>61.836904760000003</v>
      </c>
      <c r="F46" s="698">
        <v>58.72575329</v>
      </c>
      <c r="G46" s="698">
        <v>64.851503390000005</v>
      </c>
      <c r="H46" s="698">
        <v>71.469608570000005</v>
      </c>
      <c r="I46" s="698">
        <v>80.622778080000003</v>
      </c>
      <c r="J46" s="698">
        <v>79.03380713</v>
      </c>
      <c r="K46" s="698">
        <v>68.725599099999997</v>
      </c>
      <c r="L46" s="698">
        <v>64.875793160000001</v>
      </c>
      <c r="M46" s="698">
        <v>60.653987129999997</v>
      </c>
      <c r="N46" s="698">
        <v>66.919743870000005</v>
      </c>
      <c r="O46" s="698">
        <v>76.747829890000006</v>
      </c>
      <c r="P46" s="698">
        <v>60.85034555</v>
      </c>
      <c r="Q46" s="698">
        <v>63.41272171</v>
      </c>
      <c r="R46" s="698">
        <v>58.737592810000002</v>
      </c>
      <c r="S46" s="698">
        <v>66.017919059999997</v>
      </c>
      <c r="T46" s="698">
        <v>74.438196329999997</v>
      </c>
      <c r="U46" s="698">
        <v>80.93113821</v>
      </c>
      <c r="V46" s="698">
        <v>80.879666069999999</v>
      </c>
      <c r="W46" s="698">
        <v>75.957681690000001</v>
      </c>
      <c r="X46" s="698">
        <v>67.644513410000002</v>
      </c>
      <c r="Y46" s="698">
        <v>63.295152729999998</v>
      </c>
      <c r="Z46" s="698">
        <v>66.477873689999996</v>
      </c>
      <c r="AA46" s="698">
        <v>70.351483209999998</v>
      </c>
      <c r="AB46" s="698">
        <v>61.419718240000002</v>
      </c>
      <c r="AC46" s="698">
        <v>63.517567620000001</v>
      </c>
      <c r="AD46" s="698">
        <v>58.989476600000003</v>
      </c>
      <c r="AE46" s="698">
        <v>68.429148150000003</v>
      </c>
      <c r="AF46" s="698">
        <v>73.259727830000003</v>
      </c>
      <c r="AG46" s="698">
        <v>82.924964009999997</v>
      </c>
      <c r="AH46" s="698">
        <v>81.030590930000002</v>
      </c>
      <c r="AI46" s="698">
        <v>76.115924289999995</v>
      </c>
      <c r="AJ46" s="698">
        <v>67.289431329999999</v>
      </c>
      <c r="AK46" s="698">
        <v>62.146610690000003</v>
      </c>
      <c r="AL46" s="698">
        <v>65.71633138</v>
      </c>
      <c r="AM46" s="698">
        <v>66.63198774</v>
      </c>
      <c r="AN46" s="698">
        <v>61.877979379999999</v>
      </c>
      <c r="AO46" s="698">
        <v>60.946308399999999</v>
      </c>
      <c r="AP46" s="698">
        <v>56.66300794</v>
      </c>
      <c r="AQ46" s="698">
        <v>60.783524450000002</v>
      </c>
      <c r="AR46" s="698">
        <v>70.168358060000003</v>
      </c>
      <c r="AS46" s="698">
        <v>83.805051879999994</v>
      </c>
      <c r="AT46" s="698">
        <v>80.965754219999994</v>
      </c>
      <c r="AU46" s="698">
        <v>70.225265730000004</v>
      </c>
      <c r="AV46" s="698">
        <v>63.48595091</v>
      </c>
      <c r="AW46" s="698">
        <v>61.015212859999998</v>
      </c>
      <c r="AX46" s="698">
        <v>67.126436459999994</v>
      </c>
      <c r="AY46" s="698">
        <v>71.047030190000001</v>
      </c>
      <c r="AZ46" s="698">
        <v>65.822289650000002</v>
      </c>
      <c r="BA46" s="698">
        <v>62.828031750000001</v>
      </c>
      <c r="BB46" s="698">
        <v>59.040008786999998</v>
      </c>
      <c r="BC46" s="698">
        <v>64.702454703000001</v>
      </c>
      <c r="BD46" s="699">
        <v>75.388689999999997</v>
      </c>
      <c r="BE46" s="699">
        <v>84.086640000000003</v>
      </c>
      <c r="BF46" s="699">
        <v>80.578130000000002</v>
      </c>
      <c r="BG46" s="699">
        <v>71.810839999999999</v>
      </c>
      <c r="BH46" s="699">
        <v>63.998019999999997</v>
      </c>
      <c r="BI46" s="699">
        <v>62.076999999999998</v>
      </c>
      <c r="BJ46" s="699">
        <v>68.192170000000004</v>
      </c>
      <c r="BK46" s="699">
        <v>72.536100000000005</v>
      </c>
      <c r="BL46" s="699">
        <v>66.095119999999994</v>
      </c>
      <c r="BM46" s="699">
        <v>64.000609999999995</v>
      </c>
      <c r="BN46" s="699">
        <v>60.265099999999997</v>
      </c>
      <c r="BO46" s="699">
        <v>64.649889999999999</v>
      </c>
      <c r="BP46" s="699">
        <v>75.633560000000003</v>
      </c>
      <c r="BQ46" s="699">
        <v>84.718209999999999</v>
      </c>
      <c r="BR46" s="699">
        <v>80.470060000000004</v>
      </c>
      <c r="BS46" s="699">
        <v>72.036950000000004</v>
      </c>
      <c r="BT46" s="699">
        <v>64.425960000000003</v>
      </c>
      <c r="BU46" s="699">
        <v>62.449710000000003</v>
      </c>
      <c r="BV46" s="699">
        <v>68.668530000000004</v>
      </c>
    </row>
    <row r="47" spans="1:74" s="116" customFormat="1" ht="11.1" customHeight="1" x14ac:dyDescent="0.2">
      <c r="A47" s="111" t="s">
        <v>1199</v>
      </c>
      <c r="B47" s="199" t="s">
        <v>439</v>
      </c>
      <c r="C47" s="698">
        <v>26.2991095</v>
      </c>
      <c r="D47" s="698">
        <v>22.831425469999999</v>
      </c>
      <c r="E47" s="698">
        <v>23.43051204</v>
      </c>
      <c r="F47" s="698">
        <v>22.61241991</v>
      </c>
      <c r="G47" s="698">
        <v>24.019231260000002</v>
      </c>
      <c r="H47" s="698">
        <v>26.35436851</v>
      </c>
      <c r="I47" s="698">
        <v>29.83817475</v>
      </c>
      <c r="J47" s="698">
        <v>29.90777653</v>
      </c>
      <c r="K47" s="698">
        <v>26.19192065</v>
      </c>
      <c r="L47" s="698">
        <v>24.26055362</v>
      </c>
      <c r="M47" s="698">
        <v>22.843550459999999</v>
      </c>
      <c r="N47" s="698">
        <v>25.355746379999999</v>
      </c>
      <c r="O47" s="698">
        <v>30.379285509999999</v>
      </c>
      <c r="P47" s="698">
        <v>25.005865570000001</v>
      </c>
      <c r="Q47" s="698">
        <v>23.711919349999999</v>
      </c>
      <c r="R47" s="698">
        <v>22.6182476</v>
      </c>
      <c r="S47" s="698">
        <v>24.715038939999999</v>
      </c>
      <c r="T47" s="698">
        <v>28.180384790000002</v>
      </c>
      <c r="U47" s="698">
        <v>30.62573119</v>
      </c>
      <c r="V47" s="698">
        <v>30.573507029999998</v>
      </c>
      <c r="W47" s="698">
        <v>28.800269849999999</v>
      </c>
      <c r="X47" s="698">
        <v>25.76092203</v>
      </c>
      <c r="Y47" s="698">
        <v>23.82560535</v>
      </c>
      <c r="Z47" s="698">
        <v>25.995565819999999</v>
      </c>
      <c r="AA47" s="698">
        <v>27.0389564</v>
      </c>
      <c r="AB47" s="698">
        <v>24.5228401</v>
      </c>
      <c r="AC47" s="698">
        <v>24.400839609999998</v>
      </c>
      <c r="AD47" s="698">
        <v>22.305900810000001</v>
      </c>
      <c r="AE47" s="698">
        <v>24.372074000000001</v>
      </c>
      <c r="AF47" s="698">
        <v>26.858297709999999</v>
      </c>
      <c r="AG47" s="698">
        <v>30.078970080000001</v>
      </c>
      <c r="AH47" s="698">
        <v>30.201495179999998</v>
      </c>
      <c r="AI47" s="698">
        <v>29.116668350000001</v>
      </c>
      <c r="AJ47" s="698">
        <v>25.25072673</v>
      </c>
      <c r="AK47" s="698">
        <v>23.236769779999999</v>
      </c>
      <c r="AL47" s="698">
        <v>24.837081380000001</v>
      </c>
      <c r="AM47" s="698">
        <v>25.345999089999999</v>
      </c>
      <c r="AN47" s="698">
        <v>24.522929430000001</v>
      </c>
      <c r="AO47" s="698">
        <v>23.139786699999998</v>
      </c>
      <c r="AP47" s="698">
        <v>20.437721570000001</v>
      </c>
      <c r="AQ47" s="698">
        <v>21.269096470000001</v>
      </c>
      <c r="AR47" s="698">
        <v>25.128916520000001</v>
      </c>
      <c r="AS47" s="698">
        <v>29.585374560000002</v>
      </c>
      <c r="AT47" s="698">
        <v>29.702502410000001</v>
      </c>
      <c r="AU47" s="698">
        <v>26.653108769999999</v>
      </c>
      <c r="AV47" s="698">
        <v>22.706927409999999</v>
      </c>
      <c r="AW47" s="698">
        <v>21.677428559999999</v>
      </c>
      <c r="AX47" s="698">
        <v>25.552549930000001</v>
      </c>
      <c r="AY47" s="698">
        <v>27.703194400000001</v>
      </c>
      <c r="AZ47" s="698">
        <v>26.287500519999998</v>
      </c>
      <c r="BA47" s="698">
        <v>24.50023908</v>
      </c>
      <c r="BB47" s="698">
        <v>21.078309000000001</v>
      </c>
      <c r="BC47" s="698">
        <v>22.530753499999999</v>
      </c>
      <c r="BD47" s="699">
        <v>26.639130000000002</v>
      </c>
      <c r="BE47" s="699">
        <v>29.888629999999999</v>
      </c>
      <c r="BF47" s="699">
        <v>30.033370000000001</v>
      </c>
      <c r="BG47" s="699">
        <v>27.519300000000001</v>
      </c>
      <c r="BH47" s="699">
        <v>23.198799999999999</v>
      </c>
      <c r="BI47" s="699">
        <v>22.217320000000001</v>
      </c>
      <c r="BJ47" s="699">
        <v>25.98498</v>
      </c>
      <c r="BK47" s="699">
        <v>28.115089999999999</v>
      </c>
      <c r="BL47" s="699">
        <v>26.40954</v>
      </c>
      <c r="BM47" s="699">
        <v>24.736339999999998</v>
      </c>
      <c r="BN47" s="699">
        <v>21.621639999999999</v>
      </c>
      <c r="BO47" s="699">
        <v>22.707820000000002</v>
      </c>
      <c r="BP47" s="699">
        <v>26.913799999999998</v>
      </c>
      <c r="BQ47" s="699">
        <v>30.35493</v>
      </c>
      <c r="BR47" s="699">
        <v>30.34037</v>
      </c>
      <c r="BS47" s="699">
        <v>27.67991</v>
      </c>
      <c r="BT47" s="699">
        <v>23.322410000000001</v>
      </c>
      <c r="BU47" s="699">
        <v>22.317129999999999</v>
      </c>
      <c r="BV47" s="699">
        <v>26.09975</v>
      </c>
    </row>
    <row r="48" spans="1:74" s="116" customFormat="1" ht="11.1" customHeight="1" x14ac:dyDescent="0.2">
      <c r="A48" s="111" t="s">
        <v>1200</v>
      </c>
      <c r="B48" s="199" t="s">
        <v>440</v>
      </c>
      <c r="C48" s="698">
        <v>48.811700760000001</v>
      </c>
      <c r="D48" s="698">
        <v>41.525760300000002</v>
      </c>
      <c r="E48" s="698">
        <v>43.85547407</v>
      </c>
      <c r="F48" s="698">
        <v>42.865706269999997</v>
      </c>
      <c r="G48" s="698">
        <v>47.873687189999998</v>
      </c>
      <c r="H48" s="698">
        <v>55.095452690000002</v>
      </c>
      <c r="I48" s="698">
        <v>60.425381600000001</v>
      </c>
      <c r="J48" s="698">
        <v>61.077228120000001</v>
      </c>
      <c r="K48" s="698">
        <v>55.052626699999998</v>
      </c>
      <c r="L48" s="698">
        <v>51.586259400000003</v>
      </c>
      <c r="M48" s="698">
        <v>44.171651869999998</v>
      </c>
      <c r="N48" s="698">
        <v>47.323460130000001</v>
      </c>
      <c r="O48" s="698">
        <v>55.706539100000001</v>
      </c>
      <c r="P48" s="698">
        <v>46.845019710000003</v>
      </c>
      <c r="Q48" s="698">
        <v>44.423060049999997</v>
      </c>
      <c r="R48" s="698">
        <v>43.683415969999999</v>
      </c>
      <c r="S48" s="698">
        <v>50.337115879999999</v>
      </c>
      <c r="T48" s="698">
        <v>59.638535160000004</v>
      </c>
      <c r="U48" s="698">
        <v>63.46154362</v>
      </c>
      <c r="V48" s="698">
        <v>64.13770873</v>
      </c>
      <c r="W48" s="698">
        <v>58.124018530000001</v>
      </c>
      <c r="X48" s="698">
        <v>52.792347769999999</v>
      </c>
      <c r="Y48" s="698">
        <v>45.450341420000001</v>
      </c>
      <c r="Z48" s="698">
        <v>48.183078129999998</v>
      </c>
      <c r="AA48" s="698">
        <v>51.439437660000003</v>
      </c>
      <c r="AB48" s="698">
        <v>46.949391429999999</v>
      </c>
      <c r="AC48" s="698">
        <v>46.854185340000001</v>
      </c>
      <c r="AD48" s="698">
        <v>44.052333310000002</v>
      </c>
      <c r="AE48" s="698">
        <v>49.189559889999998</v>
      </c>
      <c r="AF48" s="698">
        <v>56.441952460000003</v>
      </c>
      <c r="AG48" s="698">
        <v>63.232352949999999</v>
      </c>
      <c r="AH48" s="698">
        <v>65.504810739999996</v>
      </c>
      <c r="AI48" s="698">
        <v>62.169233869999999</v>
      </c>
      <c r="AJ48" s="698">
        <v>55.756400710000001</v>
      </c>
      <c r="AK48" s="698">
        <v>45.71337243</v>
      </c>
      <c r="AL48" s="698">
        <v>48.057875279999998</v>
      </c>
      <c r="AM48" s="698">
        <v>48.099780690000003</v>
      </c>
      <c r="AN48" s="698">
        <v>45.646813420000001</v>
      </c>
      <c r="AO48" s="698">
        <v>46.00960757</v>
      </c>
      <c r="AP48" s="698">
        <v>43.010545970000003</v>
      </c>
      <c r="AQ48" s="698">
        <v>45.23027201</v>
      </c>
      <c r="AR48" s="698">
        <v>54.152360569999999</v>
      </c>
      <c r="AS48" s="698">
        <v>61.907911560000002</v>
      </c>
      <c r="AT48" s="698">
        <v>61.802320889999997</v>
      </c>
      <c r="AU48" s="698">
        <v>55.702725579999999</v>
      </c>
      <c r="AV48" s="698">
        <v>49.832458559999999</v>
      </c>
      <c r="AW48" s="698">
        <v>43.892188730000001</v>
      </c>
      <c r="AX48" s="698">
        <v>48.93762495</v>
      </c>
      <c r="AY48" s="698">
        <v>52.43057246</v>
      </c>
      <c r="AZ48" s="698">
        <v>45.292918370000002</v>
      </c>
      <c r="BA48" s="698">
        <v>45.533221730000001</v>
      </c>
      <c r="BB48" s="698">
        <v>43.673689731000003</v>
      </c>
      <c r="BC48" s="698">
        <v>46.862136466000003</v>
      </c>
      <c r="BD48" s="699">
        <v>55.419029999999999</v>
      </c>
      <c r="BE48" s="699">
        <v>62.755090000000003</v>
      </c>
      <c r="BF48" s="699">
        <v>62.449710000000003</v>
      </c>
      <c r="BG48" s="699">
        <v>58.311700000000002</v>
      </c>
      <c r="BH48" s="699">
        <v>52.170659999999998</v>
      </c>
      <c r="BI48" s="699">
        <v>45.376289999999997</v>
      </c>
      <c r="BJ48" s="699">
        <v>50.382249999999999</v>
      </c>
      <c r="BK48" s="699">
        <v>53.654530000000001</v>
      </c>
      <c r="BL48" s="699">
        <v>44.474170000000001</v>
      </c>
      <c r="BM48" s="699">
        <v>44.967170000000003</v>
      </c>
      <c r="BN48" s="699">
        <v>45.012990000000002</v>
      </c>
      <c r="BO48" s="699">
        <v>48.76314</v>
      </c>
      <c r="BP48" s="699">
        <v>57.475760000000001</v>
      </c>
      <c r="BQ48" s="699">
        <v>63.983910000000002</v>
      </c>
      <c r="BR48" s="699">
        <v>63.506079999999997</v>
      </c>
      <c r="BS48" s="699">
        <v>59.341299999999997</v>
      </c>
      <c r="BT48" s="699">
        <v>53.15296</v>
      </c>
      <c r="BU48" s="699">
        <v>46.171900000000001</v>
      </c>
      <c r="BV48" s="699">
        <v>51.222799999999999</v>
      </c>
    </row>
    <row r="49" spans="1:74" s="116" customFormat="1" ht="11.1" customHeight="1" x14ac:dyDescent="0.2">
      <c r="A49" s="111" t="s">
        <v>1201</v>
      </c>
      <c r="B49" s="199" t="s">
        <v>441</v>
      </c>
      <c r="C49" s="698">
        <v>22.759901630000002</v>
      </c>
      <c r="D49" s="698">
        <v>19.692855309999999</v>
      </c>
      <c r="E49" s="698">
        <v>20.762512869999998</v>
      </c>
      <c r="F49" s="698">
        <v>20.094410360000001</v>
      </c>
      <c r="G49" s="698">
        <v>22.195784889999999</v>
      </c>
      <c r="H49" s="698">
        <v>26.32317252</v>
      </c>
      <c r="I49" s="698">
        <v>29.547496859999999</v>
      </c>
      <c r="J49" s="698">
        <v>28.297378040000002</v>
      </c>
      <c r="K49" s="698">
        <v>24.481564880000001</v>
      </c>
      <c r="L49" s="698">
        <v>21.60152858</v>
      </c>
      <c r="M49" s="698">
        <v>20.091942299999999</v>
      </c>
      <c r="N49" s="698">
        <v>22.165805840000001</v>
      </c>
      <c r="O49" s="698">
        <v>22.102834980000001</v>
      </c>
      <c r="P49" s="698">
        <v>19.98837082</v>
      </c>
      <c r="Q49" s="698">
        <v>20.953775419999999</v>
      </c>
      <c r="R49" s="698">
        <v>20.71857662</v>
      </c>
      <c r="S49" s="698">
        <v>22.89732463</v>
      </c>
      <c r="T49" s="698">
        <v>26.165448439999999</v>
      </c>
      <c r="U49" s="698">
        <v>30.09092369</v>
      </c>
      <c r="V49" s="698">
        <v>29.526468470000001</v>
      </c>
      <c r="W49" s="698">
        <v>25.524185760000002</v>
      </c>
      <c r="X49" s="698">
        <v>21.631538339999999</v>
      </c>
      <c r="Y49" s="698">
        <v>20.954219299999998</v>
      </c>
      <c r="Z49" s="698">
        <v>22.771426680000001</v>
      </c>
      <c r="AA49" s="698">
        <v>22.924749039999998</v>
      </c>
      <c r="AB49" s="698">
        <v>20.98982401</v>
      </c>
      <c r="AC49" s="698">
        <v>21.45154625</v>
      </c>
      <c r="AD49" s="698">
        <v>20.61171749</v>
      </c>
      <c r="AE49" s="698">
        <v>21.59042165</v>
      </c>
      <c r="AF49" s="698">
        <v>25.100210350000001</v>
      </c>
      <c r="AG49" s="698">
        <v>29.515030230000001</v>
      </c>
      <c r="AH49" s="698">
        <v>30.090428129999999</v>
      </c>
      <c r="AI49" s="698">
        <v>25.430936089999999</v>
      </c>
      <c r="AJ49" s="698">
        <v>22.0576182</v>
      </c>
      <c r="AK49" s="698">
        <v>20.924985299999999</v>
      </c>
      <c r="AL49" s="698">
        <v>22.837654480000001</v>
      </c>
      <c r="AM49" s="698">
        <v>22.900711810000001</v>
      </c>
      <c r="AN49" s="698">
        <v>21.08660519</v>
      </c>
      <c r="AO49" s="698">
        <v>21.04644291</v>
      </c>
      <c r="AP49" s="698">
        <v>19.87717353</v>
      </c>
      <c r="AQ49" s="698">
        <v>22.924302000000001</v>
      </c>
      <c r="AR49" s="698">
        <v>25.354580129999999</v>
      </c>
      <c r="AS49" s="698">
        <v>30.028522259999999</v>
      </c>
      <c r="AT49" s="698">
        <v>30.698508109999999</v>
      </c>
      <c r="AU49" s="698">
        <v>25.54140881</v>
      </c>
      <c r="AV49" s="698">
        <v>22.982014070000002</v>
      </c>
      <c r="AW49" s="698">
        <v>20.889693940000001</v>
      </c>
      <c r="AX49" s="698">
        <v>22.847616689999999</v>
      </c>
      <c r="AY49" s="698">
        <v>22.89253394</v>
      </c>
      <c r="AZ49" s="698">
        <v>20.608146720000001</v>
      </c>
      <c r="BA49" s="698">
        <v>21.345655449999999</v>
      </c>
      <c r="BB49" s="698">
        <v>21.074110653000002</v>
      </c>
      <c r="BC49" s="698">
        <v>23.452687372</v>
      </c>
      <c r="BD49" s="699">
        <v>26.328029999999998</v>
      </c>
      <c r="BE49" s="699">
        <v>30.524100000000001</v>
      </c>
      <c r="BF49" s="699">
        <v>29.305230000000002</v>
      </c>
      <c r="BG49" s="699">
        <v>25.292670000000001</v>
      </c>
      <c r="BH49" s="699">
        <v>22.923300000000001</v>
      </c>
      <c r="BI49" s="699">
        <v>21.326059999999998</v>
      </c>
      <c r="BJ49" s="699">
        <v>23.44153</v>
      </c>
      <c r="BK49" s="699">
        <v>23.39434</v>
      </c>
      <c r="BL49" s="699">
        <v>20.939699999999998</v>
      </c>
      <c r="BM49" s="699">
        <v>21.711469999999998</v>
      </c>
      <c r="BN49" s="699">
        <v>21.247949999999999</v>
      </c>
      <c r="BO49" s="699">
        <v>24.197959999999998</v>
      </c>
      <c r="BP49" s="699">
        <v>26.69528</v>
      </c>
      <c r="BQ49" s="699">
        <v>30.75151</v>
      </c>
      <c r="BR49" s="699">
        <v>29.64359</v>
      </c>
      <c r="BS49" s="699">
        <v>25.680070000000001</v>
      </c>
      <c r="BT49" s="699">
        <v>23.28867</v>
      </c>
      <c r="BU49" s="699">
        <v>21.653970000000001</v>
      </c>
      <c r="BV49" s="699">
        <v>23.790759999999999</v>
      </c>
    </row>
    <row r="50" spans="1:74" s="116" customFormat="1" ht="11.1" customHeight="1" x14ac:dyDescent="0.2">
      <c r="A50" s="111" t="s">
        <v>1202</v>
      </c>
      <c r="B50" s="199" t="s">
        <v>242</v>
      </c>
      <c r="C50" s="698">
        <v>35.251513289999998</v>
      </c>
      <c r="D50" s="698">
        <v>30.49704908</v>
      </c>
      <c r="E50" s="698">
        <v>32.129781209999997</v>
      </c>
      <c r="F50" s="698">
        <v>29.503947700000001</v>
      </c>
      <c r="G50" s="698">
        <v>30.826838070000001</v>
      </c>
      <c r="H50" s="698">
        <v>34.007656140000002</v>
      </c>
      <c r="I50" s="698">
        <v>37.026508579999998</v>
      </c>
      <c r="J50" s="698">
        <v>38.5265901</v>
      </c>
      <c r="K50" s="698">
        <v>34.857549740000003</v>
      </c>
      <c r="L50" s="698">
        <v>32.084724919999999</v>
      </c>
      <c r="M50" s="698">
        <v>31.058537019999999</v>
      </c>
      <c r="N50" s="698">
        <v>33.489227249999999</v>
      </c>
      <c r="O50" s="698">
        <v>33.603285040000003</v>
      </c>
      <c r="P50" s="698">
        <v>30.206545640000002</v>
      </c>
      <c r="Q50" s="698">
        <v>33.825072319999997</v>
      </c>
      <c r="R50" s="698">
        <v>29.447977030000001</v>
      </c>
      <c r="S50" s="698">
        <v>30.55914181</v>
      </c>
      <c r="T50" s="698">
        <v>31.75772431</v>
      </c>
      <c r="U50" s="698">
        <v>37.158550239999997</v>
      </c>
      <c r="V50" s="698">
        <v>41.541633419999997</v>
      </c>
      <c r="W50" s="698">
        <v>30.608247840000001</v>
      </c>
      <c r="X50" s="698">
        <v>33.334722640000003</v>
      </c>
      <c r="Y50" s="698">
        <v>29.81349483</v>
      </c>
      <c r="Z50" s="698">
        <v>32.699571859999999</v>
      </c>
      <c r="AA50" s="698">
        <v>34.81715956</v>
      </c>
      <c r="AB50" s="698">
        <v>30.627046589999999</v>
      </c>
      <c r="AC50" s="698">
        <v>32.465925439999999</v>
      </c>
      <c r="AD50" s="698">
        <v>28.904991219999999</v>
      </c>
      <c r="AE50" s="698">
        <v>30.885888380000001</v>
      </c>
      <c r="AF50" s="698">
        <v>30.028635919999999</v>
      </c>
      <c r="AG50" s="698">
        <v>36.165309960000002</v>
      </c>
      <c r="AH50" s="698">
        <v>37.677612930000002</v>
      </c>
      <c r="AI50" s="698">
        <v>33.396114769999997</v>
      </c>
      <c r="AJ50" s="698">
        <v>33.502768719999999</v>
      </c>
      <c r="AK50" s="698">
        <v>28.616485059999999</v>
      </c>
      <c r="AL50" s="698">
        <v>34.747954489999998</v>
      </c>
      <c r="AM50" s="698">
        <v>33.442350990000001</v>
      </c>
      <c r="AN50" s="698">
        <v>28.720372569999999</v>
      </c>
      <c r="AO50" s="698">
        <v>30.96930527</v>
      </c>
      <c r="AP50" s="698">
        <v>27.29175394</v>
      </c>
      <c r="AQ50" s="698">
        <v>28.490772759999999</v>
      </c>
      <c r="AR50" s="698">
        <v>31.196020279999999</v>
      </c>
      <c r="AS50" s="698">
        <v>36.749181309999997</v>
      </c>
      <c r="AT50" s="698">
        <v>34.747085570000003</v>
      </c>
      <c r="AU50" s="698">
        <v>33.632145940000001</v>
      </c>
      <c r="AV50" s="698">
        <v>33.536593699999997</v>
      </c>
      <c r="AW50" s="698">
        <v>27.552394509999999</v>
      </c>
      <c r="AX50" s="698">
        <v>34.283955130000002</v>
      </c>
      <c r="AY50" s="698">
        <v>31.180666590000001</v>
      </c>
      <c r="AZ50" s="698">
        <v>28.362110390000002</v>
      </c>
      <c r="BA50" s="698">
        <v>32.982631349999998</v>
      </c>
      <c r="BB50" s="698">
        <v>28.434331749999998</v>
      </c>
      <c r="BC50" s="698">
        <v>28.911982600000002</v>
      </c>
      <c r="BD50" s="699">
        <v>31.173020000000001</v>
      </c>
      <c r="BE50" s="699">
        <v>37.24906</v>
      </c>
      <c r="BF50" s="699">
        <v>34.374189999999999</v>
      </c>
      <c r="BG50" s="699">
        <v>31.96556</v>
      </c>
      <c r="BH50" s="699">
        <v>32.202889999999996</v>
      </c>
      <c r="BI50" s="699">
        <v>27.036850000000001</v>
      </c>
      <c r="BJ50" s="699">
        <v>34.576659999999997</v>
      </c>
      <c r="BK50" s="699">
        <v>31.49605</v>
      </c>
      <c r="BL50" s="699">
        <v>28.56569</v>
      </c>
      <c r="BM50" s="699">
        <v>32.797409999999999</v>
      </c>
      <c r="BN50" s="699">
        <v>28.386189999999999</v>
      </c>
      <c r="BO50" s="699">
        <v>29.201879999999999</v>
      </c>
      <c r="BP50" s="699">
        <v>31.35614</v>
      </c>
      <c r="BQ50" s="699">
        <v>37.02149</v>
      </c>
      <c r="BR50" s="699">
        <v>34.20861</v>
      </c>
      <c r="BS50" s="699">
        <v>31.83006</v>
      </c>
      <c r="BT50" s="699">
        <v>32.018470000000001</v>
      </c>
      <c r="BU50" s="699">
        <v>26.843399999999999</v>
      </c>
      <c r="BV50" s="699">
        <v>34.350209999999997</v>
      </c>
    </row>
    <row r="51" spans="1:74" s="116" customFormat="1" ht="11.25" customHeight="1" x14ac:dyDescent="0.2">
      <c r="A51" s="111" t="s">
        <v>1203</v>
      </c>
      <c r="B51" s="199" t="s">
        <v>243</v>
      </c>
      <c r="C51" s="698">
        <v>1.3486315099999999</v>
      </c>
      <c r="D51" s="698">
        <v>1.22553691</v>
      </c>
      <c r="E51" s="698">
        <v>1.3250202200000001</v>
      </c>
      <c r="F51" s="698">
        <v>1.2513928999999999</v>
      </c>
      <c r="G51" s="698">
        <v>1.25507956</v>
      </c>
      <c r="H51" s="698">
        <v>1.23707298</v>
      </c>
      <c r="I51" s="698">
        <v>1.31219215</v>
      </c>
      <c r="J51" s="698">
        <v>1.3436526900000001</v>
      </c>
      <c r="K51" s="698">
        <v>1.2956023699999999</v>
      </c>
      <c r="L51" s="698">
        <v>1.3238478300000001</v>
      </c>
      <c r="M51" s="698">
        <v>1.2915607600000001</v>
      </c>
      <c r="N51" s="698">
        <v>1.3004101699999999</v>
      </c>
      <c r="O51" s="698">
        <v>1.32019335</v>
      </c>
      <c r="P51" s="698">
        <v>1.2299827699999999</v>
      </c>
      <c r="Q51" s="698">
        <v>1.27066481</v>
      </c>
      <c r="R51" s="698">
        <v>1.23453327</v>
      </c>
      <c r="S51" s="698">
        <v>1.2268341300000001</v>
      </c>
      <c r="T51" s="698">
        <v>1.22900666</v>
      </c>
      <c r="U51" s="698">
        <v>1.30296006</v>
      </c>
      <c r="V51" s="698">
        <v>1.32623019</v>
      </c>
      <c r="W51" s="698">
        <v>1.27555664</v>
      </c>
      <c r="X51" s="698">
        <v>1.3211627699999999</v>
      </c>
      <c r="Y51" s="698">
        <v>1.2824230400000001</v>
      </c>
      <c r="Z51" s="698">
        <v>1.2900803300000001</v>
      </c>
      <c r="AA51" s="698">
        <v>1.31601561</v>
      </c>
      <c r="AB51" s="698">
        <v>1.13722816</v>
      </c>
      <c r="AC51" s="698">
        <v>1.2042104</v>
      </c>
      <c r="AD51" s="698">
        <v>1.1744256500000001</v>
      </c>
      <c r="AE51" s="698">
        <v>1.2305169199999999</v>
      </c>
      <c r="AF51" s="698">
        <v>1.2432370399999999</v>
      </c>
      <c r="AG51" s="698">
        <v>1.3253594900000001</v>
      </c>
      <c r="AH51" s="698">
        <v>1.3665147499999999</v>
      </c>
      <c r="AI51" s="698">
        <v>1.31062784</v>
      </c>
      <c r="AJ51" s="698">
        <v>1.3377978699999999</v>
      </c>
      <c r="AK51" s="698">
        <v>1.29467727</v>
      </c>
      <c r="AL51" s="698">
        <v>1.3310810799999999</v>
      </c>
      <c r="AM51" s="698">
        <v>1.35937369</v>
      </c>
      <c r="AN51" s="698">
        <v>1.21065621</v>
      </c>
      <c r="AO51" s="698">
        <v>1.25569964</v>
      </c>
      <c r="AP51" s="698">
        <v>1.0894105999999999</v>
      </c>
      <c r="AQ51" s="698">
        <v>1.11112283</v>
      </c>
      <c r="AR51" s="698">
        <v>1.15389773</v>
      </c>
      <c r="AS51" s="698">
        <v>1.20220964</v>
      </c>
      <c r="AT51" s="698">
        <v>1.2290702899999999</v>
      </c>
      <c r="AU51" s="698">
        <v>1.1859872899999999</v>
      </c>
      <c r="AV51" s="698">
        <v>1.26536249</v>
      </c>
      <c r="AW51" s="698">
        <v>1.2737514700000001</v>
      </c>
      <c r="AX51" s="698">
        <v>1.30237721</v>
      </c>
      <c r="AY51" s="698">
        <v>1.2568876899999999</v>
      </c>
      <c r="AZ51" s="698">
        <v>1.1353390999999999</v>
      </c>
      <c r="BA51" s="698">
        <v>1.23820296</v>
      </c>
      <c r="BB51" s="698">
        <v>1.1526414</v>
      </c>
      <c r="BC51" s="698">
        <v>1.1800633599999999</v>
      </c>
      <c r="BD51" s="699">
        <v>1.199041</v>
      </c>
      <c r="BE51" s="699">
        <v>1.241409</v>
      </c>
      <c r="BF51" s="699">
        <v>1.2781340000000001</v>
      </c>
      <c r="BG51" s="699">
        <v>1.2314849999999999</v>
      </c>
      <c r="BH51" s="699">
        <v>1.2956669999999999</v>
      </c>
      <c r="BI51" s="699">
        <v>1.2971029999999999</v>
      </c>
      <c r="BJ51" s="699">
        <v>1.325939</v>
      </c>
      <c r="BK51" s="699">
        <v>1.2901050000000001</v>
      </c>
      <c r="BL51" s="699">
        <v>1.1823490000000001</v>
      </c>
      <c r="BM51" s="699">
        <v>1.267693</v>
      </c>
      <c r="BN51" s="699">
        <v>1.181543</v>
      </c>
      <c r="BO51" s="699">
        <v>1.210431</v>
      </c>
      <c r="BP51" s="699">
        <v>1.2268539999999999</v>
      </c>
      <c r="BQ51" s="699">
        <v>1.2661500000000001</v>
      </c>
      <c r="BR51" s="699">
        <v>1.3005549999999999</v>
      </c>
      <c r="BS51" s="699">
        <v>1.252348</v>
      </c>
      <c r="BT51" s="699">
        <v>1.316908</v>
      </c>
      <c r="BU51" s="699">
        <v>1.3163940000000001</v>
      </c>
      <c r="BV51" s="699">
        <v>1.344573</v>
      </c>
    </row>
    <row r="52" spans="1:74" s="116" customFormat="1" ht="11.1" customHeight="1" x14ac:dyDescent="0.2">
      <c r="A52" s="111" t="s">
        <v>1204</v>
      </c>
      <c r="B52" s="200" t="s">
        <v>443</v>
      </c>
      <c r="C52" s="700">
        <v>318.17717861</v>
      </c>
      <c r="D52" s="700">
        <v>275.77713528999999</v>
      </c>
      <c r="E52" s="700">
        <v>291.44363643999998</v>
      </c>
      <c r="F52" s="700">
        <v>272.80115833000002</v>
      </c>
      <c r="G52" s="700">
        <v>291.87053995000002</v>
      </c>
      <c r="H52" s="700">
        <v>328.58261573999999</v>
      </c>
      <c r="I52" s="700">
        <v>367.61302477999999</v>
      </c>
      <c r="J52" s="700">
        <v>360.26261635999998</v>
      </c>
      <c r="K52" s="700">
        <v>321.72580771000003</v>
      </c>
      <c r="L52" s="700">
        <v>299.53948041000001</v>
      </c>
      <c r="M52" s="700">
        <v>283.34700346</v>
      </c>
      <c r="N52" s="700">
        <v>312.21578289000001</v>
      </c>
      <c r="O52" s="700">
        <v>344.47768812999999</v>
      </c>
      <c r="P52" s="700">
        <v>292.73228481000001</v>
      </c>
      <c r="Q52" s="700">
        <v>296.99930554000002</v>
      </c>
      <c r="R52" s="700">
        <v>278.46798732000002</v>
      </c>
      <c r="S52" s="700">
        <v>303.24800969</v>
      </c>
      <c r="T52" s="700">
        <v>338.08298767999997</v>
      </c>
      <c r="U52" s="700">
        <v>375.02342897</v>
      </c>
      <c r="V52" s="700">
        <v>381.13063082999997</v>
      </c>
      <c r="W52" s="700">
        <v>337.26254918000001</v>
      </c>
      <c r="X52" s="700">
        <v>309.11358574000002</v>
      </c>
      <c r="Y52" s="700">
        <v>290.5071001</v>
      </c>
      <c r="Z52" s="700">
        <v>312.13970977999998</v>
      </c>
      <c r="AA52" s="700">
        <v>328.60925348000001</v>
      </c>
      <c r="AB52" s="700">
        <v>295.79769285999998</v>
      </c>
      <c r="AC52" s="700">
        <v>301.85269296000001</v>
      </c>
      <c r="AD52" s="700">
        <v>273.89983690000003</v>
      </c>
      <c r="AE52" s="700">
        <v>296.80173710000003</v>
      </c>
      <c r="AF52" s="700">
        <v>321.46160664000001</v>
      </c>
      <c r="AG52" s="700">
        <v>376.0948214</v>
      </c>
      <c r="AH52" s="700">
        <v>372.57408577000001</v>
      </c>
      <c r="AI52" s="700">
        <v>340.46280239999999</v>
      </c>
      <c r="AJ52" s="700">
        <v>308.24120739</v>
      </c>
      <c r="AK52" s="700">
        <v>285.53204182000002</v>
      </c>
      <c r="AL52" s="700">
        <v>309.82269351999997</v>
      </c>
      <c r="AM52" s="700">
        <v>311.31836927000001</v>
      </c>
      <c r="AN52" s="700">
        <v>290.12006005000001</v>
      </c>
      <c r="AO52" s="700">
        <v>285.17706118000001</v>
      </c>
      <c r="AP52" s="700">
        <v>258.14470822999999</v>
      </c>
      <c r="AQ52" s="700">
        <v>270.48576376</v>
      </c>
      <c r="AR52" s="700">
        <v>315.65105784000002</v>
      </c>
      <c r="AS52" s="700">
        <v>374.73397548999998</v>
      </c>
      <c r="AT52" s="700">
        <v>364.21217094999997</v>
      </c>
      <c r="AU52" s="700">
        <v>318.00206695000003</v>
      </c>
      <c r="AV52" s="700">
        <v>292.14227521999999</v>
      </c>
      <c r="AW52" s="700">
        <v>272.92619038999999</v>
      </c>
      <c r="AX52" s="700">
        <v>310.82763844999999</v>
      </c>
      <c r="AY52" s="700">
        <v>321.21872868999998</v>
      </c>
      <c r="AZ52" s="700">
        <v>299.05050340000003</v>
      </c>
      <c r="BA52" s="700">
        <v>293.74061954000001</v>
      </c>
      <c r="BB52" s="700">
        <v>268.60168874999999</v>
      </c>
      <c r="BC52" s="700">
        <v>284.40779557000002</v>
      </c>
      <c r="BD52" s="701">
        <v>328.28269999999998</v>
      </c>
      <c r="BE52" s="701">
        <v>372.88</v>
      </c>
      <c r="BF52" s="701">
        <v>362.90710000000001</v>
      </c>
      <c r="BG52" s="701">
        <v>323.62759999999997</v>
      </c>
      <c r="BH52" s="701">
        <v>295.61329999999998</v>
      </c>
      <c r="BI52" s="701">
        <v>278.68639999999999</v>
      </c>
      <c r="BJ52" s="701">
        <v>318.9357</v>
      </c>
      <c r="BK52" s="701">
        <v>330.6927</v>
      </c>
      <c r="BL52" s="701">
        <v>301.8956</v>
      </c>
      <c r="BM52" s="701">
        <v>298.87909999999999</v>
      </c>
      <c r="BN52" s="701">
        <v>275.13170000000002</v>
      </c>
      <c r="BO52" s="701">
        <v>288.99950000000001</v>
      </c>
      <c r="BP52" s="701">
        <v>333.2167</v>
      </c>
      <c r="BQ52" s="701">
        <v>377.2106</v>
      </c>
      <c r="BR52" s="701">
        <v>365.67309999999998</v>
      </c>
      <c r="BS52" s="701">
        <v>326.6397</v>
      </c>
      <c r="BT52" s="701">
        <v>298.4391</v>
      </c>
      <c r="BU52" s="701">
        <v>281.06849999999997</v>
      </c>
      <c r="BV52" s="701">
        <v>321.3707</v>
      </c>
    </row>
    <row r="53" spans="1:74" s="420" customFormat="1" ht="12" customHeight="1" x14ac:dyDescent="0.2">
      <c r="A53" s="419"/>
      <c r="B53" s="814" t="s">
        <v>873</v>
      </c>
      <c r="C53" s="759"/>
      <c r="D53" s="759"/>
      <c r="E53" s="759"/>
      <c r="F53" s="759"/>
      <c r="G53" s="759"/>
      <c r="H53" s="759"/>
      <c r="I53" s="759"/>
      <c r="J53" s="759"/>
      <c r="K53" s="759"/>
      <c r="L53" s="759"/>
      <c r="M53" s="759"/>
      <c r="N53" s="759"/>
      <c r="O53" s="759"/>
      <c r="P53" s="759"/>
      <c r="Q53" s="759"/>
      <c r="AY53" s="464"/>
      <c r="AZ53" s="464"/>
      <c r="BA53" s="464"/>
      <c r="BB53" s="464"/>
      <c r="BC53" s="464"/>
      <c r="BD53" s="612"/>
      <c r="BE53" s="612"/>
      <c r="BF53" s="612"/>
      <c r="BG53" s="464"/>
      <c r="BH53" s="251"/>
      <c r="BI53" s="464"/>
      <c r="BJ53" s="464"/>
    </row>
    <row r="54" spans="1:74" s="420" customFormat="1" ht="12" customHeight="1" x14ac:dyDescent="0.25">
      <c r="A54" s="419"/>
      <c r="B54" s="752" t="s">
        <v>815</v>
      </c>
      <c r="C54" s="744"/>
      <c r="D54" s="744"/>
      <c r="E54" s="744"/>
      <c r="F54" s="744"/>
      <c r="G54" s="744"/>
      <c r="H54" s="744"/>
      <c r="I54" s="744"/>
      <c r="J54" s="744"/>
      <c r="K54" s="744"/>
      <c r="L54" s="744"/>
      <c r="M54" s="744"/>
      <c r="N54" s="744"/>
      <c r="O54" s="744"/>
      <c r="P54" s="744"/>
      <c r="Q54" s="744"/>
      <c r="AY54" s="464"/>
      <c r="AZ54" s="464"/>
      <c r="BA54" s="464"/>
      <c r="BB54" s="464"/>
      <c r="BC54" s="464"/>
      <c r="BD54" s="612"/>
      <c r="BE54" s="612"/>
      <c r="BF54" s="612"/>
      <c r="BG54" s="464"/>
      <c r="BH54" s="251"/>
      <c r="BI54" s="464"/>
      <c r="BJ54" s="464"/>
    </row>
    <row r="55" spans="1:74" s="420" customFormat="1" ht="12" customHeight="1" x14ac:dyDescent="0.2">
      <c r="A55" s="419"/>
      <c r="B55" s="780" t="str">
        <f>"Notes: "&amp;"EIA completed modeling and analysis for this report on " &amp;Dates!D2&amp;"."</f>
        <v>Notes: EIA completed modeling and analysis for this report on Thursday June 3, 2021.</v>
      </c>
      <c r="C55" s="803"/>
      <c r="D55" s="803"/>
      <c r="E55" s="803"/>
      <c r="F55" s="803"/>
      <c r="G55" s="803"/>
      <c r="H55" s="803"/>
      <c r="I55" s="803"/>
      <c r="J55" s="803"/>
      <c r="K55" s="803"/>
      <c r="L55" s="803"/>
      <c r="M55" s="803"/>
      <c r="N55" s="803"/>
      <c r="O55" s="803"/>
      <c r="P55" s="803"/>
      <c r="Q55" s="781"/>
      <c r="AY55" s="464"/>
      <c r="AZ55" s="464"/>
      <c r="BA55" s="464"/>
      <c r="BB55" s="464"/>
      <c r="BC55" s="464"/>
      <c r="BD55" s="612"/>
      <c r="BE55" s="612"/>
      <c r="BF55" s="612"/>
      <c r="BG55" s="464"/>
      <c r="BH55" s="251"/>
      <c r="BI55" s="464"/>
      <c r="BJ55" s="464"/>
    </row>
    <row r="56" spans="1:74" s="420" customFormat="1" ht="12" customHeight="1" x14ac:dyDescent="0.2">
      <c r="A56" s="419"/>
      <c r="B56" s="770" t="s">
        <v>353</v>
      </c>
      <c r="C56" s="769"/>
      <c r="D56" s="769"/>
      <c r="E56" s="769"/>
      <c r="F56" s="769"/>
      <c r="G56" s="769"/>
      <c r="H56" s="769"/>
      <c r="I56" s="769"/>
      <c r="J56" s="769"/>
      <c r="K56" s="769"/>
      <c r="L56" s="769"/>
      <c r="M56" s="769"/>
      <c r="N56" s="769"/>
      <c r="O56" s="769"/>
      <c r="P56" s="769"/>
      <c r="Q56" s="769"/>
      <c r="AY56" s="464"/>
      <c r="AZ56" s="464"/>
      <c r="BA56" s="464"/>
      <c r="BB56" s="464"/>
      <c r="BC56" s="464"/>
      <c r="BD56" s="612"/>
      <c r="BE56" s="612"/>
      <c r="BF56" s="612"/>
      <c r="BG56" s="464"/>
      <c r="BH56" s="251"/>
      <c r="BI56" s="464"/>
      <c r="BJ56" s="464"/>
    </row>
    <row r="57" spans="1:74" s="420" customFormat="1" ht="12" customHeight="1" x14ac:dyDescent="0.2">
      <c r="A57" s="419"/>
      <c r="B57" s="765" t="s">
        <v>874</v>
      </c>
      <c r="C57" s="762"/>
      <c r="D57" s="762"/>
      <c r="E57" s="762"/>
      <c r="F57" s="762"/>
      <c r="G57" s="762"/>
      <c r="H57" s="762"/>
      <c r="I57" s="762"/>
      <c r="J57" s="762"/>
      <c r="K57" s="762"/>
      <c r="L57" s="762"/>
      <c r="M57" s="762"/>
      <c r="N57" s="762"/>
      <c r="O57" s="762"/>
      <c r="P57" s="762"/>
      <c r="Q57" s="759"/>
      <c r="AY57" s="464"/>
      <c r="AZ57" s="464"/>
      <c r="BA57" s="464"/>
      <c r="BB57" s="464"/>
      <c r="BC57" s="464"/>
      <c r="BD57" s="612"/>
      <c r="BE57" s="612"/>
      <c r="BF57" s="612"/>
      <c r="BG57" s="464"/>
      <c r="BH57" s="251"/>
      <c r="BI57" s="464"/>
      <c r="BJ57" s="464"/>
    </row>
    <row r="58" spans="1:74" s="420" customFormat="1" ht="12" customHeight="1" x14ac:dyDescent="0.2">
      <c r="A58" s="419"/>
      <c r="B58" s="765" t="s">
        <v>865</v>
      </c>
      <c r="C58" s="762"/>
      <c r="D58" s="762"/>
      <c r="E58" s="762"/>
      <c r="F58" s="762"/>
      <c r="G58" s="762"/>
      <c r="H58" s="762"/>
      <c r="I58" s="762"/>
      <c r="J58" s="762"/>
      <c r="K58" s="762"/>
      <c r="L58" s="762"/>
      <c r="M58" s="762"/>
      <c r="N58" s="762"/>
      <c r="O58" s="762"/>
      <c r="P58" s="762"/>
      <c r="Q58" s="759"/>
      <c r="AY58" s="464"/>
      <c r="AZ58" s="464"/>
      <c r="BA58" s="464"/>
      <c r="BB58" s="464"/>
      <c r="BC58" s="464"/>
      <c r="BD58" s="612"/>
      <c r="BE58" s="612"/>
      <c r="BF58" s="612"/>
      <c r="BG58" s="464"/>
      <c r="BH58" s="251"/>
      <c r="BI58" s="464"/>
      <c r="BJ58" s="464"/>
    </row>
    <row r="59" spans="1:74" s="420" customFormat="1" ht="12" customHeight="1" x14ac:dyDescent="0.2">
      <c r="A59" s="419"/>
      <c r="B59" s="800" t="s">
        <v>866</v>
      </c>
      <c r="C59" s="759"/>
      <c r="D59" s="759"/>
      <c r="E59" s="759"/>
      <c r="F59" s="759"/>
      <c r="G59" s="759"/>
      <c r="H59" s="759"/>
      <c r="I59" s="759"/>
      <c r="J59" s="759"/>
      <c r="K59" s="759"/>
      <c r="L59" s="759"/>
      <c r="M59" s="759"/>
      <c r="N59" s="759"/>
      <c r="O59" s="759"/>
      <c r="P59" s="759"/>
      <c r="Q59" s="759"/>
      <c r="AY59" s="464"/>
      <c r="AZ59" s="464"/>
      <c r="BA59" s="464"/>
      <c r="BB59" s="464"/>
      <c r="BC59" s="464"/>
      <c r="BD59" s="612"/>
      <c r="BE59" s="612"/>
      <c r="BF59" s="612"/>
      <c r="BG59" s="464"/>
      <c r="BH59" s="251"/>
      <c r="BI59" s="464"/>
      <c r="BJ59" s="464"/>
    </row>
    <row r="60" spans="1:74" s="420" customFormat="1" ht="12" customHeight="1" x14ac:dyDescent="0.2">
      <c r="A60" s="419"/>
      <c r="B60" s="763" t="s">
        <v>875</v>
      </c>
      <c r="C60" s="762"/>
      <c r="D60" s="762"/>
      <c r="E60" s="762"/>
      <c r="F60" s="762"/>
      <c r="G60" s="762"/>
      <c r="H60" s="762"/>
      <c r="I60" s="762"/>
      <c r="J60" s="762"/>
      <c r="K60" s="762"/>
      <c r="L60" s="762"/>
      <c r="M60" s="762"/>
      <c r="N60" s="762"/>
      <c r="O60" s="762"/>
      <c r="P60" s="762"/>
      <c r="Q60" s="759"/>
      <c r="AY60" s="464"/>
      <c r="AZ60" s="464"/>
      <c r="BA60" s="464"/>
      <c r="BB60" s="464"/>
      <c r="BC60" s="464"/>
      <c r="BD60" s="612"/>
      <c r="BE60" s="612"/>
      <c r="BF60" s="612"/>
      <c r="BG60" s="464"/>
      <c r="BH60" s="251"/>
      <c r="BI60" s="464"/>
      <c r="BJ60" s="464"/>
    </row>
    <row r="61" spans="1:74" s="420" customFormat="1" ht="12" customHeight="1" x14ac:dyDescent="0.2">
      <c r="A61" s="419"/>
      <c r="B61" s="765" t="s">
        <v>838</v>
      </c>
      <c r="C61" s="766"/>
      <c r="D61" s="766"/>
      <c r="E61" s="766"/>
      <c r="F61" s="766"/>
      <c r="G61" s="766"/>
      <c r="H61" s="766"/>
      <c r="I61" s="766"/>
      <c r="J61" s="766"/>
      <c r="K61" s="766"/>
      <c r="L61" s="766"/>
      <c r="M61" s="766"/>
      <c r="N61" s="766"/>
      <c r="O61" s="766"/>
      <c r="P61" s="766"/>
      <c r="Q61" s="759"/>
      <c r="AY61" s="464"/>
      <c r="AZ61" s="464"/>
      <c r="BA61" s="464"/>
      <c r="BB61" s="464"/>
      <c r="BC61" s="464"/>
      <c r="BD61" s="612"/>
      <c r="BE61" s="612"/>
      <c r="BF61" s="612"/>
      <c r="BG61" s="464"/>
      <c r="BH61" s="251"/>
      <c r="BI61" s="464"/>
      <c r="BJ61" s="464"/>
    </row>
    <row r="62" spans="1:74" s="418" customFormat="1" ht="12" customHeight="1" x14ac:dyDescent="0.2">
      <c r="A62" s="393"/>
      <c r="B62" s="771" t="s">
        <v>1384</v>
      </c>
      <c r="C62" s="759"/>
      <c r="D62" s="759"/>
      <c r="E62" s="759"/>
      <c r="F62" s="759"/>
      <c r="G62" s="759"/>
      <c r="H62" s="759"/>
      <c r="I62" s="759"/>
      <c r="J62" s="759"/>
      <c r="K62" s="759"/>
      <c r="L62" s="759"/>
      <c r="M62" s="759"/>
      <c r="N62" s="759"/>
      <c r="O62" s="759"/>
      <c r="P62" s="759"/>
      <c r="Q62" s="759"/>
      <c r="AY62" s="462"/>
      <c r="AZ62" s="462"/>
      <c r="BA62" s="462"/>
      <c r="BB62" s="462"/>
      <c r="BC62" s="462"/>
      <c r="BD62" s="610"/>
      <c r="BE62" s="610"/>
      <c r="BF62" s="610"/>
      <c r="BG62" s="462"/>
      <c r="BH62" s="251"/>
      <c r="BI62" s="462"/>
      <c r="BJ62" s="462"/>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I36" sqref="BI36"/>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36" customWidth="1"/>
    <col min="56" max="58" width="6.5546875" style="613" customWidth="1"/>
    <col min="59" max="62" width="6.5546875" style="336" customWidth="1"/>
    <col min="63" max="74" width="6.5546875" style="121" customWidth="1"/>
    <col min="75" max="16384" width="9.5546875" style="121"/>
  </cols>
  <sheetData>
    <row r="1" spans="1:74" ht="13.35" customHeight="1" x14ac:dyDescent="0.25">
      <c r="A1" s="741" t="s">
        <v>798</v>
      </c>
      <c r="B1" s="818" t="s">
        <v>1365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120"/>
    </row>
    <row r="2" spans="1:74" s="112" customFormat="1" ht="13.35" customHeight="1" x14ac:dyDescent="0.25">
      <c r="A2" s="742"/>
      <c r="B2" s="486" t="str">
        <f>"U.S. Energy Information Administration  |  Short-Term Energy Outlook  - "&amp;Dates!D1</f>
        <v>U.S. Energy Information Administration  |  Short-Term Energy Outlook  - June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11"/>
      <c r="BE2" s="611"/>
      <c r="BF2" s="611"/>
      <c r="BG2" s="341"/>
      <c r="BH2" s="341"/>
      <c r="BI2" s="341"/>
      <c r="BJ2" s="341"/>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21.607256393</v>
      </c>
      <c r="AN6" s="208">
        <v>22.045799412000001</v>
      </c>
      <c r="AO6" s="208">
        <v>21.659284294999999</v>
      </c>
      <c r="AP6" s="208">
        <v>22.012679728999998</v>
      </c>
      <c r="AQ6" s="208">
        <v>21.620790306</v>
      </c>
      <c r="AR6" s="208">
        <v>20.459399238</v>
      </c>
      <c r="AS6" s="208">
        <v>20.649471062</v>
      </c>
      <c r="AT6" s="208">
        <v>20.976454232999998</v>
      </c>
      <c r="AU6" s="208">
        <v>21.341769202999998</v>
      </c>
      <c r="AV6" s="208">
        <v>21.136314467999998</v>
      </c>
      <c r="AW6" s="208">
        <v>21.012083060999998</v>
      </c>
      <c r="AX6" s="208">
        <v>20.365233219</v>
      </c>
      <c r="AY6" s="208">
        <v>20.997992454999999</v>
      </c>
      <c r="AZ6" s="208">
        <v>21.5</v>
      </c>
      <c r="BA6" s="208">
        <v>21.7</v>
      </c>
      <c r="BB6" s="208">
        <v>22.265720000000002</v>
      </c>
      <c r="BC6" s="208">
        <v>22.02674</v>
      </c>
      <c r="BD6" s="324">
        <v>21.047219999999999</v>
      </c>
      <c r="BE6" s="324">
        <v>21.469580000000001</v>
      </c>
      <c r="BF6" s="324">
        <v>22.011849999999999</v>
      </c>
      <c r="BG6" s="324">
        <v>22.56981</v>
      </c>
      <c r="BH6" s="324">
        <v>22.516490000000001</v>
      </c>
      <c r="BI6" s="324">
        <v>22.515070000000001</v>
      </c>
      <c r="BJ6" s="324">
        <v>21.934819999999998</v>
      </c>
      <c r="BK6" s="324">
        <v>22.750440000000001</v>
      </c>
      <c r="BL6" s="324">
        <v>23.348009999999999</v>
      </c>
      <c r="BM6" s="324">
        <v>23.608419999999999</v>
      </c>
      <c r="BN6" s="324">
        <v>24.203119999999998</v>
      </c>
      <c r="BO6" s="324">
        <v>23.927669999999999</v>
      </c>
      <c r="BP6" s="324">
        <v>22.80414</v>
      </c>
      <c r="BQ6" s="324">
        <v>23.197849999999999</v>
      </c>
      <c r="BR6" s="324">
        <v>23.690539999999999</v>
      </c>
      <c r="BS6" s="324">
        <v>24.177969999999998</v>
      </c>
      <c r="BT6" s="324">
        <v>24.004079999999998</v>
      </c>
      <c r="BU6" s="324">
        <v>23.893470000000001</v>
      </c>
      <c r="BV6" s="324">
        <v>23.124009999999998</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15.414059078999999</v>
      </c>
      <c r="AN7" s="208">
        <v>15.454705167</v>
      </c>
      <c r="AO7" s="208">
        <v>15.549129520999999</v>
      </c>
      <c r="AP7" s="208">
        <v>15.528954046999999</v>
      </c>
      <c r="AQ7" s="208">
        <v>16.064729066999998</v>
      </c>
      <c r="AR7" s="208">
        <v>16.235419614000001</v>
      </c>
      <c r="AS7" s="208">
        <v>16.168591316000001</v>
      </c>
      <c r="AT7" s="208">
        <v>16.029002962</v>
      </c>
      <c r="AU7" s="208">
        <v>16.398224032000002</v>
      </c>
      <c r="AV7" s="208">
        <v>16.528031861999999</v>
      </c>
      <c r="AW7" s="208">
        <v>16.016987771</v>
      </c>
      <c r="AX7" s="208">
        <v>15.544501356</v>
      </c>
      <c r="AY7" s="208">
        <v>15.55935221</v>
      </c>
      <c r="AZ7" s="208">
        <v>15.79</v>
      </c>
      <c r="BA7" s="208">
        <v>15.52</v>
      </c>
      <c r="BB7" s="208">
        <v>15.737220000000001</v>
      </c>
      <c r="BC7" s="208">
        <v>16.416879999999999</v>
      </c>
      <c r="BD7" s="324">
        <v>16.711500000000001</v>
      </c>
      <c r="BE7" s="324">
        <v>16.799710000000001</v>
      </c>
      <c r="BF7" s="324">
        <v>16.729790000000001</v>
      </c>
      <c r="BG7" s="324">
        <v>17.147590000000001</v>
      </c>
      <c r="BH7" s="324">
        <v>17.287649999999999</v>
      </c>
      <c r="BI7" s="324">
        <v>16.732489999999999</v>
      </c>
      <c r="BJ7" s="324">
        <v>16.15898</v>
      </c>
      <c r="BK7" s="324">
        <v>16.09816</v>
      </c>
      <c r="BL7" s="324">
        <v>16.223379999999999</v>
      </c>
      <c r="BM7" s="324">
        <v>15.88744</v>
      </c>
      <c r="BN7" s="324">
        <v>15.993359999999999</v>
      </c>
      <c r="BO7" s="324">
        <v>16.617450000000002</v>
      </c>
      <c r="BP7" s="324">
        <v>16.896509999999999</v>
      </c>
      <c r="BQ7" s="324">
        <v>16.940999999999999</v>
      </c>
      <c r="BR7" s="324">
        <v>16.80883</v>
      </c>
      <c r="BS7" s="324">
        <v>17.182639999999999</v>
      </c>
      <c r="BT7" s="324">
        <v>17.307459999999999</v>
      </c>
      <c r="BU7" s="324">
        <v>16.730180000000001</v>
      </c>
      <c r="BV7" s="324">
        <v>16.165019999999998</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13.003532511</v>
      </c>
      <c r="AN8" s="208">
        <v>13.036818096999999</v>
      </c>
      <c r="AO8" s="208">
        <v>13.403651212</v>
      </c>
      <c r="AP8" s="208">
        <v>13.794568612999999</v>
      </c>
      <c r="AQ8" s="208">
        <v>13.975063247</v>
      </c>
      <c r="AR8" s="208">
        <v>13.556274395000001</v>
      </c>
      <c r="AS8" s="208">
        <v>13.198641397999999</v>
      </c>
      <c r="AT8" s="208">
        <v>13.31958487</v>
      </c>
      <c r="AU8" s="208">
        <v>13.571808044999999</v>
      </c>
      <c r="AV8" s="208">
        <v>14.275954038</v>
      </c>
      <c r="AW8" s="208">
        <v>13.867941463999999</v>
      </c>
      <c r="AX8" s="208">
        <v>13.263607652999999</v>
      </c>
      <c r="AY8" s="208">
        <v>13.168210507</v>
      </c>
      <c r="AZ8" s="208">
        <v>13.1</v>
      </c>
      <c r="BA8" s="208">
        <v>13.99</v>
      </c>
      <c r="BB8" s="208">
        <v>14.29265</v>
      </c>
      <c r="BC8" s="208">
        <v>14.302659999999999</v>
      </c>
      <c r="BD8" s="324">
        <v>13.92102</v>
      </c>
      <c r="BE8" s="324">
        <v>13.72235</v>
      </c>
      <c r="BF8" s="324">
        <v>13.699479999999999</v>
      </c>
      <c r="BG8" s="324">
        <v>13.893549999999999</v>
      </c>
      <c r="BH8" s="324">
        <v>14.679740000000001</v>
      </c>
      <c r="BI8" s="324">
        <v>14.208320000000001</v>
      </c>
      <c r="BJ8" s="324">
        <v>13.573930000000001</v>
      </c>
      <c r="BK8" s="324">
        <v>13.458270000000001</v>
      </c>
      <c r="BL8" s="324">
        <v>13.51014</v>
      </c>
      <c r="BM8" s="324">
        <v>14.29823</v>
      </c>
      <c r="BN8" s="324">
        <v>14.581619999999999</v>
      </c>
      <c r="BO8" s="324">
        <v>14.634650000000001</v>
      </c>
      <c r="BP8" s="324">
        <v>14.197789999999999</v>
      </c>
      <c r="BQ8" s="324">
        <v>13.942500000000001</v>
      </c>
      <c r="BR8" s="324">
        <v>13.898870000000001</v>
      </c>
      <c r="BS8" s="324">
        <v>14.1012</v>
      </c>
      <c r="BT8" s="324">
        <v>14.884829999999999</v>
      </c>
      <c r="BU8" s="324">
        <v>14.39573</v>
      </c>
      <c r="BV8" s="324">
        <v>13.74708</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10.753508049000001</v>
      </c>
      <c r="AN9" s="208">
        <v>10.889718933999999</v>
      </c>
      <c r="AO9" s="208">
        <v>11.379826633</v>
      </c>
      <c r="AP9" s="208">
        <v>11.748779738</v>
      </c>
      <c r="AQ9" s="208">
        <v>12.9037279</v>
      </c>
      <c r="AR9" s="208">
        <v>12.984172061000001</v>
      </c>
      <c r="AS9" s="208">
        <v>13.034472138</v>
      </c>
      <c r="AT9" s="208">
        <v>13.098478671000001</v>
      </c>
      <c r="AU9" s="208">
        <v>12.37782969</v>
      </c>
      <c r="AV9" s="208">
        <v>12.17627618</v>
      </c>
      <c r="AW9" s="208">
        <v>11.547756700000001</v>
      </c>
      <c r="AX9" s="208">
        <v>10.875688411</v>
      </c>
      <c r="AY9" s="208">
        <v>10.602464469999999</v>
      </c>
      <c r="AZ9" s="208">
        <v>10.77</v>
      </c>
      <c r="BA9" s="208">
        <v>11.36</v>
      </c>
      <c r="BB9" s="208">
        <v>12.05734</v>
      </c>
      <c r="BC9" s="208">
        <v>13.184150000000001</v>
      </c>
      <c r="BD9" s="324">
        <v>13.56846</v>
      </c>
      <c r="BE9" s="324">
        <v>13.83107</v>
      </c>
      <c r="BF9" s="324">
        <v>13.76718</v>
      </c>
      <c r="BG9" s="324">
        <v>13.090769999999999</v>
      </c>
      <c r="BH9" s="324">
        <v>12.81052</v>
      </c>
      <c r="BI9" s="324">
        <v>11.908300000000001</v>
      </c>
      <c r="BJ9" s="324">
        <v>10.77183</v>
      </c>
      <c r="BK9" s="324">
        <v>10.23846</v>
      </c>
      <c r="BL9" s="324">
        <v>10.313980000000001</v>
      </c>
      <c r="BM9" s="324">
        <v>11.15605</v>
      </c>
      <c r="BN9" s="324">
        <v>11.688129999999999</v>
      </c>
      <c r="BO9" s="324">
        <v>12.80813</v>
      </c>
      <c r="BP9" s="324">
        <v>13.090260000000001</v>
      </c>
      <c r="BQ9" s="324">
        <v>13.33441</v>
      </c>
      <c r="BR9" s="324">
        <v>13.21059</v>
      </c>
      <c r="BS9" s="324">
        <v>12.482229999999999</v>
      </c>
      <c r="BT9" s="324">
        <v>12.3355</v>
      </c>
      <c r="BU9" s="324">
        <v>11.55067</v>
      </c>
      <c r="BV9" s="324">
        <v>10.681609999999999</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11.623721452</v>
      </c>
      <c r="AN10" s="208">
        <v>11.822649436000001</v>
      </c>
      <c r="AO10" s="208">
        <v>11.960371070000001</v>
      </c>
      <c r="AP10" s="208">
        <v>12.051988369</v>
      </c>
      <c r="AQ10" s="208">
        <v>11.305335413</v>
      </c>
      <c r="AR10" s="208">
        <v>12.018865925</v>
      </c>
      <c r="AS10" s="208">
        <v>11.955837244</v>
      </c>
      <c r="AT10" s="208">
        <v>12.052965184</v>
      </c>
      <c r="AU10" s="208">
        <v>12.180281764</v>
      </c>
      <c r="AV10" s="208">
        <v>12.178090611</v>
      </c>
      <c r="AW10" s="208">
        <v>11.995353151</v>
      </c>
      <c r="AX10" s="208">
        <v>11.422804104000001</v>
      </c>
      <c r="AY10" s="208">
        <v>11.360407317</v>
      </c>
      <c r="AZ10" s="208">
        <v>11.77</v>
      </c>
      <c r="BA10" s="208">
        <v>11.92</v>
      </c>
      <c r="BB10" s="208">
        <v>12.099320000000001</v>
      </c>
      <c r="BC10" s="208">
        <v>11.304320000000001</v>
      </c>
      <c r="BD10" s="324">
        <v>11.997719999999999</v>
      </c>
      <c r="BE10" s="324">
        <v>12.14634</v>
      </c>
      <c r="BF10" s="324">
        <v>12.33367</v>
      </c>
      <c r="BG10" s="324">
        <v>12.45715</v>
      </c>
      <c r="BH10" s="324">
        <v>12.54462</v>
      </c>
      <c r="BI10" s="324">
        <v>12.365769999999999</v>
      </c>
      <c r="BJ10" s="324">
        <v>11.82709</v>
      </c>
      <c r="BK10" s="324">
        <v>11.8154</v>
      </c>
      <c r="BL10" s="324">
        <v>12.324490000000001</v>
      </c>
      <c r="BM10" s="324">
        <v>12.43984</v>
      </c>
      <c r="BN10" s="324">
        <v>12.5594</v>
      </c>
      <c r="BO10" s="324">
        <v>11.75986</v>
      </c>
      <c r="BP10" s="324">
        <v>12.41751</v>
      </c>
      <c r="BQ10" s="324">
        <v>12.48108</v>
      </c>
      <c r="BR10" s="324">
        <v>12.640359999999999</v>
      </c>
      <c r="BS10" s="324">
        <v>12.697559999999999</v>
      </c>
      <c r="BT10" s="324">
        <v>12.685779999999999</v>
      </c>
      <c r="BU10" s="324">
        <v>12.42611</v>
      </c>
      <c r="BV10" s="324">
        <v>11.816319999999999</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11.264708883999999</v>
      </c>
      <c r="AN11" s="208">
        <v>11.084980368</v>
      </c>
      <c r="AO11" s="208">
        <v>11.399428171</v>
      </c>
      <c r="AP11" s="208">
        <v>11.562505622</v>
      </c>
      <c r="AQ11" s="208">
        <v>11.629238568</v>
      </c>
      <c r="AR11" s="208">
        <v>11.507519918</v>
      </c>
      <c r="AS11" s="208">
        <v>11.253416412</v>
      </c>
      <c r="AT11" s="208">
        <v>11.212240623</v>
      </c>
      <c r="AU11" s="208">
        <v>11.400385297</v>
      </c>
      <c r="AV11" s="208">
        <v>11.819076784</v>
      </c>
      <c r="AW11" s="208">
        <v>11.818815540999999</v>
      </c>
      <c r="AX11" s="208">
        <v>10.822645076000001</v>
      </c>
      <c r="AY11" s="208">
        <v>10.975448721999999</v>
      </c>
      <c r="AZ11" s="208">
        <v>11.1</v>
      </c>
      <c r="BA11" s="208">
        <v>11.55</v>
      </c>
      <c r="BB11" s="208">
        <v>11.919560000000001</v>
      </c>
      <c r="BC11" s="208">
        <v>11.875209999999999</v>
      </c>
      <c r="BD11" s="324">
        <v>11.71747</v>
      </c>
      <c r="BE11" s="324">
        <v>11.61772</v>
      </c>
      <c r="BF11" s="324">
        <v>11.60629</v>
      </c>
      <c r="BG11" s="324">
        <v>11.74098</v>
      </c>
      <c r="BH11" s="324">
        <v>12.197710000000001</v>
      </c>
      <c r="BI11" s="324">
        <v>12.15558</v>
      </c>
      <c r="BJ11" s="324">
        <v>11.149139999999999</v>
      </c>
      <c r="BK11" s="324">
        <v>11.292020000000001</v>
      </c>
      <c r="BL11" s="324">
        <v>11.47913</v>
      </c>
      <c r="BM11" s="324">
        <v>11.87725</v>
      </c>
      <c r="BN11" s="324">
        <v>12.11182</v>
      </c>
      <c r="BO11" s="324">
        <v>12.094889999999999</v>
      </c>
      <c r="BP11" s="324">
        <v>11.864610000000001</v>
      </c>
      <c r="BQ11" s="324">
        <v>11.67784</v>
      </c>
      <c r="BR11" s="324">
        <v>11.61581</v>
      </c>
      <c r="BS11" s="324">
        <v>11.80316</v>
      </c>
      <c r="BT11" s="324">
        <v>12.248250000000001</v>
      </c>
      <c r="BU11" s="324">
        <v>12.209770000000001</v>
      </c>
      <c r="BV11" s="324">
        <v>11.21067</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10.865348089999999</v>
      </c>
      <c r="AN12" s="208">
        <v>11.046693111</v>
      </c>
      <c r="AO12" s="208">
        <v>11.23617793</v>
      </c>
      <c r="AP12" s="208">
        <v>11.522748803000001</v>
      </c>
      <c r="AQ12" s="208">
        <v>11.389029847</v>
      </c>
      <c r="AR12" s="208">
        <v>11.372913219999999</v>
      </c>
      <c r="AS12" s="208">
        <v>11.223238845999999</v>
      </c>
      <c r="AT12" s="208">
        <v>11.186600218000001</v>
      </c>
      <c r="AU12" s="208">
        <v>11.500199239000001</v>
      </c>
      <c r="AV12" s="208">
        <v>11.61306257</v>
      </c>
      <c r="AW12" s="208">
        <v>11.541241496</v>
      </c>
      <c r="AX12" s="208">
        <v>11.010884523</v>
      </c>
      <c r="AY12" s="208">
        <v>10.686239402</v>
      </c>
      <c r="AZ12" s="208">
        <v>14</v>
      </c>
      <c r="BA12" s="208">
        <v>10.96</v>
      </c>
      <c r="BB12" s="208">
        <v>11.614330000000001</v>
      </c>
      <c r="BC12" s="208">
        <v>11.63237</v>
      </c>
      <c r="BD12" s="324">
        <v>11.77955</v>
      </c>
      <c r="BE12" s="324">
        <v>11.741110000000001</v>
      </c>
      <c r="BF12" s="324">
        <v>11.787559999999999</v>
      </c>
      <c r="BG12" s="324">
        <v>12.059430000000001</v>
      </c>
      <c r="BH12" s="324">
        <v>12.199400000000001</v>
      </c>
      <c r="BI12" s="324">
        <v>12.09268</v>
      </c>
      <c r="BJ12" s="324">
        <v>11.449159999999999</v>
      </c>
      <c r="BK12" s="324">
        <v>11.026579999999999</v>
      </c>
      <c r="BL12" s="324">
        <v>14.575329999999999</v>
      </c>
      <c r="BM12" s="324">
        <v>10.96138</v>
      </c>
      <c r="BN12" s="324">
        <v>11.286759999999999</v>
      </c>
      <c r="BO12" s="324">
        <v>11.140230000000001</v>
      </c>
      <c r="BP12" s="324">
        <v>11.211460000000001</v>
      </c>
      <c r="BQ12" s="324">
        <v>11.198029999999999</v>
      </c>
      <c r="BR12" s="324">
        <v>11.249739999999999</v>
      </c>
      <c r="BS12" s="324">
        <v>11.560829999999999</v>
      </c>
      <c r="BT12" s="324">
        <v>11.74526</v>
      </c>
      <c r="BU12" s="324">
        <v>11.722329999999999</v>
      </c>
      <c r="BV12" s="324">
        <v>11.175750000000001</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11.323235915</v>
      </c>
      <c r="AN13" s="208">
        <v>11.406112979</v>
      </c>
      <c r="AO13" s="208">
        <v>11.558344035999999</v>
      </c>
      <c r="AP13" s="208">
        <v>11.822395502999999</v>
      </c>
      <c r="AQ13" s="208">
        <v>12.050919386</v>
      </c>
      <c r="AR13" s="208">
        <v>12.271031853</v>
      </c>
      <c r="AS13" s="208">
        <v>12.193732255</v>
      </c>
      <c r="AT13" s="208">
        <v>12.064937617</v>
      </c>
      <c r="AU13" s="208">
        <v>12.358755218000001</v>
      </c>
      <c r="AV13" s="208">
        <v>11.937560317999999</v>
      </c>
      <c r="AW13" s="208">
        <v>11.503079651</v>
      </c>
      <c r="AX13" s="208">
        <v>11.467190965</v>
      </c>
      <c r="AY13" s="208">
        <v>11.374358092</v>
      </c>
      <c r="AZ13" s="208">
        <v>11.59</v>
      </c>
      <c r="BA13" s="208">
        <v>11.65</v>
      </c>
      <c r="BB13" s="208">
        <v>11.93661</v>
      </c>
      <c r="BC13" s="208">
        <v>12.181979999999999</v>
      </c>
      <c r="BD13" s="324">
        <v>12.427490000000001</v>
      </c>
      <c r="BE13" s="324">
        <v>12.389099999999999</v>
      </c>
      <c r="BF13" s="324">
        <v>12.28641</v>
      </c>
      <c r="BG13" s="324">
        <v>12.59235</v>
      </c>
      <c r="BH13" s="324">
        <v>12.16577</v>
      </c>
      <c r="BI13" s="324">
        <v>11.731769999999999</v>
      </c>
      <c r="BJ13" s="324">
        <v>11.710710000000001</v>
      </c>
      <c r="BK13" s="324">
        <v>11.62608</v>
      </c>
      <c r="BL13" s="324">
        <v>11.845750000000001</v>
      </c>
      <c r="BM13" s="324">
        <v>11.88167</v>
      </c>
      <c r="BN13" s="324">
        <v>12.163869999999999</v>
      </c>
      <c r="BO13" s="324">
        <v>12.385479999999999</v>
      </c>
      <c r="BP13" s="324">
        <v>12.59849</v>
      </c>
      <c r="BQ13" s="324">
        <v>12.521129999999999</v>
      </c>
      <c r="BR13" s="324">
        <v>12.382440000000001</v>
      </c>
      <c r="BS13" s="324">
        <v>12.680339999999999</v>
      </c>
      <c r="BT13" s="324">
        <v>12.24479</v>
      </c>
      <c r="BU13" s="324">
        <v>11.800520000000001</v>
      </c>
      <c r="BV13" s="324">
        <v>11.767379999999999</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15.567559107999999</v>
      </c>
      <c r="AN14" s="208">
        <v>15.880666203000001</v>
      </c>
      <c r="AO14" s="208">
        <v>15.651380060999999</v>
      </c>
      <c r="AP14" s="208">
        <v>15.870305273</v>
      </c>
      <c r="AQ14" s="208">
        <v>15.853420776</v>
      </c>
      <c r="AR14" s="208">
        <v>16.740075424</v>
      </c>
      <c r="AS14" s="208">
        <v>17.248179270000001</v>
      </c>
      <c r="AT14" s="208">
        <v>17.797695312999998</v>
      </c>
      <c r="AU14" s="208">
        <v>18.311439642</v>
      </c>
      <c r="AV14" s="208">
        <v>17.664621497999999</v>
      </c>
      <c r="AW14" s="208">
        <v>16.664481611999999</v>
      </c>
      <c r="AX14" s="208">
        <v>16.103869176</v>
      </c>
      <c r="AY14" s="208">
        <v>16.436424583000001</v>
      </c>
      <c r="AZ14" s="208">
        <v>16.579999999999998</v>
      </c>
      <c r="BA14" s="208">
        <v>17.25</v>
      </c>
      <c r="BB14" s="208">
        <v>17.320740000000001</v>
      </c>
      <c r="BC14" s="208">
        <v>16.28557</v>
      </c>
      <c r="BD14" s="324">
        <v>17.110029999999998</v>
      </c>
      <c r="BE14" s="324">
        <v>17.667249999999999</v>
      </c>
      <c r="BF14" s="324">
        <v>18.118200000000002</v>
      </c>
      <c r="BG14" s="324">
        <v>18.58325</v>
      </c>
      <c r="BH14" s="324">
        <v>17.293330000000001</v>
      </c>
      <c r="BI14" s="324">
        <v>17.01089</v>
      </c>
      <c r="BJ14" s="324">
        <v>16.498370000000001</v>
      </c>
      <c r="BK14" s="324">
        <v>16.835909999999998</v>
      </c>
      <c r="BL14" s="324">
        <v>16.970130000000001</v>
      </c>
      <c r="BM14" s="324">
        <v>17.634930000000001</v>
      </c>
      <c r="BN14" s="324">
        <v>18.733309999999999</v>
      </c>
      <c r="BO14" s="324">
        <v>16.85211</v>
      </c>
      <c r="BP14" s="324">
        <v>17.7178</v>
      </c>
      <c r="BQ14" s="324">
        <v>18.267219999999998</v>
      </c>
      <c r="BR14" s="324">
        <v>18.726289999999999</v>
      </c>
      <c r="BS14" s="324">
        <v>19.17708</v>
      </c>
      <c r="BT14" s="324">
        <v>17.152799999999999</v>
      </c>
      <c r="BU14" s="324">
        <v>17.51877</v>
      </c>
      <c r="BV14" s="324">
        <v>16.989059999999998</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13.08</v>
      </c>
      <c r="AP15" s="208">
        <v>13.28</v>
      </c>
      <c r="AQ15" s="208">
        <v>13.15</v>
      </c>
      <c r="AR15" s="208">
        <v>13.27</v>
      </c>
      <c r="AS15" s="208">
        <v>13.25</v>
      </c>
      <c r="AT15" s="208">
        <v>13.31</v>
      </c>
      <c r="AU15" s="208">
        <v>13.54</v>
      </c>
      <c r="AV15" s="208">
        <v>13.7</v>
      </c>
      <c r="AW15" s="208">
        <v>13.35</v>
      </c>
      <c r="AX15" s="208">
        <v>12.8</v>
      </c>
      <c r="AY15" s="208">
        <v>12.69</v>
      </c>
      <c r="AZ15" s="208">
        <v>13.34</v>
      </c>
      <c r="BA15" s="208">
        <v>13.29</v>
      </c>
      <c r="BB15" s="208">
        <v>13.60956</v>
      </c>
      <c r="BC15" s="208">
        <v>13.36164</v>
      </c>
      <c r="BD15" s="324">
        <v>13.517950000000001</v>
      </c>
      <c r="BE15" s="324">
        <v>13.649509999999999</v>
      </c>
      <c r="BF15" s="324">
        <v>13.73817</v>
      </c>
      <c r="BG15" s="324">
        <v>13.902699999999999</v>
      </c>
      <c r="BH15" s="324">
        <v>14.05974</v>
      </c>
      <c r="BI15" s="324">
        <v>13.78608</v>
      </c>
      <c r="BJ15" s="324">
        <v>13.18943</v>
      </c>
      <c r="BK15" s="324">
        <v>13.058199999999999</v>
      </c>
      <c r="BL15" s="324">
        <v>13.7789</v>
      </c>
      <c r="BM15" s="324">
        <v>13.654400000000001</v>
      </c>
      <c r="BN15" s="324">
        <v>13.943659999999999</v>
      </c>
      <c r="BO15" s="324">
        <v>13.579599999999999</v>
      </c>
      <c r="BP15" s="324">
        <v>13.670809999999999</v>
      </c>
      <c r="BQ15" s="324">
        <v>13.753130000000001</v>
      </c>
      <c r="BR15" s="324">
        <v>13.81185</v>
      </c>
      <c r="BS15" s="324">
        <v>13.95795</v>
      </c>
      <c r="BT15" s="324">
        <v>14.03121</v>
      </c>
      <c r="BU15" s="324">
        <v>13.82916</v>
      </c>
      <c r="BV15" s="324">
        <v>13.249750000000001</v>
      </c>
    </row>
    <row r="16" spans="1:74" ht="11.1" customHeight="1" x14ac:dyDescent="0.2">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2"/>
      <c r="BE16" s="442"/>
      <c r="BF16" s="442"/>
      <c r="BG16" s="442"/>
      <c r="BH16" s="442"/>
      <c r="BI16" s="442"/>
      <c r="BJ16" s="442"/>
      <c r="BK16" s="442"/>
      <c r="BL16" s="442"/>
      <c r="BM16" s="442"/>
      <c r="BN16" s="442"/>
      <c r="BO16" s="442"/>
      <c r="BP16" s="442"/>
      <c r="BQ16" s="442"/>
      <c r="BR16" s="442"/>
      <c r="BS16" s="442"/>
      <c r="BT16" s="442"/>
      <c r="BU16" s="442"/>
      <c r="BV16" s="442"/>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16.254259231999999</v>
      </c>
      <c r="AN17" s="208">
        <v>16.420573134000001</v>
      </c>
      <c r="AO17" s="208">
        <v>16.047811710000001</v>
      </c>
      <c r="AP17" s="208">
        <v>16.166756538000001</v>
      </c>
      <c r="AQ17" s="208">
        <v>15.474025262</v>
      </c>
      <c r="AR17" s="208">
        <v>15.406124758000001</v>
      </c>
      <c r="AS17" s="208">
        <v>15.892264346999999</v>
      </c>
      <c r="AT17" s="208">
        <v>16.252359042999998</v>
      </c>
      <c r="AU17" s="208">
        <v>15.768100238000001</v>
      </c>
      <c r="AV17" s="208">
        <v>15.735435277000001</v>
      </c>
      <c r="AW17" s="208">
        <v>15.558202874999999</v>
      </c>
      <c r="AX17" s="208">
        <v>15.719928477</v>
      </c>
      <c r="AY17" s="208">
        <v>15.954812240000001</v>
      </c>
      <c r="AZ17" s="208">
        <v>16.559999999999999</v>
      </c>
      <c r="BA17" s="208">
        <v>16.34</v>
      </c>
      <c r="BB17" s="208">
        <v>16.496770000000001</v>
      </c>
      <c r="BC17" s="208">
        <v>15.83005</v>
      </c>
      <c r="BD17" s="324">
        <v>15.845800000000001</v>
      </c>
      <c r="BE17" s="324">
        <v>16.542940000000002</v>
      </c>
      <c r="BF17" s="324">
        <v>16.981480000000001</v>
      </c>
      <c r="BG17" s="324">
        <v>16.50834</v>
      </c>
      <c r="BH17" s="324">
        <v>16.514790000000001</v>
      </c>
      <c r="BI17" s="324">
        <v>16.357019999999999</v>
      </c>
      <c r="BJ17" s="324">
        <v>16.55048</v>
      </c>
      <c r="BK17" s="324">
        <v>16.807220000000001</v>
      </c>
      <c r="BL17" s="324">
        <v>17.44614</v>
      </c>
      <c r="BM17" s="324">
        <v>17.175059999999998</v>
      </c>
      <c r="BN17" s="324">
        <v>17.299140000000001</v>
      </c>
      <c r="BO17" s="324">
        <v>16.5794</v>
      </c>
      <c r="BP17" s="324">
        <v>16.533770000000001</v>
      </c>
      <c r="BQ17" s="324">
        <v>17.190940000000001</v>
      </c>
      <c r="BR17" s="324">
        <v>17.567779999999999</v>
      </c>
      <c r="BS17" s="324">
        <v>16.993169999999999</v>
      </c>
      <c r="BT17" s="324">
        <v>16.94415</v>
      </c>
      <c r="BU17" s="324">
        <v>16.73986</v>
      </c>
      <c r="BV17" s="324">
        <v>16.901</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11.582773871000001</v>
      </c>
      <c r="AN18" s="208">
        <v>11.621895638</v>
      </c>
      <c r="AO18" s="208">
        <v>11.875560013999999</v>
      </c>
      <c r="AP18" s="208">
        <v>11.869960804</v>
      </c>
      <c r="AQ18" s="208">
        <v>12.284629311</v>
      </c>
      <c r="AR18" s="208">
        <v>13.301547343999999</v>
      </c>
      <c r="AS18" s="208">
        <v>13.173353312</v>
      </c>
      <c r="AT18" s="208">
        <v>13.194035955</v>
      </c>
      <c r="AU18" s="208">
        <v>13.278826254</v>
      </c>
      <c r="AV18" s="208">
        <v>12.795856580000001</v>
      </c>
      <c r="AW18" s="208">
        <v>12.456357553</v>
      </c>
      <c r="AX18" s="208">
        <v>12.000598118999999</v>
      </c>
      <c r="AY18" s="208">
        <v>12.107286369000001</v>
      </c>
      <c r="AZ18" s="208">
        <v>12.68</v>
      </c>
      <c r="BA18" s="208">
        <v>12.66</v>
      </c>
      <c r="BB18" s="208">
        <v>12.47541</v>
      </c>
      <c r="BC18" s="208">
        <v>12.85716</v>
      </c>
      <c r="BD18" s="324">
        <v>13.936529999999999</v>
      </c>
      <c r="BE18" s="324">
        <v>13.651669999999999</v>
      </c>
      <c r="BF18" s="324">
        <v>13.73386</v>
      </c>
      <c r="BG18" s="324">
        <v>13.966850000000001</v>
      </c>
      <c r="BH18" s="324">
        <v>13.4382</v>
      </c>
      <c r="BI18" s="324">
        <v>13.03365</v>
      </c>
      <c r="BJ18" s="324">
        <v>12.419980000000001</v>
      </c>
      <c r="BK18" s="324">
        <v>12.4635</v>
      </c>
      <c r="BL18" s="324">
        <v>12.92023</v>
      </c>
      <c r="BM18" s="324">
        <v>12.96565</v>
      </c>
      <c r="BN18" s="324">
        <v>12.68177</v>
      </c>
      <c r="BO18" s="324">
        <v>13.00104</v>
      </c>
      <c r="BP18" s="324">
        <v>14.03618</v>
      </c>
      <c r="BQ18" s="324">
        <v>13.666230000000001</v>
      </c>
      <c r="BR18" s="324">
        <v>13.604329999999999</v>
      </c>
      <c r="BS18" s="324">
        <v>13.80491</v>
      </c>
      <c r="BT18" s="324">
        <v>13.28172</v>
      </c>
      <c r="BU18" s="324">
        <v>12.855219999999999</v>
      </c>
      <c r="BV18" s="324">
        <v>12.271380000000001</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9.8731036006000004</v>
      </c>
      <c r="AN19" s="208">
        <v>9.8777595911000002</v>
      </c>
      <c r="AO19" s="208">
        <v>10.099316011999999</v>
      </c>
      <c r="AP19" s="208">
        <v>10.339603872</v>
      </c>
      <c r="AQ19" s="208">
        <v>10.289725435999999</v>
      </c>
      <c r="AR19" s="208">
        <v>10.474398002999999</v>
      </c>
      <c r="AS19" s="208">
        <v>10.038463298</v>
      </c>
      <c r="AT19" s="208">
        <v>10.048899264999999</v>
      </c>
      <c r="AU19" s="208">
        <v>10.532906314</v>
      </c>
      <c r="AV19" s="208">
        <v>10.370408857999999</v>
      </c>
      <c r="AW19" s="208">
        <v>10.399983911</v>
      </c>
      <c r="AX19" s="208">
        <v>10.118290399999999</v>
      </c>
      <c r="AY19" s="208">
        <v>10.086512355</v>
      </c>
      <c r="AZ19" s="208">
        <v>10.45</v>
      </c>
      <c r="BA19" s="208">
        <v>10.66</v>
      </c>
      <c r="BB19" s="208">
        <v>10.67083</v>
      </c>
      <c r="BC19" s="208">
        <v>10.58896</v>
      </c>
      <c r="BD19" s="324">
        <v>10.792299999999999</v>
      </c>
      <c r="BE19" s="324">
        <v>10.36463</v>
      </c>
      <c r="BF19" s="324">
        <v>10.40912</v>
      </c>
      <c r="BG19" s="324">
        <v>10.94131</v>
      </c>
      <c r="BH19" s="324">
        <v>10.77183</v>
      </c>
      <c r="BI19" s="324">
        <v>10.794219999999999</v>
      </c>
      <c r="BJ19" s="324">
        <v>10.460599999999999</v>
      </c>
      <c r="BK19" s="324">
        <v>10.3872</v>
      </c>
      <c r="BL19" s="324">
        <v>10.67221</v>
      </c>
      <c r="BM19" s="324">
        <v>10.84998</v>
      </c>
      <c r="BN19" s="324">
        <v>10.81259</v>
      </c>
      <c r="BO19" s="324">
        <v>10.70008</v>
      </c>
      <c r="BP19" s="324">
        <v>10.89446</v>
      </c>
      <c r="BQ19" s="324">
        <v>10.4521</v>
      </c>
      <c r="BR19" s="324">
        <v>10.47034</v>
      </c>
      <c r="BS19" s="324">
        <v>10.988060000000001</v>
      </c>
      <c r="BT19" s="324">
        <v>10.816739999999999</v>
      </c>
      <c r="BU19" s="324">
        <v>10.836729999999999</v>
      </c>
      <c r="BV19" s="324">
        <v>10.511049999999999</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8.8993508117999998</v>
      </c>
      <c r="AN20" s="208">
        <v>9.0919164913999992</v>
      </c>
      <c r="AO20" s="208">
        <v>9.2235743373000005</v>
      </c>
      <c r="AP20" s="208">
        <v>9.5043735877</v>
      </c>
      <c r="AQ20" s="208">
        <v>10.124048107</v>
      </c>
      <c r="AR20" s="208">
        <v>10.620920363</v>
      </c>
      <c r="AS20" s="208">
        <v>10.469669914000001</v>
      </c>
      <c r="AT20" s="208">
        <v>10.477711986999999</v>
      </c>
      <c r="AU20" s="208">
        <v>10.008558491000001</v>
      </c>
      <c r="AV20" s="208">
        <v>9.3000681575000002</v>
      </c>
      <c r="AW20" s="208">
        <v>9.1678448583000005</v>
      </c>
      <c r="AX20" s="208">
        <v>8.8884140461999994</v>
      </c>
      <c r="AY20" s="208">
        <v>8.8142886082</v>
      </c>
      <c r="AZ20" s="208">
        <v>9.23</v>
      </c>
      <c r="BA20" s="208">
        <v>9.26</v>
      </c>
      <c r="BB20" s="208">
        <v>9.9326840000000001</v>
      </c>
      <c r="BC20" s="208">
        <v>10.67202</v>
      </c>
      <c r="BD20" s="324">
        <v>11.364129999999999</v>
      </c>
      <c r="BE20" s="324">
        <v>11.281129999999999</v>
      </c>
      <c r="BF20" s="324">
        <v>11.292450000000001</v>
      </c>
      <c r="BG20" s="324">
        <v>10.87387</v>
      </c>
      <c r="BH20" s="324">
        <v>9.9414949999999997</v>
      </c>
      <c r="BI20" s="324">
        <v>9.6253069999999994</v>
      </c>
      <c r="BJ20" s="324">
        <v>8.9849639999999997</v>
      </c>
      <c r="BK20" s="324">
        <v>8.6804039999999993</v>
      </c>
      <c r="BL20" s="324">
        <v>8.7944650000000006</v>
      </c>
      <c r="BM20" s="324">
        <v>9.0468130000000002</v>
      </c>
      <c r="BN20" s="324">
        <v>9.4737329999999993</v>
      </c>
      <c r="BO20" s="324">
        <v>10.070690000000001</v>
      </c>
      <c r="BP20" s="324">
        <v>10.8101</v>
      </c>
      <c r="BQ20" s="324">
        <v>10.71415</v>
      </c>
      <c r="BR20" s="324">
        <v>10.662699999999999</v>
      </c>
      <c r="BS20" s="324">
        <v>10.22259</v>
      </c>
      <c r="BT20" s="324">
        <v>9.4570279999999993</v>
      </c>
      <c r="BU20" s="324">
        <v>9.2477870000000006</v>
      </c>
      <c r="BV20" s="324">
        <v>8.8602240000000005</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9.0947043718000007</v>
      </c>
      <c r="AN21" s="208">
        <v>9.3080702274</v>
      </c>
      <c r="AO21" s="208">
        <v>9.2959752350000002</v>
      </c>
      <c r="AP21" s="208">
        <v>9.3033882778999999</v>
      </c>
      <c r="AQ21" s="208">
        <v>8.6827214328999993</v>
      </c>
      <c r="AR21" s="208">
        <v>9.0846095115000001</v>
      </c>
      <c r="AS21" s="208">
        <v>9.0037798840000001</v>
      </c>
      <c r="AT21" s="208">
        <v>9.0785616496999992</v>
      </c>
      <c r="AU21" s="208">
        <v>9.1911441655000008</v>
      </c>
      <c r="AV21" s="208">
        <v>9.1599306047999995</v>
      </c>
      <c r="AW21" s="208">
        <v>9.1149262230999994</v>
      </c>
      <c r="AX21" s="208">
        <v>9.3265618919000008</v>
      </c>
      <c r="AY21" s="208">
        <v>8.9646125359000006</v>
      </c>
      <c r="AZ21" s="208">
        <v>9.5500000000000007</v>
      </c>
      <c r="BA21" s="208">
        <v>9.3800000000000008</v>
      </c>
      <c r="BB21" s="208">
        <v>9.2804160000000007</v>
      </c>
      <c r="BC21" s="208">
        <v>8.6777339999999992</v>
      </c>
      <c r="BD21" s="324">
        <v>9.1529919999999994</v>
      </c>
      <c r="BE21" s="324">
        <v>9.1662540000000003</v>
      </c>
      <c r="BF21" s="324">
        <v>9.3255879999999998</v>
      </c>
      <c r="BG21" s="324">
        <v>9.5360530000000008</v>
      </c>
      <c r="BH21" s="324">
        <v>9.5443010000000008</v>
      </c>
      <c r="BI21" s="324">
        <v>9.5028290000000002</v>
      </c>
      <c r="BJ21" s="324">
        <v>9.7336240000000007</v>
      </c>
      <c r="BK21" s="324">
        <v>9.3242940000000001</v>
      </c>
      <c r="BL21" s="324">
        <v>9.8934800000000003</v>
      </c>
      <c r="BM21" s="324">
        <v>9.6566720000000004</v>
      </c>
      <c r="BN21" s="324">
        <v>9.4720449999999996</v>
      </c>
      <c r="BO21" s="324">
        <v>8.8068829999999991</v>
      </c>
      <c r="BP21" s="324">
        <v>9.2488220000000005</v>
      </c>
      <c r="BQ21" s="324">
        <v>9.2184000000000008</v>
      </c>
      <c r="BR21" s="324">
        <v>9.3089949999999995</v>
      </c>
      <c r="BS21" s="324">
        <v>9.4947920000000003</v>
      </c>
      <c r="BT21" s="324">
        <v>9.4874690000000008</v>
      </c>
      <c r="BU21" s="324">
        <v>9.4481669999999998</v>
      </c>
      <c r="BV21" s="324">
        <v>9.6611639999999994</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10.779465331000001</v>
      </c>
      <c r="AN22" s="208">
        <v>10.685425177999999</v>
      </c>
      <c r="AO22" s="208">
        <v>10.774798681</v>
      </c>
      <c r="AP22" s="208">
        <v>10.785825164</v>
      </c>
      <c r="AQ22" s="208">
        <v>10.882219703000001</v>
      </c>
      <c r="AR22" s="208">
        <v>10.817906991999999</v>
      </c>
      <c r="AS22" s="208">
        <v>10.567038950000001</v>
      </c>
      <c r="AT22" s="208">
        <v>10.525121256</v>
      </c>
      <c r="AU22" s="208">
        <v>10.701117388</v>
      </c>
      <c r="AV22" s="208">
        <v>10.646423531</v>
      </c>
      <c r="AW22" s="208">
        <v>10.886241098999999</v>
      </c>
      <c r="AX22" s="208">
        <v>10.492749367</v>
      </c>
      <c r="AY22" s="208">
        <v>10.701968508</v>
      </c>
      <c r="AZ22" s="208">
        <v>11.08</v>
      </c>
      <c r="BA22" s="208">
        <v>11.11</v>
      </c>
      <c r="BB22" s="208">
        <v>11.175280000000001</v>
      </c>
      <c r="BC22" s="208">
        <v>11.19237</v>
      </c>
      <c r="BD22" s="324">
        <v>11.12288</v>
      </c>
      <c r="BE22" s="324">
        <v>10.985530000000001</v>
      </c>
      <c r="BF22" s="324">
        <v>10.930999999999999</v>
      </c>
      <c r="BG22" s="324">
        <v>11.10186</v>
      </c>
      <c r="BH22" s="324">
        <v>11.05589</v>
      </c>
      <c r="BI22" s="324">
        <v>11.276120000000001</v>
      </c>
      <c r="BJ22" s="324">
        <v>10.847720000000001</v>
      </c>
      <c r="BK22" s="324">
        <v>10.999470000000001</v>
      </c>
      <c r="BL22" s="324">
        <v>11.31729</v>
      </c>
      <c r="BM22" s="324">
        <v>11.31326</v>
      </c>
      <c r="BN22" s="324">
        <v>11.317360000000001</v>
      </c>
      <c r="BO22" s="324">
        <v>11.30655</v>
      </c>
      <c r="BP22" s="324">
        <v>11.217449999999999</v>
      </c>
      <c r="BQ22" s="324">
        <v>11.07277</v>
      </c>
      <c r="BR22" s="324">
        <v>11.021520000000001</v>
      </c>
      <c r="BS22" s="324">
        <v>11.186210000000001</v>
      </c>
      <c r="BT22" s="324">
        <v>11.14873</v>
      </c>
      <c r="BU22" s="324">
        <v>11.390079999999999</v>
      </c>
      <c r="BV22" s="324">
        <v>10.96603</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7.6985203374999998</v>
      </c>
      <c r="AN23" s="208">
        <v>7.9685589534999997</v>
      </c>
      <c r="AO23" s="208">
        <v>7.8626765437000001</v>
      </c>
      <c r="AP23" s="208">
        <v>7.9031894254999999</v>
      </c>
      <c r="AQ23" s="208">
        <v>7.8196399250999997</v>
      </c>
      <c r="AR23" s="208">
        <v>7.8792325462999999</v>
      </c>
      <c r="AS23" s="208">
        <v>7.6953069637000002</v>
      </c>
      <c r="AT23" s="208">
        <v>7.9078205065000002</v>
      </c>
      <c r="AU23" s="208">
        <v>8.0981931368000009</v>
      </c>
      <c r="AV23" s="208">
        <v>7.8952139805000003</v>
      </c>
      <c r="AW23" s="208">
        <v>8.1260614241999995</v>
      </c>
      <c r="AX23" s="208">
        <v>7.9291314133000004</v>
      </c>
      <c r="AY23" s="208">
        <v>7.8687205976000003</v>
      </c>
      <c r="AZ23" s="208">
        <v>16.64</v>
      </c>
      <c r="BA23" s="208">
        <v>9.8699999999999992</v>
      </c>
      <c r="BB23" s="208">
        <v>8.0114049999999999</v>
      </c>
      <c r="BC23" s="208">
        <v>8.2651039999999991</v>
      </c>
      <c r="BD23" s="324">
        <v>8.3216140000000003</v>
      </c>
      <c r="BE23" s="324">
        <v>8.1550539999999998</v>
      </c>
      <c r="BF23" s="324">
        <v>8.3849789999999995</v>
      </c>
      <c r="BG23" s="324">
        <v>8.4252289999999999</v>
      </c>
      <c r="BH23" s="324">
        <v>7.9838870000000002</v>
      </c>
      <c r="BI23" s="324">
        <v>8.1625429999999994</v>
      </c>
      <c r="BJ23" s="324">
        <v>7.9451489999999998</v>
      </c>
      <c r="BK23" s="324">
        <v>7.857926</v>
      </c>
      <c r="BL23" s="324">
        <v>16.523250000000001</v>
      </c>
      <c r="BM23" s="324">
        <v>10.294650000000001</v>
      </c>
      <c r="BN23" s="324">
        <v>8.3721669999999992</v>
      </c>
      <c r="BO23" s="324">
        <v>8.7098130000000005</v>
      </c>
      <c r="BP23" s="324">
        <v>8.8327919999999995</v>
      </c>
      <c r="BQ23" s="324">
        <v>8.6475760000000008</v>
      </c>
      <c r="BR23" s="324">
        <v>8.8889289999999992</v>
      </c>
      <c r="BS23" s="324">
        <v>8.802657</v>
      </c>
      <c r="BT23" s="324">
        <v>8.3209479999999996</v>
      </c>
      <c r="BU23" s="324">
        <v>8.4665900000000001</v>
      </c>
      <c r="BV23" s="324">
        <v>8.26403</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8.8826929230000005</v>
      </c>
      <c r="AN24" s="208">
        <v>9.0451550476999998</v>
      </c>
      <c r="AO24" s="208">
        <v>9.0917601322999992</v>
      </c>
      <c r="AP24" s="208">
        <v>9.3945081980000005</v>
      </c>
      <c r="AQ24" s="208">
        <v>9.7633743162000002</v>
      </c>
      <c r="AR24" s="208">
        <v>10.222280399000001</v>
      </c>
      <c r="AS24" s="208">
        <v>10.170616711999999</v>
      </c>
      <c r="AT24" s="208">
        <v>10.044736422</v>
      </c>
      <c r="AU24" s="208">
        <v>10.041773136</v>
      </c>
      <c r="AV24" s="208">
        <v>9.5282529299000007</v>
      </c>
      <c r="AW24" s="208">
        <v>9.3020043585999996</v>
      </c>
      <c r="AX24" s="208">
        <v>9.0768903816000002</v>
      </c>
      <c r="AY24" s="208">
        <v>8.9218590709000001</v>
      </c>
      <c r="AZ24" s="208">
        <v>9.2799999999999994</v>
      </c>
      <c r="BA24" s="208">
        <v>9.15</v>
      </c>
      <c r="BB24" s="208">
        <v>9.4622240000000009</v>
      </c>
      <c r="BC24" s="208">
        <v>9.8984140000000007</v>
      </c>
      <c r="BD24" s="324">
        <v>10.39486</v>
      </c>
      <c r="BE24" s="324">
        <v>10.390750000000001</v>
      </c>
      <c r="BF24" s="324">
        <v>10.290929999999999</v>
      </c>
      <c r="BG24" s="324">
        <v>10.21904</v>
      </c>
      <c r="BH24" s="324">
        <v>9.6633829999999996</v>
      </c>
      <c r="BI24" s="324">
        <v>9.3892670000000003</v>
      </c>
      <c r="BJ24" s="324">
        <v>9.1471990000000005</v>
      </c>
      <c r="BK24" s="324">
        <v>8.9656339999999997</v>
      </c>
      <c r="BL24" s="324">
        <v>9.2832439999999998</v>
      </c>
      <c r="BM24" s="324">
        <v>9.1679519999999997</v>
      </c>
      <c r="BN24" s="324">
        <v>9.4750060000000005</v>
      </c>
      <c r="BO24" s="324">
        <v>9.8832039999999992</v>
      </c>
      <c r="BP24" s="324">
        <v>10.35727</v>
      </c>
      <c r="BQ24" s="324">
        <v>10.32732</v>
      </c>
      <c r="BR24" s="324">
        <v>10.20994</v>
      </c>
      <c r="BS24" s="324">
        <v>10.17154</v>
      </c>
      <c r="BT24" s="324">
        <v>9.6157579999999996</v>
      </c>
      <c r="BU24" s="324">
        <v>9.3624069999999993</v>
      </c>
      <c r="BV24" s="324">
        <v>9.1500610000000009</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13.346150781</v>
      </c>
      <c r="AN25" s="208">
        <v>13.54821877</v>
      </c>
      <c r="AO25" s="208">
        <v>13.603455099</v>
      </c>
      <c r="AP25" s="208">
        <v>13.2265164</v>
      </c>
      <c r="AQ25" s="208">
        <v>14.493651671</v>
      </c>
      <c r="AR25" s="208">
        <v>16.462497577000001</v>
      </c>
      <c r="AS25" s="208">
        <v>16.925921336999998</v>
      </c>
      <c r="AT25" s="208">
        <v>17.559359835999999</v>
      </c>
      <c r="AU25" s="208">
        <v>17.146829529000001</v>
      </c>
      <c r="AV25" s="208">
        <v>16.085119466999998</v>
      </c>
      <c r="AW25" s="208">
        <v>14.851304321000001</v>
      </c>
      <c r="AX25" s="208">
        <v>14.155022631</v>
      </c>
      <c r="AY25" s="208">
        <v>14.079972787999999</v>
      </c>
      <c r="AZ25" s="208">
        <v>14.55</v>
      </c>
      <c r="BA25" s="208">
        <v>14.91</v>
      </c>
      <c r="BB25" s="208">
        <v>13.924860000000001</v>
      </c>
      <c r="BC25" s="208">
        <v>15.097110000000001</v>
      </c>
      <c r="BD25" s="324">
        <v>17.123550000000002</v>
      </c>
      <c r="BE25" s="324">
        <v>17.708410000000001</v>
      </c>
      <c r="BF25" s="324">
        <v>18.42146</v>
      </c>
      <c r="BG25" s="324">
        <v>17.805990000000001</v>
      </c>
      <c r="BH25" s="324">
        <v>16.65802</v>
      </c>
      <c r="BI25" s="324">
        <v>15.36674</v>
      </c>
      <c r="BJ25" s="324">
        <v>14.68764</v>
      </c>
      <c r="BK25" s="324">
        <v>14.568759999999999</v>
      </c>
      <c r="BL25" s="324">
        <v>14.972300000000001</v>
      </c>
      <c r="BM25" s="324">
        <v>15.54054</v>
      </c>
      <c r="BN25" s="324">
        <v>14.535959999999999</v>
      </c>
      <c r="BO25" s="324">
        <v>15.73019</v>
      </c>
      <c r="BP25" s="324">
        <v>17.774049999999999</v>
      </c>
      <c r="BQ25" s="324">
        <v>18.29486</v>
      </c>
      <c r="BR25" s="324">
        <v>18.95973</v>
      </c>
      <c r="BS25" s="324">
        <v>18.39819</v>
      </c>
      <c r="BT25" s="324">
        <v>17.156120000000001</v>
      </c>
      <c r="BU25" s="324">
        <v>15.861420000000001</v>
      </c>
      <c r="BV25" s="324">
        <v>15.23128</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10.23</v>
      </c>
      <c r="AN26" s="208">
        <v>10.36</v>
      </c>
      <c r="AO26" s="208">
        <v>10.41</v>
      </c>
      <c r="AP26" s="208">
        <v>10.42</v>
      </c>
      <c r="AQ26" s="208">
        <v>10.45</v>
      </c>
      <c r="AR26" s="208">
        <v>10.95</v>
      </c>
      <c r="AS26" s="208">
        <v>10.9</v>
      </c>
      <c r="AT26" s="208">
        <v>10.95</v>
      </c>
      <c r="AU26" s="208">
        <v>11.07</v>
      </c>
      <c r="AV26" s="208">
        <v>10.79</v>
      </c>
      <c r="AW26" s="208">
        <v>10.59</v>
      </c>
      <c r="AX26" s="208">
        <v>10.48</v>
      </c>
      <c r="AY26" s="208">
        <v>10.31</v>
      </c>
      <c r="AZ26" s="208">
        <v>11.93</v>
      </c>
      <c r="BA26" s="208">
        <v>11.13</v>
      </c>
      <c r="BB26" s="208">
        <v>10.70669</v>
      </c>
      <c r="BC26" s="208">
        <v>10.7508</v>
      </c>
      <c r="BD26" s="324">
        <v>11.30233</v>
      </c>
      <c r="BE26" s="324">
        <v>11.31026</v>
      </c>
      <c r="BF26" s="324">
        <v>11.397349999999999</v>
      </c>
      <c r="BG26" s="324">
        <v>11.49164</v>
      </c>
      <c r="BH26" s="324">
        <v>11.167809999999999</v>
      </c>
      <c r="BI26" s="324">
        <v>10.952209999999999</v>
      </c>
      <c r="BJ26" s="324">
        <v>10.803269999999999</v>
      </c>
      <c r="BK26" s="324">
        <v>10.56921</v>
      </c>
      <c r="BL26" s="324">
        <v>12.11759</v>
      </c>
      <c r="BM26" s="324">
        <v>11.40977</v>
      </c>
      <c r="BN26" s="324">
        <v>10.92483</v>
      </c>
      <c r="BO26" s="324">
        <v>10.922420000000001</v>
      </c>
      <c r="BP26" s="324">
        <v>11.466379999999999</v>
      </c>
      <c r="BQ26" s="324">
        <v>11.43998</v>
      </c>
      <c r="BR26" s="324">
        <v>11.47748</v>
      </c>
      <c r="BS26" s="324">
        <v>11.55044</v>
      </c>
      <c r="BT26" s="324">
        <v>11.220280000000001</v>
      </c>
      <c r="BU26" s="324">
        <v>10.99593</v>
      </c>
      <c r="BV26" s="324">
        <v>10.88345</v>
      </c>
    </row>
    <row r="27" spans="1:74" ht="11.1" customHeight="1" x14ac:dyDescent="0.2">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2"/>
      <c r="BE27" s="442"/>
      <c r="BF27" s="442"/>
      <c r="BG27" s="442"/>
      <c r="BH27" s="442"/>
      <c r="BI27" s="442"/>
      <c r="BJ27" s="442"/>
      <c r="BK27" s="442"/>
      <c r="BL27" s="442"/>
      <c r="BM27" s="442"/>
      <c r="BN27" s="442"/>
      <c r="BO27" s="442"/>
      <c r="BP27" s="442"/>
      <c r="BQ27" s="442"/>
      <c r="BR27" s="442"/>
      <c r="BS27" s="442"/>
      <c r="BT27" s="442"/>
      <c r="BU27" s="442"/>
      <c r="BV27" s="442"/>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12.476868983999999</v>
      </c>
      <c r="AN28" s="208">
        <v>12.321890877</v>
      </c>
      <c r="AO28" s="208">
        <v>12.075688329</v>
      </c>
      <c r="AP28" s="208">
        <v>12.164859394</v>
      </c>
      <c r="AQ28" s="208">
        <v>12.310930729000001</v>
      </c>
      <c r="AR28" s="208">
        <v>12.180537892</v>
      </c>
      <c r="AS28" s="208">
        <v>12.520482445000001</v>
      </c>
      <c r="AT28" s="208">
        <v>12.482664513</v>
      </c>
      <c r="AU28" s="208">
        <v>12.211038437999999</v>
      </c>
      <c r="AV28" s="208">
        <v>11.988936431999999</v>
      </c>
      <c r="AW28" s="208">
        <v>11.824762408</v>
      </c>
      <c r="AX28" s="208">
        <v>12.55036589</v>
      </c>
      <c r="AY28" s="208">
        <v>13.090581106</v>
      </c>
      <c r="AZ28" s="208">
        <v>13.97</v>
      </c>
      <c r="BA28" s="208">
        <v>13.44</v>
      </c>
      <c r="BB28" s="208">
        <v>13.230320000000001</v>
      </c>
      <c r="BC28" s="208">
        <v>13.182219999999999</v>
      </c>
      <c r="BD28" s="324">
        <v>12.89723</v>
      </c>
      <c r="BE28" s="324">
        <v>13.152060000000001</v>
      </c>
      <c r="BF28" s="324">
        <v>13.038729999999999</v>
      </c>
      <c r="BG28" s="324">
        <v>12.700609999999999</v>
      </c>
      <c r="BH28" s="324">
        <v>12.428699999999999</v>
      </c>
      <c r="BI28" s="324">
        <v>12.221719999999999</v>
      </c>
      <c r="BJ28" s="324">
        <v>12.941330000000001</v>
      </c>
      <c r="BK28" s="324">
        <v>13.4709</v>
      </c>
      <c r="BL28" s="324">
        <v>14.3635</v>
      </c>
      <c r="BM28" s="324">
        <v>13.77356</v>
      </c>
      <c r="BN28" s="324">
        <v>13.51746</v>
      </c>
      <c r="BO28" s="324">
        <v>13.427720000000001</v>
      </c>
      <c r="BP28" s="324">
        <v>13.10356</v>
      </c>
      <c r="BQ28" s="324">
        <v>13.336740000000001</v>
      </c>
      <c r="BR28" s="324">
        <v>13.200419999999999</v>
      </c>
      <c r="BS28" s="324">
        <v>12.84047</v>
      </c>
      <c r="BT28" s="324">
        <v>12.552049999999999</v>
      </c>
      <c r="BU28" s="324">
        <v>12.33234</v>
      </c>
      <c r="BV28" s="324">
        <v>13.04851</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6.4016593741000003</v>
      </c>
      <c r="AN29" s="208">
        <v>6.3973927307</v>
      </c>
      <c r="AO29" s="208">
        <v>6.2776650019</v>
      </c>
      <c r="AP29" s="208">
        <v>6.3168601778999998</v>
      </c>
      <c r="AQ29" s="208">
        <v>6.3448166947000004</v>
      </c>
      <c r="AR29" s="208">
        <v>6.3925714077000002</v>
      </c>
      <c r="AS29" s="208">
        <v>6.459596028</v>
      </c>
      <c r="AT29" s="208">
        <v>6.3894163904000001</v>
      </c>
      <c r="AU29" s="208">
        <v>6.3750002318999996</v>
      </c>
      <c r="AV29" s="208">
        <v>6.2692745805000003</v>
      </c>
      <c r="AW29" s="208">
        <v>6.2584440320999999</v>
      </c>
      <c r="AX29" s="208">
        <v>6.3234537673000002</v>
      </c>
      <c r="AY29" s="208">
        <v>6.3139786883999998</v>
      </c>
      <c r="AZ29" s="208">
        <v>6.71</v>
      </c>
      <c r="BA29" s="208">
        <v>6.48</v>
      </c>
      <c r="BB29" s="208">
        <v>6.4951449999999999</v>
      </c>
      <c r="BC29" s="208">
        <v>6.5151579999999996</v>
      </c>
      <c r="BD29" s="324">
        <v>6.4452569999999998</v>
      </c>
      <c r="BE29" s="324">
        <v>6.3781369999999997</v>
      </c>
      <c r="BF29" s="324">
        <v>6.3609330000000002</v>
      </c>
      <c r="BG29" s="324">
        <v>6.417001</v>
      </c>
      <c r="BH29" s="324">
        <v>6.2340350000000004</v>
      </c>
      <c r="BI29" s="324">
        <v>6.2305020000000004</v>
      </c>
      <c r="BJ29" s="324">
        <v>6.2139490000000004</v>
      </c>
      <c r="BK29" s="324">
        <v>6.2567959999999996</v>
      </c>
      <c r="BL29" s="324">
        <v>6.2741949999999997</v>
      </c>
      <c r="BM29" s="324">
        <v>6.3934689999999996</v>
      </c>
      <c r="BN29" s="324">
        <v>6.348077</v>
      </c>
      <c r="BO29" s="324">
        <v>6.3169449999999996</v>
      </c>
      <c r="BP29" s="324">
        <v>6.2823279999999997</v>
      </c>
      <c r="BQ29" s="324">
        <v>6.2208240000000004</v>
      </c>
      <c r="BR29" s="324">
        <v>6.1991800000000001</v>
      </c>
      <c r="BS29" s="324">
        <v>6.245234</v>
      </c>
      <c r="BT29" s="324">
        <v>6.0707839999999997</v>
      </c>
      <c r="BU29" s="324">
        <v>6.0616019999999997</v>
      </c>
      <c r="BV29" s="324">
        <v>6.0586469999999997</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6.5398633621000002</v>
      </c>
      <c r="AN30" s="208">
        <v>6.5567254148999998</v>
      </c>
      <c r="AO30" s="208">
        <v>6.4213844624999998</v>
      </c>
      <c r="AP30" s="208">
        <v>6.7098990338000002</v>
      </c>
      <c r="AQ30" s="208">
        <v>6.7363295783000003</v>
      </c>
      <c r="AR30" s="208">
        <v>6.8831419788000003</v>
      </c>
      <c r="AS30" s="208">
        <v>6.8832164274999998</v>
      </c>
      <c r="AT30" s="208">
        <v>6.6996768421999997</v>
      </c>
      <c r="AU30" s="208">
        <v>6.6732860630999999</v>
      </c>
      <c r="AV30" s="208">
        <v>6.6733029048999999</v>
      </c>
      <c r="AW30" s="208">
        <v>6.5750411262000004</v>
      </c>
      <c r="AX30" s="208">
        <v>6.6139935927</v>
      </c>
      <c r="AY30" s="208">
        <v>6.5937433784000001</v>
      </c>
      <c r="AZ30" s="208">
        <v>7.33</v>
      </c>
      <c r="BA30" s="208">
        <v>6.86</v>
      </c>
      <c r="BB30" s="208">
        <v>7.1143099999999997</v>
      </c>
      <c r="BC30" s="208">
        <v>7.0627079999999998</v>
      </c>
      <c r="BD30" s="324">
        <v>7.1009000000000002</v>
      </c>
      <c r="BE30" s="324">
        <v>6.9927979999999996</v>
      </c>
      <c r="BF30" s="324">
        <v>6.8075419999999998</v>
      </c>
      <c r="BG30" s="324">
        <v>6.8502359999999998</v>
      </c>
      <c r="BH30" s="324">
        <v>6.7947790000000001</v>
      </c>
      <c r="BI30" s="324">
        <v>6.7534999999999998</v>
      </c>
      <c r="BJ30" s="324">
        <v>6.7146109999999997</v>
      </c>
      <c r="BK30" s="324">
        <v>6.7028559999999997</v>
      </c>
      <c r="BL30" s="324">
        <v>7.0330940000000002</v>
      </c>
      <c r="BM30" s="324">
        <v>6.9794729999999996</v>
      </c>
      <c r="BN30" s="324">
        <v>7.1717760000000004</v>
      </c>
      <c r="BO30" s="324">
        <v>7.0863240000000003</v>
      </c>
      <c r="BP30" s="324">
        <v>7.1518459999999999</v>
      </c>
      <c r="BQ30" s="324">
        <v>7.045274</v>
      </c>
      <c r="BR30" s="324">
        <v>6.8565480000000001</v>
      </c>
      <c r="BS30" s="324">
        <v>6.8965500000000004</v>
      </c>
      <c r="BT30" s="324">
        <v>6.8437010000000003</v>
      </c>
      <c r="BU30" s="324">
        <v>6.7963800000000001</v>
      </c>
      <c r="BV30" s="324">
        <v>6.7605370000000002</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6.7802718825000001</v>
      </c>
      <c r="AN31" s="208">
        <v>6.9137322982000002</v>
      </c>
      <c r="AO31" s="208">
        <v>7.1144961018000004</v>
      </c>
      <c r="AP31" s="208">
        <v>7.0378332551999998</v>
      </c>
      <c r="AQ31" s="208">
        <v>7.1770386043999999</v>
      </c>
      <c r="AR31" s="208">
        <v>7.7075167567999996</v>
      </c>
      <c r="AS31" s="208">
        <v>8.1284648572999991</v>
      </c>
      <c r="AT31" s="208">
        <v>7.9195069571000003</v>
      </c>
      <c r="AU31" s="208">
        <v>7.6093297377000004</v>
      </c>
      <c r="AV31" s="208">
        <v>6.7916443804000002</v>
      </c>
      <c r="AW31" s="208">
        <v>6.5938894569000004</v>
      </c>
      <c r="AX31" s="208">
        <v>6.4719713044000002</v>
      </c>
      <c r="AY31" s="208">
        <v>6.5304794087999998</v>
      </c>
      <c r="AZ31" s="208">
        <v>7.68</v>
      </c>
      <c r="BA31" s="208">
        <v>6.74</v>
      </c>
      <c r="BB31" s="208">
        <v>7.0674070000000002</v>
      </c>
      <c r="BC31" s="208">
        <v>7.2720159999999998</v>
      </c>
      <c r="BD31" s="324">
        <v>7.8123769999999997</v>
      </c>
      <c r="BE31" s="324">
        <v>8.2410329999999998</v>
      </c>
      <c r="BF31" s="324">
        <v>8.0343309999999999</v>
      </c>
      <c r="BG31" s="324">
        <v>7.7690320000000002</v>
      </c>
      <c r="BH31" s="324">
        <v>6.909637</v>
      </c>
      <c r="BI31" s="324">
        <v>6.767023</v>
      </c>
      <c r="BJ31" s="324">
        <v>6.6068740000000004</v>
      </c>
      <c r="BK31" s="324">
        <v>6.6558780000000004</v>
      </c>
      <c r="BL31" s="324">
        <v>7.2212199999999998</v>
      </c>
      <c r="BM31" s="324">
        <v>6.8801449999999997</v>
      </c>
      <c r="BN31" s="324">
        <v>7.1792439999999997</v>
      </c>
      <c r="BO31" s="324">
        <v>7.3624130000000001</v>
      </c>
      <c r="BP31" s="324">
        <v>7.9310239999999999</v>
      </c>
      <c r="BQ31" s="324">
        <v>8.3696889999999993</v>
      </c>
      <c r="BR31" s="324">
        <v>8.1610840000000007</v>
      </c>
      <c r="BS31" s="324">
        <v>7.8956189999999999</v>
      </c>
      <c r="BT31" s="324">
        <v>7.0280779999999998</v>
      </c>
      <c r="BU31" s="324">
        <v>6.8843110000000003</v>
      </c>
      <c r="BV31" s="324">
        <v>6.7215959999999999</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5.9792804052999999</v>
      </c>
      <c r="AN32" s="208">
        <v>6.0618567833999997</v>
      </c>
      <c r="AO32" s="208">
        <v>5.9046970185000003</v>
      </c>
      <c r="AP32" s="208">
        <v>6.1787566246000001</v>
      </c>
      <c r="AQ32" s="208">
        <v>5.8331518769999997</v>
      </c>
      <c r="AR32" s="208">
        <v>6.2826917913999996</v>
      </c>
      <c r="AS32" s="208">
        <v>6.6202675156000002</v>
      </c>
      <c r="AT32" s="208">
        <v>6.3553966684000001</v>
      </c>
      <c r="AU32" s="208">
        <v>6.5153819553999996</v>
      </c>
      <c r="AV32" s="208">
        <v>6.0833992488000002</v>
      </c>
      <c r="AW32" s="208">
        <v>5.9174037604</v>
      </c>
      <c r="AX32" s="208">
        <v>6.2823855281999998</v>
      </c>
      <c r="AY32" s="208">
        <v>5.9971489980000001</v>
      </c>
      <c r="AZ32" s="208">
        <v>6.56</v>
      </c>
      <c r="BA32" s="208">
        <v>6.17</v>
      </c>
      <c r="BB32" s="208">
        <v>6.4537269999999998</v>
      </c>
      <c r="BC32" s="208">
        <v>6.1020719999999997</v>
      </c>
      <c r="BD32" s="324">
        <v>6.5448409999999999</v>
      </c>
      <c r="BE32" s="324">
        <v>6.797288</v>
      </c>
      <c r="BF32" s="324">
        <v>6.4132540000000002</v>
      </c>
      <c r="BG32" s="324">
        <v>6.7062489999999997</v>
      </c>
      <c r="BH32" s="324">
        <v>6.2358779999999996</v>
      </c>
      <c r="BI32" s="324">
        <v>5.9349410000000002</v>
      </c>
      <c r="BJ32" s="324">
        <v>6.3415299999999997</v>
      </c>
      <c r="BK32" s="324">
        <v>6.0316140000000003</v>
      </c>
      <c r="BL32" s="324">
        <v>6.4785899999999996</v>
      </c>
      <c r="BM32" s="324">
        <v>6.2313299999999998</v>
      </c>
      <c r="BN32" s="324">
        <v>6.4664010000000003</v>
      </c>
      <c r="BO32" s="324">
        <v>6.0640010000000002</v>
      </c>
      <c r="BP32" s="324">
        <v>6.5178520000000004</v>
      </c>
      <c r="BQ32" s="324">
        <v>6.7642730000000002</v>
      </c>
      <c r="BR32" s="324">
        <v>6.3864260000000002</v>
      </c>
      <c r="BS32" s="324">
        <v>6.6793899999999997</v>
      </c>
      <c r="BT32" s="324">
        <v>6.2055350000000002</v>
      </c>
      <c r="BU32" s="324">
        <v>5.9095000000000004</v>
      </c>
      <c r="BV32" s="324">
        <v>6.3138500000000004</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5.4920534972999997</v>
      </c>
      <c r="AN33" s="208">
        <v>5.4736905839999999</v>
      </c>
      <c r="AO33" s="208">
        <v>5.383731869</v>
      </c>
      <c r="AP33" s="208">
        <v>5.4313235876999997</v>
      </c>
      <c r="AQ33" s="208">
        <v>5.4735687732000002</v>
      </c>
      <c r="AR33" s="208">
        <v>5.6067309581</v>
      </c>
      <c r="AS33" s="208">
        <v>5.7279048023000003</v>
      </c>
      <c r="AT33" s="208">
        <v>5.7242645168999999</v>
      </c>
      <c r="AU33" s="208">
        <v>5.6398163001999997</v>
      </c>
      <c r="AV33" s="208">
        <v>5.5580985381000003</v>
      </c>
      <c r="AW33" s="208">
        <v>5.5872214671</v>
      </c>
      <c r="AX33" s="208">
        <v>5.4088190280999999</v>
      </c>
      <c r="AY33" s="208">
        <v>5.4854086309000003</v>
      </c>
      <c r="AZ33" s="208">
        <v>6.16</v>
      </c>
      <c r="BA33" s="208">
        <v>5.65</v>
      </c>
      <c r="BB33" s="208">
        <v>5.6837809999999998</v>
      </c>
      <c r="BC33" s="208">
        <v>5.6979790000000001</v>
      </c>
      <c r="BD33" s="324">
        <v>5.7914560000000002</v>
      </c>
      <c r="BE33" s="324">
        <v>5.8422910000000003</v>
      </c>
      <c r="BF33" s="324">
        <v>5.783099</v>
      </c>
      <c r="BG33" s="324">
        <v>5.7660070000000001</v>
      </c>
      <c r="BH33" s="324">
        <v>5.6558089999999996</v>
      </c>
      <c r="BI33" s="324">
        <v>5.5921380000000003</v>
      </c>
      <c r="BJ33" s="324">
        <v>5.4412250000000002</v>
      </c>
      <c r="BK33" s="324">
        <v>5.5367550000000003</v>
      </c>
      <c r="BL33" s="324">
        <v>5.8292060000000001</v>
      </c>
      <c r="BM33" s="324">
        <v>5.6666379999999998</v>
      </c>
      <c r="BN33" s="324">
        <v>5.6840099999999998</v>
      </c>
      <c r="BO33" s="324">
        <v>5.6604270000000003</v>
      </c>
      <c r="BP33" s="324">
        <v>5.7848160000000002</v>
      </c>
      <c r="BQ33" s="324">
        <v>5.8404040000000004</v>
      </c>
      <c r="BR33" s="324">
        <v>5.7715560000000004</v>
      </c>
      <c r="BS33" s="324">
        <v>5.7422969999999998</v>
      </c>
      <c r="BT33" s="324">
        <v>5.6317079999999997</v>
      </c>
      <c r="BU33" s="324">
        <v>5.5631500000000003</v>
      </c>
      <c r="BV33" s="324">
        <v>5.416569</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4.9329389137000001</v>
      </c>
      <c r="AN34" s="208">
        <v>5.1009234989000003</v>
      </c>
      <c r="AO34" s="208">
        <v>5.1052592945999997</v>
      </c>
      <c r="AP34" s="208">
        <v>4.9507616647999999</v>
      </c>
      <c r="AQ34" s="208">
        <v>4.9579481235999996</v>
      </c>
      <c r="AR34" s="208">
        <v>5.0351125895999997</v>
      </c>
      <c r="AS34" s="208">
        <v>5.1812015568999996</v>
      </c>
      <c r="AT34" s="208">
        <v>5.3005926610999996</v>
      </c>
      <c r="AU34" s="208">
        <v>5.1560933588999998</v>
      </c>
      <c r="AV34" s="208">
        <v>5.1401151165999996</v>
      </c>
      <c r="AW34" s="208">
        <v>4.9888118526999996</v>
      </c>
      <c r="AX34" s="208">
        <v>4.9481077351999998</v>
      </c>
      <c r="AY34" s="208">
        <v>4.9230951266999998</v>
      </c>
      <c r="AZ34" s="208">
        <v>11.43</v>
      </c>
      <c r="BA34" s="208">
        <v>7.12</v>
      </c>
      <c r="BB34" s="208">
        <v>6.1589179999999999</v>
      </c>
      <c r="BC34" s="208">
        <v>5.7157650000000002</v>
      </c>
      <c r="BD34" s="324">
        <v>5.3964189999999999</v>
      </c>
      <c r="BE34" s="324">
        <v>5.406517</v>
      </c>
      <c r="BF34" s="324">
        <v>5.1383710000000002</v>
      </c>
      <c r="BG34" s="324">
        <v>5.1409710000000004</v>
      </c>
      <c r="BH34" s="324">
        <v>4.9886369999999998</v>
      </c>
      <c r="BI34" s="324">
        <v>4.9511190000000003</v>
      </c>
      <c r="BJ34" s="324">
        <v>4.9039809999999999</v>
      </c>
      <c r="BK34" s="324">
        <v>4.8938560000000004</v>
      </c>
      <c r="BL34" s="324">
        <v>8.0781639999999992</v>
      </c>
      <c r="BM34" s="324">
        <v>6.9561419999999998</v>
      </c>
      <c r="BN34" s="324">
        <v>5.9198899999999997</v>
      </c>
      <c r="BO34" s="324">
        <v>5.382949</v>
      </c>
      <c r="BP34" s="324">
        <v>5.413608</v>
      </c>
      <c r="BQ34" s="324">
        <v>5.2634359999999996</v>
      </c>
      <c r="BR34" s="324">
        <v>5.0697359999999998</v>
      </c>
      <c r="BS34" s="324">
        <v>5.181546</v>
      </c>
      <c r="BT34" s="324">
        <v>5.0142230000000003</v>
      </c>
      <c r="BU34" s="324">
        <v>4.7985720000000001</v>
      </c>
      <c r="BV34" s="324">
        <v>4.7679239999999998</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5.6657099080000002</v>
      </c>
      <c r="AN35" s="208">
        <v>5.7857785750000001</v>
      </c>
      <c r="AO35" s="208">
        <v>5.7462949785999999</v>
      </c>
      <c r="AP35" s="208">
        <v>5.7473246268000002</v>
      </c>
      <c r="AQ35" s="208">
        <v>6.1030813685999998</v>
      </c>
      <c r="AR35" s="208">
        <v>6.5691205677999998</v>
      </c>
      <c r="AS35" s="208">
        <v>6.9016128717000003</v>
      </c>
      <c r="AT35" s="208">
        <v>7.0567601054000004</v>
      </c>
      <c r="AU35" s="208">
        <v>6.7648414465000002</v>
      </c>
      <c r="AV35" s="208">
        <v>6.1148026466000003</v>
      </c>
      <c r="AW35" s="208">
        <v>5.9172385581000002</v>
      </c>
      <c r="AX35" s="208">
        <v>5.7845344140000003</v>
      </c>
      <c r="AY35" s="208">
        <v>5.9159693331999996</v>
      </c>
      <c r="AZ35" s="208">
        <v>6.53</v>
      </c>
      <c r="BA35" s="208">
        <v>6.28</v>
      </c>
      <c r="BB35" s="208">
        <v>6.286816</v>
      </c>
      <c r="BC35" s="208">
        <v>6.5819359999999998</v>
      </c>
      <c r="BD35" s="324">
        <v>6.9271729999999998</v>
      </c>
      <c r="BE35" s="324">
        <v>7.1965830000000004</v>
      </c>
      <c r="BF35" s="324">
        <v>6.981719</v>
      </c>
      <c r="BG35" s="324">
        <v>6.855016</v>
      </c>
      <c r="BH35" s="324">
        <v>6.1627289999999997</v>
      </c>
      <c r="BI35" s="324">
        <v>5.9877440000000002</v>
      </c>
      <c r="BJ35" s="324">
        <v>5.8538410000000001</v>
      </c>
      <c r="BK35" s="324">
        <v>5.9805270000000004</v>
      </c>
      <c r="BL35" s="324">
        <v>6.4711509999999999</v>
      </c>
      <c r="BM35" s="324">
        <v>6.3597080000000004</v>
      </c>
      <c r="BN35" s="324">
        <v>6.3543139999999996</v>
      </c>
      <c r="BO35" s="324">
        <v>6.6536569999999999</v>
      </c>
      <c r="BP35" s="324">
        <v>6.9642569999999999</v>
      </c>
      <c r="BQ35" s="324">
        <v>7.1724920000000001</v>
      </c>
      <c r="BR35" s="324">
        <v>7.0047870000000003</v>
      </c>
      <c r="BS35" s="324">
        <v>6.8807689999999999</v>
      </c>
      <c r="BT35" s="324">
        <v>6.1885669999999999</v>
      </c>
      <c r="BU35" s="324">
        <v>6.0130049999999997</v>
      </c>
      <c r="BV35" s="324">
        <v>5.8797329999999999</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8.7760232214999991</v>
      </c>
      <c r="AN36" s="208">
        <v>8.8938701859999991</v>
      </c>
      <c r="AO36" s="208">
        <v>9.2325073716000006</v>
      </c>
      <c r="AP36" s="208">
        <v>8.8682867197000004</v>
      </c>
      <c r="AQ36" s="208">
        <v>10.061926705999999</v>
      </c>
      <c r="AR36" s="208">
        <v>11.850182854</v>
      </c>
      <c r="AS36" s="208">
        <v>12.459971124999999</v>
      </c>
      <c r="AT36" s="208">
        <v>12.168388753</v>
      </c>
      <c r="AU36" s="208">
        <v>12.515532221000001</v>
      </c>
      <c r="AV36" s="208">
        <v>11.992251411</v>
      </c>
      <c r="AW36" s="208">
        <v>10.949281938</v>
      </c>
      <c r="AX36" s="208">
        <v>9.7717851378000002</v>
      </c>
      <c r="AY36" s="208">
        <v>9.4461498442000007</v>
      </c>
      <c r="AZ36" s="208">
        <v>9.77</v>
      </c>
      <c r="BA36" s="208">
        <v>9.6999999999999993</v>
      </c>
      <c r="BB36" s="208">
        <v>9.3974790000000006</v>
      </c>
      <c r="BC36" s="208">
        <v>10.624750000000001</v>
      </c>
      <c r="BD36" s="324">
        <v>12.40883</v>
      </c>
      <c r="BE36" s="324">
        <v>13.03389</v>
      </c>
      <c r="BF36" s="324">
        <v>12.127509999999999</v>
      </c>
      <c r="BG36" s="324">
        <v>12.8262</v>
      </c>
      <c r="BH36" s="324">
        <v>12.26515</v>
      </c>
      <c r="BI36" s="324">
        <v>11.276249999999999</v>
      </c>
      <c r="BJ36" s="324">
        <v>10.07836</v>
      </c>
      <c r="BK36" s="324">
        <v>9.7718150000000001</v>
      </c>
      <c r="BL36" s="324">
        <v>9.8686229999999995</v>
      </c>
      <c r="BM36" s="324">
        <v>10.048410000000001</v>
      </c>
      <c r="BN36" s="324">
        <v>9.7275810000000007</v>
      </c>
      <c r="BO36" s="324">
        <v>11.008850000000001</v>
      </c>
      <c r="BP36" s="324">
        <v>12.78054</v>
      </c>
      <c r="BQ36" s="324">
        <v>13.301069999999999</v>
      </c>
      <c r="BR36" s="324">
        <v>12.46885</v>
      </c>
      <c r="BS36" s="324">
        <v>13.19791</v>
      </c>
      <c r="BT36" s="324">
        <v>12.629910000000001</v>
      </c>
      <c r="BU36" s="324">
        <v>11.611039999999999</v>
      </c>
      <c r="BV36" s="324">
        <v>10.3851</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6.34</v>
      </c>
      <c r="AN37" s="208">
        <v>6.41</v>
      </c>
      <c r="AO37" s="208">
        <v>6.38</v>
      </c>
      <c r="AP37" s="208">
        <v>6.4</v>
      </c>
      <c r="AQ37" s="208">
        <v>6.53</v>
      </c>
      <c r="AR37" s="208">
        <v>6.93</v>
      </c>
      <c r="AS37" s="208">
        <v>7.17</v>
      </c>
      <c r="AT37" s="208">
        <v>7.07</v>
      </c>
      <c r="AU37" s="208">
        <v>7.01</v>
      </c>
      <c r="AV37" s="208">
        <v>6.71</v>
      </c>
      <c r="AW37" s="208">
        <v>6.48</v>
      </c>
      <c r="AX37" s="208">
        <v>6.4</v>
      </c>
      <c r="AY37" s="208">
        <v>6.35</v>
      </c>
      <c r="AZ37" s="208">
        <v>8.15</v>
      </c>
      <c r="BA37" s="208">
        <v>7.01</v>
      </c>
      <c r="BB37" s="208">
        <v>6.9228969999999999</v>
      </c>
      <c r="BC37" s="208">
        <v>6.935689</v>
      </c>
      <c r="BD37" s="324">
        <v>7.2093590000000001</v>
      </c>
      <c r="BE37" s="324">
        <v>7.3615029999999999</v>
      </c>
      <c r="BF37" s="324">
        <v>7.0760620000000003</v>
      </c>
      <c r="BG37" s="324">
        <v>7.1307939999999999</v>
      </c>
      <c r="BH37" s="324">
        <v>6.7674529999999997</v>
      </c>
      <c r="BI37" s="324">
        <v>6.5516439999999996</v>
      </c>
      <c r="BJ37" s="324">
        <v>6.4524080000000001</v>
      </c>
      <c r="BK37" s="324">
        <v>6.409211</v>
      </c>
      <c r="BL37" s="324">
        <v>7.3409719999999998</v>
      </c>
      <c r="BM37" s="324">
        <v>7.0582330000000004</v>
      </c>
      <c r="BN37" s="324">
        <v>6.914714</v>
      </c>
      <c r="BO37" s="324">
        <v>6.887378</v>
      </c>
      <c r="BP37" s="324">
        <v>7.2386119999999998</v>
      </c>
      <c r="BQ37" s="324">
        <v>7.3464840000000002</v>
      </c>
      <c r="BR37" s="324">
        <v>7.0862350000000003</v>
      </c>
      <c r="BS37" s="324">
        <v>7.1606800000000002</v>
      </c>
      <c r="BT37" s="324">
        <v>6.7926900000000003</v>
      </c>
      <c r="BU37" s="324">
        <v>6.5365289999999998</v>
      </c>
      <c r="BV37" s="324">
        <v>6.4390619999999998</v>
      </c>
    </row>
    <row r="38" spans="1:74" ht="11.1" customHeight="1" x14ac:dyDescent="0.2">
      <c r="A38" s="119"/>
      <c r="B38" s="122" t="s">
        <v>244</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2"/>
      <c r="BE38" s="442"/>
      <c r="BF38" s="442"/>
      <c r="BG38" s="442"/>
      <c r="BH38" s="442"/>
      <c r="BI38" s="442"/>
      <c r="BJ38" s="442"/>
      <c r="BK38" s="442"/>
      <c r="BL38" s="442"/>
      <c r="BM38" s="442"/>
      <c r="BN38" s="442"/>
      <c r="BO38" s="442"/>
      <c r="BP38" s="442"/>
      <c r="BQ38" s="442"/>
      <c r="BR38" s="442"/>
      <c r="BS38" s="442"/>
      <c r="BT38" s="442"/>
      <c r="BU38" s="442"/>
      <c r="BV38" s="442"/>
    </row>
    <row r="39" spans="1:74" ht="11.1" customHeight="1" x14ac:dyDescent="0.2">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18.079130611</v>
      </c>
      <c r="AN39" s="253">
        <v>18.179604335000001</v>
      </c>
      <c r="AO39" s="253">
        <v>17.779361257000001</v>
      </c>
      <c r="AP39" s="253">
        <v>18.148605035999999</v>
      </c>
      <c r="AQ39" s="253">
        <v>17.595330857</v>
      </c>
      <c r="AR39" s="253">
        <v>17.165976754999999</v>
      </c>
      <c r="AS39" s="253">
        <v>17.743218317</v>
      </c>
      <c r="AT39" s="253">
        <v>18.037341313999999</v>
      </c>
      <c r="AU39" s="253">
        <v>17.544580285999999</v>
      </c>
      <c r="AV39" s="253">
        <v>17.25707967</v>
      </c>
      <c r="AW39" s="253">
        <v>17.207060902999999</v>
      </c>
      <c r="AX39" s="253">
        <v>17.348616029999999</v>
      </c>
      <c r="AY39" s="253">
        <v>17.911134838999999</v>
      </c>
      <c r="AZ39" s="253">
        <v>18.46</v>
      </c>
      <c r="BA39" s="253">
        <v>18.22</v>
      </c>
      <c r="BB39" s="253">
        <v>18.553190000000001</v>
      </c>
      <c r="BC39" s="253">
        <v>18.050540000000002</v>
      </c>
      <c r="BD39" s="348">
        <v>17.697150000000001</v>
      </c>
      <c r="BE39" s="348">
        <v>18.353629999999999</v>
      </c>
      <c r="BF39" s="348">
        <v>18.80537</v>
      </c>
      <c r="BG39" s="348">
        <v>18.438880000000001</v>
      </c>
      <c r="BH39" s="348">
        <v>18.223610000000001</v>
      </c>
      <c r="BI39" s="348">
        <v>18.26341</v>
      </c>
      <c r="BJ39" s="348">
        <v>18.490870000000001</v>
      </c>
      <c r="BK39" s="348">
        <v>19.19613</v>
      </c>
      <c r="BL39" s="348">
        <v>19.760590000000001</v>
      </c>
      <c r="BM39" s="348">
        <v>19.478570000000001</v>
      </c>
      <c r="BN39" s="348">
        <v>19.81569</v>
      </c>
      <c r="BO39" s="348">
        <v>19.179269999999999</v>
      </c>
      <c r="BP39" s="348">
        <v>18.7607</v>
      </c>
      <c r="BQ39" s="348">
        <v>19.4147</v>
      </c>
      <c r="BR39" s="348">
        <v>19.81522</v>
      </c>
      <c r="BS39" s="348">
        <v>19.340160000000001</v>
      </c>
      <c r="BT39" s="348">
        <v>19.033180000000002</v>
      </c>
      <c r="BU39" s="348">
        <v>19.033149999999999</v>
      </c>
      <c r="BV39" s="348">
        <v>19.20702</v>
      </c>
    </row>
    <row r="40" spans="1:74" ht="11.1" customHeight="1" x14ac:dyDescent="0.2">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12.013549397</v>
      </c>
      <c r="AN40" s="253">
        <v>11.944352711000001</v>
      </c>
      <c r="AO40" s="253">
        <v>11.96589917</v>
      </c>
      <c r="AP40" s="253">
        <v>12.075461792</v>
      </c>
      <c r="AQ40" s="253">
        <v>12.463898142</v>
      </c>
      <c r="AR40" s="253">
        <v>13.113257537999999</v>
      </c>
      <c r="AS40" s="253">
        <v>13.365762702</v>
      </c>
      <c r="AT40" s="253">
        <v>13.203439059000001</v>
      </c>
      <c r="AU40" s="253">
        <v>13.108972117</v>
      </c>
      <c r="AV40" s="253">
        <v>12.587900137</v>
      </c>
      <c r="AW40" s="253">
        <v>12.398094491</v>
      </c>
      <c r="AX40" s="253">
        <v>12.302921752</v>
      </c>
      <c r="AY40" s="253">
        <v>12.453985533000001</v>
      </c>
      <c r="AZ40" s="253">
        <v>12.76</v>
      </c>
      <c r="BA40" s="253">
        <v>12.46</v>
      </c>
      <c r="BB40" s="253">
        <v>12.347810000000001</v>
      </c>
      <c r="BC40" s="253">
        <v>12.81072</v>
      </c>
      <c r="BD40" s="348">
        <v>13.54598</v>
      </c>
      <c r="BE40" s="348">
        <v>13.640269999999999</v>
      </c>
      <c r="BF40" s="348">
        <v>13.558310000000001</v>
      </c>
      <c r="BG40" s="348">
        <v>13.662229999999999</v>
      </c>
      <c r="BH40" s="348">
        <v>13.119020000000001</v>
      </c>
      <c r="BI40" s="348">
        <v>12.930820000000001</v>
      </c>
      <c r="BJ40" s="348">
        <v>12.72509</v>
      </c>
      <c r="BK40" s="348">
        <v>12.83859</v>
      </c>
      <c r="BL40" s="348">
        <v>12.89315</v>
      </c>
      <c r="BM40" s="348">
        <v>12.71672</v>
      </c>
      <c r="BN40" s="348">
        <v>12.5116</v>
      </c>
      <c r="BO40" s="348">
        <v>12.871460000000001</v>
      </c>
      <c r="BP40" s="348">
        <v>13.59937</v>
      </c>
      <c r="BQ40" s="348">
        <v>13.65428</v>
      </c>
      <c r="BR40" s="348">
        <v>13.480180000000001</v>
      </c>
      <c r="BS40" s="348">
        <v>13.55706</v>
      </c>
      <c r="BT40" s="348">
        <v>13.01397</v>
      </c>
      <c r="BU40" s="348">
        <v>12.81305</v>
      </c>
      <c r="BV40" s="348">
        <v>12.63434</v>
      </c>
    </row>
    <row r="41" spans="1:74" ht="11.1" customHeight="1" x14ac:dyDescent="0.2">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9.9380515772999996</v>
      </c>
      <c r="AN41" s="253">
        <v>9.8997907260000009</v>
      </c>
      <c r="AO41" s="253">
        <v>9.9148593602999995</v>
      </c>
      <c r="AP41" s="253">
        <v>10.370276796000001</v>
      </c>
      <c r="AQ41" s="253">
        <v>10.442237118</v>
      </c>
      <c r="AR41" s="253">
        <v>10.582621279</v>
      </c>
      <c r="AS41" s="253">
        <v>10.493374101000001</v>
      </c>
      <c r="AT41" s="253">
        <v>10.310817673000001</v>
      </c>
      <c r="AU41" s="253">
        <v>10.235934249</v>
      </c>
      <c r="AV41" s="253">
        <v>10.255957236</v>
      </c>
      <c r="AW41" s="253">
        <v>10.224288252999999</v>
      </c>
      <c r="AX41" s="253">
        <v>10.233857903000001</v>
      </c>
      <c r="AY41" s="253">
        <v>10.152606240000001</v>
      </c>
      <c r="AZ41" s="253">
        <v>10.48</v>
      </c>
      <c r="BA41" s="253">
        <v>10.43</v>
      </c>
      <c r="BB41" s="253">
        <v>10.618919999999999</v>
      </c>
      <c r="BC41" s="253">
        <v>10.691929999999999</v>
      </c>
      <c r="BD41" s="348">
        <v>10.81986</v>
      </c>
      <c r="BE41" s="348">
        <v>10.63499</v>
      </c>
      <c r="BF41" s="348">
        <v>10.522180000000001</v>
      </c>
      <c r="BG41" s="348">
        <v>10.52406</v>
      </c>
      <c r="BH41" s="348">
        <v>10.515879999999999</v>
      </c>
      <c r="BI41" s="348">
        <v>10.55335</v>
      </c>
      <c r="BJ41" s="348">
        <v>10.53101</v>
      </c>
      <c r="BK41" s="348">
        <v>10.443809999999999</v>
      </c>
      <c r="BL41" s="348">
        <v>10.51295</v>
      </c>
      <c r="BM41" s="348">
        <v>10.644970000000001</v>
      </c>
      <c r="BN41" s="348">
        <v>10.79861</v>
      </c>
      <c r="BO41" s="348">
        <v>10.817360000000001</v>
      </c>
      <c r="BP41" s="348">
        <v>10.958259999999999</v>
      </c>
      <c r="BQ41" s="348">
        <v>10.766109999999999</v>
      </c>
      <c r="BR41" s="348">
        <v>10.63002</v>
      </c>
      <c r="BS41" s="348">
        <v>10.628299999999999</v>
      </c>
      <c r="BT41" s="348">
        <v>10.617380000000001</v>
      </c>
      <c r="BU41" s="348">
        <v>10.65117</v>
      </c>
      <c r="BV41" s="348">
        <v>10.634919999999999</v>
      </c>
    </row>
    <row r="42" spans="1:74" ht="11.1" customHeight="1" x14ac:dyDescent="0.2">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9.0331077282999992</v>
      </c>
      <c r="AN42" s="253">
        <v>9.1269675696999997</v>
      </c>
      <c r="AO42" s="253">
        <v>9.3212063019000002</v>
      </c>
      <c r="AP42" s="253">
        <v>9.4880545133999998</v>
      </c>
      <c r="AQ42" s="253">
        <v>10.113854759000001</v>
      </c>
      <c r="AR42" s="253">
        <v>10.714320764</v>
      </c>
      <c r="AS42" s="253">
        <v>10.893335163</v>
      </c>
      <c r="AT42" s="253">
        <v>10.712668186</v>
      </c>
      <c r="AU42" s="253">
        <v>10.051127413</v>
      </c>
      <c r="AV42" s="253">
        <v>9.3805583378000001</v>
      </c>
      <c r="AW42" s="253">
        <v>9.1231577308999992</v>
      </c>
      <c r="AX42" s="253">
        <v>8.9615501347999995</v>
      </c>
      <c r="AY42" s="253">
        <v>8.8659405339999999</v>
      </c>
      <c r="AZ42" s="253">
        <v>9.42</v>
      </c>
      <c r="BA42" s="253">
        <v>9.19</v>
      </c>
      <c r="BB42" s="253">
        <v>9.6584610000000009</v>
      </c>
      <c r="BC42" s="253">
        <v>10.38903</v>
      </c>
      <c r="BD42" s="348">
        <v>11.11417</v>
      </c>
      <c r="BE42" s="348">
        <v>11.3988</v>
      </c>
      <c r="BF42" s="348">
        <v>11.228960000000001</v>
      </c>
      <c r="BG42" s="348">
        <v>10.617419999999999</v>
      </c>
      <c r="BH42" s="348">
        <v>9.7836719999999993</v>
      </c>
      <c r="BI42" s="348">
        <v>9.4626129999999993</v>
      </c>
      <c r="BJ42" s="348">
        <v>9.0498399999999997</v>
      </c>
      <c r="BK42" s="348">
        <v>8.794924</v>
      </c>
      <c r="BL42" s="348">
        <v>8.9632690000000004</v>
      </c>
      <c r="BM42" s="348">
        <v>9.1309199999999997</v>
      </c>
      <c r="BN42" s="348">
        <v>9.4716299999999993</v>
      </c>
      <c r="BO42" s="348">
        <v>10.12978</v>
      </c>
      <c r="BP42" s="348">
        <v>10.82653</v>
      </c>
      <c r="BQ42" s="348">
        <v>11.097630000000001</v>
      </c>
      <c r="BR42" s="348">
        <v>10.89311</v>
      </c>
      <c r="BS42" s="348">
        <v>10.27765</v>
      </c>
      <c r="BT42" s="348">
        <v>9.5541619999999998</v>
      </c>
      <c r="BU42" s="348">
        <v>9.2904350000000004</v>
      </c>
      <c r="BV42" s="348">
        <v>9.0261890000000005</v>
      </c>
    </row>
    <row r="43" spans="1:74" ht="11.1" customHeight="1" x14ac:dyDescent="0.2">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9.7378001908999998</v>
      </c>
      <c r="AN43" s="253">
        <v>9.8706916848000006</v>
      </c>
      <c r="AO43" s="253">
        <v>9.8096831937999998</v>
      </c>
      <c r="AP43" s="253">
        <v>9.9757299889999995</v>
      </c>
      <c r="AQ43" s="253">
        <v>9.3613739558999995</v>
      </c>
      <c r="AR43" s="253">
        <v>10.084001888</v>
      </c>
      <c r="AS43" s="253">
        <v>10.154382365</v>
      </c>
      <c r="AT43" s="253">
        <v>10.156696594</v>
      </c>
      <c r="AU43" s="253">
        <v>10.169973278000001</v>
      </c>
      <c r="AV43" s="253">
        <v>9.8604083784000007</v>
      </c>
      <c r="AW43" s="253">
        <v>9.7016504321999992</v>
      </c>
      <c r="AX43" s="253">
        <v>9.8890408437000001</v>
      </c>
      <c r="AY43" s="253">
        <v>9.6738457714999999</v>
      </c>
      <c r="AZ43" s="253">
        <v>10.130000000000001</v>
      </c>
      <c r="BA43" s="253">
        <v>9.9499999999999993</v>
      </c>
      <c r="BB43" s="253">
        <v>9.9756859999999996</v>
      </c>
      <c r="BC43" s="253">
        <v>9.3789899999999999</v>
      </c>
      <c r="BD43" s="348">
        <v>10.14649</v>
      </c>
      <c r="BE43" s="348">
        <v>10.28837</v>
      </c>
      <c r="BF43" s="348">
        <v>10.328430000000001</v>
      </c>
      <c r="BG43" s="348">
        <v>10.44359</v>
      </c>
      <c r="BH43" s="348">
        <v>10.171250000000001</v>
      </c>
      <c r="BI43" s="348">
        <v>10.00925</v>
      </c>
      <c r="BJ43" s="348">
        <v>10.24558</v>
      </c>
      <c r="BK43" s="348">
        <v>10.02106</v>
      </c>
      <c r="BL43" s="348">
        <v>10.45467</v>
      </c>
      <c r="BM43" s="348">
        <v>10.27971</v>
      </c>
      <c r="BN43" s="348">
        <v>10.251799999999999</v>
      </c>
      <c r="BO43" s="348">
        <v>9.5904790000000002</v>
      </c>
      <c r="BP43" s="348">
        <v>10.356780000000001</v>
      </c>
      <c r="BQ43" s="348">
        <v>10.462569999999999</v>
      </c>
      <c r="BR43" s="348">
        <v>10.45612</v>
      </c>
      <c r="BS43" s="348">
        <v>10.532999999999999</v>
      </c>
      <c r="BT43" s="348">
        <v>10.21143</v>
      </c>
      <c r="BU43" s="348">
        <v>10.023389999999999</v>
      </c>
      <c r="BV43" s="348">
        <v>10.222440000000001</v>
      </c>
    </row>
    <row r="44" spans="1:74" ht="11.1" customHeight="1" x14ac:dyDescent="0.2">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9.3269272996999995</v>
      </c>
      <c r="AN44" s="253">
        <v>9.2245237621000005</v>
      </c>
      <c r="AO44" s="253">
        <v>9.2006027534000001</v>
      </c>
      <c r="AP44" s="253">
        <v>9.2470913117000002</v>
      </c>
      <c r="AQ44" s="253">
        <v>9.3595391773000003</v>
      </c>
      <c r="AR44" s="253">
        <v>9.5872581100000005</v>
      </c>
      <c r="AS44" s="253">
        <v>9.6201984336000006</v>
      </c>
      <c r="AT44" s="253">
        <v>9.5358082732000007</v>
      </c>
      <c r="AU44" s="253">
        <v>9.5189782638999993</v>
      </c>
      <c r="AV44" s="253">
        <v>9.3249894737000005</v>
      </c>
      <c r="AW44" s="253">
        <v>9.3864511679000007</v>
      </c>
      <c r="AX44" s="253">
        <v>9.0899940235999992</v>
      </c>
      <c r="AY44" s="253">
        <v>9.2947408128000006</v>
      </c>
      <c r="AZ44" s="253">
        <v>9.68</v>
      </c>
      <c r="BA44" s="253">
        <v>9.4600000000000009</v>
      </c>
      <c r="BB44" s="253">
        <v>9.4229099999999999</v>
      </c>
      <c r="BC44" s="253">
        <v>9.5410939999999993</v>
      </c>
      <c r="BD44" s="348">
        <v>9.8135130000000004</v>
      </c>
      <c r="BE44" s="348">
        <v>9.8877129999999998</v>
      </c>
      <c r="BF44" s="348">
        <v>9.8040889999999994</v>
      </c>
      <c r="BG44" s="348">
        <v>9.8228329999999993</v>
      </c>
      <c r="BH44" s="348">
        <v>9.6229259999999996</v>
      </c>
      <c r="BI44" s="348">
        <v>9.6537780000000009</v>
      </c>
      <c r="BJ44" s="348">
        <v>9.3495830000000009</v>
      </c>
      <c r="BK44" s="348">
        <v>9.5408650000000002</v>
      </c>
      <c r="BL44" s="348">
        <v>9.7390430000000006</v>
      </c>
      <c r="BM44" s="348">
        <v>9.6184689999999993</v>
      </c>
      <c r="BN44" s="348">
        <v>9.5466789999999992</v>
      </c>
      <c r="BO44" s="348">
        <v>9.6252420000000001</v>
      </c>
      <c r="BP44" s="348">
        <v>9.8988040000000002</v>
      </c>
      <c r="BQ44" s="348">
        <v>9.9509150000000002</v>
      </c>
      <c r="BR44" s="348">
        <v>9.8394530000000007</v>
      </c>
      <c r="BS44" s="348">
        <v>9.8716699999999999</v>
      </c>
      <c r="BT44" s="348">
        <v>9.6722979999999996</v>
      </c>
      <c r="BU44" s="348">
        <v>9.7113600000000009</v>
      </c>
      <c r="BV44" s="348">
        <v>9.4146149999999995</v>
      </c>
    </row>
    <row r="45" spans="1:74" ht="11.1" customHeight="1" x14ac:dyDescent="0.2">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7.9539341876999998</v>
      </c>
      <c r="AN45" s="253">
        <v>8.1120089534000002</v>
      </c>
      <c r="AO45" s="253">
        <v>8.0131256423000004</v>
      </c>
      <c r="AP45" s="253">
        <v>8.0758813624000005</v>
      </c>
      <c r="AQ45" s="253">
        <v>8.2065932140999998</v>
      </c>
      <c r="AR45" s="253">
        <v>8.4924205298000004</v>
      </c>
      <c r="AS45" s="253">
        <v>8.5928027028000002</v>
      </c>
      <c r="AT45" s="253">
        <v>8.6442541974000005</v>
      </c>
      <c r="AU45" s="253">
        <v>8.6461484621999993</v>
      </c>
      <c r="AV45" s="253">
        <v>8.2422783739999996</v>
      </c>
      <c r="AW45" s="253">
        <v>8.0997117317999994</v>
      </c>
      <c r="AX45" s="253">
        <v>8.0215670513999999</v>
      </c>
      <c r="AY45" s="253">
        <v>8.0182591185999996</v>
      </c>
      <c r="AZ45" s="253">
        <v>14</v>
      </c>
      <c r="BA45" s="253">
        <v>9.48</v>
      </c>
      <c r="BB45" s="253">
        <v>8.5864159999999998</v>
      </c>
      <c r="BC45" s="253">
        <v>8.6316839999999999</v>
      </c>
      <c r="BD45" s="348">
        <v>8.8419380000000007</v>
      </c>
      <c r="BE45" s="348">
        <v>8.970504</v>
      </c>
      <c r="BF45" s="348">
        <v>8.9540170000000003</v>
      </c>
      <c r="BG45" s="348">
        <v>8.9913539999999994</v>
      </c>
      <c r="BH45" s="348">
        <v>8.4520920000000004</v>
      </c>
      <c r="BI45" s="348">
        <v>8.2862749999999998</v>
      </c>
      <c r="BJ45" s="348">
        <v>8.1762370000000004</v>
      </c>
      <c r="BK45" s="348">
        <v>8.1273479999999996</v>
      </c>
      <c r="BL45" s="348">
        <v>13.037839999999999</v>
      </c>
      <c r="BM45" s="348">
        <v>9.4925709999999999</v>
      </c>
      <c r="BN45" s="348">
        <v>8.5042500000000008</v>
      </c>
      <c r="BO45" s="348">
        <v>8.5040099999999992</v>
      </c>
      <c r="BP45" s="348">
        <v>8.8008310000000005</v>
      </c>
      <c r="BQ45" s="348">
        <v>8.8460079999999994</v>
      </c>
      <c r="BR45" s="348">
        <v>8.8512219999999999</v>
      </c>
      <c r="BS45" s="348">
        <v>8.9117049999999995</v>
      </c>
      <c r="BT45" s="348">
        <v>8.4190380000000005</v>
      </c>
      <c r="BU45" s="348">
        <v>8.2119999999999997</v>
      </c>
      <c r="BV45" s="348">
        <v>8.1311260000000001</v>
      </c>
    </row>
    <row r="46" spans="1:74" s="120" customFormat="1" ht="11.1" customHeight="1" x14ac:dyDescent="0.2">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8.7999612365999997</v>
      </c>
      <c r="AN46" s="253">
        <v>8.8729596677</v>
      </c>
      <c r="AO46" s="253">
        <v>8.8260982136999999</v>
      </c>
      <c r="AP46" s="253">
        <v>9.0618409895000003</v>
      </c>
      <c r="AQ46" s="253">
        <v>9.5456653708000001</v>
      </c>
      <c r="AR46" s="253">
        <v>10.017880393</v>
      </c>
      <c r="AS46" s="253">
        <v>10.19747113</v>
      </c>
      <c r="AT46" s="253">
        <v>10.165369372000001</v>
      </c>
      <c r="AU46" s="253">
        <v>10.037333197000001</v>
      </c>
      <c r="AV46" s="253">
        <v>9.3463837768999998</v>
      </c>
      <c r="AW46" s="253">
        <v>9.0371117703999992</v>
      </c>
      <c r="AX46" s="253">
        <v>9.0315047569000004</v>
      </c>
      <c r="AY46" s="253">
        <v>9.0013451414999999</v>
      </c>
      <c r="AZ46" s="253">
        <v>9.3000000000000007</v>
      </c>
      <c r="BA46" s="253">
        <v>9.16</v>
      </c>
      <c r="BB46" s="253">
        <v>9.3301370000000006</v>
      </c>
      <c r="BC46" s="253">
        <v>9.7043520000000001</v>
      </c>
      <c r="BD46" s="348">
        <v>10.204689999999999</v>
      </c>
      <c r="BE46" s="348">
        <v>10.392810000000001</v>
      </c>
      <c r="BF46" s="348">
        <v>10.198779999999999</v>
      </c>
      <c r="BG46" s="348">
        <v>10.140510000000001</v>
      </c>
      <c r="BH46" s="348">
        <v>9.4330049999999996</v>
      </c>
      <c r="BI46" s="348">
        <v>9.1629070000000006</v>
      </c>
      <c r="BJ46" s="348">
        <v>9.1769999999999996</v>
      </c>
      <c r="BK46" s="348">
        <v>9.1246989999999997</v>
      </c>
      <c r="BL46" s="348">
        <v>9.3342600000000004</v>
      </c>
      <c r="BM46" s="348">
        <v>9.2410990000000002</v>
      </c>
      <c r="BN46" s="348">
        <v>9.3980219999999992</v>
      </c>
      <c r="BO46" s="348">
        <v>9.8051490000000001</v>
      </c>
      <c r="BP46" s="348">
        <v>10.25745</v>
      </c>
      <c r="BQ46" s="348">
        <v>10.402520000000001</v>
      </c>
      <c r="BR46" s="348">
        <v>10.20698</v>
      </c>
      <c r="BS46" s="348">
        <v>10.16094</v>
      </c>
      <c r="BT46" s="348">
        <v>9.4509880000000006</v>
      </c>
      <c r="BU46" s="348">
        <v>9.1855019999999996</v>
      </c>
      <c r="BV46" s="348">
        <v>9.2082359999999994</v>
      </c>
    </row>
    <row r="47" spans="1:74" s="120" customFormat="1" ht="11.1" customHeight="1" x14ac:dyDescent="0.2">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13.378694546</v>
      </c>
      <c r="AN47" s="253">
        <v>13.409207687</v>
      </c>
      <c r="AO47" s="253">
        <v>13.453549658</v>
      </c>
      <c r="AP47" s="253">
        <v>13.197190429999999</v>
      </c>
      <c r="AQ47" s="253">
        <v>14.014786238999999</v>
      </c>
      <c r="AR47" s="253">
        <v>15.521607675</v>
      </c>
      <c r="AS47" s="253">
        <v>16.130327721</v>
      </c>
      <c r="AT47" s="253">
        <v>16.481281135</v>
      </c>
      <c r="AU47" s="253">
        <v>16.649256977</v>
      </c>
      <c r="AV47" s="253">
        <v>15.861280872</v>
      </c>
      <c r="AW47" s="253">
        <v>14.675421056999999</v>
      </c>
      <c r="AX47" s="253">
        <v>14.208470094000001</v>
      </c>
      <c r="AY47" s="253">
        <v>14.213250252</v>
      </c>
      <c r="AZ47" s="253">
        <v>14.44</v>
      </c>
      <c r="BA47" s="253">
        <v>14.83</v>
      </c>
      <c r="BB47" s="253">
        <v>14.145060000000001</v>
      </c>
      <c r="BC47" s="253">
        <v>14.48799</v>
      </c>
      <c r="BD47" s="348">
        <v>16.002700000000001</v>
      </c>
      <c r="BE47" s="348">
        <v>16.711780000000001</v>
      </c>
      <c r="BF47" s="348">
        <v>16.862159999999999</v>
      </c>
      <c r="BG47" s="348">
        <v>16.99475</v>
      </c>
      <c r="BH47" s="348">
        <v>15.94913</v>
      </c>
      <c r="BI47" s="348">
        <v>15.060370000000001</v>
      </c>
      <c r="BJ47" s="348">
        <v>14.663</v>
      </c>
      <c r="BK47" s="348">
        <v>14.66146</v>
      </c>
      <c r="BL47" s="348">
        <v>14.78138</v>
      </c>
      <c r="BM47" s="348">
        <v>15.299569999999999</v>
      </c>
      <c r="BN47" s="348">
        <v>14.9893</v>
      </c>
      <c r="BO47" s="348">
        <v>15.06744</v>
      </c>
      <c r="BP47" s="348">
        <v>16.58802</v>
      </c>
      <c r="BQ47" s="348">
        <v>17.23723</v>
      </c>
      <c r="BR47" s="348">
        <v>17.390920000000001</v>
      </c>
      <c r="BS47" s="348">
        <v>17.548680000000001</v>
      </c>
      <c r="BT47" s="348">
        <v>16.18159</v>
      </c>
      <c r="BU47" s="348">
        <v>15.53481</v>
      </c>
      <c r="BV47" s="348">
        <v>15.154249999999999</v>
      </c>
    </row>
    <row r="48" spans="1:74" s="120" customFormat="1" ht="11.1" customHeight="1" x14ac:dyDescent="0.2">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10.41</v>
      </c>
      <c r="AQ48" s="209">
        <v>10.47</v>
      </c>
      <c r="AR48" s="209">
        <v>10.96</v>
      </c>
      <c r="AS48" s="209">
        <v>11.14</v>
      </c>
      <c r="AT48" s="209">
        <v>11.1</v>
      </c>
      <c r="AU48" s="209">
        <v>11.07</v>
      </c>
      <c r="AV48" s="209">
        <v>10.73</v>
      </c>
      <c r="AW48" s="209">
        <v>10.45</v>
      </c>
      <c r="AX48" s="209">
        <v>10.44</v>
      </c>
      <c r="AY48" s="209">
        <v>10.35</v>
      </c>
      <c r="AZ48" s="209">
        <v>11.6</v>
      </c>
      <c r="BA48" s="209">
        <v>10.9</v>
      </c>
      <c r="BB48" s="209">
        <v>10.719609999999999</v>
      </c>
      <c r="BC48" s="209">
        <v>10.71504</v>
      </c>
      <c r="BD48" s="350">
        <v>11.2233</v>
      </c>
      <c r="BE48" s="350">
        <v>11.422969999999999</v>
      </c>
      <c r="BF48" s="350">
        <v>11.365119999999999</v>
      </c>
      <c r="BG48" s="350">
        <v>11.370340000000001</v>
      </c>
      <c r="BH48" s="350">
        <v>10.98676</v>
      </c>
      <c r="BI48" s="350">
        <v>10.765079999999999</v>
      </c>
      <c r="BJ48" s="350">
        <v>10.745699999999999</v>
      </c>
      <c r="BK48" s="350">
        <v>10.62922</v>
      </c>
      <c r="BL48" s="350">
        <v>11.58203</v>
      </c>
      <c r="BM48" s="350">
        <v>11.13069</v>
      </c>
      <c r="BN48" s="350">
        <v>10.92229</v>
      </c>
      <c r="BO48" s="350">
        <v>10.83822</v>
      </c>
      <c r="BP48" s="350">
        <v>11.34737</v>
      </c>
      <c r="BQ48" s="350">
        <v>11.507059999999999</v>
      </c>
      <c r="BR48" s="350">
        <v>11.42235</v>
      </c>
      <c r="BS48" s="350">
        <v>11.4238</v>
      </c>
      <c r="BT48" s="350">
        <v>11.01183</v>
      </c>
      <c r="BU48" s="350">
        <v>10.80274</v>
      </c>
      <c r="BV48" s="350">
        <v>10.803750000000001</v>
      </c>
    </row>
    <row r="49" spans="1:74" s="422" customFormat="1" ht="12" customHeight="1" x14ac:dyDescent="0.25">
      <c r="A49" s="421"/>
      <c r="B49" s="817" t="s">
        <v>876</v>
      </c>
      <c r="C49" s="759"/>
      <c r="D49" s="759"/>
      <c r="E49" s="759"/>
      <c r="F49" s="759"/>
      <c r="G49" s="759"/>
      <c r="H49" s="759"/>
      <c r="I49" s="759"/>
      <c r="J49" s="759"/>
      <c r="K49" s="759"/>
      <c r="L49" s="759"/>
      <c r="M49" s="759"/>
      <c r="N49" s="759"/>
      <c r="O49" s="759"/>
      <c r="P49" s="759"/>
      <c r="Q49" s="759"/>
      <c r="AY49" s="463"/>
      <c r="AZ49" s="463"/>
      <c r="BA49" s="463"/>
      <c r="BB49" s="463"/>
      <c r="BC49" s="463"/>
      <c r="BD49" s="614"/>
      <c r="BE49" s="614"/>
      <c r="BF49" s="614"/>
      <c r="BG49" s="463"/>
      <c r="BH49" s="463"/>
      <c r="BI49" s="463"/>
      <c r="BJ49" s="463"/>
    </row>
    <row r="50" spans="1:74" s="422" customFormat="1" ht="12" customHeight="1" x14ac:dyDescent="0.25">
      <c r="A50" s="421"/>
      <c r="B50" s="752" t="s">
        <v>815</v>
      </c>
      <c r="C50" s="744"/>
      <c r="D50" s="744"/>
      <c r="E50" s="744"/>
      <c r="F50" s="744"/>
      <c r="G50" s="744"/>
      <c r="H50" s="744"/>
      <c r="I50" s="744"/>
      <c r="J50" s="744"/>
      <c r="K50" s="744"/>
      <c r="L50" s="744"/>
      <c r="M50" s="744"/>
      <c r="N50" s="744"/>
      <c r="O50" s="744"/>
      <c r="P50" s="744"/>
      <c r="Q50" s="744"/>
      <c r="AY50" s="463"/>
      <c r="AZ50" s="463"/>
      <c r="BA50" s="463"/>
      <c r="BB50" s="463"/>
      <c r="BC50" s="463"/>
      <c r="BD50" s="614"/>
      <c r="BE50" s="614"/>
      <c r="BF50" s="614"/>
      <c r="BG50" s="463"/>
      <c r="BH50" s="463"/>
      <c r="BI50" s="463"/>
      <c r="BJ50" s="463"/>
    </row>
    <row r="51" spans="1:74" s="422" customFormat="1" ht="12" customHeight="1" x14ac:dyDescent="0.25">
      <c r="A51" s="423"/>
      <c r="B51" s="780" t="str">
        <f>"Notes: "&amp;"EIA completed modeling and analysis for this report on " &amp;Dates!D2&amp;"."</f>
        <v>Notes: EIA completed modeling and analysis for this report on Thursday June 3, 2021.</v>
      </c>
      <c r="C51" s="803"/>
      <c r="D51" s="803"/>
      <c r="E51" s="803"/>
      <c r="F51" s="803"/>
      <c r="G51" s="803"/>
      <c r="H51" s="803"/>
      <c r="I51" s="803"/>
      <c r="J51" s="803"/>
      <c r="K51" s="803"/>
      <c r="L51" s="803"/>
      <c r="M51" s="803"/>
      <c r="N51" s="803"/>
      <c r="O51" s="803"/>
      <c r="P51" s="803"/>
      <c r="Q51" s="781"/>
      <c r="AY51" s="463"/>
      <c r="AZ51" s="463"/>
      <c r="BA51" s="463"/>
      <c r="BB51" s="463"/>
      <c r="BC51" s="463"/>
      <c r="BD51" s="614"/>
      <c r="BE51" s="614"/>
      <c r="BF51" s="614"/>
      <c r="BG51" s="463"/>
      <c r="BH51" s="463"/>
      <c r="BI51" s="463"/>
      <c r="BJ51" s="463"/>
    </row>
    <row r="52" spans="1:74" s="422" customFormat="1" ht="12" customHeight="1" x14ac:dyDescent="0.25">
      <c r="A52" s="423"/>
      <c r="B52" s="770" t="s">
        <v>353</v>
      </c>
      <c r="C52" s="769"/>
      <c r="D52" s="769"/>
      <c r="E52" s="769"/>
      <c r="F52" s="769"/>
      <c r="G52" s="769"/>
      <c r="H52" s="769"/>
      <c r="I52" s="769"/>
      <c r="J52" s="769"/>
      <c r="K52" s="769"/>
      <c r="L52" s="769"/>
      <c r="M52" s="769"/>
      <c r="N52" s="769"/>
      <c r="O52" s="769"/>
      <c r="P52" s="769"/>
      <c r="Q52" s="769"/>
      <c r="AY52" s="463"/>
      <c r="AZ52" s="463"/>
      <c r="BA52" s="463"/>
      <c r="BB52" s="463"/>
      <c r="BC52" s="463"/>
      <c r="BD52" s="614"/>
      <c r="BE52" s="614"/>
      <c r="BF52" s="614"/>
      <c r="BG52" s="463"/>
      <c r="BH52" s="463"/>
      <c r="BI52" s="463"/>
      <c r="BJ52" s="463"/>
    </row>
    <row r="53" spans="1:74" s="422" customFormat="1" ht="12" customHeight="1" x14ac:dyDescent="0.25">
      <c r="A53" s="423"/>
      <c r="B53" s="753" t="s">
        <v>129</v>
      </c>
      <c r="C53" s="744"/>
      <c r="D53" s="744"/>
      <c r="E53" s="744"/>
      <c r="F53" s="744"/>
      <c r="G53" s="744"/>
      <c r="H53" s="744"/>
      <c r="I53" s="744"/>
      <c r="J53" s="744"/>
      <c r="K53" s="744"/>
      <c r="L53" s="744"/>
      <c r="M53" s="744"/>
      <c r="N53" s="744"/>
      <c r="O53" s="744"/>
      <c r="P53" s="744"/>
      <c r="Q53" s="744"/>
      <c r="AY53" s="463"/>
      <c r="AZ53" s="463"/>
      <c r="BA53" s="463"/>
      <c r="BB53" s="463"/>
      <c r="BC53" s="463"/>
      <c r="BD53" s="614"/>
      <c r="BE53" s="614"/>
      <c r="BF53" s="614"/>
      <c r="BG53" s="463"/>
      <c r="BH53" s="463"/>
      <c r="BI53" s="463"/>
      <c r="BJ53" s="463"/>
    </row>
    <row r="54" spans="1:74" s="422" customFormat="1" ht="12" customHeight="1" x14ac:dyDescent="0.25">
      <c r="A54" s="423"/>
      <c r="B54" s="765" t="s">
        <v>865</v>
      </c>
      <c r="C54" s="762"/>
      <c r="D54" s="762"/>
      <c r="E54" s="762"/>
      <c r="F54" s="762"/>
      <c r="G54" s="762"/>
      <c r="H54" s="762"/>
      <c r="I54" s="762"/>
      <c r="J54" s="762"/>
      <c r="K54" s="762"/>
      <c r="L54" s="762"/>
      <c r="M54" s="762"/>
      <c r="N54" s="762"/>
      <c r="O54" s="762"/>
      <c r="P54" s="762"/>
      <c r="Q54" s="759"/>
      <c r="AY54" s="463"/>
      <c r="AZ54" s="463"/>
      <c r="BA54" s="463"/>
      <c r="BB54" s="463"/>
      <c r="BC54" s="463"/>
      <c r="BD54" s="614"/>
      <c r="BE54" s="614"/>
      <c r="BF54" s="614"/>
      <c r="BG54" s="463"/>
      <c r="BH54" s="463"/>
      <c r="BI54" s="463"/>
      <c r="BJ54" s="463"/>
    </row>
    <row r="55" spans="1:74" s="422" customFormat="1" ht="12" customHeight="1" x14ac:dyDescent="0.25">
      <c r="A55" s="423"/>
      <c r="B55" s="800" t="s">
        <v>866</v>
      </c>
      <c r="C55" s="759"/>
      <c r="D55" s="759"/>
      <c r="E55" s="759"/>
      <c r="F55" s="759"/>
      <c r="G55" s="759"/>
      <c r="H55" s="759"/>
      <c r="I55" s="759"/>
      <c r="J55" s="759"/>
      <c r="K55" s="759"/>
      <c r="L55" s="759"/>
      <c r="M55" s="759"/>
      <c r="N55" s="759"/>
      <c r="O55" s="759"/>
      <c r="P55" s="759"/>
      <c r="Q55" s="759"/>
      <c r="AY55" s="463"/>
      <c r="AZ55" s="463"/>
      <c r="BA55" s="463"/>
      <c r="BB55" s="463"/>
      <c r="BC55" s="463"/>
      <c r="BD55" s="614"/>
      <c r="BE55" s="614"/>
      <c r="BF55" s="614"/>
      <c r="BG55" s="463"/>
      <c r="BH55" s="463"/>
      <c r="BI55" s="463"/>
      <c r="BJ55" s="463"/>
    </row>
    <row r="56" spans="1:74" s="422" customFormat="1" ht="12" customHeight="1" x14ac:dyDescent="0.25">
      <c r="A56" s="423"/>
      <c r="B56" s="763" t="s">
        <v>872</v>
      </c>
      <c r="C56" s="762"/>
      <c r="D56" s="762"/>
      <c r="E56" s="762"/>
      <c r="F56" s="762"/>
      <c r="G56" s="762"/>
      <c r="H56" s="762"/>
      <c r="I56" s="762"/>
      <c r="J56" s="762"/>
      <c r="K56" s="762"/>
      <c r="L56" s="762"/>
      <c r="M56" s="762"/>
      <c r="N56" s="762"/>
      <c r="O56" s="762"/>
      <c r="P56" s="762"/>
      <c r="Q56" s="759"/>
      <c r="AY56" s="463"/>
      <c r="AZ56" s="463"/>
      <c r="BA56" s="463"/>
      <c r="BB56" s="463"/>
      <c r="BC56" s="463"/>
      <c r="BD56" s="614"/>
      <c r="BE56" s="614"/>
      <c r="BF56" s="614"/>
      <c r="BG56" s="463"/>
      <c r="BH56" s="463"/>
      <c r="BI56" s="463"/>
      <c r="BJ56" s="463"/>
    </row>
    <row r="57" spans="1:74" s="422" customFormat="1" ht="12" customHeight="1" x14ac:dyDescent="0.25">
      <c r="A57" s="423"/>
      <c r="B57" s="765" t="s">
        <v>838</v>
      </c>
      <c r="C57" s="766"/>
      <c r="D57" s="766"/>
      <c r="E57" s="766"/>
      <c r="F57" s="766"/>
      <c r="G57" s="766"/>
      <c r="H57" s="766"/>
      <c r="I57" s="766"/>
      <c r="J57" s="766"/>
      <c r="K57" s="766"/>
      <c r="L57" s="766"/>
      <c r="M57" s="766"/>
      <c r="N57" s="766"/>
      <c r="O57" s="766"/>
      <c r="P57" s="766"/>
      <c r="Q57" s="759"/>
      <c r="AY57" s="463"/>
      <c r="AZ57" s="463"/>
      <c r="BA57" s="463"/>
      <c r="BB57" s="463"/>
      <c r="BC57" s="463"/>
      <c r="BD57" s="614"/>
      <c r="BE57" s="614"/>
      <c r="BF57" s="614"/>
      <c r="BG57" s="463"/>
      <c r="BH57" s="463"/>
      <c r="BI57" s="463"/>
      <c r="BJ57" s="463"/>
    </row>
    <row r="58" spans="1:74" s="418" customFormat="1" ht="12" customHeight="1" x14ac:dyDescent="0.25">
      <c r="A58" s="393"/>
      <c r="B58" s="771" t="s">
        <v>1384</v>
      </c>
      <c r="C58" s="759"/>
      <c r="D58" s="759"/>
      <c r="E58" s="759"/>
      <c r="F58" s="759"/>
      <c r="G58" s="759"/>
      <c r="H58" s="759"/>
      <c r="I58" s="759"/>
      <c r="J58" s="759"/>
      <c r="K58" s="759"/>
      <c r="L58" s="759"/>
      <c r="M58" s="759"/>
      <c r="N58" s="759"/>
      <c r="O58" s="759"/>
      <c r="P58" s="759"/>
      <c r="Q58" s="759"/>
      <c r="AY58" s="462"/>
      <c r="AZ58" s="462"/>
      <c r="BA58" s="462"/>
      <c r="BB58" s="462"/>
      <c r="BC58" s="462"/>
      <c r="BD58" s="610"/>
      <c r="BE58" s="610"/>
      <c r="BF58" s="610"/>
      <c r="BG58" s="462"/>
      <c r="BH58" s="462"/>
      <c r="BI58" s="462"/>
      <c r="BJ58" s="46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5"/>
      <c r="BE59" s="615"/>
      <c r="BF59" s="615"/>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5"/>
      <c r="BE60" s="615"/>
      <c r="BF60" s="615"/>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5"/>
      <c r="BE61" s="615"/>
      <c r="BF61" s="615"/>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5"/>
      <c r="BE62" s="615"/>
      <c r="BF62" s="615"/>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5"/>
      <c r="BE63" s="615"/>
      <c r="BF63" s="615"/>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5"/>
      <c r="BE64" s="615"/>
      <c r="BF64" s="615"/>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5"/>
      <c r="BE65" s="615"/>
      <c r="BF65" s="615"/>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5"/>
      <c r="BE66" s="615"/>
      <c r="BF66" s="615"/>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5"/>
      <c r="BE67" s="615"/>
      <c r="BF67" s="615"/>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5"/>
      <c r="BE69" s="615"/>
      <c r="BF69" s="615"/>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5"/>
      <c r="BE70" s="615"/>
      <c r="BF70" s="615"/>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5"/>
      <c r="BE71" s="615"/>
      <c r="BF71" s="615"/>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5"/>
      <c r="BE72" s="615"/>
      <c r="BF72" s="615"/>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5"/>
      <c r="BE73" s="615"/>
      <c r="BF73" s="615"/>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5"/>
      <c r="BE74" s="615"/>
      <c r="BF74" s="615"/>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5"/>
      <c r="BE75" s="615"/>
      <c r="BF75" s="615"/>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5"/>
      <c r="BE76" s="615"/>
      <c r="BF76" s="615"/>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5"/>
      <c r="BE77" s="615"/>
      <c r="BF77" s="615"/>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6"/>
      <c r="BE80" s="616"/>
      <c r="BF80" s="616"/>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17"/>
      <c r="BE90" s="617"/>
      <c r="BF90" s="617"/>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17"/>
      <c r="BE91" s="617"/>
      <c r="BF91" s="617"/>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17"/>
      <c r="BE92" s="617"/>
      <c r="BF92" s="617"/>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17"/>
      <c r="BE93" s="617"/>
      <c r="BF93" s="617"/>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17"/>
      <c r="BE94" s="617"/>
      <c r="BF94" s="617"/>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17"/>
      <c r="BE95" s="617"/>
      <c r="BF95" s="617"/>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17"/>
      <c r="BE96" s="617"/>
      <c r="BF96" s="617"/>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17"/>
      <c r="BE97" s="617"/>
      <c r="BF97" s="617"/>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17"/>
      <c r="BE98" s="617"/>
      <c r="BF98" s="617"/>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18"/>
      <c r="BE100" s="618"/>
      <c r="BF100" s="618"/>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BF10" sqref="BF10"/>
    </sheetView>
  </sheetViews>
  <sheetFormatPr defaultColWidth="11" defaultRowHeight="10.199999999999999" x14ac:dyDescent="0.2"/>
  <cols>
    <col min="1" max="1" width="10.5546875" style="491" customWidth="1"/>
    <col min="2" max="2" width="27" style="491" customWidth="1"/>
    <col min="3" max="55" width="6.5546875" style="491" customWidth="1"/>
    <col min="56" max="58" width="6.5546875" style="627" customWidth="1"/>
    <col min="59" max="74" width="6.5546875" style="491" customWidth="1"/>
    <col min="75" max="238" width="11" style="491"/>
    <col min="239" max="239" width="1.5546875" style="491" customWidth="1"/>
    <col min="240" max="16384" width="11" style="491"/>
  </cols>
  <sheetData>
    <row r="1" spans="1:74" ht="12.75" customHeight="1" x14ac:dyDescent="0.25">
      <c r="A1" s="741" t="s">
        <v>798</v>
      </c>
      <c r="B1" s="490" t="s">
        <v>1331</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42"/>
      <c r="B2" s="486" t="str">
        <f>"U.S. Energy Information Administration  |  Short-Term Energy Outlook  - "&amp;Dates!D1</f>
        <v>U.S. Energy Information Administration  |  Short-Term Energy Outlook  - June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493"/>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
      <c r="A4" s="493"/>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3"/>
      <c r="B5" s="129" t="s">
        <v>340</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 customHeight="1" x14ac:dyDescent="0.2">
      <c r="A6" s="499" t="s">
        <v>1205</v>
      </c>
      <c r="B6" s="500" t="s">
        <v>84</v>
      </c>
      <c r="C6" s="702">
        <v>86.884892949000005</v>
      </c>
      <c r="D6" s="702">
        <v>75.044604918000005</v>
      </c>
      <c r="E6" s="702">
        <v>86.855434853999995</v>
      </c>
      <c r="F6" s="702">
        <v>80.578371313000005</v>
      </c>
      <c r="G6" s="702">
        <v>90.020665503999993</v>
      </c>
      <c r="H6" s="702">
        <v>108.83270628</v>
      </c>
      <c r="I6" s="702">
        <v>137.84065752000001</v>
      </c>
      <c r="J6" s="702">
        <v>132.37582732999999</v>
      </c>
      <c r="K6" s="702">
        <v>110.21913673</v>
      </c>
      <c r="L6" s="702">
        <v>98.825691329999998</v>
      </c>
      <c r="M6" s="702">
        <v>86.819182471999994</v>
      </c>
      <c r="N6" s="702">
        <v>102.45678891999999</v>
      </c>
      <c r="O6" s="702">
        <v>101.46884383</v>
      </c>
      <c r="P6" s="702">
        <v>90.701945471000002</v>
      </c>
      <c r="Q6" s="702">
        <v>98.596730418999996</v>
      </c>
      <c r="R6" s="702">
        <v>90.614381231999999</v>
      </c>
      <c r="S6" s="702">
        <v>107.01353236</v>
      </c>
      <c r="T6" s="702">
        <v>122.17188350000001</v>
      </c>
      <c r="U6" s="702">
        <v>155.26442144999999</v>
      </c>
      <c r="V6" s="702">
        <v>152.15037243</v>
      </c>
      <c r="W6" s="702">
        <v>132.99212682999999</v>
      </c>
      <c r="X6" s="702">
        <v>114.53268342</v>
      </c>
      <c r="Y6" s="702">
        <v>99.418949646000002</v>
      </c>
      <c r="Z6" s="702">
        <v>100.89623151000001</v>
      </c>
      <c r="AA6" s="702">
        <v>112.14362267999999</v>
      </c>
      <c r="AB6" s="702">
        <v>103.94932439</v>
      </c>
      <c r="AC6" s="702">
        <v>107.124385</v>
      </c>
      <c r="AD6" s="702">
        <v>95.860548606999998</v>
      </c>
      <c r="AE6" s="702">
        <v>108.44487992000001</v>
      </c>
      <c r="AF6" s="702">
        <v>128.92958418000001</v>
      </c>
      <c r="AG6" s="702">
        <v>162.24936177000001</v>
      </c>
      <c r="AH6" s="702">
        <v>165.14040041999999</v>
      </c>
      <c r="AI6" s="702">
        <v>140.48253201</v>
      </c>
      <c r="AJ6" s="702">
        <v>121.93402791</v>
      </c>
      <c r="AK6" s="702">
        <v>108.68300562</v>
      </c>
      <c r="AL6" s="702">
        <v>122.19755222000001</v>
      </c>
      <c r="AM6" s="702">
        <v>123.2984828</v>
      </c>
      <c r="AN6" s="702">
        <v>116.65373839999999</v>
      </c>
      <c r="AO6" s="702">
        <v>114.76615083</v>
      </c>
      <c r="AP6" s="702">
        <v>100.04764238</v>
      </c>
      <c r="AQ6" s="702">
        <v>107.85265697</v>
      </c>
      <c r="AR6" s="702">
        <v>134.66851541</v>
      </c>
      <c r="AS6" s="702">
        <v>176.293002</v>
      </c>
      <c r="AT6" s="702">
        <v>164.75787496999999</v>
      </c>
      <c r="AU6" s="702">
        <v>133.12284038999999</v>
      </c>
      <c r="AV6" s="702">
        <v>123.63982077999999</v>
      </c>
      <c r="AW6" s="702">
        <v>100.78294477</v>
      </c>
      <c r="AX6" s="702">
        <v>116.31501397</v>
      </c>
      <c r="AY6" s="702">
        <v>116.05035255999999</v>
      </c>
      <c r="AZ6" s="702">
        <v>104.46973465000001</v>
      </c>
      <c r="BA6" s="702">
        <v>97.691295132999997</v>
      </c>
      <c r="BB6" s="702">
        <v>95.916060000000002</v>
      </c>
      <c r="BC6" s="702">
        <v>101.66079999999999</v>
      </c>
      <c r="BD6" s="703">
        <v>121.8334</v>
      </c>
      <c r="BE6" s="703">
        <v>155.35489999999999</v>
      </c>
      <c r="BF6" s="703">
        <v>148.32919999999999</v>
      </c>
      <c r="BG6" s="703">
        <v>126.5355</v>
      </c>
      <c r="BH6" s="703">
        <v>115.3014</v>
      </c>
      <c r="BI6" s="703">
        <v>99.672479999999993</v>
      </c>
      <c r="BJ6" s="703">
        <v>116.7693</v>
      </c>
      <c r="BK6" s="703">
        <v>109.9418</v>
      </c>
      <c r="BL6" s="703">
        <v>105.1664</v>
      </c>
      <c r="BM6" s="703">
        <v>96.719840000000005</v>
      </c>
      <c r="BN6" s="703">
        <v>94.281170000000003</v>
      </c>
      <c r="BO6" s="703">
        <v>100.92400000000001</v>
      </c>
      <c r="BP6" s="703">
        <v>122.76009999999999</v>
      </c>
      <c r="BQ6" s="703">
        <v>158.1858</v>
      </c>
      <c r="BR6" s="703">
        <v>151.23150000000001</v>
      </c>
      <c r="BS6" s="703">
        <v>127.8057</v>
      </c>
      <c r="BT6" s="703">
        <v>115.24379999999999</v>
      </c>
      <c r="BU6" s="703">
        <v>98.925920000000005</v>
      </c>
      <c r="BV6" s="703">
        <v>115.7182</v>
      </c>
    </row>
    <row r="7" spans="1:74" ht="11.1" customHeight="1" x14ac:dyDescent="0.2">
      <c r="A7" s="499" t="s">
        <v>1206</v>
      </c>
      <c r="B7" s="500" t="s">
        <v>83</v>
      </c>
      <c r="C7" s="702">
        <v>114.5720208</v>
      </c>
      <c r="D7" s="702">
        <v>86.157863132000003</v>
      </c>
      <c r="E7" s="702">
        <v>88.687575275</v>
      </c>
      <c r="F7" s="702">
        <v>80.742742492999994</v>
      </c>
      <c r="G7" s="702">
        <v>92.141447729000006</v>
      </c>
      <c r="H7" s="702">
        <v>106.82531116</v>
      </c>
      <c r="I7" s="702">
        <v>127.01872788</v>
      </c>
      <c r="J7" s="702">
        <v>118.80997743</v>
      </c>
      <c r="K7" s="702">
        <v>97.560379135000005</v>
      </c>
      <c r="L7" s="702">
        <v>89.114280660000006</v>
      </c>
      <c r="M7" s="702">
        <v>90.347259949000005</v>
      </c>
      <c r="N7" s="702">
        <v>105.86034569</v>
      </c>
      <c r="O7" s="702">
        <v>118.55718843</v>
      </c>
      <c r="P7" s="702">
        <v>81.399063036000001</v>
      </c>
      <c r="Q7" s="702">
        <v>79.982640982000007</v>
      </c>
      <c r="R7" s="702">
        <v>72.787438085000005</v>
      </c>
      <c r="S7" s="702">
        <v>84.633934697000001</v>
      </c>
      <c r="T7" s="702">
        <v>100.89371229</v>
      </c>
      <c r="U7" s="702">
        <v>114.74880582</v>
      </c>
      <c r="V7" s="702">
        <v>114.51628681</v>
      </c>
      <c r="W7" s="702">
        <v>95.961853060999999</v>
      </c>
      <c r="X7" s="702">
        <v>86.736176536000002</v>
      </c>
      <c r="Y7" s="702">
        <v>92.257715325000007</v>
      </c>
      <c r="Z7" s="702">
        <v>99.698195503999997</v>
      </c>
      <c r="AA7" s="702">
        <v>100.29441031</v>
      </c>
      <c r="AB7" s="702">
        <v>79.381749474000003</v>
      </c>
      <c r="AC7" s="702">
        <v>77.819348923999996</v>
      </c>
      <c r="AD7" s="702">
        <v>59.426201405</v>
      </c>
      <c r="AE7" s="702">
        <v>71.387602418</v>
      </c>
      <c r="AF7" s="702">
        <v>78.042789175999999</v>
      </c>
      <c r="AG7" s="702">
        <v>100.22471278</v>
      </c>
      <c r="AH7" s="702">
        <v>93.516602250999995</v>
      </c>
      <c r="AI7" s="702">
        <v>85.215956883999993</v>
      </c>
      <c r="AJ7" s="702">
        <v>66.311207828999997</v>
      </c>
      <c r="AK7" s="702">
        <v>75.046173737999993</v>
      </c>
      <c r="AL7" s="702">
        <v>72.065240101000001</v>
      </c>
      <c r="AM7" s="702">
        <v>64.547735798000005</v>
      </c>
      <c r="AN7" s="702">
        <v>55.590323763999997</v>
      </c>
      <c r="AO7" s="702">
        <v>50.144633329000001</v>
      </c>
      <c r="AP7" s="702">
        <v>40.188541002000001</v>
      </c>
      <c r="AQ7" s="702">
        <v>46.093825877</v>
      </c>
      <c r="AR7" s="702">
        <v>64.920402586999998</v>
      </c>
      <c r="AS7" s="702">
        <v>89.367616025000004</v>
      </c>
      <c r="AT7" s="702">
        <v>90.814313874000007</v>
      </c>
      <c r="AU7" s="702">
        <v>67.977564169000004</v>
      </c>
      <c r="AV7" s="702">
        <v>59.440229021</v>
      </c>
      <c r="AW7" s="702">
        <v>60.895921231999999</v>
      </c>
      <c r="AX7" s="702">
        <v>78.215003242999998</v>
      </c>
      <c r="AY7" s="702">
        <v>81.340130157999994</v>
      </c>
      <c r="AZ7" s="702">
        <v>87.393033020999994</v>
      </c>
      <c r="BA7" s="702">
        <v>61.560816938999999</v>
      </c>
      <c r="BB7" s="702">
        <v>55.652720000000002</v>
      </c>
      <c r="BC7" s="702">
        <v>62.713340000000002</v>
      </c>
      <c r="BD7" s="703">
        <v>82.211969999999994</v>
      </c>
      <c r="BE7" s="703">
        <v>101.24979999999999</v>
      </c>
      <c r="BF7" s="703">
        <v>96.200149999999994</v>
      </c>
      <c r="BG7" s="703">
        <v>72.335939999999994</v>
      </c>
      <c r="BH7" s="703">
        <v>61.025939999999999</v>
      </c>
      <c r="BI7" s="703">
        <v>58.664360000000002</v>
      </c>
      <c r="BJ7" s="703">
        <v>85.068380000000005</v>
      </c>
      <c r="BK7" s="703">
        <v>93.885599999999997</v>
      </c>
      <c r="BL7" s="703">
        <v>77.283479999999997</v>
      </c>
      <c r="BM7" s="703">
        <v>65.137200000000007</v>
      </c>
      <c r="BN7" s="703">
        <v>55.353529999999999</v>
      </c>
      <c r="BO7" s="703">
        <v>58.584110000000003</v>
      </c>
      <c r="BP7" s="703">
        <v>78.133579999999995</v>
      </c>
      <c r="BQ7" s="703">
        <v>97.864890000000003</v>
      </c>
      <c r="BR7" s="703">
        <v>92.978610000000003</v>
      </c>
      <c r="BS7" s="703">
        <v>69.673569999999998</v>
      </c>
      <c r="BT7" s="703">
        <v>60.687640000000002</v>
      </c>
      <c r="BU7" s="703">
        <v>56.702829999999999</v>
      </c>
      <c r="BV7" s="703">
        <v>83.374170000000007</v>
      </c>
    </row>
    <row r="8" spans="1:74" ht="11.1" customHeight="1" x14ac:dyDescent="0.2">
      <c r="A8" s="501" t="s">
        <v>1207</v>
      </c>
      <c r="B8" s="502" t="s">
        <v>86</v>
      </c>
      <c r="C8" s="702">
        <v>73.120611999999994</v>
      </c>
      <c r="D8" s="702">
        <v>63.560371000000004</v>
      </c>
      <c r="E8" s="702">
        <v>65.093199999999996</v>
      </c>
      <c r="F8" s="702">
        <v>56.743352000000002</v>
      </c>
      <c r="G8" s="702">
        <v>61.312753000000001</v>
      </c>
      <c r="H8" s="702">
        <v>67.010782000000006</v>
      </c>
      <c r="I8" s="702">
        <v>71.314218999999994</v>
      </c>
      <c r="J8" s="702">
        <v>72.384218000000004</v>
      </c>
      <c r="K8" s="702">
        <v>68.097918000000007</v>
      </c>
      <c r="L8" s="702">
        <v>65.994784999999993</v>
      </c>
      <c r="M8" s="702">
        <v>66.617852999999997</v>
      </c>
      <c r="N8" s="702">
        <v>73.699572000000003</v>
      </c>
      <c r="O8" s="702">
        <v>74.649039999999999</v>
      </c>
      <c r="P8" s="702">
        <v>64.790030000000002</v>
      </c>
      <c r="Q8" s="702">
        <v>67.032656000000003</v>
      </c>
      <c r="R8" s="702">
        <v>59.133155000000002</v>
      </c>
      <c r="S8" s="702">
        <v>67.320248000000007</v>
      </c>
      <c r="T8" s="702">
        <v>69.687556000000001</v>
      </c>
      <c r="U8" s="702">
        <v>72.456008999999995</v>
      </c>
      <c r="V8" s="702">
        <v>72.282466999999997</v>
      </c>
      <c r="W8" s="702">
        <v>64.724753000000007</v>
      </c>
      <c r="X8" s="702">
        <v>59.396904999999997</v>
      </c>
      <c r="Y8" s="702">
        <v>63.954369999999997</v>
      </c>
      <c r="Z8" s="702">
        <v>71.657287999999994</v>
      </c>
      <c r="AA8" s="702">
        <v>73.700844000000004</v>
      </c>
      <c r="AB8" s="702">
        <v>64.714894000000001</v>
      </c>
      <c r="AC8" s="702">
        <v>65.079690999999997</v>
      </c>
      <c r="AD8" s="702">
        <v>60.580927000000003</v>
      </c>
      <c r="AE8" s="702">
        <v>67.123546000000005</v>
      </c>
      <c r="AF8" s="702">
        <v>68.804879</v>
      </c>
      <c r="AG8" s="702">
        <v>72.198594999999997</v>
      </c>
      <c r="AH8" s="702">
        <v>71.910684000000003</v>
      </c>
      <c r="AI8" s="702">
        <v>66.063580000000002</v>
      </c>
      <c r="AJ8" s="702">
        <v>62.032622000000003</v>
      </c>
      <c r="AK8" s="702">
        <v>64.125425000000007</v>
      </c>
      <c r="AL8" s="702">
        <v>73.073575000000005</v>
      </c>
      <c r="AM8" s="702">
        <v>74.169646</v>
      </c>
      <c r="AN8" s="702">
        <v>65.950342000000006</v>
      </c>
      <c r="AO8" s="702">
        <v>63.997210000000003</v>
      </c>
      <c r="AP8" s="702">
        <v>59.170015999999997</v>
      </c>
      <c r="AQ8" s="702">
        <v>64.337969999999999</v>
      </c>
      <c r="AR8" s="702">
        <v>67.205083000000002</v>
      </c>
      <c r="AS8" s="702">
        <v>69.385440000000003</v>
      </c>
      <c r="AT8" s="702">
        <v>68.982186999999996</v>
      </c>
      <c r="AU8" s="702">
        <v>65.727316999999999</v>
      </c>
      <c r="AV8" s="702">
        <v>59.362465</v>
      </c>
      <c r="AW8" s="702">
        <v>61.759976999999999</v>
      </c>
      <c r="AX8" s="702">
        <v>69.870977999999994</v>
      </c>
      <c r="AY8" s="702">
        <v>71.832463000000004</v>
      </c>
      <c r="AZ8" s="702">
        <v>62.954160000000002</v>
      </c>
      <c r="BA8" s="702">
        <v>63.708238000000001</v>
      </c>
      <c r="BB8" s="702">
        <v>57.379959999999997</v>
      </c>
      <c r="BC8" s="702">
        <v>63.74774</v>
      </c>
      <c r="BD8" s="703">
        <v>66.550210000000007</v>
      </c>
      <c r="BE8" s="703">
        <v>70.074799999999996</v>
      </c>
      <c r="BF8" s="703">
        <v>70.074799999999996</v>
      </c>
      <c r="BG8" s="703">
        <v>64.473569999999995</v>
      </c>
      <c r="BH8" s="703">
        <v>58.490549999999999</v>
      </c>
      <c r="BI8" s="703">
        <v>61.430309999999999</v>
      </c>
      <c r="BJ8" s="703">
        <v>66.474199999999996</v>
      </c>
      <c r="BK8" s="703">
        <v>67.867000000000004</v>
      </c>
      <c r="BL8" s="703">
        <v>58.941499999999998</v>
      </c>
      <c r="BM8" s="703">
        <v>62.006920000000001</v>
      </c>
      <c r="BN8" s="703">
        <v>54.730670000000003</v>
      </c>
      <c r="BO8" s="703">
        <v>64.799300000000002</v>
      </c>
      <c r="BP8" s="703">
        <v>65.631360000000001</v>
      </c>
      <c r="BQ8" s="703">
        <v>67.277019999999993</v>
      </c>
      <c r="BR8" s="703">
        <v>67.285820000000001</v>
      </c>
      <c r="BS8" s="703">
        <v>62.668579999999999</v>
      </c>
      <c r="BT8" s="703">
        <v>56.733669999999996</v>
      </c>
      <c r="BU8" s="703">
        <v>60.775649999999999</v>
      </c>
      <c r="BV8" s="703">
        <v>68.109049999999996</v>
      </c>
    </row>
    <row r="9" spans="1:74" ht="11.1" customHeight="1" x14ac:dyDescent="0.2">
      <c r="A9" s="501" t="s">
        <v>1208</v>
      </c>
      <c r="B9" s="502" t="s">
        <v>349</v>
      </c>
      <c r="C9" s="702">
        <v>52.685745074000003</v>
      </c>
      <c r="D9" s="702">
        <v>50.940782634999998</v>
      </c>
      <c r="E9" s="702">
        <v>62.438727810000003</v>
      </c>
      <c r="F9" s="702">
        <v>62.234409186000001</v>
      </c>
      <c r="G9" s="702">
        <v>64.054712199999997</v>
      </c>
      <c r="H9" s="702">
        <v>59.805675319999999</v>
      </c>
      <c r="I9" s="702">
        <v>52.108089708000001</v>
      </c>
      <c r="J9" s="702">
        <v>44.850165660999998</v>
      </c>
      <c r="K9" s="702">
        <v>45.682873333000003</v>
      </c>
      <c r="L9" s="702">
        <v>51.972973644</v>
      </c>
      <c r="M9" s="702">
        <v>51.799634058000002</v>
      </c>
      <c r="N9" s="702">
        <v>54.585746520000001</v>
      </c>
      <c r="O9" s="702">
        <v>58.013594380999997</v>
      </c>
      <c r="P9" s="702">
        <v>55.688148927999997</v>
      </c>
      <c r="Q9" s="702">
        <v>61.296909888999998</v>
      </c>
      <c r="R9" s="702">
        <v>63.984727444999997</v>
      </c>
      <c r="S9" s="702">
        <v>64.913725088999996</v>
      </c>
      <c r="T9" s="702">
        <v>63.460733873000002</v>
      </c>
      <c r="U9" s="702">
        <v>52.246438075</v>
      </c>
      <c r="V9" s="702">
        <v>52.438896819999997</v>
      </c>
      <c r="W9" s="702">
        <v>47.185778225999996</v>
      </c>
      <c r="X9" s="702">
        <v>49.249546043999999</v>
      </c>
      <c r="Y9" s="702">
        <v>51.297141826000001</v>
      </c>
      <c r="Z9" s="702">
        <v>53.962943154000001</v>
      </c>
      <c r="AA9" s="702">
        <v>56.377086194</v>
      </c>
      <c r="AB9" s="702">
        <v>52.632515523999999</v>
      </c>
      <c r="AC9" s="702">
        <v>61.476279128000002</v>
      </c>
      <c r="AD9" s="702">
        <v>66.545574664</v>
      </c>
      <c r="AE9" s="702">
        <v>68.324300437999995</v>
      </c>
      <c r="AF9" s="702">
        <v>61.904381397999998</v>
      </c>
      <c r="AG9" s="702">
        <v>58.801177152999998</v>
      </c>
      <c r="AH9" s="702">
        <v>54.198077822000002</v>
      </c>
      <c r="AI9" s="702">
        <v>53.395862393999998</v>
      </c>
      <c r="AJ9" s="702">
        <v>55.206970798</v>
      </c>
      <c r="AK9" s="702">
        <v>52.807539712000001</v>
      </c>
      <c r="AL9" s="702">
        <v>54.993731965999999</v>
      </c>
      <c r="AM9" s="702">
        <v>62.061187296999996</v>
      </c>
      <c r="AN9" s="702">
        <v>64.805772836000003</v>
      </c>
      <c r="AO9" s="702">
        <v>63.273146347999997</v>
      </c>
      <c r="AP9" s="702">
        <v>63.037585313999998</v>
      </c>
      <c r="AQ9" s="702">
        <v>72.065132266000006</v>
      </c>
      <c r="AR9" s="702">
        <v>71.442400899999996</v>
      </c>
      <c r="AS9" s="702">
        <v>63.878030297999999</v>
      </c>
      <c r="AT9" s="702">
        <v>59.677123469999998</v>
      </c>
      <c r="AU9" s="702">
        <v>53.389726869999997</v>
      </c>
      <c r="AV9" s="702">
        <v>57.730981014000001</v>
      </c>
      <c r="AW9" s="702">
        <v>64.785983681000005</v>
      </c>
      <c r="AX9" s="702">
        <v>64.466982263999995</v>
      </c>
      <c r="AY9" s="702">
        <v>65.816874448999997</v>
      </c>
      <c r="AZ9" s="702">
        <v>58.581896458999999</v>
      </c>
      <c r="BA9" s="702">
        <v>73.632609273</v>
      </c>
      <c r="BB9" s="702">
        <v>68.296449999999993</v>
      </c>
      <c r="BC9" s="702">
        <v>76.068510000000003</v>
      </c>
      <c r="BD9" s="703">
        <v>77.162530000000004</v>
      </c>
      <c r="BE9" s="703">
        <v>68.007189999999994</v>
      </c>
      <c r="BF9" s="703">
        <v>62.519010000000002</v>
      </c>
      <c r="BG9" s="703">
        <v>58.843820000000001</v>
      </c>
      <c r="BH9" s="703">
        <v>64.343609999999998</v>
      </c>
      <c r="BI9" s="703">
        <v>69.876729999999995</v>
      </c>
      <c r="BJ9" s="703">
        <v>69.480019999999996</v>
      </c>
      <c r="BK9" s="703">
        <v>70.453209999999999</v>
      </c>
      <c r="BL9" s="703">
        <v>63.783099999999997</v>
      </c>
      <c r="BM9" s="703">
        <v>83.246600000000001</v>
      </c>
      <c r="BN9" s="703">
        <v>78.340069999999997</v>
      </c>
      <c r="BO9" s="703">
        <v>84.122720000000001</v>
      </c>
      <c r="BP9" s="703">
        <v>85.707620000000006</v>
      </c>
      <c r="BQ9" s="703">
        <v>75.397480000000002</v>
      </c>
      <c r="BR9" s="703">
        <v>67.887630000000001</v>
      </c>
      <c r="BS9" s="703">
        <v>65.297439999999995</v>
      </c>
      <c r="BT9" s="703">
        <v>69.081289999999996</v>
      </c>
      <c r="BU9" s="703">
        <v>75.134919999999994</v>
      </c>
      <c r="BV9" s="703">
        <v>72.874750000000006</v>
      </c>
    </row>
    <row r="10" spans="1:74" ht="11.1" customHeight="1" x14ac:dyDescent="0.2">
      <c r="A10" s="501" t="s">
        <v>1209</v>
      </c>
      <c r="B10" s="502" t="s">
        <v>351</v>
      </c>
      <c r="C10" s="702">
        <v>26.635124529999999</v>
      </c>
      <c r="D10" s="702">
        <v>23.512950132</v>
      </c>
      <c r="E10" s="702">
        <v>29.12596426</v>
      </c>
      <c r="F10" s="702">
        <v>29.221115293</v>
      </c>
      <c r="G10" s="702">
        <v>32.205104990999999</v>
      </c>
      <c r="H10" s="702">
        <v>30.082813378000001</v>
      </c>
      <c r="I10" s="702">
        <v>26.362805812000001</v>
      </c>
      <c r="J10" s="702">
        <v>21.740628482999998</v>
      </c>
      <c r="K10" s="702">
        <v>18.977782783999999</v>
      </c>
      <c r="L10" s="702">
        <v>18.170779733</v>
      </c>
      <c r="M10" s="702">
        <v>20.420851729999999</v>
      </c>
      <c r="N10" s="702">
        <v>22.254988574999999</v>
      </c>
      <c r="O10" s="702">
        <v>24.96201993</v>
      </c>
      <c r="P10" s="702">
        <v>24.793710240999999</v>
      </c>
      <c r="Q10" s="702">
        <v>25.752148085000002</v>
      </c>
      <c r="R10" s="702">
        <v>27.989979192</v>
      </c>
      <c r="S10" s="702">
        <v>30.318598342000001</v>
      </c>
      <c r="T10" s="702">
        <v>27.502186480999999</v>
      </c>
      <c r="U10" s="702">
        <v>25.002925764</v>
      </c>
      <c r="V10" s="702">
        <v>21.908293526000001</v>
      </c>
      <c r="W10" s="702">
        <v>19.059726191999999</v>
      </c>
      <c r="X10" s="702">
        <v>19.426419968000001</v>
      </c>
      <c r="Y10" s="702">
        <v>21.780770564000001</v>
      </c>
      <c r="Z10" s="702">
        <v>22.650886192000002</v>
      </c>
      <c r="AA10" s="702">
        <v>24.657851542</v>
      </c>
      <c r="AB10" s="702">
        <v>22.772000198000001</v>
      </c>
      <c r="AC10" s="702">
        <v>26.207664605000002</v>
      </c>
      <c r="AD10" s="702">
        <v>27.695002240000001</v>
      </c>
      <c r="AE10" s="702">
        <v>31.856523539000001</v>
      </c>
      <c r="AF10" s="702">
        <v>27.964864186</v>
      </c>
      <c r="AG10" s="702">
        <v>24.787959910000001</v>
      </c>
      <c r="AH10" s="702">
        <v>22.504343480999999</v>
      </c>
      <c r="AI10" s="702">
        <v>18.461390473000002</v>
      </c>
      <c r="AJ10" s="702">
        <v>18.232079965</v>
      </c>
      <c r="AK10" s="702">
        <v>20.138658313000001</v>
      </c>
      <c r="AL10" s="702">
        <v>21.373703252999999</v>
      </c>
      <c r="AM10" s="702">
        <v>25.221605315000001</v>
      </c>
      <c r="AN10" s="702">
        <v>26.259889161</v>
      </c>
      <c r="AO10" s="702">
        <v>23.482547197999999</v>
      </c>
      <c r="AP10" s="702">
        <v>22.001882983000002</v>
      </c>
      <c r="AQ10" s="702">
        <v>30.367471117000001</v>
      </c>
      <c r="AR10" s="702">
        <v>28.950141668000001</v>
      </c>
      <c r="AS10" s="702">
        <v>27.571461258999999</v>
      </c>
      <c r="AT10" s="702">
        <v>23.98477647</v>
      </c>
      <c r="AU10" s="702">
        <v>19.076220200000002</v>
      </c>
      <c r="AV10" s="702">
        <v>18.236628460999999</v>
      </c>
      <c r="AW10" s="702">
        <v>21.736184090999998</v>
      </c>
      <c r="AX10" s="702">
        <v>22.981033739000001</v>
      </c>
      <c r="AY10" s="702">
        <v>26.047006019000001</v>
      </c>
      <c r="AZ10" s="702">
        <v>22.043035386</v>
      </c>
      <c r="BA10" s="702">
        <v>21.246738585999999</v>
      </c>
      <c r="BB10" s="702">
        <v>19.762</v>
      </c>
      <c r="BC10" s="702">
        <v>25.960550000000001</v>
      </c>
      <c r="BD10" s="703">
        <v>25.857150000000001</v>
      </c>
      <c r="BE10" s="703">
        <v>23.65615</v>
      </c>
      <c r="BF10" s="703">
        <v>20.458819999999999</v>
      </c>
      <c r="BG10" s="703">
        <v>17.088200000000001</v>
      </c>
      <c r="BH10" s="703">
        <v>16.982810000000001</v>
      </c>
      <c r="BI10" s="703">
        <v>18.94652</v>
      </c>
      <c r="BJ10" s="703">
        <v>21.065190000000001</v>
      </c>
      <c r="BK10" s="703">
        <v>23.402529999999999</v>
      </c>
      <c r="BL10" s="703">
        <v>20.848199999999999</v>
      </c>
      <c r="BM10" s="703">
        <v>23.60116</v>
      </c>
      <c r="BN10" s="703">
        <v>23.966650000000001</v>
      </c>
      <c r="BO10" s="703">
        <v>27.987079999999999</v>
      </c>
      <c r="BP10" s="703">
        <v>27.85773</v>
      </c>
      <c r="BQ10" s="703">
        <v>25.74137</v>
      </c>
      <c r="BR10" s="703">
        <v>21.491060000000001</v>
      </c>
      <c r="BS10" s="703">
        <v>17.75273</v>
      </c>
      <c r="BT10" s="703">
        <v>17.570430000000002</v>
      </c>
      <c r="BU10" s="703">
        <v>19.43085</v>
      </c>
      <c r="BV10" s="703">
        <v>21.796700000000001</v>
      </c>
    </row>
    <row r="11" spans="1:74" ht="11.1" customHeight="1" x14ac:dyDescent="0.2">
      <c r="A11" s="499" t="s">
        <v>1210</v>
      </c>
      <c r="B11" s="503" t="s">
        <v>88</v>
      </c>
      <c r="C11" s="702">
        <v>19.821557472999999</v>
      </c>
      <c r="D11" s="702">
        <v>21.178905960000002</v>
      </c>
      <c r="E11" s="702">
        <v>24.967858157999999</v>
      </c>
      <c r="F11" s="702">
        <v>24.59097852</v>
      </c>
      <c r="G11" s="702">
        <v>22.429443505999998</v>
      </c>
      <c r="H11" s="702">
        <v>19.791476312</v>
      </c>
      <c r="I11" s="702">
        <v>15.948165603</v>
      </c>
      <c r="J11" s="702">
        <v>13.611459654000001</v>
      </c>
      <c r="K11" s="702">
        <v>17.83981854</v>
      </c>
      <c r="L11" s="702">
        <v>25.282942181999999</v>
      </c>
      <c r="M11" s="702">
        <v>24.058954143000001</v>
      </c>
      <c r="N11" s="702">
        <v>24.552425012</v>
      </c>
      <c r="O11" s="702">
        <v>25.570053029</v>
      </c>
      <c r="P11" s="702">
        <v>23.165020077000001</v>
      </c>
      <c r="Q11" s="702">
        <v>26.435018839000001</v>
      </c>
      <c r="R11" s="702">
        <v>26.406190840000001</v>
      </c>
      <c r="S11" s="702">
        <v>23.931575471999999</v>
      </c>
      <c r="T11" s="702">
        <v>24.682764404</v>
      </c>
      <c r="U11" s="702">
        <v>16.431642070999999</v>
      </c>
      <c r="V11" s="702">
        <v>19.830204000999998</v>
      </c>
      <c r="W11" s="702">
        <v>18.501795234999999</v>
      </c>
      <c r="X11" s="702">
        <v>21.169635316000001</v>
      </c>
      <c r="Y11" s="702">
        <v>21.991019413</v>
      </c>
      <c r="Z11" s="702">
        <v>24.281509159999999</v>
      </c>
      <c r="AA11" s="702">
        <v>24.273044141</v>
      </c>
      <c r="AB11" s="702">
        <v>22.598255909999999</v>
      </c>
      <c r="AC11" s="702">
        <v>25.745924749</v>
      </c>
      <c r="AD11" s="702">
        <v>28.887737320999999</v>
      </c>
      <c r="AE11" s="702">
        <v>25.756669664</v>
      </c>
      <c r="AF11" s="702">
        <v>22.426099435000001</v>
      </c>
      <c r="AG11" s="702">
        <v>22.084403556000002</v>
      </c>
      <c r="AH11" s="702">
        <v>19.963513459000001</v>
      </c>
      <c r="AI11" s="702">
        <v>24.494216560000002</v>
      </c>
      <c r="AJ11" s="702">
        <v>27.598531194</v>
      </c>
      <c r="AK11" s="702">
        <v>25.159643384999999</v>
      </c>
      <c r="AL11" s="702">
        <v>26.615985436999999</v>
      </c>
      <c r="AM11" s="702">
        <v>28.519865576000001</v>
      </c>
      <c r="AN11" s="702">
        <v>29.367755274</v>
      </c>
      <c r="AO11" s="702">
        <v>29.495588195</v>
      </c>
      <c r="AP11" s="702">
        <v>29.385797261</v>
      </c>
      <c r="AQ11" s="702">
        <v>28.281905575</v>
      </c>
      <c r="AR11" s="702">
        <v>29.445520072000001</v>
      </c>
      <c r="AS11" s="702">
        <v>22.186082611</v>
      </c>
      <c r="AT11" s="702">
        <v>22.340558558000001</v>
      </c>
      <c r="AU11" s="702">
        <v>22.977116597999999</v>
      </c>
      <c r="AV11" s="702">
        <v>28.769981923</v>
      </c>
      <c r="AW11" s="702">
        <v>33.581844601999997</v>
      </c>
      <c r="AX11" s="702">
        <v>32.328759333999997</v>
      </c>
      <c r="AY11" s="702">
        <v>30.318696802000002</v>
      </c>
      <c r="AZ11" s="702">
        <v>26.56126545</v>
      </c>
      <c r="BA11" s="702">
        <v>39.466184376999998</v>
      </c>
      <c r="BB11" s="702">
        <v>34.342059999999996</v>
      </c>
      <c r="BC11" s="702">
        <v>33.655909999999999</v>
      </c>
      <c r="BD11" s="703">
        <v>35.365780000000001</v>
      </c>
      <c r="BE11" s="703">
        <v>26.761420000000001</v>
      </c>
      <c r="BF11" s="703">
        <v>25.930789999999998</v>
      </c>
      <c r="BG11" s="703">
        <v>27.805409999999998</v>
      </c>
      <c r="BH11" s="703">
        <v>33.868270000000003</v>
      </c>
      <c r="BI11" s="703">
        <v>39.684959999999997</v>
      </c>
      <c r="BJ11" s="703">
        <v>36.72625</v>
      </c>
      <c r="BK11" s="703">
        <v>34.873080000000002</v>
      </c>
      <c r="BL11" s="703">
        <v>31.59112</v>
      </c>
      <c r="BM11" s="703">
        <v>43.97869</v>
      </c>
      <c r="BN11" s="703">
        <v>36.950229999999998</v>
      </c>
      <c r="BO11" s="703">
        <v>36.578389999999999</v>
      </c>
      <c r="BP11" s="703">
        <v>38.534120000000001</v>
      </c>
      <c r="BQ11" s="703">
        <v>28.914919999999999</v>
      </c>
      <c r="BR11" s="703">
        <v>27.21555</v>
      </c>
      <c r="BS11" s="703">
        <v>30.790710000000001</v>
      </c>
      <c r="BT11" s="703">
        <v>35.945529999999998</v>
      </c>
      <c r="BU11" s="703">
        <v>42.646529999999998</v>
      </c>
      <c r="BV11" s="703">
        <v>37.94265</v>
      </c>
    </row>
    <row r="12" spans="1:74" ht="11.1" customHeight="1" x14ac:dyDescent="0.2">
      <c r="A12" s="499" t="s">
        <v>1211</v>
      </c>
      <c r="B12" s="500" t="s">
        <v>1321</v>
      </c>
      <c r="C12" s="702">
        <v>2.0113707110000001</v>
      </c>
      <c r="D12" s="702">
        <v>2.5263937589999999</v>
      </c>
      <c r="E12" s="702">
        <v>4.2001654549999996</v>
      </c>
      <c r="F12" s="702">
        <v>4.6461027880000003</v>
      </c>
      <c r="G12" s="702">
        <v>5.6054859800000001</v>
      </c>
      <c r="H12" s="702">
        <v>6.1094939119999996</v>
      </c>
      <c r="I12" s="702">
        <v>5.6898626930000002</v>
      </c>
      <c r="J12" s="702">
        <v>5.374119394</v>
      </c>
      <c r="K12" s="702">
        <v>5.0589946619999999</v>
      </c>
      <c r="L12" s="702">
        <v>4.7709950760000002</v>
      </c>
      <c r="M12" s="702">
        <v>3.3723608999999999</v>
      </c>
      <c r="N12" s="702">
        <v>3.3575164989999999</v>
      </c>
      <c r="O12" s="702">
        <v>3.2878416119999998</v>
      </c>
      <c r="P12" s="702">
        <v>3.8627098800000002</v>
      </c>
      <c r="Q12" s="702">
        <v>5.0091136260000004</v>
      </c>
      <c r="R12" s="702">
        <v>6.0023991329999999</v>
      </c>
      <c r="S12" s="702">
        <v>6.7877235330000003</v>
      </c>
      <c r="T12" s="702">
        <v>7.3474853590000002</v>
      </c>
      <c r="U12" s="702">
        <v>6.6913066490000004</v>
      </c>
      <c r="V12" s="702">
        <v>6.6335512349999997</v>
      </c>
      <c r="W12" s="702">
        <v>5.9109024379999999</v>
      </c>
      <c r="X12" s="702">
        <v>4.9262669890000002</v>
      </c>
      <c r="Y12" s="702">
        <v>3.7110033420000001</v>
      </c>
      <c r="Z12" s="702">
        <v>3.08252302</v>
      </c>
      <c r="AA12" s="702">
        <v>3.5460793819999998</v>
      </c>
      <c r="AB12" s="702">
        <v>3.7976078690000001</v>
      </c>
      <c r="AC12" s="702">
        <v>5.8412723309999999</v>
      </c>
      <c r="AD12" s="702">
        <v>6.6901811899999997</v>
      </c>
      <c r="AE12" s="702">
        <v>7.0954023929999996</v>
      </c>
      <c r="AF12" s="702">
        <v>7.8981032239999998</v>
      </c>
      <c r="AG12" s="702">
        <v>8.0531010710000004</v>
      </c>
      <c r="AH12" s="702">
        <v>7.8027319049999999</v>
      </c>
      <c r="AI12" s="702">
        <v>6.7537196369999997</v>
      </c>
      <c r="AJ12" s="702">
        <v>6.0401778430000004</v>
      </c>
      <c r="AK12" s="702">
        <v>4.3229624820000003</v>
      </c>
      <c r="AL12" s="702">
        <v>3.4234071180000001</v>
      </c>
      <c r="AM12" s="702">
        <v>4.6154620230000001</v>
      </c>
      <c r="AN12" s="702">
        <v>5.6566507809999997</v>
      </c>
      <c r="AO12" s="702">
        <v>6.4356217259999999</v>
      </c>
      <c r="AP12" s="702">
        <v>8.0521538479999997</v>
      </c>
      <c r="AQ12" s="702">
        <v>9.678904374</v>
      </c>
      <c r="AR12" s="702">
        <v>9.5553595189999996</v>
      </c>
      <c r="AS12" s="702">
        <v>10.385612234</v>
      </c>
      <c r="AT12" s="702">
        <v>9.4275632520000006</v>
      </c>
      <c r="AU12" s="702">
        <v>7.8237319340000004</v>
      </c>
      <c r="AV12" s="702">
        <v>7.2837718110000003</v>
      </c>
      <c r="AW12" s="702">
        <v>5.8445746339999998</v>
      </c>
      <c r="AX12" s="702">
        <v>5.3379794839999999</v>
      </c>
      <c r="AY12" s="702">
        <v>5.6892673089999999</v>
      </c>
      <c r="AZ12" s="702">
        <v>6.4523242400000003</v>
      </c>
      <c r="BA12" s="702">
        <v>9.2673329689999999</v>
      </c>
      <c r="BB12" s="702">
        <v>10.31949</v>
      </c>
      <c r="BC12" s="702">
        <v>12.25009</v>
      </c>
      <c r="BD12" s="703">
        <v>12.070360000000001</v>
      </c>
      <c r="BE12" s="703">
        <v>13.25653</v>
      </c>
      <c r="BF12" s="703">
        <v>12.041259999999999</v>
      </c>
      <c r="BG12" s="703">
        <v>10.24037</v>
      </c>
      <c r="BH12" s="703">
        <v>9.4929799999999993</v>
      </c>
      <c r="BI12" s="703">
        <v>7.5468450000000002</v>
      </c>
      <c r="BJ12" s="703">
        <v>6.9340440000000001</v>
      </c>
      <c r="BK12" s="703">
        <v>7.6074739999999998</v>
      </c>
      <c r="BL12" s="703">
        <v>8.6185089999999995</v>
      </c>
      <c r="BM12" s="703">
        <v>12.049609999999999</v>
      </c>
      <c r="BN12" s="703">
        <v>13.58888</v>
      </c>
      <c r="BO12" s="703">
        <v>15.49152</v>
      </c>
      <c r="BP12" s="703">
        <v>15.648300000000001</v>
      </c>
      <c r="BQ12" s="703">
        <v>16.547650000000001</v>
      </c>
      <c r="BR12" s="703">
        <v>15.15306</v>
      </c>
      <c r="BS12" s="703">
        <v>13.046519999999999</v>
      </c>
      <c r="BT12" s="703">
        <v>11.68351</v>
      </c>
      <c r="BU12" s="703">
        <v>9.3296039999999998</v>
      </c>
      <c r="BV12" s="703">
        <v>8.5606670000000005</v>
      </c>
    </row>
    <row r="13" spans="1:74" ht="11.1" customHeight="1" x14ac:dyDescent="0.2">
      <c r="A13" s="499" t="s">
        <v>1212</v>
      </c>
      <c r="B13" s="500" t="s">
        <v>1061</v>
      </c>
      <c r="C13" s="702">
        <v>2.83509272</v>
      </c>
      <c r="D13" s="702">
        <v>2.483653565</v>
      </c>
      <c r="E13" s="702">
        <v>2.7602272750000001</v>
      </c>
      <c r="F13" s="702">
        <v>2.4394207520000002</v>
      </c>
      <c r="G13" s="702">
        <v>2.5312207039999999</v>
      </c>
      <c r="H13" s="702">
        <v>2.60795449</v>
      </c>
      <c r="I13" s="702">
        <v>2.7518554740000001</v>
      </c>
      <c r="J13" s="702">
        <v>2.7789265900000002</v>
      </c>
      <c r="K13" s="702">
        <v>2.5093160669999999</v>
      </c>
      <c r="L13" s="702">
        <v>2.5192473770000001</v>
      </c>
      <c r="M13" s="702">
        <v>2.6582102710000002</v>
      </c>
      <c r="N13" s="702">
        <v>2.8498886159999999</v>
      </c>
      <c r="O13" s="702">
        <v>2.8523723859999999</v>
      </c>
      <c r="P13" s="702">
        <v>2.5926161539999999</v>
      </c>
      <c r="Q13" s="702">
        <v>2.7338763109999999</v>
      </c>
      <c r="R13" s="702">
        <v>2.3982216439999999</v>
      </c>
      <c r="S13" s="702">
        <v>2.4932074919999998</v>
      </c>
      <c r="T13" s="702">
        <v>2.6284628470000002</v>
      </c>
      <c r="U13" s="702">
        <v>2.7509522959999999</v>
      </c>
      <c r="V13" s="702">
        <v>2.6997930210000001</v>
      </c>
      <c r="W13" s="702">
        <v>2.3854466699999999</v>
      </c>
      <c r="X13" s="702">
        <v>2.4541334840000002</v>
      </c>
      <c r="Y13" s="702">
        <v>2.4835048789999998</v>
      </c>
      <c r="Z13" s="702">
        <v>2.535385416</v>
      </c>
      <c r="AA13" s="702">
        <v>2.5522215799999999</v>
      </c>
      <c r="AB13" s="702">
        <v>2.2127163950000002</v>
      </c>
      <c r="AC13" s="702">
        <v>2.3030809250000002</v>
      </c>
      <c r="AD13" s="702">
        <v>2.0456035400000001</v>
      </c>
      <c r="AE13" s="702">
        <v>2.3112592250000001</v>
      </c>
      <c r="AF13" s="702">
        <v>2.3209862870000002</v>
      </c>
      <c r="AG13" s="702">
        <v>2.5337459560000002</v>
      </c>
      <c r="AH13" s="702">
        <v>2.5650765739999999</v>
      </c>
      <c r="AI13" s="702">
        <v>2.3484427440000002</v>
      </c>
      <c r="AJ13" s="702">
        <v>2.2332982010000002</v>
      </c>
      <c r="AK13" s="702">
        <v>2.2448919159999998</v>
      </c>
      <c r="AL13" s="702">
        <v>2.4403968869999999</v>
      </c>
      <c r="AM13" s="702">
        <v>2.4748647739999998</v>
      </c>
      <c r="AN13" s="702">
        <v>2.28842692</v>
      </c>
      <c r="AO13" s="702">
        <v>2.3859077019999999</v>
      </c>
      <c r="AP13" s="702">
        <v>2.1872694949999998</v>
      </c>
      <c r="AQ13" s="702">
        <v>2.32597509</v>
      </c>
      <c r="AR13" s="702">
        <v>2.1536095230000001</v>
      </c>
      <c r="AS13" s="702">
        <v>2.3305445929999999</v>
      </c>
      <c r="AT13" s="702">
        <v>2.5241851780000002</v>
      </c>
      <c r="AU13" s="702">
        <v>2.153935911</v>
      </c>
      <c r="AV13" s="702">
        <v>2.0992181219999999</v>
      </c>
      <c r="AW13" s="702">
        <v>2.1754522679999999</v>
      </c>
      <c r="AX13" s="702">
        <v>2.3854959600000001</v>
      </c>
      <c r="AY13" s="702">
        <v>2.401932516</v>
      </c>
      <c r="AZ13" s="702">
        <v>2.2376784170000001</v>
      </c>
      <c r="BA13" s="702">
        <v>2.4045006400000002</v>
      </c>
      <c r="BB13" s="702">
        <v>2.4533860000000001</v>
      </c>
      <c r="BC13" s="702">
        <v>2.7165750000000002</v>
      </c>
      <c r="BD13" s="703">
        <v>2.5003839999999999</v>
      </c>
      <c r="BE13" s="703">
        <v>2.916283</v>
      </c>
      <c r="BF13" s="703">
        <v>2.662299</v>
      </c>
      <c r="BG13" s="703">
        <v>2.3403900000000002</v>
      </c>
      <c r="BH13" s="703">
        <v>2.628997</v>
      </c>
      <c r="BI13" s="703">
        <v>2.2664589999999998</v>
      </c>
      <c r="BJ13" s="703">
        <v>3.3054410000000001</v>
      </c>
      <c r="BK13" s="703">
        <v>3.1539079999999999</v>
      </c>
      <c r="BL13" s="703">
        <v>1.358598</v>
      </c>
      <c r="BM13" s="703">
        <v>2.4602300000000001</v>
      </c>
      <c r="BN13" s="703">
        <v>2.5127359999999999</v>
      </c>
      <c r="BO13" s="703">
        <v>2.655208</v>
      </c>
      <c r="BP13" s="703">
        <v>2.349844</v>
      </c>
      <c r="BQ13" s="703">
        <v>2.7850929999999998</v>
      </c>
      <c r="BR13" s="703">
        <v>2.5751379999999999</v>
      </c>
      <c r="BS13" s="703">
        <v>2.2969879999999998</v>
      </c>
      <c r="BT13" s="703">
        <v>2.4760260000000001</v>
      </c>
      <c r="BU13" s="703">
        <v>2.237441</v>
      </c>
      <c r="BV13" s="703">
        <v>3.1158139999999999</v>
      </c>
    </row>
    <row r="14" spans="1:74" ht="11.1" customHeight="1" x14ac:dyDescent="0.2">
      <c r="A14" s="499" t="s">
        <v>1213</v>
      </c>
      <c r="B14" s="500" t="s">
        <v>87</v>
      </c>
      <c r="C14" s="702">
        <v>1.38259964</v>
      </c>
      <c r="D14" s="702">
        <v>1.238879219</v>
      </c>
      <c r="E14" s="702">
        <v>1.3845126619999999</v>
      </c>
      <c r="F14" s="702">
        <v>1.3367918329999999</v>
      </c>
      <c r="G14" s="702">
        <v>1.2834570190000001</v>
      </c>
      <c r="H14" s="702">
        <v>1.213937228</v>
      </c>
      <c r="I14" s="702">
        <v>1.3554001259999999</v>
      </c>
      <c r="J14" s="702">
        <v>1.3450315399999999</v>
      </c>
      <c r="K14" s="702">
        <v>1.2969612800000001</v>
      </c>
      <c r="L14" s="702">
        <v>1.229009276</v>
      </c>
      <c r="M14" s="702">
        <v>1.2892570139999999</v>
      </c>
      <c r="N14" s="702">
        <v>1.5709278179999999</v>
      </c>
      <c r="O14" s="702">
        <v>1.341307424</v>
      </c>
      <c r="P14" s="702">
        <v>1.2740925759999999</v>
      </c>
      <c r="Q14" s="702">
        <v>1.366753028</v>
      </c>
      <c r="R14" s="702">
        <v>1.1879366360000001</v>
      </c>
      <c r="S14" s="702">
        <v>1.38262025</v>
      </c>
      <c r="T14" s="702">
        <v>1.299834782</v>
      </c>
      <c r="U14" s="702">
        <v>1.3696112949999999</v>
      </c>
      <c r="V14" s="702">
        <v>1.3670550370000001</v>
      </c>
      <c r="W14" s="702">
        <v>1.3279076910000001</v>
      </c>
      <c r="X14" s="702">
        <v>1.273090287</v>
      </c>
      <c r="Y14" s="702">
        <v>1.330843628</v>
      </c>
      <c r="Z14" s="702">
        <v>1.4126393660000001</v>
      </c>
      <c r="AA14" s="702">
        <v>1.347889549</v>
      </c>
      <c r="AB14" s="702">
        <v>1.2519351519999999</v>
      </c>
      <c r="AC14" s="702">
        <v>1.378336518</v>
      </c>
      <c r="AD14" s="702">
        <v>1.227050373</v>
      </c>
      <c r="AE14" s="702">
        <v>1.3044456170000001</v>
      </c>
      <c r="AF14" s="702">
        <v>1.2943282659999999</v>
      </c>
      <c r="AG14" s="702">
        <v>1.34196666</v>
      </c>
      <c r="AH14" s="702">
        <v>1.362412403</v>
      </c>
      <c r="AI14" s="702">
        <v>1.3380929800000001</v>
      </c>
      <c r="AJ14" s="702">
        <v>1.102883595</v>
      </c>
      <c r="AK14" s="702">
        <v>0.94138361599999998</v>
      </c>
      <c r="AL14" s="702">
        <v>1.140239271</v>
      </c>
      <c r="AM14" s="702">
        <v>1.229389609</v>
      </c>
      <c r="AN14" s="702">
        <v>1.2330506999999999</v>
      </c>
      <c r="AO14" s="702">
        <v>1.4734815269999999</v>
      </c>
      <c r="AP14" s="702">
        <v>1.4104817270000001</v>
      </c>
      <c r="AQ14" s="702">
        <v>1.41087611</v>
      </c>
      <c r="AR14" s="702">
        <v>1.3377701179999999</v>
      </c>
      <c r="AS14" s="702">
        <v>1.4043296009999999</v>
      </c>
      <c r="AT14" s="702">
        <v>1.4000400120000001</v>
      </c>
      <c r="AU14" s="702">
        <v>1.3587222269999999</v>
      </c>
      <c r="AV14" s="702">
        <v>1.341380697</v>
      </c>
      <c r="AW14" s="702">
        <v>1.4479280859999999</v>
      </c>
      <c r="AX14" s="702">
        <v>1.4337137470000001</v>
      </c>
      <c r="AY14" s="702">
        <v>1.3599718030000001</v>
      </c>
      <c r="AZ14" s="702">
        <v>1.2875929660000001</v>
      </c>
      <c r="BA14" s="702">
        <v>1.247852701</v>
      </c>
      <c r="BB14" s="702">
        <v>1.4195070000000001</v>
      </c>
      <c r="BC14" s="702">
        <v>1.485393</v>
      </c>
      <c r="BD14" s="703">
        <v>1.36886</v>
      </c>
      <c r="BE14" s="703">
        <v>1.416795</v>
      </c>
      <c r="BF14" s="703">
        <v>1.42584</v>
      </c>
      <c r="BG14" s="703">
        <v>1.3694489999999999</v>
      </c>
      <c r="BH14" s="703">
        <v>1.370552</v>
      </c>
      <c r="BI14" s="703">
        <v>1.431945</v>
      </c>
      <c r="BJ14" s="703">
        <v>1.449092</v>
      </c>
      <c r="BK14" s="703">
        <v>1.4162129999999999</v>
      </c>
      <c r="BL14" s="703">
        <v>1.3666720000000001</v>
      </c>
      <c r="BM14" s="703">
        <v>1.156917</v>
      </c>
      <c r="BN14" s="703">
        <v>1.3215710000000001</v>
      </c>
      <c r="BO14" s="703">
        <v>1.4105110000000001</v>
      </c>
      <c r="BP14" s="703">
        <v>1.317631</v>
      </c>
      <c r="BQ14" s="703">
        <v>1.408447</v>
      </c>
      <c r="BR14" s="703">
        <v>1.4528220000000001</v>
      </c>
      <c r="BS14" s="703">
        <v>1.410496</v>
      </c>
      <c r="BT14" s="703">
        <v>1.4057869999999999</v>
      </c>
      <c r="BU14" s="703">
        <v>1.490505</v>
      </c>
      <c r="BV14" s="703">
        <v>1.4589259999999999</v>
      </c>
    </row>
    <row r="15" spans="1:74" ht="11.1" customHeight="1" x14ac:dyDescent="0.2">
      <c r="A15" s="499" t="s">
        <v>1214</v>
      </c>
      <c r="B15" s="500" t="s">
        <v>352</v>
      </c>
      <c r="C15" s="702">
        <v>-0.43536599999999998</v>
      </c>
      <c r="D15" s="702">
        <v>-0.507911</v>
      </c>
      <c r="E15" s="702">
        <v>-0.52103500000000003</v>
      </c>
      <c r="F15" s="702">
        <v>-0.43872899999999998</v>
      </c>
      <c r="G15" s="702">
        <v>-0.42316799999999999</v>
      </c>
      <c r="H15" s="702">
        <v>-0.56751600000000002</v>
      </c>
      <c r="I15" s="702">
        <v>-0.759494</v>
      </c>
      <c r="J15" s="702">
        <v>-0.63823399999999997</v>
      </c>
      <c r="K15" s="702">
        <v>-0.60608099999999998</v>
      </c>
      <c r="L15" s="702">
        <v>-0.462982</v>
      </c>
      <c r="M15" s="702">
        <v>-0.478107</v>
      </c>
      <c r="N15" s="702">
        <v>-0.65592499999999998</v>
      </c>
      <c r="O15" s="702">
        <v>-0.54733100000000001</v>
      </c>
      <c r="P15" s="702">
        <v>-0.31514399999999998</v>
      </c>
      <c r="Q15" s="702">
        <v>-0.48996200000000001</v>
      </c>
      <c r="R15" s="702">
        <v>-0.37689800000000001</v>
      </c>
      <c r="S15" s="702">
        <v>-0.39008300000000001</v>
      </c>
      <c r="T15" s="702">
        <v>-0.43332399999999999</v>
      </c>
      <c r="U15" s="702">
        <v>-0.64446899999999996</v>
      </c>
      <c r="V15" s="702">
        <v>-0.74723499999999998</v>
      </c>
      <c r="W15" s="702">
        <v>-0.60311300000000001</v>
      </c>
      <c r="X15" s="702">
        <v>-0.49220199999999997</v>
      </c>
      <c r="Y15" s="702">
        <v>-0.34270699999999998</v>
      </c>
      <c r="Z15" s="702">
        <v>-0.52207099999999995</v>
      </c>
      <c r="AA15" s="702">
        <v>-0.32300899999999999</v>
      </c>
      <c r="AB15" s="702">
        <v>-0.38871899999999998</v>
      </c>
      <c r="AC15" s="702">
        <v>-0.40894200000000003</v>
      </c>
      <c r="AD15" s="702">
        <v>-0.10322099999999999</v>
      </c>
      <c r="AE15" s="702">
        <v>-0.36828100000000003</v>
      </c>
      <c r="AF15" s="702">
        <v>-0.38529600000000003</v>
      </c>
      <c r="AG15" s="702">
        <v>-0.62234699999999998</v>
      </c>
      <c r="AH15" s="702">
        <v>-0.57901199999999997</v>
      </c>
      <c r="AI15" s="702">
        <v>-0.67121399999999998</v>
      </c>
      <c r="AJ15" s="702">
        <v>-0.372614</v>
      </c>
      <c r="AK15" s="702">
        <v>-0.50877499999999998</v>
      </c>
      <c r="AL15" s="702">
        <v>-0.52931399999999995</v>
      </c>
      <c r="AM15" s="702">
        <v>-0.37679099999999999</v>
      </c>
      <c r="AN15" s="702">
        <v>-0.24667700000000001</v>
      </c>
      <c r="AO15" s="702">
        <v>-0.35306399999999999</v>
      </c>
      <c r="AP15" s="702">
        <v>-0.32502999999999999</v>
      </c>
      <c r="AQ15" s="702">
        <v>-0.36673299999999998</v>
      </c>
      <c r="AR15" s="702">
        <v>-0.49893100000000001</v>
      </c>
      <c r="AS15" s="702">
        <v>-0.68562599999999996</v>
      </c>
      <c r="AT15" s="702">
        <v>-0.78363799999999995</v>
      </c>
      <c r="AU15" s="702">
        <v>-0.524729</v>
      </c>
      <c r="AV15" s="702">
        <v>-0.42324299999999998</v>
      </c>
      <c r="AW15" s="702">
        <v>-0.36922199999999999</v>
      </c>
      <c r="AX15" s="702">
        <v>-0.36752099999999999</v>
      </c>
      <c r="AY15" s="702">
        <v>-0.424346</v>
      </c>
      <c r="AZ15" s="702">
        <v>-0.42507</v>
      </c>
      <c r="BA15" s="702">
        <v>-0.23558100000000001</v>
      </c>
      <c r="BB15" s="702">
        <v>-0.32556400000000002</v>
      </c>
      <c r="BC15" s="702">
        <v>-0.36215960000000003</v>
      </c>
      <c r="BD15" s="703">
        <v>-0.67747789999999997</v>
      </c>
      <c r="BE15" s="703">
        <v>-0.85906780000000005</v>
      </c>
      <c r="BF15" s="703">
        <v>-0.85788430000000004</v>
      </c>
      <c r="BG15" s="703">
        <v>-0.638374</v>
      </c>
      <c r="BH15" s="703">
        <v>-0.43701640000000003</v>
      </c>
      <c r="BI15" s="703">
        <v>-0.39498090000000002</v>
      </c>
      <c r="BJ15" s="703">
        <v>-0.36535119999999999</v>
      </c>
      <c r="BK15" s="703">
        <v>-0.41710350000000002</v>
      </c>
      <c r="BL15" s="703">
        <v>-0.35713709999999999</v>
      </c>
      <c r="BM15" s="703">
        <v>-0.23154549999999999</v>
      </c>
      <c r="BN15" s="703">
        <v>-0.29682150000000002</v>
      </c>
      <c r="BO15" s="703">
        <v>-0.3346151</v>
      </c>
      <c r="BP15" s="703">
        <v>-0.67625480000000004</v>
      </c>
      <c r="BQ15" s="703">
        <v>-0.85105739999999996</v>
      </c>
      <c r="BR15" s="703">
        <v>-0.85091749999999999</v>
      </c>
      <c r="BS15" s="703">
        <v>-0.64556349999999996</v>
      </c>
      <c r="BT15" s="703">
        <v>-0.42831599999999997</v>
      </c>
      <c r="BU15" s="703">
        <v>-0.36841679999999999</v>
      </c>
      <c r="BV15" s="703">
        <v>-0.34422629999999999</v>
      </c>
    </row>
    <row r="16" spans="1:74" ht="11.1" customHeight="1" x14ac:dyDescent="0.2">
      <c r="A16" s="499" t="s">
        <v>1215</v>
      </c>
      <c r="B16" s="500" t="s">
        <v>1322</v>
      </c>
      <c r="C16" s="702">
        <v>1.946636397</v>
      </c>
      <c r="D16" s="702">
        <v>1.4910144759999999</v>
      </c>
      <c r="E16" s="702">
        <v>1.5189163990000001</v>
      </c>
      <c r="F16" s="702">
        <v>1.1790280710000001</v>
      </c>
      <c r="G16" s="702">
        <v>1.720070352</v>
      </c>
      <c r="H16" s="702">
        <v>1.792790211</v>
      </c>
      <c r="I16" s="702">
        <v>1.68688623</v>
      </c>
      <c r="J16" s="702">
        <v>1.6096509560000001</v>
      </c>
      <c r="K16" s="702">
        <v>1.542843639</v>
      </c>
      <c r="L16" s="702">
        <v>1.427025609</v>
      </c>
      <c r="M16" s="702">
        <v>1.542535607</v>
      </c>
      <c r="N16" s="702">
        <v>2.582004886</v>
      </c>
      <c r="O16" s="702">
        <v>6.3480329759999998</v>
      </c>
      <c r="P16" s="702">
        <v>1.4507449690000001</v>
      </c>
      <c r="Q16" s="702">
        <v>1.3684092489999999</v>
      </c>
      <c r="R16" s="702">
        <v>1.4462465250000001</v>
      </c>
      <c r="S16" s="702">
        <v>1.4528908540000001</v>
      </c>
      <c r="T16" s="702">
        <v>1.7950194420000001</v>
      </c>
      <c r="U16" s="702">
        <v>1.7836900849999999</v>
      </c>
      <c r="V16" s="702">
        <v>1.828892162</v>
      </c>
      <c r="W16" s="702">
        <v>1.7615771179999999</v>
      </c>
      <c r="X16" s="702">
        <v>1.4725601479999999</v>
      </c>
      <c r="Y16" s="702">
        <v>1.5649049239999999</v>
      </c>
      <c r="Z16" s="702">
        <v>1.655497333</v>
      </c>
      <c r="AA16" s="702">
        <v>2.104261766</v>
      </c>
      <c r="AB16" s="702">
        <v>1.419914047</v>
      </c>
      <c r="AC16" s="702">
        <v>1.3070546080000001</v>
      </c>
      <c r="AD16" s="702">
        <v>1.089438699</v>
      </c>
      <c r="AE16" s="702">
        <v>1.596676387</v>
      </c>
      <c r="AF16" s="702">
        <v>1.4346788450000001</v>
      </c>
      <c r="AG16" s="702">
        <v>1.652331684</v>
      </c>
      <c r="AH16" s="702">
        <v>1.6363307819999999</v>
      </c>
      <c r="AI16" s="702">
        <v>1.416527144</v>
      </c>
      <c r="AJ16" s="702">
        <v>1.056425588</v>
      </c>
      <c r="AK16" s="702">
        <v>1.145774385</v>
      </c>
      <c r="AL16" s="702">
        <v>1.3607375289999999</v>
      </c>
      <c r="AM16" s="702">
        <v>1.5137098149999999</v>
      </c>
      <c r="AN16" s="702">
        <v>1.177326256</v>
      </c>
      <c r="AO16" s="702">
        <v>1.306306553</v>
      </c>
      <c r="AP16" s="702">
        <v>1.1568301219999999</v>
      </c>
      <c r="AQ16" s="702">
        <v>1.2098111730000001</v>
      </c>
      <c r="AR16" s="702">
        <v>1.5761035400000001</v>
      </c>
      <c r="AS16" s="702">
        <v>1.691049448</v>
      </c>
      <c r="AT16" s="702">
        <v>1.608866747</v>
      </c>
      <c r="AU16" s="702">
        <v>1.169976189</v>
      </c>
      <c r="AV16" s="702">
        <v>1.139010069</v>
      </c>
      <c r="AW16" s="702">
        <v>1.349820496</v>
      </c>
      <c r="AX16" s="702">
        <v>1.556737335</v>
      </c>
      <c r="AY16" s="702">
        <v>1.504558093</v>
      </c>
      <c r="AZ16" s="702">
        <v>2.1719432209999998</v>
      </c>
      <c r="BA16" s="702">
        <v>1.5679573579999999</v>
      </c>
      <c r="BB16" s="702">
        <v>1.0055719999999999</v>
      </c>
      <c r="BC16" s="702">
        <v>1.0206850000000001</v>
      </c>
      <c r="BD16" s="703">
        <v>1.399106</v>
      </c>
      <c r="BE16" s="703">
        <v>1.4709049999999999</v>
      </c>
      <c r="BF16" s="703">
        <v>1.428126</v>
      </c>
      <c r="BG16" s="703">
        <v>1.0701290000000001</v>
      </c>
      <c r="BH16" s="703">
        <v>0.97705850000000005</v>
      </c>
      <c r="BI16" s="703">
        <v>1.4144369999999999</v>
      </c>
      <c r="BJ16" s="703">
        <v>1.7622789999999999</v>
      </c>
      <c r="BK16" s="703">
        <v>1.6589989999999999</v>
      </c>
      <c r="BL16" s="703">
        <v>1.317615</v>
      </c>
      <c r="BM16" s="703">
        <v>1.6880010000000001</v>
      </c>
      <c r="BN16" s="703">
        <v>1.096786</v>
      </c>
      <c r="BO16" s="703">
        <v>1.034762</v>
      </c>
      <c r="BP16" s="703">
        <v>1.479946</v>
      </c>
      <c r="BQ16" s="703">
        <v>1.556146</v>
      </c>
      <c r="BR16" s="703">
        <v>1.5076799999999999</v>
      </c>
      <c r="BS16" s="703">
        <v>1.115688</v>
      </c>
      <c r="BT16" s="703">
        <v>1.0506599999999999</v>
      </c>
      <c r="BU16" s="703">
        <v>1.836152</v>
      </c>
      <c r="BV16" s="703">
        <v>1.971341</v>
      </c>
    </row>
    <row r="17" spans="1:74" ht="11.1" customHeight="1" x14ac:dyDescent="0.2">
      <c r="A17" s="499" t="s">
        <v>1216</v>
      </c>
      <c r="B17" s="500" t="s">
        <v>85</v>
      </c>
      <c r="C17" s="702">
        <v>0.34936725800000001</v>
      </c>
      <c r="D17" s="702">
        <v>0.308383348</v>
      </c>
      <c r="E17" s="702">
        <v>0.35808757299999999</v>
      </c>
      <c r="F17" s="702">
        <v>0.29996994900000001</v>
      </c>
      <c r="G17" s="702">
        <v>0.35029007200000001</v>
      </c>
      <c r="H17" s="702">
        <v>0.32378658100000002</v>
      </c>
      <c r="I17" s="702">
        <v>0.36901887</v>
      </c>
      <c r="J17" s="702">
        <v>0.35979762599999998</v>
      </c>
      <c r="K17" s="702">
        <v>0.345600827</v>
      </c>
      <c r="L17" s="702">
        <v>0.326487794</v>
      </c>
      <c r="M17" s="702">
        <v>0.35229122699999998</v>
      </c>
      <c r="N17" s="702">
        <v>0.38335661199999999</v>
      </c>
      <c r="O17" s="702">
        <v>0.34419586099999999</v>
      </c>
      <c r="P17" s="702">
        <v>0.33699916099999999</v>
      </c>
      <c r="Q17" s="702">
        <v>0.34759251099999999</v>
      </c>
      <c r="R17" s="702">
        <v>0.35411205099999998</v>
      </c>
      <c r="S17" s="702">
        <v>0.38927535899999999</v>
      </c>
      <c r="T17" s="702">
        <v>0.31618175599999998</v>
      </c>
      <c r="U17" s="702">
        <v>0.35894971599999997</v>
      </c>
      <c r="V17" s="702">
        <v>0.39247206699999998</v>
      </c>
      <c r="W17" s="702">
        <v>0.33171762999999999</v>
      </c>
      <c r="X17" s="702">
        <v>0.25432616299999999</v>
      </c>
      <c r="Y17" s="702">
        <v>0.31103460199999999</v>
      </c>
      <c r="Z17" s="702">
        <v>0.34920659599999998</v>
      </c>
      <c r="AA17" s="702">
        <v>0.360177366</v>
      </c>
      <c r="AB17" s="702">
        <v>0.35055665200000002</v>
      </c>
      <c r="AC17" s="702">
        <v>0.38328604500000002</v>
      </c>
      <c r="AD17" s="702">
        <v>0.32851513799999998</v>
      </c>
      <c r="AE17" s="702">
        <v>0.32437474999999999</v>
      </c>
      <c r="AF17" s="702">
        <v>0.32890024299999998</v>
      </c>
      <c r="AG17" s="702">
        <v>0.37243416800000001</v>
      </c>
      <c r="AH17" s="702">
        <v>0.37724755199999999</v>
      </c>
      <c r="AI17" s="702">
        <v>0.341987294</v>
      </c>
      <c r="AJ17" s="702">
        <v>0.189449443</v>
      </c>
      <c r="AK17" s="702">
        <v>0.32581763899999999</v>
      </c>
      <c r="AL17" s="702">
        <v>0.35392033699999997</v>
      </c>
      <c r="AM17" s="702">
        <v>0.35370122300000001</v>
      </c>
      <c r="AN17" s="702">
        <v>0.369529622</v>
      </c>
      <c r="AO17" s="702">
        <v>0.28762928300000001</v>
      </c>
      <c r="AP17" s="702">
        <v>0.150054681</v>
      </c>
      <c r="AQ17" s="702">
        <v>0.16055824699999999</v>
      </c>
      <c r="AR17" s="702">
        <v>0.13321082000000001</v>
      </c>
      <c r="AS17" s="702">
        <v>0.161638534</v>
      </c>
      <c r="AT17" s="702">
        <v>0.303348018</v>
      </c>
      <c r="AU17" s="702">
        <v>0.29669475299999998</v>
      </c>
      <c r="AV17" s="702">
        <v>0.238287153</v>
      </c>
      <c r="AW17" s="702">
        <v>0.30593950600000003</v>
      </c>
      <c r="AX17" s="702">
        <v>0.336575656</v>
      </c>
      <c r="AY17" s="702">
        <v>0.32617368800000002</v>
      </c>
      <c r="AZ17" s="702">
        <v>0.190502914</v>
      </c>
      <c r="BA17" s="702">
        <v>0.19587627099999999</v>
      </c>
      <c r="BB17" s="702">
        <v>7.45638E-2</v>
      </c>
      <c r="BC17" s="702">
        <v>0.16174930000000001</v>
      </c>
      <c r="BD17" s="703">
        <v>0.1924594</v>
      </c>
      <c r="BE17" s="703">
        <v>0.1212715</v>
      </c>
      <c r="BF17" s="703">
        <v>0.28005530000000001</v>
      </c>
      <c r="BG17" s="703">
        <v>0.28993999999999998</v>
      </c>
      <c r="BH17" s="703">
        <v>0.26520529999999998</v>
      </c>
      <c r="BI17" s="703">
        <v>0.30250510000000003</v>
      </c>
      <c r="BJ17" s="703">
        <v>0.34310829999999998</v>
      </c>
      <c r="BK17" s="703">
        <v>0.21644920000000001</v>
      </c>
      <c r="BL17" s="703">
        <v>0.20430899999999999</v>
      </c>
      <c r="BM17" s="703">
        <v>0.27698739999999999</v>
      </c>
      <c r="BN17" s="703">
        <v>0.1220469</v>
      </c>
      <c r="BO17" s="703">
        <v>0.1797608</v>
      </c>
      <c r="BP17" s="703">
        <v>0.23661070000000001</v>
      </c>
      <c r="BQ17" s="703">
        <v>0.13365560000000001</v>
      </c>
      <c r="BR17" s="703">
        <v>0.29388530000000002</v>
      </c>
      <c r="BS17" s="703">
        <v>0.2370833</v>
      </c>
      <c r="BT17" s="703">
        <v>0.27502850000000001</v>
      </c>
      <c r="BU17" s="703">
        <v>0.30385099999999998</v>
      </c>
      <c r="BV17" s="703">
        <v>0.30876500000000001</v>
      </c>
    </row>
    <row r="18" spans="1:74" ht="11.1" customHeight="1" x14ac:dyDescent="0.2">
      <c r="A18" s="499" t="s">
        <v>1334</v>
      </c>
      <c r="B18" s="502" t="s">
        <v>1323</v>
      </c>
      <c r="C18" s="702">
        <v>0.62735458700000002</v>
      </c>
      <c r="D18" s="702">
        <v>0.55293731300000004</v>
      </c>
      <c r="E18" s="702">
        <v>0.56537406599999995</v>
      </c>
      <c r="F18" s="702">
        <v>0.55312734100000005</v>
      </c>
      <c r="G18" s="702">
        <v>0.58556693800000004</v>
      </c>
      <c r="H18" s="702">
        <v>0.593987971</v>
      </c>
      <c r="I18" s="702">
        <v>0.62572821599999995</v>
      </c>
      <c r="J18" s="702">
        <v>0.63578308699999997</v>
      </c>
      <c r="K18" s="702">
        <v>0.55764277200000001</v>
      </c>
      <c r="L18" s="702">
        <v>0.56203412900000005</v>
      </c>
      <c r="M18" s="702">
        <v>0.58472024600000005</v>
      </c>
      <c r="N18" s="702">
        <v>0.63587112499999998</v>
      </c>
      <c r="O18" s="702">
        <v>0.61521048099999998</v>
      </c>
      <c r="P18" s="702">
        <v>0.58157888400000002</v>
      </c>
      <c r="Q18" s="702">
        <v>0.61166877399999997</v>
      </c>
      <c r="R18" s="702">
        <v>0.56632562600000003</v>
      </c>
      <c r="S18" s="702">
        <v>0.57109849099999999</v>
      </c>
      <c r="T18" s="702">
        <v>0.631504073</v>
      </c>
      <c r="U18" s="702">
        <v>0.64017125200000002</v>
      </c>
      <c r="V18" s="702">
        <v>0.63509555299999998</v>
      </c>
      <c r="W18" s="702">
        <v>0.56221997300000004</v>
      </c>
      <c r="X18" s="702">
        <v>0.59973774899999999</v>
      </c>
      <c r="Y18" s="702">
        <v>0.60104939400000001</v>
      </c>
      <c r="Z18" s="702">
        <v>0.62275288100000004</v>
      </c>
      <c r="AA18" s="702">
        <v>0.66630020599999995</v>
      </c>
      <c r="AB18" s="702">
        <v>0.574537403</v>
      </c>
      <c r="AC18" s="702">
        <v>0.60402022099999997</v>
      </c>
      <c r="AD18" s="702">
        <v>0.58054531099999995</v>
      </c>
      <c r="AE18" s="702">
        <v>0.66446814700000001</v>
      </c>
      <c r="AF18" s="702">
        <v>0.64869579700000002</v>
      </c>
      <c r="AG18" s="702">
        <v>0.67071058100000003</v>
      </c>
      <c r="AH18" s="702">
        <v>0.70391899999999996</v>
      </c>
      <c r="AI18" s="702">
        <v>0.64926117000000005</v>
      </c>
      <c r="AJ18" s="702">
        <v>0.64054294000000001</v>
      </c>
      <c r="AK18" s="702">
        <v>0.62768589100000005</v>
      </c>
      <c r="AL18" s="702">
        <v>0.65812180899999995</v>
      </c>
      <c r="AM18" s="702">
        <v>0.64938226799999998</v>
      </c>
      <c r="AN18" s="702">
        <v>0.584410655</v>
      </c>
      <c r="AO18" s="702">
        <v>0.66166579000000003</v>
      </c>
      <c r="AP18" s="702">
        <v>0.62851619400000003</v>
      </c>
      <c r="AQ18" s="702">
        <v>0.62622276799999999</v>
      </c>
      <c r="AR18" s="702">
        <v>0.57209332499999999</v>
      </c>
      <c r="AS18" s="702">
        <v>0.64582402500000002</v>
      </c>
      <c r="AT18" s="702">
        <v>0.65330650899999998</v>
      </c>
      <c r="AU18" s="702">
        <v>0.59547388400000001</v>
      </c>
      <c r="AV18" s="702">
        <v>0.594215198</v>
      </c>
      <c r="AW18" s="702">
        <v>0.598498639</v>
      </c>
      <c r="AX18" s="702">
        <v>0.66519096099999997</v>
      </c>
      <c r="AY18" s="702">
        <v>0.64625560100000001</v>
      </c>
      <c r="AZ18" s="702">
        <v>0.56901704600000003</v>
      </c>
      <c r="BA18" s="702">
        <v>0.63550973799999999</v>
      </c>
      <c r="BB18" s="702">
        <v>0.61989179999999999</v>
      </c>
      <c r="BC18" s="702">
        <v>0.63147439999999999</v>
      </c>
      <c r="BD18" s="703">
        <v>0.52305679999999999</v>
      </c>
      <c r="BE18" s="703">
        <v>0.52845410000000004</v>
      </c>
      <c r="BF18" s="703">
        <v>0.57129920000000001</v>
      </c>
      <c r="BG18" s="703">
        <v>0.56029859999999998</v>
      </c>
      <c r="BH18" s="703">
        <v>0.57963209999999998</v>
      </c>
      <c r="BI18" s="703">
        <v>0.60215410000000003</v>
      </c>
      <c r="BJ18" s="703">
        <v>0.66142279999999998</v>
      </c>
      <c r="BK18" s="703">
        <v>0.640957</v>
      </c>
      <c r="BL18" s="703">
        <v>0.52661239999999998</v>
      </c>
      <c r="BM18" s="703">
        <v>0.64483579999999996</v>
      </c>
      <c r="BN18" s="703">
        <v>0.61265130000000001</v>
      </c>
      <c r="BO18" s="703">
        <v>0.63431389999999999</v>
      </c>
      <c r="BP18" s="703">
        <v>0.52878760000000002</v>
      </c>
      <c r="BQ18" s="703">
        <v>0.53182620000000003</v>
      </c>
      <c r="BR18" s="703">
        <v>0.56756209999999996</v>
      </c>
      <c r="BS18" s="703">
        <v>0.56195340000000005</v>
      </c>
      <c r="BT18" s="703">
        <v>0.59221000000000001</v>
      </c>
      <c r="BU18" s="703">
        <v>0.60876629999999998</v>
      </c>
      <c r="BV18" s="703">
        <v>0.66487909999999995</v>
      </c>
    </row>
    <row r="19" spans="1:74" ht="11.1" customHeight="1" x14ac:dyDescent="0.2">
      <c r="A19" s="499" t="s">
        <v>1217</v>
      </c>
      <c r="B19" s="500" t="s">
        <v>350</v>
      </c>
      <c r="C19" s="702">
        <v>329.75126305999999</v>
      </c>
      <c r="D19" s="702">
        <v>277.54804582000003</v>
      </c>
      <c r="E19" s="702">
        <v>304.99628097999999</v>
      </c>
      <c r="F19" s="702">
        <v>281.89227134999999</v>
      </c>
      <c r="G19" s="702">
        <v>309.76233780000001</v>
      </c>
      <c r="H19" s="702">
        <v>344.61752353000003</v>
      </c>
      <c r="I19" s="702">
        <v>390.20383342999997</v>
      </c>
      <c r="J19" s="702">
        <v>370.38718609</v>
      </c>
      <c r="K19" s="702">
        <v>323.40031343999999</v>
      </c>
      <c r="L19" s="702">
        <v>307.76029617</v>
      </c>
      <c r="M19" s="702">
        <v>297.58536956</v>
      </c>
      <c r="N19" s="702">
        <v>339.54776076000002</v>
      </c>
      <c r="O19" s="702">
        <v>359.48675664000001</v>
      </c>
      <c r="P19" s="702">
        <v>294.67102187</v>
      </c>
      <c r="Q19" s="702">
        <v>308.78806992</v>
      </c>
      <c r="R19" s="702">
        <v>288.54883265000001</v>
      </c>
      <c r="S19" s="702">
        <v>325.92793220999999</v>
      </c>
      <c r="T19" s="702">
        <v>358.52738958999998</v>
      </c>
      <c r="U19" s="702">
        <v>396.89491361</v>
      </c>
      <c r="V19" s="702">
        <v>393.53555310000002</v>
      </c>
      <c r="W19" s="702">
        <v>342.95487781000003</v>
      </c>
      <c r="X19" s="702">
        <v>311.79256400000003</v>
      </c>
      <c r="Y19" s="702">
        <v>309.10449666</v>
      </c>
      <c r="Z19" s="702">
        <v>328.36360261999999</v>
      </c>
      <c r="AA19" s="702">
        <v>345.36710038000001</v>
      </c>
      <c r="AB19" s="702">
        <v>302.67372931</v>
      </c>
      <c r="AC19" s="702">
        <v>313.42877663000002</v>
      </c>
      <c r="AD19" s="702">
        <v>284.35068482000003</v>
      </c>
      <c r="AE19" s="702">
        <v>317.54099905999999</v>
      </c>
      <c r="AF19" s="702">
        <v>339.73705840000002</v>
      </c>
      <c r="AG19" s="702">
        <v>395.58766341</v>
      </c>
      <c r="AH19" s="702">
        <v>386.94447909000002</v>
      </c>
      <c r="AI19" s="702">
        <v>346.92994529999999</v>
      </c>
      <c r="AJ19" s="702">
        <v>307.00789743000001</v>
      </c>
      <c r="AK19" s="702">
        <v>302.29379123000001</v>
      </c>
      <c r="AL19" s="702">
        <v>324.21721517999998</v>
      </c>
      <c r="AM19" s="702">
        <v>326.21705420000001</v>
      </c>
      <c r="AN19" s="702">
        <v>304.90015454000002</v>
      </c>
      <c r="AO19" s="702">
        <v>294.10126213000001</v>
      </c>
      <c r="AP19" s="702">
        <v>264.08281969000001</v>
      </c>
      <c r="AQ19" s="702">
        <v>292.01242130000003</v>
      </c>
      <c r="AR19" s="702">
        <v>340.04765257999998</v>
      </c>
      <c r="AS19" s="702">
        <v>400.75233832999999</v>
      </c>
      <c r="AT19" s="702">
        <v>386.01338258999999</v>
      </c>
      <c r="AU19" s="702">
        <v>321.75486425999998</v>
      </c>
      <c r="AV19" s="702">
        <v>301.72176523000002</v>
      </c>
      <c r="AW19" s="702">
        <v>290.10986333</v>
      </c>
      <c r="AX19" s="702">
        <v>331.05896043000001</v>
      </c>
      <c r="AY19" s="702">
        <v>337.09246155</v>
      </c>
      <c r="AZ19" s="702">
        <v>315.90521731000001</v>
      </c>
      <c r="BA19" s="702">
        <v>298.75672171000002</v>
      </c>
      <c r="BB19" s="702">
        <v>278.61970000000002</v>
      </c>
      <c r="BC19" s="702">
        <v>305.64210000000003</v>
      </c>
      <c r="BD19" s="703">
        <v>349.1952</v>
      </c>
      <c r="BE19" s="703">
        <v>395.94819999999999</v>
      </c>
      <c r="BF19" s="703">
        <v>378.54469999999998</v>
      </c>
      <c r="BG19" s="703">
        <v>323.4708</v>
      </c>
      <c r="BH19" s="703">
        <v>300.54640000000001</v>
      </c>
      <c r="BI19" s="703">
        <v>291.56799999999998</v>
      </c>
      <c r="BJ19" s="703">
        <v>340.19330000000002</v>
      </c>
      <c r="BK19" s="703">
        <v>344.24689999999998</v>
      </c>
      <c r="BL19" s="703">
        <v>306.86590000000001</v>
      </c>
      <c r="BM19" s="703">
        <v>309.48880000000003</v>
      </c>
      <c r="BN19" s="703">
        <v>284.24009999999998</v>
      </c>
      <c r="BO19" s="703">
        <v>309.94439999999997</v>
      </c>
      <c r="BP19" s="703">
        <v>353.80169999999998</v>
      </c>
      <c r="BQ19" s="703">
        <v>400.09570000000002</v>
      </c>
      <c r="BR19" s="703">
        <v>380.90179999999998</v>
      </c>
      <c r="BS19" s="703">
        <v>326.71449999999999</v>
      </c>
      <c r="BT19" s="703">
        <v>303.23590000000002</v>
      </c>
      <c r="BU19" s="703">
        <v>293.91969999999998</v>
      </c>
      <c r="BV19" s="703">
        <v>342.67689999999999</v>
      </c>
    </row>
    <row r="20" spans="1:74" ht="11.1" customHeight="1" x14ac:dyDescent="0.2">
      <c r="A20" s="493"/>
      <c r="B20" s="131" t="s">
        <v>1324</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333"/>
      <c r="BE20" s="333"/>
      <c r="BF20" s="333"/>
      <c r="BG20" s="333"/>
      <c r="BH20" s="333"/>
      <c r="BI20" s="333"/>
      <c r="BJ20" s="333"/>
      <c r="BK20" s="333"/>
      <c r="BL20" s="333"/>
      <c r="BM20" s="333"/>
      <c r="BN20" s="333"/>
      <c r="BO20" s="333"/>
      <c r="BP20" s="333"/>
      <c r="BQ20" s="333"/>
      <c r="BR20" s="333"/>
      <c r="BS20" s="333"/>
      <c r="BT20" s="333"/>
      <c r="BU20" s="333"/>
      <c r="BV20" s="333"/>
    </row>
    <row r="21" spans="1:74" ht="11.1" customHeight="1" x14ac:dyDescent="0.2">
      <c r="A21" s="499" t="s">
        <v>1218</v>
      </c>
      <c r="B21" s="500" t="s">
        <v>84</v>
      </c>
      <c r="C21" s="702">
        <v>3.6627383729999998</v>
      </c>
      <c r="D21" s="702">
        <v>3.0874994299999998</v>
      </c>
      <c r="E21" s="702">
        <v>3.3569812369999998</v>
      </c>
      <c r="F21" s="702">
        <v>4.3675868329999998</v>
      </c>
      <c r="G21" s="702">
        <v>3.4921429220000002</v>
      </c>
      <c r="H21" s="702">
        <v>4.2137166800000001</v>
      </c>
      <c r="I21" s="702">
        <v>5.3214756850000002</v>
      </c>
      <c r="J21" s="702">
        <v>5.3625131079999999</v>
      </c>
      <c r="K21" s="702">
        <v>4.3599465449999997</v>
      </c>
      <c r="L21" s="702">
        <v>4.2274064940000002</v>
      </c>
      <c r="M21" s="702">
        <v>3.687038689</v>
      </c>
      <c r="N21" s="702">
        <v>3.6640285440000002</v>
      </c>
      <c r="O21" s="702">
        <v>3.2698505230000001</v>
      </c>
      <c r="P21" s="702">
        <v>3.1358951720000001</v>
      </c>
      <c r="Q21" s="702">
        <v>3.6535897880000001</v>
      </c>
      <c r="R21" s="702">
        <v>2.8681725230000001</v>
      </c>
      <c r="S21" s="702">
        <v>2.9351015220000001</v>
      </c>
      <c r="T21" s="702">
        <v>4.0441167260000004</v>
      </c>
      <c r="U21" s="702">
        <v>6.0469096609999999</v>
      </c>
      <c r="V21" s="702">
        <v>6.5923124160000004</v>
      </c>
      <c r="W21" s="702">
        <v>4.7342538269999999</v>
      </c>
      <c r="X21" s="702">
        <v>4.630660217</v>
      </c>
      <c r="Y21" s="702">
        <v>3.5570985159999999</v>
      </c>
      <c r="Z21" s="702">
        <v>3.5544108539999999</v>
      </c>
      <c r="AA21" s="702">
        <v>3.6804454099999999</v>
      </c>
      <c r="AB21" s="702">
        <v>3.1469889279999999</v>
      </c>
      <c r="AC21" s="702">
        <v>3.4340791400000001</v>
      </c>
      <c r="AD21" s="702">
        <v>3.2540318099999999</v>
      </c>
      <c r="AE21" s="702">
        <v>2.909958332</v>
      </c>
      <c r="AF21" s="702">
        <v>3.6252321219999999</v>
      </c>
      <c r="AG21" s="702">
        <v>6.350583018</v>
      </c>
      <c r="AH21" s="702">
        <v>5.3193565720000002</v>
      </c>
      <c r="AI21" s="702">
        <v>3.610639833</v>
      </c>
      <c r="AJ21" s="702">
        <v>3.6915430310000001</v>
      </c>
      <c r="AK21" s="702">
        <v>3.4386043449999999</v>
      </c>
      <c r="AL21" s="702">
        <v>4.193226299</v>
      </c>
      <c r="AM21" s="702">
        <v>4.2590367349999996</v>
      </c>
      <c r="AN21" s="702">
        <v>3.6634421110000002</v>
      </c>
      <c r="AO21" s="702">
        <v>2.8436516379999999</v>
      </c>
      <c r="AP21" s="702">
        <v>2.9657099410000001</v>
      </c>
      <c r="AQ21" s="702">
        <v>2.6381565299999998</v>
      </c>
      <c r="AR21" s="702">
        <v>4.4408847800000002</v>
      </c>
      <c r="AS21" s="702">
        <v>6.5409425050000003</v>
      </c>
      <c r="AT21" s="702">
        <v>5.385031508</v>
      </c>
      <c r="AU21" s="702">
        <v>4.1690113780000004</v>
      </c>
      <c r="AV21" s="702">
        <v>3.4947489979999999</v>
      </c>
      <c r="AW21" s="702">
        <v>3.3879482350000001</v>
      </c>
      <c r="AX21" s="702">
        <v>3.8971740110000002</v>
      </c>
      <c r="AY21" s="702">
        <v>4.4513381780000003</v>
      </c>
      <c r="AZ21" s="702">
        <v>4.1551409980000003</v>
      </c>
      <c r="BA21" s="702">
        <v>3.470428761</v>
      </c>
      <c r="BB21" s="702">
        <v>2.8446600000000002</v>
      </c>
      <c r="BC21" s="702">
        <v>2.884026</v>
      </c>
      <c r="BD21" s="703">
        <v>4.5627779999999998</v>
      </c>
      <c r="BE21" s="703">
        <v>7.0857219999999996</v>
      </c>
      <c r="BF21" s="703">
        <v>5.7171779999999996</v>
      </c>
      <c r="BG21" s="703">
        <v>4.3691810000000002</v>
      </c>
      <c r="BH21" s="703">
        <v>4.1428180000000001</v>
      </c>
      <c r="BI21" s="703">
        <v>4.6669479999999997</v>
      </c>
      <c r="BJ21" s="703">
        <v>3.3675519999999999</v>
      </c>
      <c r="BK21" s="703">
        <v>3.5324949999999999</v>
      </c>
      <c r="BL21" s="703">
        <v>2.2729240000000002</v>
      </c>
      <c r="BM21" s="703">
        <v>3.6043069999999999</v>
      </c>
      <c r="BN21" s="703">
        <v>3.515857</v>
      </c>
      <c r="BO21" s="703">
        <v>3.3079719999999999</v>
      </c>
      <c r="BP21" s="703">
        <v>4.7475529999999999</v>
      </c>
      <c r="BQ21" s="703">
        <v>7.240208</v>
      </c>
      <c r="BR21" s="703">
        <v>5.8152530000000002</v>
      </c>
      <c r="BS21" s="703">
        <v>4.5581149999999999</v>
      </c>
      <c r="BT21" s="703">
        <v>3.4348459999999998</v>
      </c>
      <c r="BU21" s="703">
        <v>4.4922370000000003</v>
      </c>
      <c r="BV21" s="703">
        <v>3.500524</v>
      </c>
    </row>
    <row r="22" spans="1:74" ht="11.1" customHeight="1" x14ac:dyDescent="0.2">
      <c r="A22" s="499" t="s">
        <v>1219</v>
      </c>
      <c r="B22" s="500" t="s">
        <v>83</v>
      </c>
      <c r="C22" s="702">
        <v>0.32195080500000001</v>
      </c>
      <c r="D22" s="702">
        <v>0.404809584</v>
      </c>
      <c r="E22" s="702">
        <v>0.50763756400000004</v>
      </c>
      <c r="F22" s="702">
        <v>5.3821347999999998E-2</v>
      </c>
      <c r="G22" s="702">
        <v>6.1368404000000001E-2</v>
      </c>
      <c r="H22" s="702">
        <v>4.2288371999999998E-2</v>
      </c>
      <c r="I22" s="702">
        <v>3.5584677000000002E-2</v>
      </c>
      <c r="J22" s="702">
        <v>3.0459520000000002E-3</v>
      </c>
      <c r="K22" s="702">
        <v>8.9253189999999993E-3</v>
      </c>
      <c r="L22" s="702">
        <v>5.9691240000000001E-3</v>
      </c>
      <c r="M22" s="702">
        <v>1.4434842999999999E-2</v>
      </c>
      <c r="N22" s="702">
        <v>0.21958818599999999</v>
      </c>
      <c r="O22" s="702">
        <v>0.411736404</v>
      </c>
      <c r="P22" s="702">
        <v>0.114478596</v>
      </c>
      <c r="Q22" s="702">
        <v>4.0078091000000003E-2</v>
      </c>
      <c r="R22" s="702">
        <v>0.13414657899999999</v>
      </c>
      <c r="S22" s="702">
        <v>2.982831E-3</v>
      </c>
      <c r="T22" s="702">
        <v>1.6183525000000001E-2</v>
      </c>
      <c r="U22" s="702">
        <v>5.4801917999999998E-2</v>
      </c>
      <c r="V22" s="702">
        <v>3.9129690000000002E-2</v>
      </c>
      <c r="W22" s="702">
        <v>2.4889398E-2</v>
      </c>
      <c r="X22" s="702">
        <v>7.0670100000000001E-4</v>
      </c>
      <c r="Y22" s="702">
        <v>7.0091991000000006E-2</v>
      </c>
      <c r="Z22" s="702">
        <v>0.13706673</v>
      </c>
      <c r="AA22" s="702">
        <v>0.17624726700000001</v>
      </c>
      <c r="AB22" s="702">
        <v>3.1579263000000003E-2</v>
      </c>
      <c r="AC22" s="702">
        <v>4.8330579999999998E-2</v>
      </c>
      <c r="AD22" s="702">
        <v>2.8616700000000002E-3</v>
      </c>
      <c r="AE22" s="702">
        <v>1.6658930000000001E-3</v>
      </c>
      <c r="AF22" s="702">
        <v>3.6460326000000001E-2</v>
      </c>
      <c r="AG22" s="702">
        <v>3.7802548999999998E-2</v>
      </c>
      <c r="AH22" s="702">
        <v>2.0012615000000001E-2</v>
      </c>
      <c r="AI22" s="702">
        <v>1.5698549999999999E-2</v>
      </c>
      <c r="AJ22" s="702">
        <v>1.1486727E-2</v>
      </c>
      <c r="AK22" s="702">
        <v>2.4133214E-2</v>
      </c>
      <c r="AL22" s="702">
        <v>5.0313710999999997E-2</v>
      </c>
      <c r="AM22" s="702">
        <v>2.8377423999999998E-2</v>
      </c>
      <c r="AN22" s="702">
        <v>2.9363568E-2</v>
      </c>
      <c r="AO22" s="702">
        <v>1.2913689999999999E-3</v>
      </c>
      <c r="AP22" s="702">
        <v>6.8995899999999997E-4</v>
      </c>
      <c r="AQ22" s="702">
        <v>1.391623E-3</v>
      </c>
      <c r="AR22" s="702">
        <v>6.2023770000000002E-3</v>
      </c>
      <c r="AS22" s="702">
        <v>3.1684679999999998E-3</v>
      </c>
      <c r="AT22" s="702">
        <v>2.1349979999999999E-3</v>
      </c>
      <c r="AU22" s="702">
        <v>2.3138450000000001E-3</v>
      </c>
      <c r="AV22" s="702">
        <v>6.8073989999999996E-3</v>
      </c>
      <c r="AW22" s="702">
        <v>8.1290549999999996E-3</v>
      </c>
      <c r="AX22" s="702">
        <v>6.6456096000000006E-2</v>
      </c>
      <c r="AY22" s="702">
        <v>0.174569587</v>
      </c>
      <c r="AZ22" s="702">
        <v>0.255268312</v>
      </c>
      <c r="BA22" s="702">
        <v>4.7849251000000002E-2</v>
      </c>
      <c r="BB22" s="702">
        <v>6.8995899999999997E-4</v>
      </c>
      <c r="BC22" s="702">
        <v>1.3916200000000001E-3</v>
      </c>
      <c r="BD22" s="703">
        <v>6.2023800000000004E-3</v>
      </c>
      <c r="BE22" s="703">
        <v>3.1684700000000001E-3</v>
      </c>
      <c r="BF22" s="703">
        <v>2.1350000000000002E-3</v>
      </c>
      <c r="BG22" s="703">
        <v>2.3138500000000001E-3</v>
      </c>
      <c r="BH22" s="703">
        <v>6.8073999999999999E-3</v>
      </c>
      <c r="BI22" s="703">
        <v>8.1290600000000005E-3</v>
      </c>
      <c r="BJ22" s="703">
        <v>6.6456100000000004E-2</v>
      </c>
      <c r="BK22" s="703">
        <v>0.17456959999999999</v>
      </c>
      <c r="BL22" s="703">
        <v>0.22722829999999999</v>
      </c>
      <c r="BM22" s="703">
        <v>4.7849299999999997E-2</v>
      </c>
      <c r="BN22" s="703">
        <v>6.8995899999999997E-4</v>
      </c>
      <c r="BO22" s="703">
        <v>1.3916200000000001E-3</v>
      </c>
      <c r="BP22" s="703">
        <v>6.2023800000000004E-3</v>
      </c>
      <c r="BQ22" s="703">
        <v>3.1684700000000001E-3</v>
      </c>
      <c r="BR22" s="703">
        <v>2.1350000000000002E-3</v>
      </c>
      <c r="BS22" s="703">
        <v>2.3138500000000001E-3</v>
      </c>
      <c r="BT22" s="703">
        <v>6.8073999999999999E-3</v>
      </c>
      <c r="BU22" s="703">
        <v>8.1290600000000005E-3</v>
      </c>
      <c r="BV22" s="703">
        <v>6.6456100000000004E-2</v>
      </c>
    </row>
    <row r="23" spans="1:74" ht="11.1" customHeight="1" x14ac:dyDescent="0.2">
      <c r="A23" s="499" t="s">
        <v>1220</v>
      </c>
      <c r="B23" s="502" t="s">
        <v>86</v>
      </c>
      <c r="C23" s="702">
        <v>2.9884590000000002</v>
      </c>
      <c r="D23" s="702">
        <v>2.5898300000000001</v>
      </c>
      <c r="E23" s="702">
        <v>2.9711249999999998</v>
      </c>
      <c r="F23" s="702">
        <v>1.0229509999999999</v>
      </c>
      <c r="G23" s="702">
        <v>2.4410699999999999</v>
      </c>
      <c r="H23" s="702">
        <v>2.8830040000000001</v>
      </c>
      <c r="I23" s="702">
        <v>2.972254</v>
      </c>
      <c r="J23" s="702">
        <v>2.9570050000000001</v>
      </c>
      <c r="K23" s="702">
        <v>2.8625310000000002</v>
      </c>
      <c r="L23" s="702">
        <v>2.3944529999999999</v>
      </c>
      <c r="M23" s="702">
        <v>2.4603739999999998</v>
      </c>
      <c r="N23" s="702">
        <v>2.9944389999999999</v>
      </c>
      <c r="O23" s="702">
        <v>2.8859530000000002</v>
      </c>
      <c r="P23" s="702">
        <v>2.7043279999999998</v>
      </c>
      <c r="Q23" s="702">
        <v>2.5698279999999998</v>
      </c>
      <c r="R23" s="702">
        <v>2.5188130000000002</v>
      </c>
      <c r="S23" s="702">
        <v>2.9253170000000002</v>
      </c>
      <c r="T23" s="702">
        <v>2.8376739999999998</v>
      </c>
      <c r="U23" s="702">
        <v>2.958923</v>
      </c>
      <c r="V23" s="702">
        <v>2.847172</v>
      </c>
      <c r="W23" s="702">
        <v>2.5871469999999999</v>
      </c>
      <c r="X23" s="702">
        <v>1.3420240000000001</v>
      </c>
      <c r="Y23" s="702">
        <v>2.235544</v>
      </c>
      <c r="Z23" s="702">
        <v>2.9720279999999999</v>
      </c>
      <c r="AA23" s="702">
        <v>2.9352330000000002</v>
      </c>
      <c r="AB23" s="702">
        <v>2.7001740000000001</v>
      </c>
      <c r="AC23" s="702">
        <v>2.968493</v>
      </c>
      <c r="AD23" s="702">
        <v>2.1317759999999999</v>
      </c>
      <c r="AE23" s="702">
        <v>2.2666149999999998</v>
      </c>
      <c r="AF23" s="702">
        <v>2.4008630000000002</v>
      </c>
      <c r="AG23" s="702">
        <v>2.464915</v>
      </c>
      <c r="AH23" s="702">
        <v>2.4621689999999998</v>
      </c>
      <c r="AI23" s="702">
        <v>2.38035</v>
      </c>
      <c r="AJ23" s="702">
        <v>2.4668909999999999</v>
      </c>
      <c r="AK23" s="702">
        <v>2.3858109999999999</v>
      </c>
      <c r="AL23" s="702">
        <v>2.254235</v>
      </c>
      <c r="AM23" s="702">
        <v>2.4839150000000001</v>
      </c>
      <c r="AN23" s="702">
        <v>2.3291620000000002</v>
      </c>
      <c r="AO23" s="702">
        <v>2.4775450000000001</v>
      </c>
      <c r="AP23" s="702">
        <v>1.041372</v>
      </c>
      <c r="AQ23" s="702">
        <v>1.76756</v>
      </c>
      <c r="AR23" s="702">
        <v>2.113524</v>
      </c>
      <c r="AS23" s="702">
        <v>2.4715370000000001</v>
      </c>
      <c r="AT23" s="702">
        <v>2.4385620000000001</v>
      </c>
      <c r="AU23" s="702">
        <v>2.3892000000000002</v>
      </c>
      <c r="AV23" s="702">
        <v>1.5923560000000001</v>
      </c>
      <c r="AW23" s="702">
        <v>2.0348350000000002</v>
      </c>
      <c r="AX23" s="702">
        <v>2.440483</v>
      </c>
      <c r="AY23" s="702">
        <v>2.3273169999999999</v>
      </c>
      <c r="AZ23" s="702">
        <v>2.2517390000000002</v>
      </c>
      <c r="BA23" s="702">
        <v>2.4931589999999999</v>
      </c>
      <c r="BB23" s="702">
        <v>2.4567199999999998</v>
      </c>
      <c r="BC23" s="702">
        <v>2.5256400000000001</v>
      </c>
      <c r="BD23" s="703">
        <v>2.3488699999999998</v>
      </c>
      <c r="BE23" s="703">
        <v>2.4271600000000002</v>
      </c>
      <c r="BF23" s="703">
        <v>2.4271600000000002</v>
      </c>
      <c r="BG23" s="703">
        <v>2.3488699999999998</v>
      </c>
      <c r="BH23" s="703">
        <v>1.36334</v>
      </c>
      <c r="BI23" s="703">
        <v>1.79691</v>
      </c>
      <c r="BJ23" s="703">
        <v>2.4271600000000002</v>
      </c>
      <c r="BK23" s="703">
        <v>2.4271600000000002</v>
      </c>
      <c r="BL23" s="703">
        <v>2.1922799999999998</v>
      </c>
      <c r="BM23" s="703">
        <v>2.4271600000000002</v>
      </c>
      <c r="BN23" s="703">
        <v>1.5109300000000001</v>
      </c>
      <c r="BO23" s="703">
        <v>2.3092100000000002</v>
      </c>
      <c r="BP23" s="703">
        <v>2.3637299999999999</v>
      </c>
      <c r="BQ23" s="703">
        <v>2.4425300000000001</v>
      </c>
      <c r="BR23" s="703">
        <v>2.4425300000000001</v>
      </c>
      <c r="BS23" s="703">
        <v>2.3637299999999999</v>
      </c>
      <c r="BT23" s="703">
        <v>2.4425300000000001</v>
      </c>
      <c r="BU23" s="703">
        <v>2.3637299999999999</v>
      </c>
      <c r="BV23" s="703">
        <v>2.4425300000000001</v>
      </c>
    </row>
    <row r="24" spans="1:74" ht="11.1" customHeight="1" x14ac:dyDescent="0.2">
      <c r="A24" s="499" t="s">
        <v>1221</v>
      </c>
      <c r="B24" s="502" t="s">
        <v>1222</v>
      </c>
      <c r="C24" s="702">
        <v>0.563488286</v>
      </c>
      <c r="D24" s="702">
        <v>0.55067841200000001</v>
      </c>
      <c r="E24" s="702">
        <v>0.67570320699999997</v>
      </c>
      <c r="F24" s="702">
        <v>0.88209228299999998</v>
      </c>
      <c r="G24" s="702">
        <v>0.94575753500000004</v>
      </c>
      <c r="H24" s="702">
        <v>0.72206322700000003</v>
      </c>
      <c r="I24" s="702">
        <v>0.59818165000000001</v>
      </c>
      <c r="J24" s="702">
        <v>0.379244525</v>
      </c>
      <c r="K24" s="702">
        <v>0.29010159899999999</v>
      </c>
      <c r="L24" s="702">
        <v>0.29383779799999998</v>
      </c>
      <c r="M24" s="702">
        <v>0.67355076899999999</v>
      </c>
      <c r="N24" s="702">
        <v>0.51163405900000003</v>
      </c>
      <c r="O24" s="702">
        <v>0.64713758499999996</v>
      </c>
      <c r="P24" s="702">
        <v>0.69247122000000005</v>
      </c>
      <c r="Q24" s="702">
        <v>0.76747903699999998</v>
      </c>
      <c r="R24" s="702">
        <v>0.919852844</v>
      </c>
      <c r="S24" s="702">
        <v>0.75106772200000005</v>
      </c>
      <c r="T24" s="702">
        <v>0.34313967499999998</v>
      </c>
      <c r="U24" s="702">
        <v>0.29663284099999998</v>
      </c>
      <c r="V24" s="702">
        <v>0.40846261900000003</v>
      </c>
      <c r="W24" s="702">
        <v>0.39179349499999999</v>
      </c>
      <c r="X24" s="702">
        <v>0.58365508700000002</v>
      </c>
      <c r="Y24" s="702">
        <v>0.80321369600000003</v>
      </c>
      <c r="Z24" s="702">
        <v>0.860234956</v>
      </c>
      <c r="AA24" s="702">
        <v>0.84618852200000005</v>
      </c>
      <c r="AB24" s="702">
        <v>0.78578130300000004</v>
      </c>
      <c r="AC24" s="702">
        <v>0.82941081800000005</v>
      </c>
      <c r="AD24" s="702">
        <v>0.89930413399999998</v>
      </c>
      <c r="AE24" s="702">
        <v>0.95542758900000002</v>
      </c>
      <c r="AF24" s="702">
        <v>0.68034820900000004</v>
      </c>
      <c r="AG24" s="702">
        <v>0.41323180500000001</v>
      </c>
      <c r="AH24" s="702">
        <v>0.23285988399999999</v>
      </c>
      <c r="AI24" s="702">
        <v>0.20686868999999999</v>
      </c>
      <c r="AJ24" s="702">
        <v>0.450806602</v>
      </c>
      <c r="AK24" s="702">
        <v>0.54965013399999996</v>
      </c>
      <c r="AL24" s="702">
        <v>0.74538159000000004</v>
      </c>
      <c r="AM24" s="702">
        <v>0.71571291999999997</v>
      </c>
      <c r="AN24" s="702">
        <v>0.70656378200000003</v>
      </c>
      <c r="AO24" s="702">
        <v>0.74390545500000005</v>
      </c>
      <c r="AP24" s="702">
        <v>0.71609322399999997</v>
      </c>
      <c r="AQ24" s="702">
        <v>0.71790302500000003</v>
      </c>
      <c r="AR24" s="702">
        <v>0.61808391600000001</v>
      </c>
      <c r="AS24" s="702">
        <v>0.62834930300000003</v>
      </c>
      <c r="AT24" s="702">
        <v>0.62151460199999997</v>
      </c>
      <c r="AU24" s="702">
        <v>0.54152093400000001</v>
      </c>
      <c r="AV24" s="702">
        <v>0.49494596099999999</v>
      </c>
      <c r="AW24" s="702">
        <v>0.59175818300000005</v>
      </c>
      <c r="AX24" s="702">
        <v>0.65724810099999997</v>
      </c>
      <c r="AY24" s="702">
        <v>0.66928021900000001</v>
      </c>
      <c r="AZ24" s="702">
        <v>0.57124966899999996</v>
      </c>
      <c r="BA24" s="702">
        <v>0.68148657199999996</v>
      </c>
      <c r="BB24" s="702">
        <v>0.82095669999999998</v>
      </c>
      <c r="BC24" s="702">
        <v>0.78889690000000001</v>
      </c>
      <c r="BD24" s="703">
        <v>0.62187420000000004</v>
      </c>
      <c r="BE24" s="703">
        <v>0.49499140000000003</v>
      </c>
      <c r="BF24" s="703">
        <v>0.4067964</v>
      </c>
      <c r="BG24" s="703">
        <v>0.37592239999999999</v>
      </c>
      <c r="BH24" s="703">
        <v>0.51594669999999998</v>
      </c>
      <c r="BI24" s="703">
        <v>0.58219779999999999</v>
      </c>
      <c r="BJ24" s="703">
        <v>0.68664270000000005</v>
      </c>
      <c r="BK24" s="703">
        <v>0.68588340000000003</v>
      </c>
      <c r="BL24" s="703">
        <v>0.61116700000000002</v>
      </c>
      <c r="BM24" s="703">
        <v>0.72350539999999997</v>
      </c>
      <c r="BN24" s="703">
        <v>0.84065730000000005</v>
      </c>
      <c r="BO24" s="703">
        <v>0.79875960000000001</v>
      </c>
      <c r="BP24" s="703">
        <v>0.62799680000000002</v>
      </c>
      <c r="BQ24" s="703">
        <v>0.49849579999999999</v>
      </c>
      <c r="BR24" s="703">
        <v>0.40889360000000002</v>
      </c>
      <c r="BS24" s="703">
        <v>0.37734859999999998</v>
      </c>
      <c r="BT24" s="703">
        <v>0.51744469999999998</v>
      </c>
      <c r="BU24" s="703">
        <v>0.58371399999999996</v>
      </c>
      <c r="BV24" s="703">
        <v>0.68834689999999998</v>
      </c>
    </row>
    <row r="25" spans="1:74" ht="11.1" customHeight="1" x14ac:dyDescent="0.2">
      <c r="A25" s="499" t="s">
        <v>1223</v>
      </c>
      <c r="B25" s="502" t="s">
        <v>1325</v>
      </c>
      <c r="C25" s="702">
        <v>0.88267381099999997</v>
      </c>
      <c r="D25" s="702">
        <v>0.86228242300000002</v>
      </c>
      <c r="E25" s="702">
        <v>0.94023059499999995</v>
      </c>
      <c r="F25" s="702">
        <v>0.757464837</v>
      </c>
      <c r="G25" s="702">
        <v>0.76160984499999995</v>
      </c>
      <c r="H25" s="702">
        <v>0.83154742100000001</v>
      </c>
      <c r="I25" s="702">
        <v>0.79998726200000003</v>
      </c>
      <c r="J25" s="702">
        <v>0.82571450599999996</v>
      </c>
      <c r="K25" s="702">
        <v>0.77180008499999997</v>
      </c>
      <c r="L25" s="702">
        <v>0.80848160700000005</v>
      </c>
      <c r="M25" s="702">
        <v>0.87206736799999995</v>
      </c>
      <c r="N25" s="702">
        <v>0.95992564499999999</v>
      </c>
      <c r="O25" s="702">
        <v>0.98721702899999997</v>
      </c>
      <c r="P25" s="702">
        <v>0.865229468</v>
      </c>
      <c r="Q25" s="702">
        <v>1.0056774390000001</v>
      </c>
      <c r="R25" s="702">
        <v>0.79277875399999997</v>
      </c>
      <c r="S25" s="702">
        <v>0.757431148</v>
      </c>
      <c r="T25" s="702">
        <v>0.81795138899999997</v>
      </c>
      <c r="U25" s="702">
        <v>0.844236816</v>
      </c>
      <c r="V25" s="702">
        <v>0.75528789299999999</v>
      </c>
      <c r="W25" s="702">
        <v>0.71876103000000002</v>
      </c>
      <c r="X25" s="702">
        <v>0.85677958200000004</v>
      </c>
      <c r="Y25" s="702">
        <v>0.80250426200000002</v>
      </c>
      <c r="Z25" s="702">
        <v>0.91204483599999997</v>
      </c>
      <c r="AA25" s="702">
        <v>0.907905552</v>
      </c>
      <c r="AB25" s="702">
        <v>0.88901158199999997</v>
      </c>
      <c r="AC25" s="702">
        <v>0.93889913899999999</v>
      </c>
      <c r="AD25" s="702">
        <v>0.83095936599999998</v>
      </c>
      <c r="AE25" s="702">
        <v>0.73309111100000002</v>
      </c>
      <c r="AF25" s="702">
        <v>0.71151302900000002</v>
      </c>
      <c r="AG25" s="702">
        <v>0.76712556499999995</v>
      </c>
      <c r="AH25" s="702">
        <v>0.73680377600000002</v>
      </c>
      <c r="AI25" s="702">
        <v>0.74472988399999995</v>
      </c>
      <c r="AJ25" s="702">
        <v>0.73170508899999998</v>
      </c>
      <c r="AK25" s="702">
        <v>0.86242028199999998</v>
      </c>
      <c r="AL25" s="702">
        <v>0.920231205</v>
      </c>
      <c r="AM25" s="702">
        <v>0.82784591699999999</v>
      </c>
      <c r="AN25" s="702">
        <v>0.82688166299999999</v>
      </c>
      <c r="AO25" s="702">
        <v>0.934369644</v>
      </c>
      <c r="AP25" s="702">
        <v>0.91787386500000001</v>
      </c>
      <c r="AQ25" s="702">
        <v>0.96373140099999999</v>
      </c>
      <c r="AR25" s="702">
        <v>0.80379880999999997</v>
      </c>
      <c r="AS25" s="702">
        <v>0.80640701000000004</v>
      </c>
      <c r="AT25" s="702">
        <v>0.83144591000000001</v>
      </c>
      <c r="AU25" s="702">
        <v>0.78577080499999996</v>
      </c>
      <c r="AV25" s="702">
        <v>0.83194184800000004</v>
      </c>
      <c r="AW25" s="702">
        <v>0.90069891000000002</v>
      </c>
      <c r="AX25" s="702">
        <v>0.89486700100000005</v>
      </c>
      <c r="AY25" s="702">
        <v>0.85129765400000001</v>
      </c>
      <c r="AZ25" s="702">
        <v>0.80605084199999999</v>
      </c>
      <c r="BA25" s="702">
        <v>1.097389255</v>
      </c>
      <c r="BB25" s="702">
        <v>1.11368</v>
      </c>
      <c r="BC25" s="702">
        <v>1.124144</v>
      </c>
      <c r="BD25" s="703">
        <v>0.8911848</v>
      </c>
      <c r="BE25" s="703">
        <v>0.89883559999999996</v>
      </c>
      <c r="BF25" s="703">
        <v>0.88656400000000002</v>
      </c>
      <c r="BG25" s="703">
        <v>0.86952609999999997</v>
      </c>
      <c r="BH25" s="703">
        <v>0.92306619999999995</v>
      </c>
      <c r="BI25" s="703">
        <v>1.03552</v>
      </c>
      <c r="BJ25" s="703">
        <v>1.2283770000000001</v>
      </c>
      <c r="BK25" s="703">
        <v>1.1200969999999999</v>
      </c>
      <c r="BL25" s="703">
        <v>0.88946590000000003</v>
      </c>
      <c r="BM25" s="703">
        <v>1.241927</v>
      </c>
      <c r="BN25" s="703">
        <v>1.1452599999999999</v>
      </c>
      <c r="BO25" s="703">
        <v>1.184423</v>
      </c>
      <c r="BP25" s="703">
        <v>0.97338329999999995</v>
      </c>
      <c r="BQ25" s="703">
        <v>0.9564551</v>
      </c>
      <c r="BR25" s="703">
        <v>0.9394055</v>
      </c>
      <c r="BS25" s="703">
        <v>0.91092660000000003</v>
      </c>
      <c r="BT25" s="703">
        <v>0.97560579999999997</v>
      </c>
      <c r="BU25" s="703">
        <v>1.0962529999999999</v>
      </c>
      <c r="BV25" s="703">
        <v>1.1975340000000001</v>
      </c>
    </row>
    <row r="26" spans="1:74" ht="11.1" customHeight="1" x14ac:dyDescent="0.2">
      <c r="A26" s="499" t="s">
        <v>1224</v>
      </c>
      <c r="B26" s="500" t="s">
        <v>1326</v>
      </c>
      <c r="C26" s="702">
        <v>0.124876475</v>
      </c>
      <c r="D26" s="702">
        <v>0.11111929500000001</v>
      </c>
      <c r="E26" s="702">
        <v>9.6135021000000001E-2</v>
      </c>
      <c r="F26" s="702">
        <v>0.109646302</v>
      </c>
      <c r="G26" s="702">
        <v>0.143596155</v>
      </c>
      <c r="H26" s="702">
        <v>0.13260412799999999</v>
      </c>
      <c r="I26" s="702">
        <v>0.108940491</v>
      </c>
      <c r="J26" s="702">
        <v>0.117699423</v>
      </c>
      <c r="K26" s="702">
        <v>0.11466974200000001</v>
      </c>
      <c r="L26" s="702">
        <v>0.10104014</v>
      </c>
      <c r="M26" s="702">
        <v>0.113335846</v>
      </c>
      <c r="N26" s="702">
        <v>0.57352437300000003</v>
      </c>
      <c r="O26" s="702">
        <v>1.125006167</v>
      </c>
      <c r="P26" s="702">
        <v>8.3797447999999997E-2</v>
      </c>
      <c r="Q26" s="702">
        <v>0.103145817</v>
      </c>
      <c r="R26" s="702">
        <v>9.7520577999999997E-2</v>
      </c>
      <c r="S26" s="702">
        <v>8.8129470000000001E-2</v>
      </c>
      <c r="T26" s="702">
        <v>0.138822379</v>
      </c>
      <c r="U26" s="702">
        <v>0.11532582500000001</v>
      </c>
      <c r="V26" s="702">
        <v>0.112596034</v>
      </c>
      <c r="W26" s="702">
        <v>9.4359643000000007E-2</v>
      </c>
      <c r="X26" s="702">
        <v>9.3389121000000005E-2</v>
      </c>
      <c r="Y26" s="702">
        <v>0.109227912</v>
      </c>
      <c r="Z26" s="702">
        <v>9.8492999999999997E-2</v>
      </c>
      <c r="AA26" s="702">
        <v>0.152991667</v>
      </c>
      <c r="AB26" s="702">
        <v>9.5792741000000001E-2</v>
      </c>
      <c r="AC26" s="702">
        <v>9.8677666999999997E-2</v>
      </c>
      <c r="AD26" s="702">
        <v>0.106436633</v>
      </c>
      <c r="AE26" s="702">
        <v>0.11520148199999999</v>
      </c>
      <c r="AF26" s="702">
        <v>0.10977368699999999</v>
      </c>
      <c r="AG26" s="702">
        <v>0.12260478599999999</v>
      </c>
      <c r="AH26" s="702">
        <v>0.116889381</v>
      </c>
      <c r="AI26" s="702">
        <v>0.105015231</v>
      </c>
      <c r="AJ26" s="702">
        <v>0.12230234600000001</v>
      </c>
      <c r="AK26" s="702">
        <v>0.12336768400000001</v>
      </c>
      <c r="AL26" s="702">
        <v>0.141478459</v>
      </c>
      <c r="AM26" s="702">
        <v>0.13754185499999999</v>
      </c>
      <c r="AN26" s="702">
        <v>0.10393079099999999</v>
      </c>
      <c r="AO26" s="702">
        <v>0.104811922</v>
      </c>
      <c r="AP26" s="702">
        <v>0.119303616</v>
      </c>
      <c r="AQ26" s="702">
        <v>0.11420060899999999</v>
      </c>
      <c r="AR26" s="702">
        <v>0.103933966</v>
      </c>
      <c r="AS26" s="702">
        <v>0.128432509</v>
      </c>
      <c r="AT26" s="702">
        <v>0.10363955499999999</v>
      </c>
      <c r="AU26" s="702">
        <v>0.11864485900000001</v>
      </c>
      <c r="AV26" s="702">
        <v>0.11719643</v>
      </c>
      <c r="AW26" s="702">
        <v>0.103711818</v>
      </c>
      <c r="AX26" s="702">
        <v>0.15904885099999999</v>
      </c>
      <c r="AY26" s="702">
        <v>0.13744206</v>
      </c>
      <c r="AZ26" s="702">
        <v>0.174798388</v>
      </c>
      <c r="BA26" s="702">
        <v>9.6836194E-2</v>
      </c>
      <c r="BB26" s="702">
        <v>0.14438870000000001</v>
      </c>
      <c r="BC26" s="702">
        <v>0.1204901</v>
      </c>
      <c r="BD26" s="703">
        <v>8.7270700000000007E-2</v>
      </c>
      <c r="BE26" s="703">
        <v>8.4724599999999997E-2</v>
      </c>
      <c r="BF26" s="703">
        <v>7.55416E-2</v>
      </c>
      <c r="BG26" s="703">
        <v>8.8564900000000002E-2</v>
      </c>
      <c r="BH26" s="703">
        <v>0.1179026</v>
      </c>
      <c r="BI26" s="703">
        <v>0.1128034</v>
      </c>
      <c r="BJ26" s="703">
        <v>0.14924680000000001</v>
      </c>
      <c r="BK26" s="703">
        <v>0.12749840000000001</v>
      </c>
      <c r="BL26" s="703">
        <v>0.1303742</v>
      </c>
      <c r="BM26" s="703">
        <v>0.100288</v>
      </c>
      <c r="BN26" s="703">
        <v>0.13581560000000001</v>
      </c>
      <c r="BO26" s="703">
        <v>0.1172289</v>
      </c>
      <c r="BP26" s="703">
        <v>8.6427199999999996E-2</v>
      </c>
      <c r="BQ26" s="703">
        <v>8.5265400000000005E-2</v>
      </c>
      <c r="BR26" s="703">
        <v>8.1182500000000005E-2</v>
      </c>
      <c r="BS26" s="703">
        <v>9.2837900000000001E-2</v>
      </c>
      <c r="BT26" s="703">
        <v>0.12555230000000001</v>
      </c>
      <c r="BU26" s="703">
        <v>0.1197396</v>
      </c>
      <c r="BV26" s="703">
        <v>0.15099960000000001</v>
      </c>
    </row>
    <row r="27" spans="1:74" ht="11.1" customHeight="1" x14ac:dyDescent="0.2">
      <c r="A27" s="499" t="s">
        <v>1225</v>
      </c>
      <c r="B27" s="502" t="s">
        <v>1226</v>
      </c>
      <c r="C27" s="702">
        <v>8.5441867499999997</v>
      </c>
      <c r="D27" s="702">
        <v>7.6062191439999998</v>
      </c>
      <c r="E27" s="702">
        <v>8.5478126240000005</v>
      </c>
      <c r="F27" s="702">
        <v>7.1935626030000002</v>
      </c>
      <c r="G27" s="702">
        <v>7.8455448609999996</v>
      </c>
      <c r="H27" s="702">
        <v>8.8252238280000004</v>
      </c>
      <c r="I27" s="702">
        <v>9.8364237649999993</v>
      </c>
      <c r="J27" s="702">
        <v>9.6452225140000003</v>
      </c>
      <c r="K27" s="702">
        <v>8.4079742900000003</v>
      </c>
      <c r="L27" s="702">
        <v>7.8311881630000002</v>
      </c>
      <c r="M27" s="702">
        <v>7.8208015150000003</v>
      </c>
      <c r="N27" s="702">
        <v>8.9231398070000001</v>
      </c>
      <c r="O27" s="702">
        <v>9.3269007080000002</v>
      </c>
      <c r="P27" s="702">
        <v>7.5961999039999997</v>
      </c>
      <c r="Q27" s="702">
        <v>8.1397981720000008</v>
      </c>
      <c r="R27" s="702">
        <v>7.331284278</v>
      </c>
      <c r="S27" s="702">
        <v>7.4600296930000001</v>
      </c>
      <c r="T27" s="702">
        <v>8.1978876940000003</v>
      </c>
      <c r="U27" s="702">
        <v>10.316830060999999</v>
      </c>
      <c r="V27" s="702">
        <v>10.754960651999999</v>
      </c>
      <c r="W27" s="702">
        <v>8.5512043930000008</v>
      </c>
      <c r="X27" s="702">
        <v>7.5072147080000002</v>
      </c>
      <c r="Y27" s="702">
        <v>7.5776803770000001</v>
      </c>
      <c r="Z27" s="702">
        <v>8.5342783759999996</v>
      </c>
      <c r="AA27" s="702">
        <v>8.6990114179999996</v>
      </c>
      <c r="AB27" s="702">
        <v>7.6493278169999996</v>
      </c>
      <c r="AC27" s="702">
        <v>8.3178903440000003</v>
      </c>
      <c r="AD27" s="702">
        <v>7.2253696129999998</v>
      </c>
      <c r="AE27" s="702">
        <v>6.9819594069999997</v>
      </c>
      <c r="AF27" s="702">
        <v>7.5641903729999997</v>
      </c>
      <c r="AG27" s="702">
        <v>10.156262722999999</v>
      </c>
      <c r="AH27" s="702">
        <v>8.8880912280000004</v>
      </c>
      <c r="AI27" s="702">
        <v>7.0633021879999998</v>
      </c>
      <c r="AJ27" s="702">
        <v>7.4747347949999998</v>
      </c>
      <c r="AK27" s="702">
        <v>7.3839866589999996</v>
      </c>
      <c r="AL27" s="702">
        <v>8.3048662639999993</v>
      </c>
      <c r="AM27" s="702">
        <v>8.4524298509999998</v>
      </c>
      <c r="AN27" s="702">
        <v>7.659343915</v>
      </c>
      <c r="AO27" s="702">
        <v>7.1055750279999996</v>
      </c>
      <c r="AP27" s="702">
        <v>5.7610426050000001</v>
      </c>
      <c r="AQ27" s="702">
        <v>6.2029431879999999</v>
      </c>
      <c r="AR27" s="702">
        <v>8.0864278489999997</v>
      </c>
      <c r="AS27" s="702">
        <v>10.578836795000001</v>
      </c>
      <c r="AT27" s="702">
        <v>9.3823285730000006</v>
      </c>
      <c r="AU27" s="702">
        <v>8.0064618210000003</v>
      </c>
      <c r="AV27" s="702">
        <v>6.5379966359999999</v>
      </c>
      <c r="AW27" s="702">
        <v>7.0270812009999997</v>
      </c>
      <c r="AX27" s="702">
        <v>8.1152770600000004</v>
      </c>
      <c r="AY27" s="702">
        <v>8.6112446980000001</v>
      </c>
      <c r="AZ27" s="702">
        <v>8.2142472089999998</v>
      </c>
      <c r="BA27" s="702">
        <v>7.887149033</v>
      </c>
      <c r="BB27" s="702">
        <v>7.3810960000000003</v>
      </c>
      <c r="BC27" s="702">
        <v>7.4445880000000004</v>
      </c>
      <c r="BD27" s="703">
        <v>8.5181799999999992</v>
      </c>
      <c r="BE27" s="703">
        <v>10.9946</v>
      </c>
      <c r="BF27" s="703">
        <v>9.5153750000000006</v>
      </c>
      <c r="BG27" s="703">
        <v>8.0543779999999998</v>
      </c>
      <c r="BH27" s="703">
        <v>7.0698809999999996</v>
      </c>
      <c r="BI27" s="703">
        <v>8.2025079999999999</v>
      </c>
      <c r="BJ27" s="703">
        <v>7.9254350000000002</v>
      </c>
      <c r="BK27" s="703">
        <v>8.0677029999999998</v>
      </c>
      <c r="BL27" s="703">
        <v>6.3234399999999997</v>
      </c>
      <c r="BM27" s="703">
        <v>8.1450359999999993</v>
      </c>
      <c r="BN27" s="703">
        <v>7.1492100000000001</v>
      </c>
      <c r="BO27" s="703">
        <v>7.7189860000000001</v>
      </c>
      <c r="BP27" s="703">
        <v>8.8052930000000007</v>
      </c>
      <c r="BQ27" s="703">
        <v>11.22612</v>
      </c>
      <c r="BR27" s="703">
        <v>9.6893999999999991</v>
      </c>
      <c r="BS27" s="703">
        <v>8.3052720000000004</v>
      </c>
      <c r="BT27" s="703">
        <v>7.5027860000000004</v>
      </c>
      <c r="BU27" s="703">
        <v>8.6638029999999997</v>
      </c>
      <c r="BV27" s="703">
        <v>8.0463900000000006</v>
      </c>
    </row>
    <row r="28" spans="1:74" ht="11.1" customHeight="1" x14ac:dyDescent="0.2">
      <c r="A28" s="499" t="s">
        <v>1227</v>
      </c>
      <c r="B28" s="500" t="s">
        <v>1327</v>
      </c>
      <c r="C28" s="702">
        <v>10.32571725</v>
      </c>
      <c r="D28" s="702">
        <v>9.0661744543000005</v>
      </c>
      <c r="E28" s="702">
        <v>9.9515788729000008</v>
      </c>
      <c r="F28" s="702">
        <v>8.4631912800000002</v>
      </c>
      <c r="G28" s="702">
        <v>8.8638489212000007</v>
      </c>
      <c r="H28" s="702">
        <v>9.9433023702999996</v>
      </c>
      <c r="I28" s="702">
        <v>11.06428753</v>
      </c>
      <c r="J28" s="702">
        <v>10.723412921</v>
      </c>
      <c r="K28" s="702">
        <v>9.4209169509000006</v>
      </c>
      <c r="L28" s="702">
        <v>9.0408965971999997</v>
      </c>
      <c r="M28" s="702">
        <v>9.3192506885000004</v>
      </c>
      <c r="N28" s="702">
        <v>10.95743072</v>
      </c>
      <c r="O28" s="702">
        <v>11.258449079</v>
      </c>
      <c r="P28" s="702">
        <v>9.1210420564000003</v>
      </c>
      <c r="Q28" s="702">
        <v>9.5791995775000007</v>
      </c>
      <c r="R28" s="702">
        <v>8.6189798017000001</v>
      </c>
      <c r="S28" s="702">
        <v>8.7155655212000003</v>
      </c>
      <c r="T28" s="702">
        <v>9.4985412311000008</v>
      </c>
      <c r="U28" s="702">
        <v>11.934689172000001</v>
      </c>
      <c r="V28" s="702">
        <v>12.229770029000001</v>
      </c>
      <c r="W28" s="702">
        <v>9.7298300598999994</v>
      </c>
      <c r="X28" s="702">
        <v>9.1595683359999995</v>
      </c>
      <c r="Y28" s="702">
        <v>9.4449835068999999</v>
      </c>
      <c r="Z28" s="702">
        <v>10.233305992</v>
      </c>
      <c r="AA28" s="702">
        <v>10.768920946</v>
      </c>
      <c r="AB28" s="702">
        <v>9.4023463436999997</v>
      </c>
      <c r="AC28" s="702">
        <v>9.5220058304999995</v>
      </c>
      <c r="AD28" s="702">
        <v>8.3069591622000001</v>
      </c>
      <c r="AE28" s="702">
        <v>8.4519827703000008</v>
      </c>
      <c r="AF28" s="702">
        <v>9.1470112360000009</v>
      </c>
      <c r="AG28" s="702">
        <v>11.888087079</v>
      </c>
      <c r="AH28" s="702">
        <v>10.844231766</v>
      </c>
      <c r="AI28" s="702">
        <v>8.8335186862999997</v>
      </c>
      <c r="AJ28" s="702">
        <v>8.6800916159000003</v>
      </c>
      <c r="AK28" s="702">
        <v>9.1016511988000008</v>
      </c>
      <c r="AL28" s="702">
        <v>10.353625502</v>
      </c>
      <c r="AM28" s="702">
        <v>10.022624088000001</v>
      </c>
      <c r="AN28" s="702">
        <v>9.1136144637999994</v>
      </c>
      <c r="AO28" s="702">
        <v>8.7502475342999997</v>
      </c>
      <c r="AP28" s="702">
        <v>7.8106207939000001</v>
      </c>
      <c r="AQ28" s="702">
        <v>7.8543876612999997</v>
      </c>
      <c r="AR28" s="702">
        <v>9.5544854610000005</v>
      </c>
      <c r="AS28" s="702">
        <v>12.057798328000001</v>
      </c>
      <c r="AT28" s="702">
        <v>11.220176714999999</v>
      </c>
      <c r="AU28" s="702">
        <v>9.0448631038999991</v>
      </c>
      <c r="AV28" s="702">
        <v>8.5882202355999997</v>
      </c>
      <c r="AW28" s="702">
        <v>8.8472947281999996</v>
      </c>
      <c r="AX28" s="702">
        <v>10.169105913999999</v>
      </c>
      <c r="AY28" s="702">
        <v>10.371800498000001</v>
      </c>
      <c r="AZ28" s="702">
        <v>9.6940234233999991</v>
      </c>
      <c r="BA28" s="702">
        <v>9.2309193083000007</v>
      </c>
      <c r="BB28" s="702">
        <v>8.1745950000000001</v>
      </c>
      <c r="BC28" s="702">
        <v>8.7321819999999999</v>
      </c>
      <c r="BD28" s="703">
        <v>9.8474439999999994</v>
      </c>
      <c r="BE28" s="703">
        <v>11.61483</v>
      </c>
      <c r="BF28" s="703">
        <v>11.08329</v>
      </c>
      <c r="BG28" s="703">
        <v>9.2340920000000004</v>
      </c>
      <c r="BH28" s="703">
        <v>8.8295139999999996</v>
      </c>
      <c r="BI28" s="703">
        <v>8.95383</v>
      </c>
      <c r="BJ28" s="703">
        <v>10.406650000000001</v>
      </c>
      <c r="BK28" s="703">
        <v>10.8089</v>
      </c>
      <c r="BL28" s="703">
        <v>9.4225089999999998</v>
      </c>
      <c r="BM28" s="703">
        <v>9.6627639999999992</v>
      </c>
      <c r="BN28" s="703">
        <v>8.4317729999999997</v>
      </c>
      <c r="BO28" s="703">
        <v>8.7585420000000003</v>
      </c>
      <c r="BP28" s="703">
        <v>9.8595469999999992</v>
      </c>
      <c r="BQ28" s="703">
        <v>11.534140000000001</v>
      </c>
      <c r="BR28" s="703">
        <v>10.95618</v>
      </c>
      <c r="BS28" s="703">
        <v>9.2751760000000001</v>
      </c>
      <c r="BT28" s="703">
        <v>8.8723290000000006</v>
      </c>
      <c r="BU28" s="703">
        <v>8.987997</v>
      </c>
      <c r="BV28" s="703">
        <v>10.44711</v>
      </c>
    </row>
    <row r="29" spans="1:74" ht="11.1" customHeight="1" x14ac:dyDescent="0.2">
      <c r="A29" s="493"/>
      <c r="B29" s="131" t="s">
        <v>1328</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333"/>
      <c r="BE29" s="333"/>
      <c r="BF29" s="333"/>
      <c r="BG29" s="333"/>
      <c r="BH29" s="333"/>
      <c r="BI29" s="333"/>
      <c r="BJ29" s="333"/>
      <c r="BK29" s="333"/>
      <c r="BL29" s="333"/>
      <c r="BM29" s="333"/>
      <c r="BN29" s="333"/>
      <c r="BO29" s="333"/>
      <c r="BP29" s="333"/>
      <c r="BQ29" s="333"/>
      <c r="BR29" s="333"/>
      <c r="BS29" s="333"/>
      <c r="BT29" s="333"/>
      <c r="BU29" s="333"/>
      <c r="BV29" s="333"/>
    </row>
    <row r="30" spans="1:74" ht="11.1" customHeight="1" x14ac:dyDescent="0.2">
      <c r="A30" s="499" t="s">
        <v>1228</v>
      </c>
      <c r="B30" s="500" t="s">
        <v>84</v>
      </c>
      <c r="C30" s="702">
        <v>4.1538364330000004</v>
      </c>
      <c r="D30" s="702">
        <v>3.461791066</v>
      </c>
      <c r="E30" s="702">
        <v>4.043002714</v>
      </c>
      <c r="F30" s="702">
        <v>3.3966831430000002</v>
      </c>
      <c r="G30" s="702">
        <v>3.7469020230000001</v>
      </c>
      <c r="H30" s="702">
        <v>4.8145474989999997</v>
      </c>
      <c r="I30" s="702">
        <v>6.040402458</v>
      </c>
      <c r="J30" s="702">
        <v>5.6415479560000001</v>
      </c>
      <c r="K30" s="702">
        <v>4.8123419829999996</v>
      </c>
      <c r="L30" s="702">
        <v>3.975392995</v>
      </c>
      <c r="M30" s="702">
        <v>3.523485059</v>
      </c>
      <c r="N30" s="702">
        <v>4.1334466809999997</v>
      </c>
      <c r="O30" s="702">
        <v>3.7171738049999998</v>
      </c>
      <c r="P30" s="702">
        <v>3.3063524470000001</v>
      </c>
      <c r="Q30" s="702">
        <v>3.688857906</v>
      </c>
      <c r="R30" s="702">
        <v>3.7722633249999999</v>
      </c>
      <c r="S30" s="702">
        <v>4.0107189160000001</v>
      </c>
      <c r="T30" s="702">
        <v>4.6881039260000001</v>
      </c>
      <c r="U30" s="702">
        <v>6.8053906739999999</v>
      </c>
      <c r="V30" s="702">
        <v>7.1654403220000003</v>
      </c>
      <c r="W30" s="702">
        <v>5.5523413039999996</v>
      </c>
      <c r="X30" s="702">
        <v>4.6901622999999999</v>
      </c>
      <c r="Y30" s="702">
        <v>4.0698204259999997</v>
      </c>
      <c r="Z30" s="702">
        <v>4.0835915700000003</v>
      </c>
      <c r="AA30" s="702">
        <v>4.2043621949999999</v>
      </c>
      <c r="AB30" s="702">
        <v>3.9874665899999999</v>
      </c>
      <c r="AC30" s="702">
        <v>3.7444050309999999</v>
      </c>
      <c r="AD30" s="702">
        <v>3.2866763959999998</v>
      </c>
      <c r="AE30" s="702">
        <v>3.176671539</v>
      </c>
      <c r="AF30" s="702">
        <v>4.2076790419999996</v>
      </c>
      <c r="AG30" s="702">
        <v>7.1765515669999997</v>
      </c>
      <c r="AH30" s="702">
        <v>6.2025141530000001</v>
      </c>
      <c r="AI30" s="702">
        <v>4.3962844399999996</v>
      </c>
      <c r="AJ30" s="702">
        <v>3.7630127670000002</v>
      </c>
      <c r="AK30" s="702">
        <v>3.86022643</v>
      </c>
      <c r="AL30" s="702">
        <v>4.3588084020000002</v>
      </c>
      <c r="AM30" s="702">
        <v>4.39797335</v>
      </c>
      <c r="AN30" s="702">
        <v>4.0548110560000001</v>
      </c>
      <c r="AO30" s="702">
        <v>3.940961438</v>
      </c>
      <c r="AP30" s="702">
        <v>2.855600066</v>
      </c>
      <c r="AQ30" s="702">
        <v>3.1858639549999999</v>
      </c>
      <c r="AR30" s="702">
        <v>5.3201788790000002</v>
      </c>
      <c r="AS30" s="702">
        <v>8.2522089039999997</v>
      </c>
      <c r="AT30" s="702">
        <v>7.0278435479999999</v>
      </c>
      <c r="AU30" s="702">
        <v>5.2984194919999998</v>
      </c>
      <c r="AV30" s="702">
        <v>4.0793476770000003</v>
      </c>
      <c r="AW30" s="702">
        <v>4.2630787010000004</v>
      </c>
      <c r="AX30" s="702">
        <v>4.4696059659999996</v>
      </c>
      <c r="AY30" s="702">
        <v>4.7410171380000001</v>
      </c>
      <c r="AZ30" s="702">
        <v>4.0990272020000003</v>
      </c>
      <c r="BA30" s="702">
        <v>3.9118796840000001</v>
      </c>
      <c r="BB30" s="702">
        <v>3.0418509999999999</v>
      </c>
      <c r="BC30" s="702">
        <v>3.8864019999999999</v>
      </c>
      <c r="BD30" s="703">
        <v>6.133756</v>
      </c>
      <c r="BE30" s="703">
        <v>7.5036129999999996</v>
      </c>
      <c r="BF30" s="703">
        <v>6.9526779999999997</v>
      </c>
      <c r="BG30" s="703">
        <v>5.8697809999999997</v>
      </c>
      <c r="BH30" s="703">
        <v>4.9924379999999999</v>
      </c>
      <c r="BI30" s="703">
        <v>4.9263089999999998</v>
      </c>
      <c r="BJ30" s="703">
        <v>6.0253819999999996</v>
      </c>
      <c r="BK30" s="703">
        <v>6.4643759999999997</v>
      </c>
      <c r="BL30" s="703">
        <v>3.4013550000000001</v>
      </c>
      <c r="BM30" s="703">
        <v>5.0598229999999997</v>
      </c>
      <c r="BN30" s="703">
        <v>4.5388549999999999</v>
      </c>
      <c r="BO30" s="703">
        <v>4.1049030000000002</v>
      </c>
      <c r="BP30" s="703">
        <v>6.2630699999999999</v>
      </c>
      <c r="BQ30" s="703">
        <v>7.9047770000000002</v>
      </c>
      <c r="BR30" s="703">
        <v>7.0383950000000004</v>
      </c>
      <c r="BS30" s="703">
        <v>6.1764900000000003</v>
      </c>
      <c r="BT30" s="703">
        <v>4.8392670000000004</v>
      </c>
      <c r="BU30" s="703">
        <v>4.9344380000000001</v>
      </c>
      <c r="BV30" s="703">
        <v>6.4322239999999997</v>
      </c>
    </row>
    <row r="31" spans="1:74" ht="11.1" customHeight="1" x14ac:dyDescent="0.2">
      <c r="A31" s="499" t="s">
        <v>1229</v>
      </c>
      <c r="B31" s="502" t="s">
        <v>83</v>
      </c>
      <c r="C31" s="702">
        <v>9.3286884E-2</v>
      </c>
      <c r="D31" s="702">
        <v>4.2878828000000001E-2</v>
      </c>
      <c r="E31" s="702">
        <v>5.2865869000000003E-2</v>
      </c>
      <c r="F31" s="702">
        <v>2.1926602999999999E-2</v>
      </c>
      <c r="G31" s="702">
        <v>5.6583209000000002E-2</v>
      </c>
      <c r="H31" s="702">
        <v>5.3336699000000001E-2</v>
      </c>
      <c r="I31" s="702">
        <v>4.2840303000000003E-2</v>
      </c>
      <c r="J31" s="702">
        <v>1.3269286E-2</v>
      </c>
      <c r="K31" s="702">
        <v>4.5116104999999997E-2</v>
      </c>
      <c r="L31" s="702">
        <v>0</v>
      </c>
      <c r="M31" s="702">
        <v>3.2769297000000003E-2</v>
      </c>
      <c r="N31" s="702">
        <v>0.106661987</v>
      </c>
      <c r="O31" s="702">
        <v>0.24289661700000001</v>
      </c>
      <c r="P31" s="702">
        <v>9.7376819999999992E-3</v>
      </c>
      <c r="Q31" s="702">
        <v>0.12035467399999999</v>
      </c>
      <c r="R31" s="702">
        <v>0</v>
      </c>
      <c r="S31" s="702">
        <v>1.6406330000000001E-3</v>
      </c>
      <c r="T31" s="702">
        <v>1.2763309E-2</v>
      </c>
      <c r="U31" s="702">
        <v>0.12514661899999999</v>
      </c>
      <c r="V31" s="702">
        <v>4.1528969999999998E-2</v>
      </c>
      <c r="W31" s="702">
        <v>5.2352208999999997E-2</v>
      </c>
      <c r="X31" s="702">
        <v>2.8067999999999999E-3</v>
      </c>
      <c r="Y31" s="702">
        <v>3.0106360000000001E-3</v>
      </c>
      <c r="Z31" s="702">
        <v>6.7204091999999993E-2</v>
      </c>
      <c r="AA31" s="702">
        <v>0.21217448899999999</v>
      </c>
      <c r="AB31" s="702">
        <v>5.5326017999999998E-2</v>
      </c>
      <c r="AC31" s="702">
        <v>6.5540195999999995E-2</v>
      </c>
      <c r="AD31" s="702">
        <v>8.8565190000000002E-3</v>
      </c>
      <c r="AE31" s="702">
        <v>0</v>
      </c>
      <c r="AF31" s="702">
        <v>6.9337999999999995E-4</v>
      </c>
      <c r="AG31" s="702">
        <v>4.2948964999999999E-2</v>
      </c>
      <c r="AH31" s="702">
        <v>3.6411827000000001E-2</v>
      </c>
      <c r="AI31" s="702">
        <v>0</v>
      </c>
      <c r="AJ31" s="702">
        <v>0</v>
      </c>
      <c r="AK31" s="702">
        <v>0</v>
      </c>
      <c r="AL31" s="702">
        <v>0</v>
      </c>
      <c r="AM31" s="702">
        <v>2.079568E-2</v>
      </c>
      <c r="AN31" s="702">
        <v>2.6068313999999999E-2</v>
      </c>
      <c r="AO31" s="702">
        <v>9.6827539000000004E-2</v>
      </c>
      <c r="AP31" s="702">
        <v>0</v>
      </c>
      <c r="AQ31" s="702">
        <v>0</v>
      </c>
      <c r="AR31" s="702">
        <v>0</v>
      </c>
      <c r="AS31" s="702">
        <v>0</v>
      </c>
      <c r="AT31" s="702">
        <v>0</v>
      </c>
      <c r="AU31" s="702">
        <v>0</v>
      </c>
      <c r="AV31" s="702">
        <v>0</v>
      </c>
      <c r="AW31" s="702">
        <v>0</v>
      </c>
      <c r="AX31" s="702">
        <v>0</v>
      </c>
      <c r="AY31" s="702">
        <v>0</v>
      </c>
      <c r="AZ31" s="702">
        <v>0</v>
      </c>
      <c r="BA31" s="702">
        <v>0</v>
      </c>
      <c r="BB31" s="702">
        <v>0</v>
      </c>
      <c r="BC31" s="702">
        <v>0</v>
      </c>
      <c r="BD31" s="703">
        <v>0</v>
      </c>
      <c r="BE31" s="703">
        <v>0</v>
      </c>
      <c r="BF31" s="703">
        <v>0</v>
      </c>
      <c r="BG31" s="703">
        <v>0</v>
      </c>
      <c r="BH31" s="703">
        <v>0</v>
      </c>
      <c r="BI31" s="703">
        <v>0</v>
      </c>
      <c r="BJ31" s="703">
        <v>0</v>
      </c>
      <c r="BK31" s="703">
        <v>0</v>
      </c>
      <c r="BL31" s="703">
        <v>0</v>
      </c>
      <c r="BM31" s="703">
        <v>0</v>
      </c>
      <c r="BN31" s="703">
        <v>0</v>
      </c>
      <c r="BO31" s="703">
        <v>0</v>
      </c>
      <c r="BP31" s="703">
        <v>0</v>
      </c>
      <c r="BQ31" s="703">
        <v>0</v>
      </c>
      <c r="BR31" s="703">
        <v>0</v>
      </c>
      <c r="BS31" s="703">
        <v>0</v>
      </c>
      <c r="BT31" s="703">
        <v>0</v>
      </c>
      <c r="BU31" s="703">
        <v>0</v>
      </c>
      <c r="BV31" s="703">
        <v>0</v>
      </c>
    </row>
    <row r="32" spans="1:74" ht="11.1" customHeight="1" x14ac:dyDescent="0.2">
      <c r="A32" s="499" t="s">
        <v>1230</v>
      </c>
      <c r="B32" s="502" t="s">
        <v>86</v>
      </c>
      <c r="C32" s="702">
        <v>3.4884249999999999</v>
      </c>
      <c r="D32" s="702">
        <v>3.0370460000000001</v>
      </c>
      <c r="E32" s="702">
        <v>3.2746059999999999</v>
      </c>
      <c r="F32" s="702">
        <v>2.8795700000000002</v>
      </c>
      <c r="G32" s="702">
        <v>3.2735289999999999</v>
      </c>
      <c r="H32" s="702">
        <v>3.503028</v>
      </c>
      <c r="I32" s="702">
        <v>3.9007649999999998</v>
      </c>
      <c r="J32" s="702">
        <v>3.7681610000000001</v>
      </c>
      <c r="K32" s="702">
        <v>3.7126969999999999</v>
      </c>
      <c r="L32" s="702">
        <v>3.9815200000000002</v>
      </c>
      <c r="M32" s="702">
        <v>3.688526</v>
      </c>
      <c r="N32" s="702">
        <v>3.6595360000000001</v>
      </c>
      <c r="O32" s="702">
        <v>4.0296589999999997</v>
      </c>
      <c r="P32" s="702">
        <v>3.3176290000000002</v>
      </c>
      <c r="Q32" s="702">
        <v>3.5725760000000002</v>
      </c>
      <c r="R32" s="702">
        <v>2.8647649999999998</v>
      </c>
      <c r="S32" s="702">
        <v>3.4178609999999998</v>
      </c>
      <c r="T32" s="702">
        <v>3.763258</v>
      </c>
      <c r="U32" s="702">
        <v>3.862212</v>
      </c>
      <c r="V32" s="702">
        <v>3.717708</v>
      </c>
      <c r="W32" s="702">
        <v>2.9617640000000001</v>
      </c>
      <c r="X32" s="702">
        <v>3.6389480000000001</v>
      </c>
      <c r="Y32" s="702">
        <v>3.7842470000000001</v>
      </c>
      <c r="Z32" s="702">
        <v>3.9883839999999999</v>
      </c>
      <c r="AA32" s="702">
        <v>4.0311719999999998</v>
      </c>
      <c r="AB32" s="702">
        <v>3.6121789999999998</v>
      </c>
      <c r="AC32" s="702">
        <v>2.7963490000000002</v>
      </c>
      <c r="AD32" s="702">
        <v>3.1027659999999999</v>
      </c>
      <c r="AE32" s="702">
        <v>3.9197679999999999</v>
      </c>
      <c r="AF32" s="702">
        <v>3.8089810000000002</v>
      </c>
      <c r="AG32" s="702">
        <v>3.922358</v>
      </c>
      <c r="AH32" s="702">
        <v>3.9163239999999999</v>
      </c>
      <c r="AI32" s="702">
        <v>3.9167399999999999</v>
      </c>
      <c r="AJ32" s="702">
        <v>3.9579870000000001</v>
      </c>
      <c r="AK32" s="702">
        <v>3.8852630000000001</v>
      </c>
      <c r="AL32" s="702">
        <v>3.9951310000000002</v>
      </c>
      <c r="AM32" s="702">
        <v>4.0071940000000001</v>
      </c>
      <c r="AN32" s="702">
        <v>3.556009</v>
      </c>
      <c r="AO32" s="702">
        <v>3.1279089999999998</v>
      </c>
      <c r="AP32" s="702">
        <v>3.1975500000000001</v>
      </c>
      <c r="AQ32" s="702">
        <v>2.8957039999999998</v>
      </c>
      <c r="AR32" s="702">
        <v>3.1186989999999999</v>
      </c>
      <c r="AS32" s="702">
        <v>3.164209</v>
      </c>
      <c r="AT32" s="702">
        <v>3.1246719999999999</v>
      </c>
      <c r="AU32" s="702">
        <v>2.7108289999999999</v>
      </c>
      <c r="AV32" s="702">
        <v>3.1341990000000002</v>
      </c>
      <c r="AW32" s="702">
        <v>3.1689349999999998</v>
      </c>
      <c r="AX32" s="702">
        <v>3.263935</v>
      </c>
      <c r="AY32" s="702">
        <v>3.2741229999999999</v>
      </c>
      <c r="AZ32" s="702">
        <v>2.9367179999999999</v>
      </c>
      <c r="BA32" s="702">
        <v>3.0706630000000001</v>
      </c>
      <c r="BB32" s="702">
        <v>2.9232200000000002</v>
      </c>
      <c r="BC32" s="702">
        <v>2.5400399999999999</v>
      </c>
      <c r="BD32" s="703">
        <v>2.3187700000000002</v>
      </c>
      <c r="BE32" s="703">
        <v>2.3960599999999999</v>
      </c>
      <c r="BF32" s="703">
        <v>2.3960599999999999</v>
      </c>
      <c r="BG32" s="703">
        <v>2.3187700000000002</v>
      </c>
      <c r="BH32" s="703">
        <v>2.0659700000000001</v>
      </c>
      <c r="BI32" s="703">
        <v>2.3187700000000002</v>
      </c>
      <c r="BJ32" s="703">
        <v>2.3960599999999999</v>
      </c>
      <c r="BK32" s="703">
        <v>2.3960599999999999</v>
      </c>
      <c r="BL32" s="703">
        <v>2.16418</v>
      </c>
      <c r="BM32" s="703">
        <v>1.9715499999999999</v>
      </c>
      <c r="BN32" s="703">
        <v>2.3187700000000002</v>
      </c>
      <c r="BO32" s="703">
        <v>2.3960599999999999</v>
      </c>
      <c r="BP32" s="703">
        <v>2.3187700000000002</v>
      </c>
      <c r="BQ32" s="703">
        <v>2.3960599999999999</v>
      </c>
      <c r="BR32" s="703">
        <v>2.3960599999999999</v>
      </c>
      <c r="BS32" s="703">
        <v>1.90537</v>
      </c>
      <c r="BT32" s="703">
        <v>2.27637</v>
      </c>
      <c r="BU32" s="703">
        <v>2.3187700000000002</v>
      </c>
      <c r="BV32" s="703">
        <v>2.3960599999999999</v>
      </c>
    </row>
    <row r="33" spans="1:74" ht="11.1" customHeight="1" x14ac:dyDescent="0.2">
      <c r="A33" s="499" t="s">
        <v>1231</v>
      </c>
      <c r="B33" s="502" t="s">
        <v>1222</v>
      </c>
      <c r="C33" s="702">
        <v>2.417642098</v>
      </c>
      <c r="D33" s="702">
        <v>2.2545335849999999</v>
      </c>
      <c r="E33" s="702">
        <v>2.5618407990000001</v>
      </c>
      <c r="F33" s="702">
        <v>2.3932171769999999</v>
      </c>
      <c r="G33" s="702">
        <v>2.539781675</v>
      </c>
      <c r="H33" s="702">
        <v>2.5654698219999998</v>
      </c>
      <c r="I33" s="702">
        <v>2.6616121330000002</v>
      </c>
      <c r="J33" s="702">
        <v>2.6072896729999999</v>
      </c>
      <c r="K33" s="702">
        <v>2.3889963160000001</v>
      </c>
      <c r="L33" s="702">
        <v>2.3825865770000001</v>
      </c>
      <c r="M33" s="702">
        <v>2.6270952470000002</v>
      </c>
      <c r="N33" s="702">
        <v>2.6633219690000001</v>
      </c>
      <c r="O33" s="702">
        <v>2.2633759439999999</v>
      </c>
      <c r="P33" s="702">
        <v>2.2386177969999999</v>
      </c>
      <c r="Q33" s="702">
        <v>2.6723782809999999</v>
      </c>
      <c r="R33" s="702">
        <v>2.4438542299999999</v>
      </c>
      <c r="S33" s="702">
        <v>2.5812495759999998</v>
      </c>
      <c r="T33" s="702">
        <v>2.4797395510000002</v>
      </c>
      <c r="U33" s="702">
        <v>2.5353012100000001</v>
      </c>
      <c r="V33" s="702">
        <v>2.471020658</v>
      </c>
      <c r="W33" s="702">
        <v>2.2933338509999999</v>
      </c>
      <c r="X33" s="702">
        <v>2.3732849730000001</v>
      </c>
      <c r="Y33" s="702">
        <v>2.5598215839999998</v>
      </c>
      <c r="Z33" s="702">
        <v>2.6465953450000002</v>
      </c>
      <c r="AA33" s="702">
        <v>2.541015754</v>
      </c>
      <c r="AB33" s="702">
        <v>2.242034672</v>
      </c>
      <c r="AC33" s="702">
        <v>2.6348551279999999</v>
      </c>
      <c r="AD33" s="702">
        <v>2.2957411510000001</v>
      </c>
      <c r="AE33" s="702">
        <v>2.5997156320000001</v>
      </c>
      <c r="AF33" s="702">
        <v>2.536030679</v>
      </c>
      <c r="AG33" s="702">
        <v>2.7123652329999999</v>
      </c>
      <c r="AH33" s="702">
        <v>2.669632666</v>
      </c>
      <c r="AI33" s="702">
        <v>2.5651962159999999</v>
      </c>
      <c r="AJ33" s="702">
        <v>2.5093131880000001</v>
      </c>
      <c r="AK33" s="702">
        <v>2.4929213319999999</v>
      </c>
      <c r="AL33" s="702">
        <v>2.7482953750000001</v>
      </c>
      <c r="AM33" s="702">
        <v>2.7324699589999999</v>
      </c>
      <c r="AN33" s="702">
        <v>2.5664361769999999</v>
      </c>
      <c r="AO33" s="702">
        <v>2.7239136020000001</v>
      </c>
      <c r="AP33" s="702">
        <v>2.6580589429999999</v>
      </c>
      <c r="AQ33" s="702">
        <v>2.76179167</v>
      </c>
      <c r="AR33" s="702">
        <v>2.5647137390000001</v>
      </c>
      <c r="AS33" s="702">
        <v>2.6744681620000001</v>
      </c>
      <c r="AT33" s="702">
        <v>2.625446272</v>
      </c>
      <c r="AU33" s="702">
        <v>2.4723931549999998</v>
      </c>
      <c r="AV33" s="702">
        <v>2.4592653389999999</v>
      </c>
      <c r="AW33" s="702">
        <v>2.4862781370000002</v>
      </c>
      <c r="AX33" s="702">
        <v>2.6392346889999998</v>
      </c>
      <c r="AY33" s="702">
        <v>2.6486155629999999</v>
      </c>
      <c r="AZ33" s="702">
        <v>2.159737684</v>
      </c>
      <c r="BA33" s="702">
        <v>2.531086277</v>
      </c>
      <c r="BB33" s="702">
        <v>2.3236840000000001</v>
      </c>
      <c r="BC33" s="702">
        <v>2.4466260000000002</v>
      </c>
      <c r="BD33" s="703">
        <v>2.3643429999999999</v>
      </c>
      <c r="BE33" s="703">
        <v>2.4577</v>
      </c>
      <c r="BF33" s="703">
        <v>2.3858630000000001</v>
      </c>
      <c r="BG33" s="703">
        <v>2.2221479999999998</v>
      </c>
      <c r="BH33" s="703">
        <v>2.264303</v>
      </c>
      <c r="BI33" s="703">
        <v>2.4371710000000002</v>
      </c>
      <c r="BJ33" s="703">
        <v>2.517245</v>
      </c>
      <c r="BK33" s="703">
        <v>2.3755579999999998</v>
      </c>
      <c r="BL33" s="703">
        <v>2.1522809999999999</v>
      </c>
      <c r="BM33" s="703">
        <v>2.4809999999999999</v>
      </c>
      <c r="BN33" s="703">
        <v>2.2803909999999998</v>
      </c>
      <c r="BO33" s="703">
        <v>2.4066670000000001</v>
      </c>
      <c r="BP33" s="703">
        <v>2.3298040000000002</v>
      </c>
      <c r="BQ33" s="703">
        <v>2.425821</v>
      </c>
      <c r="BR33" s="703">
        <v>2.357389</v>
      </c>
      <c r="BS33" s="703">
        <v>2.1975370000000001</v>
      </c>
      <c r="BT33" s="703">
        <v>2.241587</v>
      </c>
      <c r="BU33" s="703">
        <v>2.4175360000000001</v>
      </c>
      <c r="BV33" s="703">
        <v>2.4991219999999998</v>
      </c>
    </row>
    <row r="34" spans="1:74" ht="11.1" customHeight="1" x14ac:dyDescent="0.2">
      <c r="A34" s="499" t="s">
        <v>1232</v>
      </c>
      <c r="B34" s="502" t="s">
        <v>1325</v>
      </c>
      <c r="C34" s="702">
        <v>0.55919261200000003</v>
      </c>
      <c r="D34" s="702">
        <v>0.57690091200000004</v>
      </c>
      <c r="E34" s="702">
        <v>0.57821490499999995</v>
      </c>
      <c r="F34" s="702">
        <v>0.56944279399999997</v>
      </c>
      <c r="G34" s="702">
        <v>0.49763081599999998</v>
      </c>
      <c r="H34" s="702">
        <v>0.52950876099999999</v>
      </c>
      <c r="I34" s="702">
        <v>0.406816071</v>
      </c>
      <c r="J34" s="702">
        <v>0.42480988800000002</v>
      </c>
      <c r="K34" s="702">
        <v>0.31111420899999997</v>
      </c>
      <c r="L34" s="702">
        <v>0.62752365399999999</v>
      </c>
      <c r="M34" s="702">
        <v>0.59777117599999996</v>
      </c>
      <c r="N34" s="702">
        <v>0.50091931199999995</v>
      </c>
      <c r="O34" s="702">
        <v>0.59971467899999997</v>
      </c>
      <c r="P34" s="702">
        <v>0.56495740100000003</v>
      </c>
      <c r="Q34" s="702">
        <v>0.46898621499999998</v>
      </c>
      <c r="R34" s="702">
        <v>0.52702901599999996</v>
      </c>
      <c r="S34" s="702">
        <v>0.49122581799999998</v>
      </c>
      <c r="T34" s="702">
        <v>0.42455236200000002</v>
      </c>
      <c r="U34" s="702">
        <v>0.43086473199999997</v>
      </c>
      <c r="V34" s="702">
        <v>0.42956484</v>
      </c>
      <c r="W34" s="702">
        <v>0.42624578499999999</v>
      </c>
      <c r="X34" s="702">
        <v>0.55496000000000001</v>
      </c>
      <c r="Y34" s="702">
        <v>0.552177955</v>
      </c>
      <c r="Z34" s="702">
        <v>0.55996437700000001</v>
      </c>
      <c r="AA34" s="702">
        <v>0.61858933800000004</v>
      </c>
      <c r="AB34" s="702">
        <v>0.56649201699999996</v>
      </c>
      <c r="AC34" s="702">
        <v>0.63154422300000002</v>
      </c>
      <c r="AD34" s="702">
        <v>0.572375101</v>
      </c>
      <c r="AE34" s="702">
        <v>0.47657223900000001</v>
      </c>
      <c r="AF34" s="702">
        <v>0.51815586499999999</v>
      </c>
      <c r="AG34" s="702">
        <v>0.44554561500000001</v>
      </c>
      <c r="AH34" s="702">
        <v>0.45733439599999998</v>
      </c>
      <c r="AI34" s="702">
        <v>0.46364782199999999</v>
      </c>
      <c r="AJ34" s="702">
        <v>0.56975654499999995</v>
      </c>
      <c r="AK34" s="702">
        <v>0.55105126999999998</v>
      </c>
      <c r="AL34" s="702">
        <v>0.64736818799999996</v>
      </c>
      <c r="AM34" s="702">
        <v>0.61196570900000002</v>
      </c>
      <c r="AN34" s="702">
        <v>0.66581110099999996</v>
      </c>
      <c r="AO34" s="702">
        <v>0.71334658299999998</v>
      </c>
      <c r="AP34" s="702">
        <v>0.70954794399999999</v>
      </c>
      <c r="AQ34" s="702">
        <v>0.64241033000000003</v>
      </c>
      <c r="AR34" s="702">
        <v>0.57546389399999998</v>
      </c>
      <c r="AS34" s="702">
        <v>0.56235904299999995</v>
      </c>
      <c r="AT34" s="702">
        <v>0.55110581300000006</v>
      </c>
      <c r="AU34" s="702">
        <v>0.56674378599999997</v>
      </c>
      <c r="AV34" s="702">
        <v>0.64574739400000003</v>
      </c>
      <c r="AW34" s="702">
        <v>0.75137864899999995</v>
      </c>
      <c r="AX34" s="702">
        <v>0.65362390400000003</v>
      </c>
      <c r="AY34" s="702">
        <v>0.53064302399999996</v>
      </c>
      <c r="AZ34" s="702">
        <v>0.59754989000000003</v>
      </c>
      <c r="BA34" s="702">
        <v>0.78485373400000003</v>
      </c>
      <c r="BB34" s="702">
        <v>0.71996130000000003</v>
      </c>
      <c r="BC34" s="702">
        <v>0.68039320000000003</v>
      </c>
      <c r="BD34" s="703">
        <v>0.63353910000000002</v>
      </c>
      <c r="BE34" s="703">
        <v>0.58460970000000001</v>
      </c>
      <c r="BF34" s="703">
        <v>0.57675960000000004</v>
      </c>
      <c r="BG34" s="703">
        <v>0.62900299999999998</v>
      </c>
      <c r="BH34" s="703">
        <v>0.69407030000000003</v>
      </c>
      <c r="BI34" s="703">
        <v>0.81154119999999996</v>
      </c>
      <c r="BJ34" s="703">
        <v>0.71347799999999995</v>
      </c>
      <c r="BK34" s="703">
        <v>0.60333559999999997</v>
      </c>
      <c r="BL34" s="703">
        <v>0.5716405</v>
      </c>
      <c r="BM34" s="703">
        <v>0.85626170000000001</v>
      </c>
      <c r="BN34" s="703">
        <v>0.81383570000000005</v>
      </c>
      <c r="BO34" s="703">
        <v>0.71887869999999998</v>
      </c>
      <c r="BP34" s="703">
        <v>0.74448510000000001</v>
      </c>
      <c r="BQ34" s="703">
        <v>0.68823040000000002</v>
      </c>
      <c r="BR34" s="703">
        <v>0.66184279999999995</v>
      </c>
      <c r="BS34" s="703">
        <v>0.72251569999999998</v>
      </c>
      <c r="BT34" s="703">
        <v>0.81662069999999998</v>
      </c>
      <c r="BU34" s="703">
        <v>0.97445740000000003</v>
      </c>
      <c r="BV34" s="703">
        <v>0.82114489999999996</v>
      </c>
    </row>
    <row r="35" spans="1:74" ht="11.1" customHeight="1" x14ac:dyDescent="0.2">
      <c r="A35" s="499" t="s">
        <v>1233</v>
      </c>
      <c r="B35" s="500" t="s">
        <v>1326</v>
      </c>
      <c r="C35" s="702">
        <v>6.5093614999999994E-2</v>
      </c>
      <c r="D35" s="702">
        <v>5.4779356000000001E-2</v>
      </c>
      <c r="E35" s="702">
        <v>3.7245175999999998E-2</v>
      </c>
      <c r="F35" s="702">
        <v>2.2935693E-2</v>
      </c>
      <c r="G35" s="702">
        <v>3.4359806E-2</v>
      </c>
      <c r="H35" s="702">
        <v>5.6547286000000002E-2</v>
      </c>
      <c r="I35" s="702">
        <v>3.0222822E-2</v>
      </c>
      <c r="J35" s="702">
        <v>3.4353362999999998E-2</v>
      </c>
      <c r="K35" s="702">
        <v>2.2670069000000001E-2</v>
      </c>
      <c r="L35" s="702">
        <v>2.1396470000000001E-2</v>
      </c>
      <c r="M35" s="702">
        <v>4.0713548000000002E-2</v>
      </c>
      <c r="N35" s="702">
        <v>0.459221247</v>
      </c>
      <c r="O35" s="702">
        <v>1.4075142469999999</v>
      </c>
      <c r="P35" s="702">
        <v>4.5483309E-2</v>
      </c>
      <c r="Q35" s="702">
        <v>3.7333226999999997E-2</v>
      </c>
      <c r="R35" s="702">
        <v>4.9897672999999997E-2</v>
      </c>
      <c r="S35" s="702">
        <v>6.4839989000000001E-2</v>
      </c>
      <c r="T35" s="702">
        <v>2.7684779999999999E-2</v>
      </c>
      <c r="U35" s="702">
        <v>4.3189312000000001E-2</v>
      </c>
      <c r="V35" s="702">
        <v>6.3242337999999995E-2</v>
      </c>
      <c r="W35" s="702">
        <v>2.5799375999999999E-2</v>
      </c>
      <c r="X35" s="702">
        <v>2.6768594999999999E-2</v>
      </c>
      <c r="Y35" s="702">
        <v>4.3492146000000002E-2</v>
      </c>
      <c r="Z35" s="702">
        <v>3.3764875999999999E-2</v>
      </c>
      <c r="AA35" s="702">
        <v>0.383799689</v>
      </c>
      <c r="AB35" s="702">
        <v>0.11114611100000001</v>
      </c>
      <c r="AC35" s="702">
        <v>1.7319477E-2</v>
      </c>
      <c r="AD35" s="702">
        <v>-2.8059040000000001E-3</v>
      </c>
      <c r="AE35" s="702">
        <v>4.5998155999999998E-2</v>
      </c>
      <c r="AF35" s="702">
        <v>4.3071423999999997E-2</v>
      </c>
      <c r="AG35" s="702">
        <v>6.2411135999999999E-2</v>
      </c>
      <c r="AH35" s="702">
        <v>4.1215344000000001E-2</v>
      </c>
      <c r="AI35" s="702">
        <v>4.3998270999999999E-2</v>
      </c>
      <c r="AJ35" s="702">
        <v>4.0158036000000001E-2</v>
      </c>
      <c r="AK35" s="702">
        <v>3.8099938999999999E-2</v>
      </c>
      <c r="AL35" s="702">
        <v>8.0465094000000001E-2</v>
      </c>
      <c r="AM35" s="702">
        <v>6.4970062999999995E-2</v>
      </c>
      <c r="AN35" s="702">
        <v>5.6233829999999999E-2</v>
      </c>
      <c r="AO35" s="702">
        <v>6.0066517999999999E-2</v>
      </c>
      <c r="AP35" s="702">
        <v>4.8850506000000002E-2</v>
      </c>
      <c r="AQ35" s="702">
        <v>5.4075901000000003E-2</v>
      </c>
      <c r="AR35" s="702">
        <v>4.0890119000000003E-2</v>
      </c>
      <c r="AS35" s="702">
        <v>5.8996306999999998E-2</v>
      </c>
      <c r="AT35" s="702">
        <v>4.9849671999999998E-2</v>
      </c>
      <c r="AU35" s="702">
        <v>3.9422257000000002E-2</v>
      </c>
      <c r="AV35" s="702">
        <v>4.8501796999999999E-2</v>
      </c>
      <c r="AW35" s="702">
        <v>3.5854713000000003E-2</v>
      </c>
      <c r="AX35" s="702">
        <v>7.3517969000000002E-2</v>
      </c>
      <c r="AY35" s="702">
        <v>0.15771858699999999</v>
      </c>
      <c r="AZ35" s="702">
        <v>0.217764288</v>
      </c>
      <c r="BA35" s="702">
        <v>5.2048679E-2</v>
      </c>
      <c r="BB35" s="702">
        <v>4.5564599999999997E-2</v>
      </c>
      <c r="BC35" s="702">
        <v>4.72343E-2</v>
      </c>
      <c r="BD35" s="703">
        <v>2.35753E-2</v>
      </c>
      <c r="BE35" s="703">
        <v>2.7254299999999999E-2</v>
      </c>
      <c r="BF35" s="703">
        <v>3.7726599999999999E-2</v>
      </c>
      <c r="BG35" s="703">
        <v>1.2280599999999999E-2</v>
      </c>
      <c r="BH35" s="703">
        <v>3.8421799999999999E-2</v>
      </c>
      <c r="BI35" s="703">
        <v>2.6709E-2</v>
      </c>
      <c r="BJ35" s="703">
        <v>7.61241E-2</v>
      </c>
      <c r="BK35" s="703">
        <v>0.15952640000000001</v>
      </c>
      <c r="BL35" s="703">
        <v>0.18796109999999999</v>
      </c>
      <c r="BM35" s="703">
        <v>5.1223400000000002E-2</v>
      </c>
      <c r="BN35" s="703">
        <v>5.1488800000000001E-2</v>
      </c>
      <c r="BO35" s="703">
        <v>5.3084699999999999E-2</v>
      </c>
      <c r="BP35" s="703">
        <v>2.3388300000000001E-2</v>
      </c>
      <c r="BQ35" s="703">
        <v>2.9095699999999999E-2</v>
      </c>
      <c r="BR35" s="703">
        <v>4.5305100000000001E-2</v>
      </c>
      <c r="BS35" s="703">
        <v>1.42735E-2</v>
      </c>
      <c r="BT35" s="703">
        <v>3.8367800000000001E-2</v>
      </c>
      <c r="BU35" s="703">
        <v>2.9132399999999999E-2</v>
      </c>
      <c r="BV35" s="703">
        <v>7.8254299999999999E-2</v>
      </c>
    </row>
    <row r="36" spans="1:74" ht="11.1" customHeight="1" x14ac:dyDescent="0.2">
      <c r="A36" s="499" t="s">
        <v>1234</v>
      </c>
      <c r="B36" s="502" t="s">
        <v>1226</v>
      </c>
      <c r="C36" s="702">
        <v>10.777476642</v>
      </c>
      <c r="D36" s="702">
        <v>9.4279297470000003</v>
      </c>
      <c r="E36" s="702">
        <v>10.547775463000001</v>
      </c>
      <c r="F36" s="702">
        <v>9.2837754100000005</v>
      </c>
      <c r="G36" s="702">
        <v>10.148786529000001</v>
      </c>
      <c r="H36" s="702">
        <v>11.522438067</v>
      </c>
      <c r="I36" s="702">
        <v>13.082658787</v>
      </c>
      <c r="J36" s="702">
        <v>12.489431165999999</v>
      </c>
      <c r="K36" s="702">
        <v>11.292935682</v>
      </c>
      <c r="L36" s="702">
        <v>10.988419695999999</v>
      </c>
      <c r="M36" s="702">
        <v>10.510360327000001</v>
      </c>
      <c r="N36" s="702">
        <v>11.523107196</v>
      </c>
      <c r="O36" s="702">
        <v>12.260334292</v>
      </c>
      <c r="P36" s="702">
        <v>9.4827776359999998</v>
      </c>
      <c r="Q36" s="702">
        <v>10.560486302999999</v>
      </c>
      <c r="R36" s="702">
        <v>9.6578092439999992</v>
      </c>
      <c r="S36" s="702">
        <v>10.567535932</v>
      </c>
      <c r="T36" s="702">
        <v>11.396101928</v>
      </c>
      <c r="U36" s="702">
        <v>13.802104547000001</v>
      </c>
      <c r="V36" s="702">
        <v>13.888505128</v>
      </c>
      <c r="W36" s="702">
        <v>11.311836525</v>
      </c>
      <c r="X36" s="702">
        <v>11.286930668</v>
      </c>
      <c r="Y36" s="702">
        <v>11.012569747000001</v>
      </c>
      <c r="Z36" s="702">
        <v>11.379504259999999</v>
      </c>
      <c r="AA36" s="702">
        <v>11.991113465</v>
      </c>
      <c r="AB36" s="702">
        <v>10.574644407999999</v>
      </c>
      <c r="AC36" s="702">
        <v>9.8900130550000007</v>
      </c>
      <c r="AD36" s="702">
        <v>9.2636092629999993</v>
      </c>
      <c r="AE36" s="702">
        <v>10.218725566</v>
      </c>
      <c r="AF36" s="702">
        <v>11.11461139</v>
      </c>
      <c r="AG36" s="702">
        <v>14.362180516</v>
      </c>
      <c r="AH36" s="702">
        <v>13.323432386</v>
      </c>
      <c r="AI36" s="702">
        <v>11.385866749</v>
      </c>
      <c r="AJ36" s="702">
        <v>10.840227536</v>
      </c>
      <c r="AK36" s="702">
        <v>10.827561971</v>
      </c>
      <c r="AL36" s="702">
        <v>11.830068059</v>
      </c>
      <c r="AM36" s="702">
        <v>11.835368761</v>
      </c>
      <c r="AN36" s="702">
        <v>10.925369478</v>
      </c>
      <c r="AO36" s="702">
        <v>10.663024679999999</v>
      </c>
      <c r="AP36" s="702">
        <v>9.4696074590000006</v>
      </c>
      <c r="AQ36" s="702">
        <v>9.5398458559999995</v>
      </c>
      <c r="AR36" s="702">
        <v>11.619945631</v>
      </c>
      <c r="AS36" s="702">
        <v>14.712241415999999</v>
      </c>
      <c r="AT36" s="702">
        <v>13.378917305</v>
      </c>
      <c r="AU36" s="702">
        <v>11.08780769</v>
      </c>
      <c r="AV36" s="702">
        <v>10.367061207000001</v>
      </c>
      <c r="AW36" s="702">
        <v>10.7055252</v>
      </c>
      <c r="AX36" s="702">
        <v>11.099917528000001</v>
      </c>
      <c r="AY36" s="702">
        <v>11.352117312000001</v>
      </c>
      <c r="AZ36" s="702">
        <v>10.010797064</v>
      </c>
      <c r="BA36" s="702">
        <v>10.350531373999999</v>
      </c>
      <c r="BB36" s="702">
        <v>9.0542820000000006</v>
      </c>
      <c r="BC36" s="702">
        <v>9.600695</v>
      </c>
      <c r="BD36" s="703">
        <v>11.473979999999999</v>
      </c>
      <c r="BE36" s="703">
        <v>12.969239999999999</v>
      </c>
      <c r="BF36" s="703">
        <v>12.34909</v>
      </c>
      <c r="BG36" s="703">
        <v>11.05198</v>
      </c>
      <c r="BH36" s="703">
        <v>10.055199999999999</v>
      </c>
      <c r="BI36" s="703">
        <v>10.5205</v>
      </c>
      <c r="BJ36" s="703">
        <v>11.728289999999999</v>
      </c>
      <c r="BK36" s="703">
        <v>11.998860000000001</v>
      </c>
      <c r="BL36" s="703">
        <v>8.4774180000000001</v>
      </c>
      <c r="BM36" s="703">
        <v>10.41986</v>
      </c>
      <c r="BN36" s="703">
        <v>10.00334</v>
      </c>
      <c r="BO36" s="703">
        <v>9.6795939999999998</v>
      </c>
      <c r="BP36" s="703">
        <v>11.67952</v>
      </c>
      <c r="BQ36" s="703">
        <v>13.44398</v>
      </c>
      <c r="BR36" s="703">
        <v>12.498989999999999</v>
      </c>
      <c r="BS36" s="703">
        <v>11.01619</v>
      </c>
      <c r="BT36" s="703">
        <v>10.212210000000001</v>
      </c>
      <c r="BU36" s="703">
        <v>10.674329999999999</v>
      </c>
      <c r="BV36" s="703">
        <v>12.22681</v>
      </c>
    </row>
    <row r="37" spans="1:74" ht="11.1" customHeight="1" x14ac:dyDescent="0.2">
      <c r="A37" s="499" t="s">
        <v>1235</v>
      </c>
      <c r="B37" s="500" t="s">
        <v>1327</v>
      </c>
      <c r="C37" s="702">
        <v>12.863721548999999</v>
      </c>
      <c r="D37" s="702">
        <v>11.242248403</v>
      </c>
      <c r="E37" s="702">
        <v>12.407829002</v>
      </c>
      <c r="F37" s="702">
        <v>10.800029767</v>
      </c>
      <c r="G37" s="702">
        <v>11.433027495999999</v>
      </c>
      <c r="H37" s="702">
        <v>13.148135684</v>
      </c>
      <c r="I37" s="702">
        <v>14.966598631</v>
      </c>
      <c r="J37" s="702">
        <v>14.269311294</v>
      </c>
      <c r="K37" s="702">
        <v>12.550031137</v>
      </c>
      <c r="L37" s="702">
        <v>12.002878588</v>
      </c>
      <c r="M37" s="702">
        <v>11.867572217999999</v>
      </c>
      <c r="N37" s="702">
        <v>13.601175374</v>
      </c>
      <c r="O37" s="702">
        <v>13.966116816</v>
      </c>
      <c r="P37" s="702">
        <v>11.609173638</v>
      </c>
      <c r="Q37" s="702">
        <v>12.353857647</v>
      </c>
      <c r="R37" s="702">
        <v>11.221152893999999</v>
      </c>
      <c r="S37" s="702">
        <v>11.713106703999999</v>
      </c>
      <c r="T37" s="702">
        <v>12.988212112999999</v>
      </c>
      <c r="U37" s="702">
        <v>15.876700349</v>
      </c>
      <c r="V37" s="702">
        <v>16.156685634999999</v>
      </c>
      <c r="W37" s="702">
        <v>13.285536919</v>
      </c>
      <c r="X37" s="702">
        <v>11.991113571</v>
      </c>
      <c r="Y37" s="702">
        <v>11.98598812</v>
      </c>
      <c r="Z37" s="702">
        <v>12.854908172</v>
      </c>
      <c r="AA37" s="702">
        <v>13.540335854</v>
      </c>
      <c r="AB37" s="702">
        <v>11.877677798000001</v>
      </c>
      <c r="AC37" s="702">
        <v>12.262781199999999</v>
      </c>
      <c r="AD37" s="702">
        <v>10.712045429</v>
      </c>
      <c r="AE37" s="702">
        <v>11.160597387999999</v>
      </c>
      <c r="AF37" s="702">
        <v>12.516947402</v>
      </c>
      <c r="AG37" s="702">
        <v>16.042442564000002</v>
      </c>
      <c r="AH37" s="702">
        <v>14.573933232</v>
      </c>
      <c r="AI37" s="702">
        <v>12.190236412999999</v>
      </c>
      <c r="AJ37" s="702">
        <v>11.386489687999999</v>
      </c>
      <c r="AK37" s="702">
        <v>11.571480352</v>
      </c>
      <c r="AL37" s="702">
        <v>12.847841904999999</v>
      </c>
      <c r="AM37" s="702">
        <v>12.62610072</v>
      </c>
      <c r="AN37" s="702">
        <v>11.603978953</v>
      </c>
      <c r="AO37" s="702">
        <v>11.049957544</v>
      </c>
      <c r="AP37" s="702">
        <v>9.7455867217000005</v>
      </c>
      <c r="AQ37" s="702">
        <v>10.183660673</v>
      </c>
      <c r="AR37" s="702">
        <v>12.500378674</v>
      </c>
      <c r="AS37" s="702">
        <v>16.109324679</v>
      </c>
      <c r="AT37" s="702">
        <v>14.807063196</v>
      </c>
      <c r="AU37" s="702">
        <v>11.980174673</v>
      </c>
      <c r="AV37" s="702">
        <v>11.033226132999999</v>
      </c>
      <c r="AW37" s="702">
        <v>11.106147922</v>
      </c>
      <c r="AX37" s="702">
        <v>12.532042326999999</v>
      </c>
      <c r="AY37" s="702">
        <v>12.877912167</v>
      </c>
      <c r="AZ37" s="702">
        <v>12.106009958</v>
      </c>
      <c r="BA37" s="702">
        <v>11.611319760000001</v>
      </c>
      <c r="BB37" s="702">
        <v>10.419</v>
      </c>
      <c r="BC37" s="702">
        <v>11.159420000000001</v>
      </c>
      <c r="BD37" s="703">
        <v>13.41568</v>
      </c>
      <c r="BE37" s="703">
        <v>15.69525</v>
      </c>
      <c r="BF37" s="703">
        <v>14.578760000000001</v>
      </c>
      <c r="BG37" s="703">
        <v>12.270429999999999</v>
      </c>
      <c r="BH37" s="703">
        <v>11.361599999999999</v>
      </c>
      <c r="BI37" s="703">
        <v>11.577220000000001</v>
      </c>
      <c r="BJ37" s="703">
        <v>13.27955</v>
      </c>
      <c r="BK37" s="703">
        <v>13.27308</v>
      </c>
      <c r="BL37" s="703">
        <v>12.070679999999999</v>
      </c>
      <c r="BM37" s="703">
        <v>12.192500000000001</v>
      </c>
      <c r="BN37" s="703">
        <v>11.039429999999999</v>
      </c>
      <c r="BO37" s="703">
        <v>11.26219</v>
      </c>
      <c r="BP37" s="703">
        <v>13.526439999999999</v>
      </c>
      <c r="BQ37" s="703">
        <v>15.786569999999999</v>
      </c>
      <c r="BR37" s="703">
        <v>14.61032</v>
      </c>
      <c r="BS37" s="703">
        <v>12.375909999999999</v>
      </c>
      <c r="BT37" s="703">
        <v>11.474970000000001</v>
      </c>
      <c r="BU37" s="703">
        <v>11.67192</v>
      </c>
      <c r="BV37" s="703">
        <v>13.375209999999999</v>
      </c>
    </row>
    <row r="38" spans="1:74" ht="11.1" customHeight="1" x14ac:dyDescent="0.2">
      <c r="A38" s="493"/>
      <c r="B38" s="131" t="s">
        <v>1329</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333"/>
      <c r="BE38" s="333"/>
      <c r="BF38" s="333"/>
      <c r="BG38" s="333"/>
      <c r="BH38" s="333"/>
      <c r="BI38" s="333"/>
      <c r="BJ38" s="333"/>
      <c r="BK38" s="333"/>
      <c r="BL38" s="333"/>
      <c r="BM38" s="333"/>
      <c r="BN38" s="333"/>
      <c r="BO38" s="333"/>
      <c r="BP38" s="333"/>
      <c r="BQ38" s="333"/>
      <c r="BR38" s="333"/>
      <c r="BS38" s="333"/>
      <c r="BT38" s="333"/>
      <c r="BU38" s="333"/>
      <c r="BV38" s="333"/>
    </row>
    <row r="39" spans="1:74" ht="11.1" customHeight="1" x14ac:dyDescent="0.2">
      <c r="A39" s="499" t="s">
        <v>1236</v>
      </c>
      <c r="B39" s="500" t="s">
        <v>84</v>
      </c>
      <c r="C39" s="702">
        <v>15.966307438999999</v>
      </c>
      <c r="D39" s="702">
        <v>15.431208233</v>
      </c>
      <c r="E39" s="702">
        <v>17.629047465999999</v>
      </c>
      <c r="F39" s="702">
        <v>13.277061298</v>
      </c>
      <c r="G39" s="702">
        <v>15.059464177000001</v>
      </c>
      <c r="H39" s="702">
        <v>19.499530015000001</v>
      </c>
      <c r="I39" s="702">
        <v>23.442980805000001</v>
      </c>
      <c r="J39" s="702">
        <v>21.676253300999999</v>
      </c>
      <c r="K39" s="702">
        <v>19.574416943999999</v>
      </c>
      <c r="L39" s="702">
        <v>17.365376664999999</v>
      </c>
      <c r="M39" s="702">
        <v>16.582440528999999</v>
      </c>
      <c r="N39" s="702">
        <v>18.949086595000001</v>
      </c>
      <c r="O39" s="702">
        <v>17.856907496000002</v>
      </c>
      <c r="P39" s="702">
        <v>18.007398051999999</v>
      </c>
      <c r="Q39" s="702">
        <v>19.835081129999999</v>
      </c>
      <c r="R39" s="702">
        <v>16.618383300000001</v>
      </c>
      <c r="S39" s="702">
        <v>18.296445446</v>
      </c>
      <c r="T39" s="702">
        <v>21.798990437</v>
      </c>
      <c r="U39" s="702">
        <v>26.397471823</v>
      </c>
      <c r="V39" s="702">
        <v>27.688134263999999</v>
      </c>
      <c r="W39" s="702">
        <v>24.651835641000002</v>
      </c>
      <c r="X39" s="702">
        <v>20.38082872</v>
      </c>
      <c r="Y39" s="702">
        <v>19.499185719</v>
      </c>
      <c r="Z39" s="702">
        <v>21.277946833000001</v>
      </c>
      <c r="AA39" s="702">
        <v>23.435271385</v>
      </c>
      <c r="AB39" s="702">
        <v>23.332585303999998</v>
      </c>
      <c r="AC39" s="702">
        <v>23.493376654999999</v>
      </c>
      <c r="AD39" s="702">
        <v>18.970734359000001</v>
      </c>
      <c r="AE39" s="702">
        <v>20.502851672999999</v>
      </c>
      <c r="AF39" s="702">
        <v>25.607726799999998</v>
      </c>
      <c r="AG39" s="702">
        <v>32.988511672000001</v>
      </c>
      <c r="AH39" s="702">
        <v>31.411151861</v>
      </c>
      <c r="AI39" s="702">
        <v>26.324839862000001</v>
      </c>
      <c r="AJ39" s="702">
        <v>23.043245843000001</v>
      </c>
      <c r="AK39" s="702">
        <v>21.853505769000002</v>
      </c>
      <c r="AL39" s="702">
        <v>26.075723537999998</v>
      </c>
      <c r="AM39" s="702">
        <v>27.452036253999999</v>
      </c>
      <c r="AN39" s="702">
        <v>25.506188173999998</v>
      </c>
      <c r="AO39" s="702">
        <v>25.420145483999999</v>
      </c>
      <c r="AP39" s="702">
        <v>21.286661948999999</v>
      </c>
      <c r="AQ39" s="702">
        <v>21.004615652999998</v>
      </c>
      <c r="AR39" s="702">
        <v>27.561209655999999</v>
      </c>
      <c r="AS39" s="702">
        <v>37.726439462000002</v>
      </c>
      <c r="AT39" s="702">
        <v>33.380334752000003</v>
      </c>
      <c r="AU39" s="702">
        <v>26.527074592999998</v>
      </c>
      <c r="AV39" s="702">
        <v>23.996132060000001</v>
      </c>
      <c r="AW39" s="702">
        <v>20.525754546999998</v>
      </c>
      <c r="AX39" s="702">
        <v>25.396761550000001</v>
      </c>
      <c r="AY39" s="702">
        <v>25.843890422000001</v>
      </c>
      <c r="AZ39" s="702">
        <v>23.167607645</v>
      </c>
      <c r="BA39" s="702">
        <v>23.461525069</v>
      </c>
      <c r="BB39" s="702">
        <v>22.731430516</v>
      </c>
      <c r="BC39" s="702">
        <v>22.292869848999999</v>
      </c>
      <c r="BD39" s="703">
        <v>27.723120000000002</v>
      </c>
      <c r="BE39" s="703">
        <v>31.258209999999998</v>
      </c>
      <c r="BF39" s="703">
        <v>29.918500000000002</v>
      </c>
      <c r="BG39" s="703">
        <v>25.01099</v>
      </c>
      <c r="BH39" s="703">
        <v>24.118559999999999</v>
      </c>
      <c r="BI39" s="703">
        <v>22.429770000000001</v>
      </c>
      <c r="BJ39" s="703">
        <v>26.614149999999999</v>
      </c>
      <c r="BK39" s="703">
        <v>27.173929999999999</v>
      </c>
      <c r="BL39" s="703">
        <v>26.712510000000002</v>
      </c>
      <c r="BM39" s="703">
        <v>25.161529999999999</v>
      </c>
      <c r="BN39" s="703">
        <v>25.2103</v>
      </c>
      <c r="BO39" s="703">
        <v>23.77373</v>
      </c>
      <c r="BP39" s="703">
        <v>30.346509999999999</v>
      </c>
      <c r="BQ39" s="703">
        <v>34.464309999999998</v>
      </c>
      <c r="BR39" s="703">
        <v>33.127870000000001</v>
      </c>
      <c r="BS39" s="703">
        <v>28.116289999999999</v>
      </c>
      <c r="BT39" s="703">
        <v>26.673200000000001</v>
      </c>
      <c r="BU39" s="703">
        <v>24.05979</v>
      </c>
      <c r="BV39" s="703">
        <v>27.668019999999999</v>
      </c>
    </row>
    <row r="40" spans="1:74" ht="11.1" customHeight="1" x14ac:dyDescent="0.2">
      <c r="A40" s="499" t="s">
        <v>1237</v>
      </c>
      <c r="B40" s="502" t="s">
        <v>83</v>
      </c>
      <c r="C40" s="702">
        <v>23.954991101000001</v>
      </c>
      <c r="D40" s="702">
        <v>18.355418286999999</v>
      </c>
      <c r="E40" s="702">
        <v>21.172048201999999</v>
      </c>
      <c r="F40" s="702">
        <v>17.067192085999999</v>
      </c>
      <c r="G40" s="702">
        <v>18.952078708999998</v>
      </c>
      <c r="H40" s="702">
        <v>21.4277832</v>
      </c>
      <c r="I40" s="702">
        <v>25.641030960999998</v>
      </c>
      <c r="J40" s="702">
        <v>22.827347253999999</v>
      </c>
      <c r="K40" s="702">
        <v>17.819908511000001</v>
      </c>
      <c r="L40" s="702">
        <v>16.574883475</v>
      </c>
      <c r="M40" s="702">
        <v>17.214801048000002</v>
      </c>
      <c r="N40" s="702">
        <v>23.682135295999998</v>
      </c>
      <c r="O40" s="702">
        <v>26.218818358</v>
      </c>
      <c r="P40" s="702">
        <v>17.235104842999998</v>
      </c>
      <c r="Q40" s="702">
        <v>18.540511127999999</v>
      </c>
      <c r="R40" s="702">
        <v>15.530596149000001</v>
      </c>
      <c r="S40" s="702">
        <v>16.756243374</v>
      </c>
      <c r="T40" s="702">
        <v>19.258195006000001</v>
      </c>
      <c r="U40" s="702">
        <v>22.456825106</v>
      </c>
      <c r="V40" s="702">
        <v>23.010925725</v>
      </c>
      <c r="W40" s="702">
        <v>16.794681686000001</v>
      </c>
      <c r="X40" s="702">
        <v>15.306007267</v>
      </c>
      <c r="Y40" s="702">
        <v>16.494740970999999</v>
      </c>
      <c r="Z40" s="702">
        <v>18.907411406000001</v>
      </c>
      <c r="AA40" s="702">
        <v>21.747715916000001</v>
      </c>
      <c r="AB40" s="702">
        <v>15.292684415</v>
      </c>
      <c r="AC40" s="702">
        <v>16.307267370000002</v>
      </c>
      <c r="AD40" s="702">
        <v>11.771934763000001</v>
      </c>
      <c r="AE40" s="702">
        <v>13.657118228</v>
      </c>
      <c r="AF40" s="702">
        <v>14.294750832</v>
      </c>
      <c r="AG40" s="702">
        <v>20.030178351</v>
      </c>
      <c r="AH40" s="702">
        <v>16.674341817999998</v>
      </c>
      <c r="AI40" s="702">
        <v>14.876386153</v>
      </c>
      <c r="AJ40" s="702">
        <v>10.562555604</v>
      </c>
      <c r="AK40" s="702">
        <v>14.433888047</v>
      </c>
      <c r="AL40" s="702">
        <v>13.645176169999999</v>
      </c>
      <c r="AM40" s="702">
        <v>12.44960206</v>
      </c>
      <c r="AN40" s="702">
        <v>11.946101129000001</v>
      </c>
      <c r="AO40" s="702">
        <v>9.2878994299999995</v>
      </c>
      <c r="AP40" s="702">
        <v>7.2704244510000002</v>
      </c>
      <c r="AQ40" s="702">
        <v>9.0973454700000005</v>
      </c>
      <c r="AR40" s="702">
        <v>13.32113043</v>
      </c>
      <c r="AS40" s="702">
        <v>18.918999212999999</v>
      </c>
      <c r="AT40" s="702">
        <v>16.974271221999999</v>
      </c>
      <c r="AU40" s="702">
        <v>10.928150194000001</v>
      </c>
      <c r="AV40" s="702">
        <v>9.6698437179999992</v>
      </c>
      <c r="AW40" s="702">
        <v>12.173154514</v>
      </c>
      <c r="AX40" s="702">
        <v>16.235148826</v>
      </c>
      <c r="AY40" s="702">
        <v>16.942961611000001</v>
      </c>
      <c r="AZ40" s="702">
        <v>20.779815983999999</v>
      </c>
      <c r="BA40" s="702">
        <v>12.758798435999999</v>
      </c>
      <c r="BB40" s="702">
        <v>11.565950000000001</v>
      </c>
      <c r="BC40" s="702">
        <v>12.158379999999999</v>
      </c>
      <c r="BD40" s="703">
        <v>17.656269999999999</v>
      </c>
      <c r="BE40" s="703">
        <v>20.74699</v>
      </c>
      <c r="BF40" s="703">
        <v>19.168700000000001</v>
      </c>
      <c r="BG40" s="703">
        <v>12.64204</v>
      </c>
      <c r="BH40" s="703">
        <v>10.369199999999999</v>
      </c>
      <c r="BI40" s="703">
        <v>10.72973</v>
      </c>
      <c r="BJ40" s="703">
        <v>19.268879999999999</v>
      </c>
      <c r="BK40" s="703">
        <v>21.461069999999999</v>
      </c>
      <c r="BL40" s="703">
        <v>18.651759999999999</v>
      </c>
      <c r="BM40" s="703">
        <v>16.108730000000001</v>
      </c>
      <c r="BN40" s="703">
        <v>9.1310249999999993</v>
      </c>
      <c r="BO40" s="703">
        <v>8.633006</v>
      </c>
      <c r="BP40" s="703">
        <v>16.084140000000001</v>
      </c>
      <c r="BQ40" s="703">
        <v>19.46921</v>
      </c>
      <c r="BR40" s="703">
        <v>17.629829999999998</v>
      </c>
      <c r="BS40" s="703">
        <v>11.988289999999999</v>
      </c>
      <c r="BT40" s="703">
        <v>9.4006819999999998</v>
      </c>
      <c r="BU40" s="703">
        <v>10.196070000000001</v>
      </c>
      <c r="BV40" s="703">
        <v>17.39565</v>
      </c>
    </row>
    <row r="41" spans="1:74" ht="11.1" customHeight="1" x14ac:dyDescent="0.2">
      <c r="A41" s="499" t="s">
        <v>1238</v>
      </c>
      <c r="B41" s="502" t="s">
        <v>86</v>
      </c>
      <c r="C41" s="702">
        <v>25.975608000000001</v>
      </c>
      <c r="D41" s="702">
        <v>22.094138000000001</v>
      </c>
      <c r="E41" s="702">
        <v>22.987617</v>
      </c>
      <c r="F41" s="702">
        <v>23.029046999999998</v>
      </c>
      <c r="G41" s="702">
        <v>22.526326000000001</v>
      </c>
      <c r="H41" s="702">
        <v>24.399435</v>
      </c>
      <c r="I41" s="702">
        <v>25.376308000000002</v>
      </c>
      <c r="J41" s="702">
        <v>25.136368999999998</v>
      </c>
      <c r="K41" s="702">
        <v>23.158773</v>
      </c>
      <c r="L41" s="702">
        <v>22.592756999999999</v>
      </c>
      <c r="M41" s="702">
        <v>23.550314</v>
      </c>
      <c r="N41" s="702">
        <v>26.189156000000001</v>
      </c>
      <c r="O41" s="702">
        <v>26.296500999999999</v>
      </c>
      <c r="P41" s="702">
        <v>22.914876</v>
      </c>
      <c r="Q41" s="702">
        <v>22.497935999999999</v>
      </c>
      <c r="R41" s="702">
        <v>20.571363000000002</v>
      </c>
      <c r="S41" s="702">
        <v>23.991274000000001</v>
      </c>
      <c r="T41" s="702">
        <v>24.602101000000001</v>
      </c>
      <c r="U41" s="702">
        <v>25.186368000000002</v>
      </c>
      <c r="V41" s="702">
        <v>24.820713000000001</v>
      </c>
      <c r="W41" s="702">
        <v>23.146605999999998</v>
      </c>
      <c r="X41" s="702">
        <v>22.415308</v>
      </c>
      <c r="Y41" s="702">
        <v>23.336442000000002</v>
      </c>
      <c r="Z41" s="702">
        <v>25.599620999999999</v>
      </c>
      <c r="AA41" s="702">
        <v>25.511693000000001</v>
      </c>
      <c r="AB41" s="702">
        <v>22.232628999999999</v>
      </c>
      <c r="AC41" s="702">
        <v>21.816561</v>
      </c>
      <c r="AD41" s="702">
        <v>20.985571</v>
      </c>
      <c r="AE41" s="702">
        <v>23.905849</v>
      </c>
      <c r="AF41" s="702">
        <v>23.655968999999999</v>
      </c>
      <c r="AG41" s="702">
        <v>24.594460000000002</v>
      </c>
      <c r="AH41" s="702">
        <v>24.391673999999998</v>
      </c>
      <c r="AI41" s="702">
        <v>22.711638000000001</v>
      </c>
      <c r="AJ41" s="702">
        <v>21.379864000000001</v>
      </c>
      <c r="AK41" s="702">
        <v>21.870892999999999</v>
      </c>
      <c r="AL41" s="702">
        <v>24.861221</v>
      </c>
      <c r="AM41" s="702">
        <v>24.934111000000001</v>
      </c>
      <c r="AN41" s="702">
        <v>22.001196</v>
      </c>
      <c r="AO41" s="702">
        <v>21.964994999999998</v>
      </c>
      <c r="AP41" s="702">
        <v>20.822652000000001</v>
      </c>
      <c r="AQ41" s="702">
        <v>22.672436000000001</v>
      </c>
      <c r="AR41" s="702">
        <v>23.568380999999999</v>
      </c>
      <c r="AS41" s="702">
        <v>24.085398999999999</v>
      </c>
      <c r="AT41" s="702">
        <v>24.138093000000001</v>
      </c>
      <c r="AU41" s="702">
        <v>22.629688000000002</v>
      </c>
      <c r="AV41" s="702">
        <v>21.771270000000001</v>
      </c>
      <c r="AW41" s="702">
        <v>22.651841999999998</v>
      </c>
      <c r="AX41" s="702">
        <v>24.509457000000001</v>
      </c>
      <c r="AY41" s="702">
        <v>25.159025</v>
      </c>
      <c r="AZ41" s="702">
        <v>22.059631</v>
      </c>
      <c r="BA41" s="702">
        <v>21.140552</v>
      </c>
      <c r="BB41" s="702">
        <v>19.458839999999999</v>
      </c>
      <c r="BC41" s="702">
        <v>21.695720000000001</v>
      </c>
      <c r="BD41" s="703">
        <v>23.622430000000001</v>
      </c>
      <c r="BE41" s="703">
        <v>24.409849999999999</v>
      </c>
      <c r="BF41" s="703">
        <v>24.409849999999999</v>
      </c>
      <c r="BG41" s="703">
        <v>23.622430000000001</v>
      </c>
      <c r="BH41" s="703">
        <v>20.635649999999998</v>
      </c>
      <c r="BI41" s="703">
        <v>20.509550000000001</v>
      </c>
      <c r="BJ41" s="703">
        <v>21.244579999999999</v>
      </c>
      <c r="BK41" s="703">
        <v>21.338290000000001</v>
      </c>
      <c r="BL41" s="703">
        <v>18.46922</v>
      </c>
      <c r="BM41" s="703">
        <v>19.233540000000001</v>
      </c>
      <c r="BN41" s="703">
        <v>17.502600000000001</v>
      </c>
      <c r="BO41" s="703">
        <v>21.081700000000001</v>
      </c>
      <c r="BP41" s="703">
        <v>20.64996</v>
      </c>
      <c r="BQ41" s="703">
        <v>21.338290000000001</v>
      </c>
      <c r="BR41" s="703">
        <v>21.338290000000001</v>
      </c>
      <c r="BS41" s="703">
        <v>20.231490000000001</v>
      </c>
      <c r="BT41" s="703">
        <v>18.129750000000001</v>
      </c>
      <c r="BU41" s="703">
        <v>18.199269999999999</v>
      </c>
      <c r="BV41" s="703">
        <v>21.338290000000001</v>
      </c>
    </row>
    <row r="42" spans="1:74" ht="11.1" customHeight="1" x14ac:dyDescent="0.2">
      <c r="A42" s="499" t="s">
        <v>1239</v>
      </c>
      <c r="B42" s="502" t="s">
        <v>1222</v>
      </c>
      <c r="C42" s="702">
        <v>0.798045424</v>
      </c>
      <c r="D42" s="702">
        <v>0.80496814800000005</v>
      </c>
      <c r="E42" s="702">
        <v>0.99830281499999995</v>
      </c>
      <c r="F42" s="702">
        <v>1.035291518</v>
      </c>
      <c r="G42" s="702">
        <v>1.1406730279999999</v>
      </c>
      <c r="H42" s="702">
        <v>0.82161005899999995</v>
      </c>
      <c r="I42" s="702">
        <v>0.73175539700000003</v>
      </c>
      <c r="J42" s="702">
        <v>0.58839311100000002</v>
      </c>
      <c r="K42" s="702">
        <v>0.374261762</v>
      </c>
      <c r="L42" s="702">
        <v>0.39159423500000001</v>
      </c>
      <c r="M42" s="702">
        <v>0.71262800199999998</v>
      </c>
      <c r="N42" s="702">
        <v>0.45018711099999997</v>
      </c>
      <c r="O42" s="702">
        <v>0.811087958</v>
      </c>
      <c r="P42" s="702">
        <v>0.89665849200000003</v>
      </c>
      <c r="Q42" s="702">
        <v>0.89191040099999996</v>
      </c>
      <c r="R42" s="702">
        <v>1.064679479</v>
      </c>
      <c r="S42" s="702">
        <v>1.077067341</v>
      </c>
      <c r="T42" s="702">
        <v>0.79407940700000001</v>
      </c>
      <c r="U42" s="702">
        <v>0.82247784300000004</v>
      </c>
      <c r="V42" s="702">
        <v>1.0318456380000001</v>
      </c>
      <c r="W42" s="702">
        <v>0.98764116700000004</v>
      </c>
      <c r="X42" s="702">
        <v>1.073724675</v>
      </c>
      <c r="Y42" s="702">
        <v>1.1616064850000001</v>
      </c>
      <c r="Z42" s="702">
        <v>1.258055114</v>
      </c>
      <c r="AA42" s="702">
        <v>1.207606612</v>
      </c>
      <c r="AB42" s="702">
        <v>0.92531664199999997</v>
      </c>
      <c r="AC42" s="702">
        <v>1.0474000409999999</v>
      </c>
      <c r="AD42" s="702">
        <v>1.01866908</v>
      </c>
      <c r="AE42" s="702">
        <v>1.0066494109999999</v>
      </c>
      <c r="AF42" s="702">
        <v>0.92454915900000001</v>
      </c>
      <c r="AG42" s="702">
        <v>0.74882807299999998</v>
      </c>
      <c r="AH42" s="702">
        <v>0.64692022000000005</v>
      </c>
      <c r="AI42" s="702">
        <v>0.56300937200000001</v>
      </c>
      <c r="AJ42" s="702">
        <v>0.60812718399999999</v>
      </c>
      <c r="AK42" s="702">
        <v>0.63696984999999995</v>
      </c>
      <c r="AL42" s="702">
        <v>0.89523295599999997</v>
      </c>
      <c r="AM42" s="702">
        <v>0.97260770900000004</v>
      </c>
      <c r="AN42" s="702">
        <v>1.0322620250000001</v>
      </c>
      <c r="AO42" s="702">
        <v>1.0471852850000001</v>
      </c>
      <c r="AP42" s="702">
        <v>1.0262299779999999</v>
      </c>
      <c r="AQ42" s="702">
        <v>1.0283709830000001</v>
      </c>
      <c r="AR42" s="702">
        <v>0.826651727</v>
      </c>
      <c r="AS42" s="702">
        <v>0.74061797900000004</v>
      </c>
      <c r="AT42" s="702">
        <v>0.73451758300000003</v>
      </c>
      <c r="AU42" s="702">
        <v>0.59237503800000002</v>
      </c>
      <c r="AV42" s="702">
        <v>0.48120059399999998</v>
      </c>
      <c r="AW42" s="702">
        <v>0.65147401999999999</v>
      </c>
      <c r="AX42" s="702">
        <v>0.80399849999999995</v>
      </c>
      <c r="AY42" s="702">
        <v>0.89044785400000004</v>
      </c>
      <c r="AZ42" s="702">
        <v>0.74582474499999996</v>
      </c>
      <c r="BA42" s="702">
        <v>1.0554981809999999</v>
      </c>
      <c r="BB42" s="702">
        <v>1.0338689999999999</v>
      </c>
      <c r="BC42" s="702">
        <v>0.98537459999999999</v>
      </c>
      <c r="BD42" s="703">
        <v>0.72744770000000003</v>
      </c>
      <c r="BE42" s="703">
        <v>0.63641210000000004</v>
      </c>
      <c r="BF42" s="703">
        <v>0.54678599999999999</v>
      </c>
      <c r="BG42" s="703">
        <v>0.4753829</v>
      </c>
      <c r="BH42" s="703">
        <v>0.61493070000000005</v>
      </c>
      <c r="BI42" s="703">
        <v>0.64902859999999996</v>
      </c>
      <c r="BJ42" s="703">
        <v>0.84646100000000002</v>
      </c>
      <c r="BK42" s="703">
        <v>0.87409650000000005</v>
      </c>
      <c r="BL42" s="703">
        <v>0.77820750000000005</v>
      </c>
      <c r="BM42" s="703">
        <v>0.98073520000000003</v>
      </c>
      <c r="BN42" s="703">
        <v>0.99365760000000003</v>
      </c>
      <c r="BO42" s="703">
        <v>0.96160999999999996</v>
      </c>
      <c r="BP42" s="703">
        <v>0.71455199999999996</v>
      </c>
      <c r="BQ42" s="703">
        <v>0.62894000000000005</v>
      </c>
      <c r="BR42" s="703">
        <v>0.54259619999999997</v>
      </c>
      <c r="BS42" s="703">
        <v>0.47310930000000001</v>
      </c>
      <c r="BT42" s="703">
        <v>0.61361330000000003</v>
      </c>
      <c r="BU42" s="703">
        <v>0.64831369999999999</v>
      </c>
      <c r="BV42" s="703">
        <v>0.84646690000000002</v>
      </c>
    </row>
    <row r="43" spans="1:74" ht="11.1" customHeight="1" x14ac:dyDescent="0.2">
      <c r="A43" s="499" t="s">
        <v>1240</v>
      </c>
      <c r="B43" s="502" t="s">
        <v>1325</v>
      </c>
      <c r="C43" s="702">
        <v>2.560297056</v>
      </c>
      <c r="D43" s="702">
        <v>2.7550446260000001</v>
      </c>
      <c r="E43" s="702">
        <v>3.0723645570000002</v>
      </c>
      <c r="F43" s="702">
        <v>2.7226200660000002</v>
      </c>
      <c r="G43" s="702">
        <v>2.5967221</v>
      </c>
      <c r="H43" s="702">
        <v>2.2607283040000001</v>
      </c>
      <c r="I43" s="702">
        <v>1.631737062</v>
      </c>
      <c r="J43" s="702">
        <v>1.4844315450000001</v>
      </c>
      <c r="K43" s="702">
        <v>1.676003656</v>
      </c>
      <c r="L43" s="702">
        <v>2.708697656</v>
      </c>
      <c r="M43" s="702">
        <v>3.1075799989999999</v>
      </c>
      <c r="N43" s="702">
        <v>3.6511412499999998</v>
      </c>
      <c r="O43" s="702">
        <v>3.5469997320000002</v>
      </c>
      <c r="P43" s="702">
        <v>2.8723530529999999</v>
      </c>
      <c r="Q43" s="702">
        <v>3.1915773920000001</v>
      </c>
      <c r="R43" s="702">
        <v>2.8782846059999998</v>
      </c>
      <c r="S43" s="702">
        <v>2.5886281179999999</v>
      </c>
      <c r="T43" s="702">
        <v>2.1860811600000001</v>
      </c>
      <c r="U43" s="702">
        <v>2.006996408</v>
      </c>
      <c r="V43" s="702">
        <v>2.0618294989999999</v>
      </c>
      <c r="W43" s="702">
        <v>1.979550586</v>
      </c>
      <c r="X43" s="702">
        <v>2.8417748170000001</v>
      </c>
      <c r="Y43" s="702">
        <v>2.740455726</v>
      </c>
      <c r="Z43" s="702">
        <v>2.9400788709999999</v>
      </c>
      <c r="AA43" s="702">
        <v>3.29020431</v>
      </c>
      <c r="AB43" s="702">
        <v>2.902195538</v>
      </c>
      <c r="AC43" s="702">
        <v>3.3687249860000001</v>
      </c>
      <c r="AD43" s="702">
        <v>3.5398405780000002</v>
      </c>
      <c r="AE43" s="702">
        <v>2.8797917879999999</v>
      </c>
      <c r="AF43" s="702">
        <v>2.7316174950000001</v>
      </c>
      <c r="AG43" s="702">
        <v>2.2322015309999999</v>
      </c>
      <c r="AH43" s="702">
        <v>2.023152048</v>
      </c>
      <c r="AI43" s="702">
        <v>2.366585766</v>
      </c>
      <c r="AJ43" s="702">
        <v>2.9860838260000002</v>
      </c>
      <c r="AK43" s="702">
        <v>2.809927064</v>
      </c>
      <c r="AL43" s="702">
        <v>3.5456450180000001</v>
      </c>
      <c r="AM43" s="702">
        <v>3.2993090450000002</v>
      </c>
      <c r="AN43" s="702">
        <v>3.447722878</v>
      </c>
      <c r="AO43" s="702">
        <v>3.6943970799999999</v>
      </c>
      <c r="AP43" s="702">
        <v>3.739752009</v>
      </c>
      <c r="AQ43" s="702">
        <v>3.4918571549999999</v>
      </c>
      <c r="AR43" s="702">
        <v>3.0180325959999998</v>
      </c>
      <c r="AS43" s="702">
        <v>2.4491079529999999</v>
      </c>
      <c r="AT43" s="702">
        <v>2.382421066</v>
      </c>
      <c r="AU43" s="702">
        <v>2.693159847</v>
      </c>
      <c r="AV43" s="702">
        <v>3.296189069</v>
      </c>
      <c r="AW43" s="702">
        <v>3.9646619219999999</v>
      </c>
      <c r="AX43" s="702">
        <v>3.609120382</v>
      </c>
      <c r="AY43" s="702">
        <v>3.31965734</v>
      </c>
      <c r="AZ43" s="702">
        <v>3.3498781499999999</v>
      </c>
      <c r="BA43" s="702">
        <v>4.4758188470000002</v>
      </c>
      <c r="BB43" s="702">
        <v>4.2727510000000004</v>
      </c>
      <c r="BC43" s="702">
        <v>3.8953139999999999</v>
      </c>
      <c r="BD43" s="703">
        <v>3.8350900000000001</v>
      </c>
      <c r="BE43" s="703">
        <v>2.900112</v>
      </c>
      <c r="BF43" s="703">
        <v>2.8195299999999999</v>
      </c>
      <c r="BG43" s="703">
        <v>3.1380409999999999</v>
      </c>
      <c r="BH43" s="703">
        <v>3.7125300000000001</v>
      </c>
      <c r="BI43" s="703">
        <v>4.5609270000000004</v>
      </c>
      <c r="BJ43" s="703">
        <v>3.8491399999999998</v>
      </c>
      <c r="BK43" s="703">
        <v>3.6034259999999998</v>
      </c>
      <c r="BL43" s="703">
        <v>3.48726</v>
      </c>
      <c r="BM43" s="703">
        <v>4.963584</v>
      </c>
      <c r="BN43" s="703">
        <v>4.5627870000000001</v>
      </c>
      <c r="BO43" s="703">
        <v>4.2217099999999999</v>
      </c>
      <c r="BP43" s="703">
        <v>4.2165280000000003</v>
      </c>
      <c r="BQ43" s="703">
        <v>3.1424949999999998</v>
      </c>
      <c r="BR43" s="703">
        <v>2.9413230000000001</v>
      </c>
      <c r="BS43" s="703">
        <v>3.451705</v>
      </c>
      <c r="BT43" s="703">
        <v>3.9022860000000001</v>
      </c>
      <c r="BU43" s="703">
        <v>4.7295999999999996</v>
      </c>
      <c r="BV43" s="703">
        <v>4.207344</v>
      </c>
    </row>
    <row r="44" spans="1:74" ht="11.1" customHeight="1" x14ac:dyDescent="0.2">
      <c r="A44" s="499" t="s">
        <v>1241</v>
      </c>
      <c r="B44" s="500" t="s">
        <v>1326</v>
      </c>
      <c r="C44" s="702">
        <v>0.26449780899999997</v>
      </c>
      <c r="D44" s="702">
        <v>0.213477746</v>
      </c>
      <c r="E44" s="702">
        <v>0.178053884</v>
      </c>
      <c r="F44" s="702">
        <v>0.15463276400000001</v>
      </c>
      <c r="G44" s="702">
        <v>0.25956494099999999</v>
      </c>
      <c r="H44" s="702">
        <v>0.19566656299999999</v>
      </c>
      <c r="I44" s="702">
        <v>9.7388484999999997E-2</v>
      </c>
      <c r="J44" s="702">
        <v>0.14666842799999999</v>
      </c>
      <c r="K44" s="702">
        <v>0.146453587</v>
      </c>
      <c r="L44" s="702">
        <v>0.17753909200000001</v>
      </c>
      <c r="M44" s="702">
        <v>0.22085178499999999</v>
      </c>
      <c r="N44" s="702">
        <v>0.31405536899999997</v>
      </c>
      <c r="O44" s="702">
        <v>1.634717939</v>
      </c>
      <c r="P44" s="702">
        <v>0.21452505099999999</v>
      </c>
      <c r="Q44" s="702">
        <v>0.15956369500000001</v>
      </c>
      <c r="R44" s="702">
        <v>0.22991208499999999</v>
      </c>
      <c r="S44" s="702">
        <v>0.25073255</v>
      </c>
      <c r="T44" s="702">
        <v>0.25162770899999998</v>
      </c>
      <c r="U44" s="702">
        <v>0.117848968</v>
      </c>
      <c r="V44" s="702">
        <v>0.13185066000000001</v>
      </c>
      <c r="W44" s="702">
        <v>0.16007829000000001</v>
      </c>
      <c r="X44" s="702">
        <v>0.23788077999999999</v>
      </c>
      <c r="Y44" s="702">
        <v>0.30973266700000002</v>
      </c>
      <c r="Z44" s="702">
        <v>0.300918291</v>
      </c>
      <c r="AA44" s="702">
        <v>0.37256593500000001</v>
      </c>
      <c r="AB44" s="702">
        <v>0.20109909200000001</v>
      </c>
      <c r="AC44" s="702">
        <v>0.119212945</v>
      </c>
      <c r="AD44" s="702">
        <v>0.18479230799999999</v>
      </c>
      <c r="AE44" s="702">
        <v>0.24279518899999999</v>
      </c>
      <c r="AF44" s="702">
        <v>0.22083216899999999</v>
      </c>
      <c r="AG44" s="702">
        <v>0.179178912</v>
      </c>
      <c r="AH44" s="702">
        <v>0.227516521</v>
      </c>
      <c r="AI44" s="702">
        <v>0.11899725799999999</v>
      </c>
      <c r="AJ44" s="702">
        <v>0.102443535</v>
      </c>
      <c r="AK44" s="702">
        <v>0.12408551299999999</v>
      </c>
      <c r="AL44" s="702">
        <v>0.19846838999999999</v>
      </c>
      <c r="AM44" s="702">
        <v>0.239624118</v>
      </c>
      <c r="AN44" s="702">
        <v>0.18474296000000001</v>
      </c>
      <c r="AO44" s="702">
        <v>0.21896354400000001</v>
      </c>
      <c r="AP44" s="702">
        <v>0.19372450399999999</v>
      </c>
      <c r="AQ44" s="702">
        <v>0.15112373400000001</v>
      </c>
      <c r="AR44" s="702">
        <v>0.154262127</v>
      </c>
      <c r="AS44" s="702">
        <v>0.109545142</v>
      </c>
      <c r="AT44" s="702">
        <v>0.10098977100000001</v>
      </c>
      <c r="AU44" s="702">
        <v>0.17513076499999999</v>
      </c>
      <c r="AV44" s="702">
        <v>0.181466241</v>
      </c>
      <c r="AW44" s="702">
        <v>0.28449698200000001</v>
      </c>
      <c r="AX44" s="702">
        <v>0.254529962</v>
      </c>
      <c r="AY44" s="702">
        <v>0.21074684499999999</v>
      </c>
      <c r="AZ44" s="702">
        <v>0.328872147</v>
      </c>
      <c r="BA44" s="702">
        <v>0.49854689699999999</v>
      </c>
      <c r="BB44" s="702">
        <v>0.19097020000000001</v>
      </c>
      <c r="BC44" s="702">
        <v>0.10476290000000001</v>
      </c>
      <c r="BD44" s="703">
        <v>2.3855600000000001E-2</v>
      </c>
      <c r="BE44" s="703">
        <v>-3.0796400000000002E-2</v>
      </c>
      <c r="BF44" s="703">
        <v>3.3784800000000001E-3</v>
      </c>
      <c r="BG44" s="703">
        <v>7.4205400000000005E-2</v>
      </c>
      <c r="BH44" s="703">
        <v>0.17617530000000001</v>
      </c>
      <c r="BI44" s="703">
        <v>0.28116269999999999</v>
      </c>
      <c r="BJ44" s="703">
        <v>0.35382799999999998</v>
      </c>
      <c r="BK44" s="703">
        <v>0.3218896</v>
      </c>
      <c r="BL44" s="703">
        <v>0.31062780000000001</v>
      </c>
      <c r="BM44" s="703">
        <v>0.5465873</v>
      </c>
      <c r="BN44" s="703">
        <v>0.19235910000000001</v>
      </c>
      <c r="BO44" s="703">
        <v>0.1060589</v>
      </c>
      <c r="BP44" s="703">
        <v>5.5542800000000003E-2</v>
      </c>
      <c r="BQ44" s="703">
        <v>1.8021599999999999E-2</v>
      </c>
      <c r="BR44" s="703">
        <v>4.2725699999999998E-2</v>
      </c>
      <c r="BS44" s="703">
        <v>9.1259400000000004E-2</v>
      </c>
      <c r="BT44" s="703">
        <v>0.1859024</v>
      </c>
      <c r="BU44" s="703">
        <v>0.36303609999999997</v>
      </c>
      <c r="BV44" s="703">
        <v>0.35715520000000001</v>
      </c>
    </row>
    <row r="45" spans="1:74" ht="11.1" customHeight="1" x14ac:dyDescent="0.2">
      <c r="A45" s="499" t="s">
        <v>1242</v>
      </c>
      <c r="B45" s="502" t="s">
        <v>1226</v>
      </c>
      <c r="C45" s="702">
        <v>69.519746828999999</v>
      </c>
      <c r="D45" s="702">
        <v>59.654255040000002</v>
      </c>
      <c r="E45" s="702">
        <v>66.037433923999998</v>
      </c>
      <c r="F45" s="702">
        <v>57.285844732000001</v>
      </c>
      <c r="G45" s="702">
        <v>60.534828955000002</v>
      </c>
      <c r="H45" s="702">
        <v>68.604753141000003</v>
      </c>
      <c r="I45" s="702">
        <v>76.921200709999994</v>
      </c>
      <c r="J45" s="702">
        <v>71.859462639</v>
      </c>
      <c r="K45" s="702">
        <v>62.749817460000003</v>
      </c>
      <c r="L45" s="702">
        <v>59.810848123</v>
      </c>
      <c r="M45" s="702">
        <v>61.388615363</v>
      </c>
      <c r="N45" s="702">
        <v>73.235761620999995</v>
      </c>
      <c r="O45" s="702">
        <v>76.365032482999993</v>
      </c>
      <c r="P45" s="702">
        <v>62.140915491000001</v>
      </c>
      <c r="Q45" s="702">
        <v>65.116579745999999</v>
      </c>
      <c r="R45" s="702">
        <v>56.893218619000002</v>
      </c>
      <c r="S45" s="702">
        <v>62.960390828999998</v>
      </c>
      <c r="T45" s="702">
        <v>68.891074719000002</v>
      </c>
      <c r="U45" s="702">
        <v>76.987988147999999</v>
      </c>
      <c r="V45" s="702">
        <v>78.745298786000006</v>
      </c>
      <c r="W45" s="702">
        <v>67.720393369999996</v>
      </c>
      <c r="X45" s="702">
        <v>62.255524258999998</v>
      </c>
      <c r="Y45" s="702">
        <v>63.542163567999999</v>
      </c>
      <c r="Z45" s="702">
        <v>70.284031514999995</v>
      </c>
      <c r="AA45" s="702">
        <v>75.565057158000002</v>
      </c>
      <c r="AB45" s="702">
        <v>64.886509990999997</v>
      </c>
      <c r="AC45" s="702">
        <v>66.152542996999998</v>
      </c>
      <c r="AD45" s="702">
        <v>56.471542088</v>
      </c>
      <c r="AE45" s="702">
        <v>62.195055289000003</v>
      </c>
      <c r="AF45" s="702">
        <v>67.435445455000007</v>
      </c>
      <c r="AG45" s="702">
        <v>80.773358539</v>
      </c>
      <c r="AH45" s="702">
        <v>75.374756468000001</v>
      </c>
      <c r="AI45" s="702">
        <v>66.961456411</v>
      </c>
      <c r="AJ45" s="702">
        <v>58.682319991999996</v>
      </c>
      <c r="AK45" s="702">
        <v>61.729269242999997</v>
      </c>
      <c r="AL45" s="702">
        <v>69.221467071999996</v>
      </c>
      <c r="AM45" s="702">
        <v>69.347290185999995</v>
      </c>
      <c r="AN45" s="702">
        <v>64.118213166000004</v>
      </c>
      <c r="AO45" s="702">
        <v>61.633585822999997</v>
      </c>
      <c r="AP45" s="702">
        <v>54.339444890999999</v>
      </c>
      <c r="AQ45" s="702">
        <v>57.445748995000002</v>
      </c>
      <c r="AR45" s="702">
        <v>68.449667536000007</v>
      </c>
      <c r="AS45" s="702">
        <v>84.030108748999993</v>
      </c>
      <c r="AT45" s="702">
        <v>77.710627393999999</v>
      </c>
      <c r="AU45" s="702">
        <v>63.545578437000003</v>
      </c>
      <c r="AV45" s="702">
        <v>59.396101682000001</v>
      </c>
      <c r="AW45" s="702">
        <v>60.251383984999997</v>
      </c>
      <c r="AX45" s="702">
        <v>70.809016220000004</v>
      </c>
      <c r="AY45" s="702">
        <v>72.366729071999998</v>
      </c>
      <c r="AZ45" s="702">
        <v>70.431629670999996</v>
      </c>
      <c r="BA45" s="702">
        <v>63.390739429999996</v>
      </c>
      <c r="BB45" s="702">
        <v>59.253811345999999</v>
      </c>
      <c r="BC45" s="702">
        <v>61.132421565999998</v>
      </c>
      <c r="BD45" s="703">
        <v>73.588220000000007</v>
      </c>
      <c r="BE45" s="703">
        <v>79.920779999999993</v>
      </c>
      <c r="BF45" s="703">
        <v>76.866749999999996</v>
      </c>
      <c r="BG45" s="703">
        <v>64.963089999999994</v>
      </c>
      <c r="BH45" s="703">
        <v>59.627049999999997</v>
      </c>
      <c r="BI45" s="703">
        <v>59.160170000000001</v>
      </c>
      <c r="BJ45" s="703">
        <v>72.177030000000002</v>
      </c>
      <c r="BK45" s="703">
        <v>74.7727</v>
      </c>
      <c r="BL45" s="703">
        <v>68.409580000000005</v>
      </c>
      <c r="BM45" s="703">
        <v>66.994709999999998</v>
      </c>
      <c r="BN45" s="703">
        <v>57.592730000000003</v>
      </c>
      <c r="BO45" s="703">
        <v>58.777819999999998</v>
      </c>
      <c r="BP45" s="703">
        <v>72.067239999999998</v>
      </c>
      <c r="BQ45" s="703">
        <v>79.061269999999993</v>
      </c>
      <c r="BR45" s="703">
        <v>75.622630000000001</v>
      </c>
      <c r="BS45" s="703">
        <v>64.352149999999995</v>
      </c>
      <c r="BT45" s="703">
        <v>58.905430000000003</v>
      </c>
      <c r="BU45" s="703">
        <v>58.196080000000002</v>
      </c>
      <c r="BV45" s="703">
        <v>71.812920000000005</v>
      </c>
    </row>
    <row r="46" spans="1:74" ht="11.1" customHeight="1" x14ac:dyDescent="0.2">
      <c r="A46" s="499" t="s">
        <v>1243</v>
      </c>
      <c r="B46" s="500" t="s">
        <v>1327</v>
      </c>
      <c r="C46" s="702">
        <v>67.021838926000001</v>
      </c>
      <c r="D46" s="702">
        <v>56.414558661999997</v>
      </c>
      <c r="E46" s="702">
        <v>61.732817752999999</v>
      </c>
      <c r="F46" s="702">
        <v>52.921225735</v>
      </c>
      <c r="G46" s="702">
        <v>56.520581403000001</v>
      </c>
      <c r="H46" s="702">
        <v>65.049256092999997</v>
      </c>
      <c r="I46" s="702">
        <v>73.298650925999993</v>
      </c>
      <c r="J46" s="702">
        <v>68.071422100999996</v>
      </c>
      <c r="K46" s="702">
        <v>59.243592638999999</v>
      </c>
      <c r="L46" s="702">
        <v>57.608129532</v>
      </c>
      <c r="M46" s="702">
        <v>59.516926499</v>
      </c>
      <c r="N46" s="702">
        <v>70.518116535999994</v>
      </c>
      <c r="O46" s="702">
        <v>74.783111235999996</v>
      </c>
      <c r="P46" s="702">
        <v>59.641248238999999</v>
      </c>
      <c r="Q46" s="702">
        <v>63.769605222999999</v>
      </c>
      <c r="R46" s="702">
        <v>55.564443486000002</v>
      </c>
      <c r="S46" s="702">
        <v>60.031779081000003</v>
      </c>
      <c r="T46" s="702">
        <v>65.700107498999998</v>
      </c>
      <c r="U46" s="702">
        <v>73.945877620999994</v>
      </c>
      <c r="V46" s="702">
        <v>75.211387772999998</v>
      </c>
      <c r="W46" s="702">
        <v>64.514412516999997</v>
      </c>
      <c r="X46" s="702">
        <v>59.660473664999998</v>
      </c>
      <c r="Y46" s="702">
        <v>61.125741763999997</v>
      </c>
      <c r="Z46" s="702">
        <v>66.637385472999995</v>
      </c>
      <c r="AA46" s="702">
        <v>71.990484430999999</v>
      </c>
      <c r="AB46" s="702">
        <v>61.782536503000003</v>
      </c>
      <c r="AC46" s="702">
        <v>63.042643572999999</v>
      </c>
      <c r="AD46" s="702">
        <v>52.906514354000002</v>
      </c>
      <c r="AE46" s="702">
        <v>58.036497531999999</v>
      </c>
      <c r="AF46" s="702">
        <v>62.504576778999997</v>
      </c>
      <c r="AG46" s="702">
        <v>76.581420468999994</v>
      </c>
      <c r="AH46" s="702">
        <v>70.937780989000004</v>
      </c>
      <c r="AI46" s="702">
        <v>62.552432904</v>
      </c>
      <c r="AJ46" s="702">
        <v>56.308688492999998</v>
      </c>
      <c r="AK46" s="702">
        <v>59.485241516000002</v>
      </c>
      <c r="AL46" s="702">
        <v>65.335749503000002</v>
      </c>
      <c r="AM46" s="702">
        <v>65.638176337999994</v>
      </c>
      <c r="AN46" s="702">
        <v>60.379624333999999</v>
      </c>
      <c r="AO46" s="702">
        <v>56.489875486000003</v>
      </c>
      <c r="AP46" s="702">
        <v>48.906423699999998</v>
      </c>
      <c r="AQ46" s="702">
        <v>51.850933525999999</v>
      </c>
      <c r="AR46" s="702">
        <v>62.745287320999999</v>
      </c>
      <c r="AS46" s="702">
        <v>78.682587498000004</v>
      </c>
      <c r="AT46" s="702">
        <v>72.111191074000004</v>
      </c>
      <c r="AU46" s="702">
        <v>58.551916312000003</v>
      </c>
      <c r="AV46" s="702">
        <v>54.440513352000004</v>
      </c>
      <c r="AW46" s="702">
        <v>56.042851745999997</v>
      </c>
      <c r="AX46" s="702">
        <v>66.550813654999999</v>
      </c>
      <c r="AY46" s="702">
        <v>68.894933445999996</v>
      </c>
      <c r="AZ46" s="702">
        <v>65.932120052000002</v>
      </c>
      <c r="BA46" s="702">
        <v>59.609432005000002</v>
      </c>
      <c r="BB46" s="702">
        <v>54.009120000000003</v>
      </c>
      <c r="BC46" s="702">
        <v>56.644649999999999</v>
      </c>
      <c r="BD46" s="703">
        <v>65.555350000000004</v>
      </c>
      <c r="BE46" s="703">
        <v>74.587320000000005</v>
      </c>
      <c r="BF46" s="703">
        <v>70.847639999999998</v>
      </c>
      <c r="BG46" s="703">
        <v>59.19623</v>
      </c>
      <c r="BH46" s="703">
        <v>55.322780000000002</v>
      </c>
      <c r="BI46" s="703">
        <v>57.094580000000001</v>
      </c>
      <c r="BJ46" s="703">
        <v>68.214600000000004</v>
      </c>
      <c r="BK46" s="703">
        <v>71.474369999999993</v>
      </c>
      <c r="BL46" s="703">
        <v>63.952379999999998</v>
      </c>
      <c r="BM46" s="703">
        <v>62.12867</v>
      </c>
      <c r="BN46" s="703">
        <v>53.377029999999998</v>
      </c>
      <c r="BO46" s="703">
        <v>56.119100000000003</v>
      </c>
      <c r="BP46" s="703">
        <v>66.142619999999994</v>
      </c>
      <c r="BQ46" s="703">
        <v>75.322640000000007</v>
      </c>
      <c r="BR46" s="703">
        <v>71.181219999999996</v>
      </c>
      <c r="BS46" s="703">
        <v>59.73272</v>
      </c>
      <c r="BT46" s="703">
        <v>55.818100000000001</v>
      </c>
      <c r="BU46" s="703">
        <v>57.532170000000001</v>
      </c>
      <c r="BV46" s="703">
        <v>68.696299999999994</v>
      </c>
    </row>
    <row r="47" spans="1:74" ht="11.1" customHeight="1" x14ac:dyDescent="0.2">
      <c r="A47" s="493"/>
      <c r="B47" s="131" t="s">
        <v>1244</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333"/>
      <c r="BE47" s="333"/>
      <c r="BF47" s="333"/>
      <c r="BG47" s="333"/>
      <c r="BH47" s="333"/>
      <c r="BI47" s="333"/>
      <c r="BJ47" s="333"/>
      <c r="BK47" s="333"/>
      <c r="BL47" s="333"/>
      <c r="BM47" s="333"/>
      <c r="BN47" s="333"/>
      <c r="BO47" s="333"/>
      <c r="BP47" s="333"/>
      <c r="BQ47" s="333"/>
      <c r="BR47" s="333"/>
      <c r="BS47" s="333"/>
      <c r="BT47" s="333"/>
      <c r="BU47" s="333"/>
      <c r="BV47" s="333"/>
    </row>
    <row r="48" spans="1:74" ht="11.1" customHeight="1" x14ac:dyDescent="0.2">
      <c r="A48" s="499" t="s">
        <v>1245</v>
      </c>
      <c r="B48" s="500" t="s">
        <v>84</v>
      </c>
      <c r="C48" s="702">
        <v>16.178135251</v>
      </c>
      <c r="D48" s="702">
        <v>15.434616316</v>
      </c>
      <c r="E48" s="702">
        <v>18.671552233</v>
      </c>
      <c r="F48" s="702">
        <v>16.160540756</v>
      </c>
      <c r="G48" s="702">
        <v>17.886187654</v>
      </c>
      <c r="H48" s="702">
        <v>18.967394837000001</v>
      </c>
      <c r="I48" s="702">
        <v>22.729223112</v>
      </c>
      <c r="J48" s="702">
        <v>22.094827188</v>
      </c>
      <c r="K48" s="702">
        <v>18.684068444000001</v>
      </c>
      <c r="L48" s="702">
        <v>16.843442113999998</v>
      </c>
      <c r="M48" s="702">
        <v>17.341719069</v>
      </c>
      <c r="N48" s="702">
        <v>19.805823475</v>
      </c>
      <c r="O48" s="702">
        <v>21.111847431000001</v>
      </c>
      <c r="P48" s="702">
        <v>16.842808183999999</v>
      </c>
      <c r="Q48" s="702">
        <v>18.815603347</v>
      </c>
      <c r="R48" s="702">
        <v>16.569318773999999</v>
      </c>
      <c r="S48" s="702">
        <v>19.468083912000001</v>
      </c>
      <c r="T48" s="702">
        <v>21.745044674999999</v>
      </c>
      <c r="U48" s="702">
        <v>25.440577935</v>
      </c>
      <c r="V48" s="702">
        <v>24.849993065</v>
      </c>
      <c r="W48" s="702">
        <v>23.696181516999999</v>
      </c>
      <c r="X48" s="702">
        <v>20.017831301000001</v>
      </c>
      <c r="Y48" s="702">
        <v>18.806005965000001</v>
      </c>
      <c r="Z48" s="702">
        <v>17.241582118</v>
      </c>
      <c r="AA48" s="702">
        <v>19.566168769000001</v>
      </c>
      <c r="AB48" s="702">
        <v>18.75059478</v>
      </c>
      <c r="AC48" s="702">
        <v>19.214730939999999</v>
      </c>
      <c r="AD48" s="702">
        <v>16.422428592999999</v>
      </c>
      <c r="AE48" s="702">
        <v>20.632168356000001</v>
      </c>
      <c r="AF48" s="702">
        <v>22.031366667</v>
      </c>
      <c r="AG48" s="702">
        <v>25.625671627999999</v>
      </c>
      <c r="AH48" s="702">
        <v>26.066586714</v>
      </c>
      <c r="AI48" s="702">
        <v>24.203025386</v>
      </c>
      <c r="AJ48" s="702">
        <v>20.539608568999999</v>
      </c>
      <c r="AK48" s="702">
        <v>19.223671639999999</v>
      </c>
      <c r="AL48" s="702">
        <v>20.074597221000001</v>
      </c>
      <c r="AM48" s="702">
        <v>21.185317350999998</v>
      </c>
      <c r="AN48" s="702">
        <v>21.889692537999998</v>
      </c>
      <c r="AO48" s="702">
        <v>18.804617082</v>
      </c>
      <c r="AP48" s="702">
        <v>15.808577605</v>
      </c>
      <c r="AQ48" s="702">
        <v>20.205103253000001</v>
      </c>
      <c r="AR48" s="702">
        <v>23.107103778999999</v>
      </c>
      <c r="AS48" s="702">
        <v>28.228502686999999</v>
      </c>
      <c r="AT48" s="702">
        <v>25.787135039999999</v>
      </c>
      <c r="AU48" s="702">
        <v>20.717420870000002</v>
      </c>
      <c r="AV48" s="702">
        <v>19.486490708000002</v>
      </c>
      <c r="AW48" s="702">
        <v>17.463415348000002</v>
      </c>
      <c r="AX48" s="702">
        <v>21.555240347000002</v>
      </c>
      <c r="AY48" s="702">
        <v>23.072190665000001</v>
      </c>
      <c r="AZ48" s="702">
        <v>18.282905043</v>
      </c>
      <c r="BA48" s="702">
        <v>16.200114055</v>
      </c>
      <c r="BB48" s="702">
        <v>15.618209999999999</v>
      </c>
      <c r="BC48" s="702">
        <v>17.878789999999999</v>
      </c>
      <c r="BD48" s="703">
        <v>21.544969999999999</v>
      </c>
      <c r="BE48" s="703">
        <v>25.014500000000002</v>
      </c>
      <c r="BF48" s="703">
        <v>24.16872</v>
      </c>
      <c r="BG48" s="703">
        <v>20.74567</v>
      </c>
      <c r="BH48" s="703">
        <v>19.200220000000002</v>
      </c>
      <c r="BI48" s="703">
        <v>18.023530000000001</v>
      </c>
      <c r="BJ48" s="703">
        <v>20.863250000000001</v>
      </c>
      <c r="BK48" s="703">
        <v>18.777830000000002</v>
      </c>
      <c r="BL48" s="703">
        <v>18.43797</v>
      </c>
      <c r="BM48" s="703">
        <v>16.482430000000001</v>
      </c>
      <c r="BN48" s="703">
        <v>15.17174</v>
      </c>
      <c r="BO48" s="703">
        <v>18.644960000000001</v>
      </c>
      <c r="BP48" s="703">
        <v>21.988700000000001</v>
      </c>
      <c r="BQ48" s="703">
        <v>25.676680000000001</v>
      </c>
      <c r="BR48" s="703">
        <v>24.514800000000001</v>
      </c>
      <c r="BS48" s="703">
        <v>20.36703</v>
      </c>
      <c r="BT48" s="703">
        <v>19.49155</v>
      </c>
      <c r="BU48" s="703">
        <v>16.528459999999999</v>
      </c>
      <c r="BV48" s="703">
        <v>19.424309999999998</v>
      </c>
    </row>
    <row r="49" spans="1:74" ht="11.1" customHeight="1" x14ac:dyDescent="0.2">
      <c r="A49" s="499" t="s">
        <v>1246</v>
      </c>
      <c r="B49" s="502" t="s">
        <v>83</v>
      </c>
      <c r="C49" s="702">
        <v>17.247741010999999</v>
      </c>
      <c r="D49" s="702">
        <v>11.890329634</v>
      </c>
      <c r="E49" s="702">
        <v>14.017166448999999</v>
      </c>
      <c r="F49" s="702">
        <v>13.908072122</v>
      </c>
      <c r="G49" s="702">
        <v>16.137642135</v>
      </c>
      <c r="H49" s="702">
        <v>18.537580643999998</v>
      </c>
      <c r="I49" s="702">
        <v>22.603138940000001</v>
      </c>
      <c r="J49" s="702">
        <v>20.709574739000001</v>
      </c>
      <c r="K49" s="702">
        <v>14.668072658</v>
      </c>
      <c r="L49" s="702">
        <v>13.464474992</v>
      </c>
      <c r="M49" s="702">
        <v>11.613682020000001</v>
      </c>
      <c r="N49" s="702">
        <v>16.108275617</v>
      </c>
      <c r="O49" s="702">
        <v>21.974256937</v>
      </c>
      <c r="P49" s="702">
        <v>10.79221823</v>
      </c>
      <c r="Q49" s="702">
        <v>11.484672120999999</v>
      </c>
      <c r="R49" s="702">
        <v>10.505463726</v>
      </c>
      <c r="S49" s="702">
        <v>15.148293511</v>
      </c>
      <c r="T49" s="702">
        <v>19.356741023000001</v>
      </c>
      <c r="U49" s="702">
        <v>18.855354074000001</v>
      </c>
      <c r="V49" s="702">
        <v>18.496230815000001</v>
      </c>
      <c r="W49" s="702">
        <v>16.554136192000001</v>
      </c>
      <c r="X49" s="702">
        <v>13.660126096999999</v>
      </c>
      <c r="Y49" s="702">
        <v>13.983456367</v>
      </c>
      <c r="Z49" s="702">
        <v>14.688913333</v>
      </c>
      <c r="AA49" s="702">
        <v>14.935958747999999</v>
      </c>
      <c r="AB49" s="702">
        <v>8.9798332379999994</v>
      </c>
      <c r="AC49" s="702">
        <v>11.153107417999999</v>
      </c>
      <c r="AD49" s="702">
        <v>9.8626930080000008</v>
      </c>
      <c r="AE49" s="702">
        <v>14.126700984999999</v>
      </c>
      <c r="AF49" s="702">
        <v>14.033393421</v>
      </c>
      <c r="AG49" s="702">
        <v>18.356220172</v>
      </c>
      <c r="AH49" s="702">
        <v>17.482441949999998</v>
      </c>
      <c r="AI49" s="702">
        <v>17.446216704000001</v>
      </c>
      <c r="AJ49" s="702">
        <v>11.237416222</v>
      </c>
      <c r="AK49" s="702">
        <v>11.577909407</v>
      </c>
      <c r="AL49" s="702">
        <v>10.642608989999999</v>
      </c>
      <c r="AM49" s="702">
        <v>9.257860269</v>
      </c>
      <c r="AN49" s="702">
        <v>7.1305350499999998</v>
      </c>
      <c r="AO49" s="702">
        <v>7.3710632980000002</v>
      </c>
      <c r="AP49" s="702">
        <v>4.8364365979999997</v>
      </c>
      <c r="AQ49" s="702">
        <v>6.1472956190000003</v>
      </c>
      <c r="AR49" s="702">
        <v>11.164512327000001</v>
      </c>
      <c r="AS49" s="702">
        <v>16.161089513</v>
      </c>
      <c r="AT49" s="702">
        <v>16.526285273999999</v>
      </c>
      <c r="AU49" s="702">
        <v>11.707046948</v>
      </c>
      <c r="AV49" s="702">
        <v>7.952245885</v>
      </c>
      <c r="AW49" s="702">
        <v>7.9375904200000003</v>
      </c>
      <c r="AX49" s="702">
        <v>12.086746728</v>
      </c>
      <c r="AY49" s="702">
        <v>11.647647484</v>
      </c>
      <c r="AZ49" s="702">
        <v>15.154973752</v>
      </c>
      <c r="BA49" s="702">
        <v>9.4838345190000002</v>
      </c>
      <c r="BB49" s="702">
        <v>8.7420849999999994</v>
      </c>
      <c r="BC49" s="702">
        <v>10.553319999999999</v>
      </c>
      <c r="BD49" s="703">
        <v>13.77422</v>
      </c>
      <c r="BE49" s="703">
        <v>17.83128</v>
      </c>
      <c r="BF49" s="703">
        <v>16.508569999999999</v>
      </c>
      <c r="BG49" s="703">
        <v>12.284739999999999</v>
      </c>
      <c r="BH49" s="703">
        <v>8.1163129999999999</v>
      </c>
      <c r="BI49" s="703">
        <v>10.503579999999999</v>
      </c>
      <c r="BJ49" s="703">
        <v>13.411709999999999</v>
      </c>
      <c r="BK49" s="703">
        <v>17.0943</v>
      </c>
      <c r="BL49" s="703">
        <v>11.57325</v>
      </c>
      <c r="BM49" s="703">
        <v>10.71069</v>
      </c>
      <c r="BN49" s="703">
        <v>9.6070449999999994</v>
      </c>
      <c r="BO49" s="703">
        <v>11.53421</v>
      </c>
      <c r="BP49" s="703">
        <v>14.680350000000001</v>
      </c>
      <c r="BQ49" s="703">
        <v>18.50797</v>
      </c>
      <c r="BR49" s="703">
        <v>17.1462</v>
      </c>
      <c r="BS49" s="703">
        <v>12.753690000000001</v>
      </c>
      <c r="BT49" s="703">
        <v>9.545712</v>
      </c>
      <c r="BU49" s="703">
        <v>10.90405</v>
      </c>
      <c r="BV49" s="703">
        <v>14.421569999999999</v>
      </c>
    </row>
    <row r="50" spans="1:74" ht="11.1" customHeight="1" x14ac:dyDescent="0.2">
      <c r="A50" s="499" t="s">
        <v>1247</v>
      </c>
      <c r="B50" s="502" t="s">
        <v>86</v>
      </c>
      <c r="C50" s="702">
        <v>18.580918</v>
      </c>
      <c r="D50" s="702">
        <v>16.086925999999998</v>
      </c>
      <c r="E50" s="702">
        <v>15.702095</v>
      </c>
      <c r="F50" s="702">
        <v>14.325597999999999</v>
      </c>
      <c r="G50" s="702">
        <v>15.625399</v>
      </c>
      <c r="H50" s="702">
        <v>17.171970000000002</v>
      </c>
      <c r="I50" s="702">
        <v>17.955287999999999</v>
      </c>
      <c r="J50" s="702">
        <v>18.506471999999999</v>
      </c>
      <c r="K50" s="702">
        <v>17.549841000000001</v>
      </c>
      <c r="L50" s="702">
        <v>17.524505000000001</v>
      </c>
      <c r="M50" s="702">
        <v>16.886710000000001</v>
      </c>
      <c r="N50" s="702">
        <v>18.981376000000001</v>
      </c>
      <c r="O50" s="702">
        <v>19.088445</v>
      </c>
      <c r="P50" s="702">
        <v>15.952855</v>
      </c>
      <c r="Q50" s="702">
        <v>16.991759999999999</v>
      </c>
      <c r="R50" s="702">
        <v>15.538569000000001</v>
      </c>
      <c r="S50" s="702">
        <v>17.415361000000001</v>
      </c>
      <c r="T50" s="702">
        <v>17.77965</v>
      </c>
      <c r="U50" s="702">
        <v>18.820608</v>
      </c>
      <c r="V50" s="702">
        <v>18.670936999999999</v>
      </c>
      <c r="W50" s="702">
        <v>16.038767</v>
      </c>
      <c r="X50" s="702">
        <v>14.656088</v>
      </c>
      <c r="Y50" s="702">
        <v>15.363988000000001</v>
      </c>
      <c r="Z50" s="702">
        <v>18.478275</v>
      </c>
      <c r="AA50" s="702">
        <v>19.464435999999999</v>
      </c>
      <c r="AB50" s="702">
        <v>16.682307999999999</v>
      </c>
      <c r="AC50" s="702">
        <v>16.179718000000001</v>
      </c>
      <c r="AD50" s="702">
        <v>15.775627</v>
      </c>
      <c r="AE50" s="702">
        <v>18.466839</v>
      </c>
      <c r="AF50" s="702">
        <v>18.562017999999998</v>
      </c>
      <c r="AG50" s="702">
        <v>18.935409</v>
      </c>
      <c r="AH50" s="702">
        <v>18.617035999999999</v>
      </c>
      <c r="AI50" s="702">
        <v>16.152846</v>
      </c>
      <c r="AJ50" s="702">
        <v>16.408214999999998</v>
      </c>
      <c r="AK50" s="702">
        <v>16.521829</v>
      </c>
      <c r="AL50" s="702">
        <v>19.220815000000002</v>
      </c>
      <c r="AM50" s="702">
        <v>19.340544000000001</v>
      </c>
      <c r="AN50" s="702">
        <v>17.202967000000001</v>
      </c>
      <c r="AO50" s="702">
        <v>16.429819999999999</v>
      </c>
      <c r="AP50" s="702">
        <v>16.481005</v>
      </c>
      <c r="AQ50" s="702">
        <v>16.382496</v>
      </c>
      <c r="AR50" s="702">
        <v>17.664995999999999</v>
      </c>
      <c r="AS50" s="702">
        <v>18.529578999999998</v>
      </c>
      <c r="AT50" s="702">
        <v>18.085519999999999</v>
      </c>
      <c r="AU50" s="702">
        <v>17.502645999999999</v>
      </c>
      <c r="AV50" s="702">
        <v>16.755226</v>
      </c>
      <c r="AW50" s="702">
        <v>16.615877000000001</v>
      </c>
      <c r="AX50" s="702">
        <v>19.153713</v>
      </c>
      <c r="AY50" s="702">
        <v>19.530722999999998</v>
      </c>
      <c r="AZ50" s="702">
        <v>16.982538999999999</v>
      </c>
      <c r="BA50" s="702">
        <v>17.324390000000001</v>
      </c>
      <c r="BB50" s="702">
        <v>15.88951</v>
      </c>
      <c r="BC50" s="702">
        <v>18.20485</v>
      </c>
      <c r="BD50" s="703">
        <v>18.392060000000001</v>
      </c>
      <c r="BE50" s="703">
        <v>19.005140000000001</v>
      </c>
      <c r="BF50" s="703">
        <v>19.005140000000001</v>
      </c>
      <c r="BG50" s="703">
        <v>17.40448</v>
      </c>
      <c r="BH50" s="703">
        <v>17.324280000000002</v>
      </c>
      <c r="BI50" s="703">
        <v>16.103819999999999</v>
      </c>
      <c r="BJ50" s="703">
        <v>18.56981</v>
      </c>
      <c r="BK50" s="703">
        <v>19.8689</v>
      </c>
      <c r="BL50" s="703">
        <v>16.63964</v>
      </c>
      <c r="BM50" s="703">
        <v>17.553049999999999</v>
      </c>
      <c r="BN50" s="703">
        <v>17.557410000000001</v>
      </c>
      <c r="BO50" s="703">
        <v>18.46726</v>
      </c>
      <c r="BP50" s="703">
        <v>19.166730000000001</v>
      </c>
      <c r="BQ50" s="703">
        <v>19.834800000000001</v>
      </c>
      <c r="BR50" s="703">
        <v>19.843599999999999</v>
      </c>
      <c r="BS50" s="703">
        <v>18.759350000000001</v>
      </c>
      <c r="BT50" s="703">
        <v>16.831669999999999</v>
      </c>
      <c r="BU50" s="703">
        <v>18.776350000000001</v>
      </c>
      <c r="BV50" s="703">
        <v>20.666830000000001</v>
      </c>
    </row>
    <row r="51" spans="1:74" ht="11.1" customHeight="1" x14ac:dyDescent="0.2">
      <c r="A51" s="499" t="s">
        <v>1248</v>
      </c>
      <c r="B51" s="502" t="s">
        <v>1222</v>
      </c>
      <c r="C51" s="702">
        <v>2.7285030219999999</v>
      </c>
      <c r="D51" s="702">
        <v>1.916986796</v>
      </c>
      <c r="E51" s="702">
        <v>2.341481344</v>
      </c>
      <c r="F51" s="702">
        <v>2.4162921320000001</v>
      </c>
      <c r="G51" s="702">
        <v>3.3138676280000001</v>
      </c>
      <c r="H51" s="702">
        <v>2.5350912029999999</v>
      </c>
      <c r="I51" s="702">
        <v>2.356385994</v>
      </c>
      <c r="J51" s="702">
        <v>2.1442173480000002</v>
      </c>
      <c r="K51" s="702">
        <v>1.827129403</v>
      </c>
      <c r="L51" s="702">
        <v>2.2353117509999998</v>
      </c>
      <c r="M51" s="702">
        <v>2.6240015479999999</v>
      </c>
      <c r="N51" s="702">
        <v>2.3272068309999998</v>
      </c>
      <c r="O51" s="702">
        <v>3.021052735</v>
      </c>
      <c r="P51" s="702">
        <v>3.1246986589999999</v>
      </c>
      <c r="Q51" s="702">
        <v>3.0737684230000002</v>
      </c>
      <c r="R51" s="702">
        <v>3.3489936039999999</v>
      </c>
      <c r="S51" s="702">
        <v>3.5831225130000002</v>
      </c>
      <c r="T51" s="702">
        <v>3.2497962899999999</v>
      </c>
      <c r="U51" s="702">
        <v>2.8376627430000001</v>
      </c>
      <c r="V51" s="702">
        <v>2.7873631510000001</v>
      </c>
      <c r="W51" s="702">
        <v>2.6089647789999999</v>
      </c>
      <c r="X51" s="702">
        <v>2.7162941960000002</v>
      </c>
      <c r="Y51" s="702">
        <v>3.1906393240000002</v>
      </c>
      <c r="Z51" s="702">
        <v>3.641462583</v>
      </c>
      <c r="AA51" s="702">
        <v>4.2847657269999999</v>
      </c>
      <c r="AB51" s="702">
        <v>3.160581928</v>
      </c>
      <c r="AC51" s="702">
        <v>3.360832711</v>
      </c>
      <c r="AD51" s="702">
        <v>3.6019993000000001</v>
      </c>
      <c r="AE51" s="702">
        <v>3.795982725</v>
      </c>
      <c r="AF51" s="702">
        <v>3.4045171359999999</v>
      </c>
      <c r="AG51" s="702">
        <v>2.7580952160000001</v>
      </c>
      <c r="AH51" s="702">
        <v>2.6434004139999998</v>
      </c>
      <c r="AI51" s="702">
        <v>2.100999523</v>
      </c>
      <c r="AJ51" s="702">
        <v>2.0600046519999999</v>
      </c>
      <c r="AK51" s="702">
        <v>2.6366538620000002</v>
      </c>
      <c r="AL51" s="702">
        <v>3.1959433210000001</v>
      </c>
      <c r="AM51" s="702">
        <v>3.657332045</v>
      </c>
      <c r="AN51" s="702">
        <v>3.6528099470000002</v>
      </c>
      <c r="AO51" s="702">
        <v>3.8382877999999998</v>
      </c>
      <c r="AP51" s="702">
        <v>3.6181547630000002</v>
      </c>
      <c r="AQ51" s="702">
        <v>3.5526093319999998</v>
      </c>
      <c r="AR51" s="702">
        <v>3.0181108810000001</v>
      </c>
      <c r="AS51" s="702">
        <v>3.075118502</v>
      </c>
      <c r="AT51" s="702">
        <v>3.0763829399999998</v>
      </c>
      <c r="AU51" s="702">
        <v>2.6465076779999999</v>
      </c>
      <c r="AV51" s="702">
        <v>2.3168026159999999</v>
      </c>
      <c r="AW51" s="702">
        <v>2.9588216630000002</v>
      </c>
      <c r="AX51" s="702">
        <v>3.2913719060000002</v>
      </c>
      <c r="AY51" s="702">
        <v>3.3150838409999999</v>
      </c>
      <c r="AZ51" s="702">
        <v>2.9880941189999999</v>
      </c>
      <c r="BA51" s="702">
        <v>3.4502830449999999</v>
      </c>
      <c r="BB51" s="702">
        <v>2.851051</v>
      </c>
      <c r="BC51" s="702">
        <v>2.7033290000000001</v>
      </c>
      <c r="BD51" s="703">
        <v>2.364331</v>
      </c>
      <c r="BE51" s="703">
        <v>2.3998140000000001</v>
      </c>
      <c r="BF51" s="703">
        <v>2.3872010000000001</v>
      </c>
      <c r="BG51" s="703">
        <v>2.0128699999999999</v>
      </c>
      <c r="BH51" s="703">
        <v>2.1911689999999999</v>
      </c>
      <c r="BI51" s="703">
        <v>2.466269</v>
      </c>
      <c r="BJ51" s="703">
        <v>3.1816330000000002</v>
      </c>
      <c r="BK51" s="703">
        <v>3.759093</v>
      </c>
      <c r="BL51" s="703">
        <v>3.2120099999999998</v>
      </c>
      <c r="BM51" s="703">
        <v>3.1964950000000001</v>
      </c>
      <c r="BN51" s="703">
        <v>2.6864050000000002</v>
      </c>
      <c r="BO51" s="703">
        <v>2.5896409999999999</v>
      </c>
      <c r="BP51" s="703">
        <v>2.2909799999999998</v>
      </c>
      <c r="BQ51" s="703">
        <v>2.3496920000000001</v>
      </c>
      <c r="BR51" s="703">
        <v>2.354387</v>
      </c>
      <c r="BS51" s="703">
        <v>1.9947619999999999</v>
      </c>
      <c r="BT51" s="703">
        <v>2.180609</v>
      </c>
      <c r="BU51" s="703">
        <v>2.4620679999999999</v>
      </c>
      <c r="BV51" s="703">
        <v>3.1824919999999999</v>
      </c>
    </row>
    <row r="52" spans="1:74" ht="11.1" customHeight="1" x14ac:dyDescent="0.2">
      <c r="A52" s="499" t="s">
        <v>1249</v>
      </c>
      <c r="B52" s="502" t="s">
        <v>1325</v>
      </c>
      <c r="C52" s="702">
        <v>0.52104729999999999</v>
      </c>
      <c r="D52" s="702">
        <v>0.60702937499999998</v>
      </c>
      <c r="E52" s="702">
        <v>0.71402376300000003</v>
      </c>
      <c r="F52" s="702">
        <v>0.76641062400000004</v>
      </c>
      <c r="G52" s="702">
        <v>0.90421475900000003</v>
      </c>
      <c r="H52" s="702">
        <v>0.94628445500000002</v>
      </c>
      <c r="I52" s="702">
        <v>1.096433021</v>
      </c>
      <c r="J52" s="702">
        <v>0.97988157300000001</v>
      </c>
      <c r="K52" s="702">
        <v>0.97784640199999995</v>
      </c>
      <c r="L52" s="702">
        <v>0.93911335399999996</v>
      </c>
      <c r="M52" s="702">
        <v>0.86966655900000001</v>
      </c>
      <c r="N52" s="702">
        <v>0.803308778</v>
      </c>
      <c r="O52" s="702">
        <v>0.85243183</v>
      </c>
      <c r="P52" s="702">
        <v>0.76696078599999995</v>
      </c>
      <c r="Q52" s="702">
        <v>1.005282786</v>
      </c>
      <c r="R52" s="702">
        <v>1.109077318</v>
      </c>
      <c r="S52" s="702">
        <v>1.1213096060000001</v>
      </c>
      <c r="T52" s="702">
        <v>1.1580755300000001</v>
      </c>
      <c r="U52" s="702">
        <v>1.1397275790000001</v>
      </c>
      <c r="V52" s="702">
        <v>1.1462381349999999</v>
      </c>
      <c r="W52" s="702">
        <v>0.89637699100000001</v>
      </c>
      <c r="X52" s="702">
        <v>0.927473196</v>
      </c>
      <c r="Y52" s="702">
        <v>0.70381718999999998</v>
      </c>
      <c r="Z52" s="702">
        <v>0.64646320599999996</v>
      </c>
      <c r="AA52" s="702">
        <v>0.81972944000000003</v>
      </c>
      <c r="AB52" s="702">
        <v>0.75168318000000001</v>
      </c>
      <c r="AC52" s="702">
        <v>1.126636755</v>
      </c>
      <c r="AD52" s="702">
        <v>1.188951777</v>
      </c>
      <c r="AE52" s="702">
        <v>1.3578621399999999</v>
      </c>
      <c r="AF52" s="702">
        <v>1.2716821030000001</v>
      </c>
      <c r="AG52" s="702">
        <v>1.375880437</v>
      </c>
      <c r="AH52" s="702">
        <v>1.283690942</v>
      </c>
      <c r="AI52" s="702">
        <v>1.2337731089999999</v>
      </c>
      <c r="AJ52" s="702">
        <v>1.021008151</v>
      </c>
      <c r="AK52" s="702">
        <v>0.98917722100000005</v>
      </c>
      <c r="AL52" s="702">
        <v>0.984179252</v>
      </c>
      <c r="AM52" s="702">
        <v>1.019971263</v>
      </c>
      <c r="AN52" s="702">
        <v>1.1056946000000001</v>
      </c>
      <c r="AO52" s="702">
        <v>1.3178214319999999</v>
      </c>
      <c r="AP52" s="702">
        <v>1.5604950319999999</v>
      </c>
      <c r="AQ52" s="702">
        <v>1.8105177770000001</v>
      </c>
      <c r="AR52" s="702">
        <v>1.6784104909999999</v>
      </c>
      <c r="AS52" s="702">
        <v>1.826496187</v>
      </c>
      <c r="AT52" s="702">
        <v>1.7123980640000001</v>
      </c>
      <c r="AU52" s="702">
        <v>1.473232761</v>
      </c>
      <c r="AV52" s="702">
        <v>1.438721294</v>
      </c>
      <c r="AW52" s="702">
        <v>1.27464607</v>
      </c>
      <c r="AX52" s="702">
        <v>1.192020131</v>
      </c>
      <c r="AY52" s="702">
        <v>1.1782669729999999</v>
      </c>
      <c r="AZ52" s="702">
        <v>1.186275177</v>
      </c>
      <c r="BA52" s="702">
        <v>1.6352309620000001</v>
      </c>
      <c r="BB52" s="702">
        <v>1.7796890000000001</v>
      </c>
      <c r="BC52" s="702">
        <v>2.1274380000000002</v>
      </c>
      <c r="BD52" s="703">
        <v>1.988389</v>
      </c>
      <c r="BE52" s="703">
        <v>2.187716</v>
      </c>
      <c r="BF52" s="703">
        <v>1.9736579999999999</v>
      </c>
      <c r="BG52" s="703">
        <v>1.6478470000000001</v>
      </c>
      <c r="BH52" s="703">
        <v>1.6025700000000001</v>
      </c>
      <c r="BI52" s="703">
        <v>1.480496</v>
      </c>
      <c r="BJ52" s="703">
        <v>1.3750960000000001</v>
      </c>
      <c r="BK52" s="703">
        <v>1.4533910000000001</v>
      </c>
      <c r="BL52" s="703">
        <v>1.111945</v>
      </c>
      <c r="BM52" s="703">
        <v>1.9658910000000001</v>
      </c>
      <c r="BN52" s="703">
        <v>2.117251</v>
      </c>
      <c r="BO52" s="703">
        <v>2.5758179999999999</v>
      </c>
      <c r="BP52" s="703">
        <v>2.626455</v>
      </c>
      <c r="BQ52" s="703">
        <v>2.8056260000000002</v>
      </c>
      <c r="BR52" s="703">
        <v>2.5071759999999998</v>
      </c>
      <c r="BS52" s="703">
        <v>2.2086929999999998</v>
      </c>
      <c r="BT52" s="703">
        <v>2.0301849999999999</v>
      </c>
      <c r="BU52" s="703">
        <v>1.7949299999999999</v>
      </c>
      <c r="BV52" s="703">
        <v>1.619583</v>
      </c>
    </row>
    <row r="53" spans="1:74" ht="11.1" customHeight="1" x14ac:dyDescent="0.2">
      <c r="A53" s="499" t="s">
        <v>1250</v>
      </c>
      <c r="B53" s="500" t="s">
        <v>1326</v>
      </c>
      <c r="C53" s="702">
        <v>-0.192771621</v>
      </c>
      <c r="D53" s="702">
        <v>-0.13011250599999999</v>
      </c>
      <c r="E53" s="702">
        <v>-0.13961854700000001</v>
      </c>
      <c r="F53" s="702">
        <v>-0.124589087</v>
      </c>
      <c r="G53" s="702">
        <v>-0.18113736599999999</v>
      </c>
      <c r="H53" s="702">
        <v>-0.169148465</v>
      </c>
      <c r="I53" s="702">
        <v>-0.26114805600000002</v>
      </c>
      <c r="J53" s="702">
        <v>-0.24768410799999999</v>
      </c>
      <c r="K53" s="702">
        <v>-0.225439063</v>
      </c>
      <c r="L53" s="702">
        <v>-0.149943138</v>
      </c>
      <c r="M53" s="702">
        <v>-8.1519905000000004E-2</v>
      </c>
      <c r="N53" s="702">
        <v>-0.14200331899999999</v>
      </c>
      <c r="O53" s="702">
        <v>0.57997975999999996</v>
      </c>
      <c r="P53" s="702">
        <v>-2.9948145999999998E-2</v>
      </c>
      <c r="Q53" s="702">
        <v>-9.6099170000000008E-3</v>
      </c>
      <c r="R53" s="702">
        <v>-5.8646660000000001E-3</v>
      </c>
      <c r="S53" s="702">
        <v>-7.051402E-3</v>
      </c>
      <c r="T53" s="702">
        <v>-8.8168116000000005E-2</v>
      </c>
      <c r="U53" s="702">
        <v>-0.167354214</v>
      </c>
      <c r="V53" s="702">
        <v>-0.10515300599999999</v>
      </c>
      <c r="W53" s="702">
        <v>-0.19154469299999999</v>
      </c>
      <c r="X53" s="702">
        <v>-0.102636106</v>
      </c>
      <c r="Y53" s="702">
        <v>-2.0955194999999999E-2</v>
      </c>
      <c r="Z53" s="702">
        <v>1.9599498999999999E-2</v>
      </c>
      <c r="AA53" s="702">
        <v>5.8853872000000002E-2</v>
      </c>
      <c r="AB53" s="702">
        <v>-5.6984801000000002E-2</v>
      </c>
      <c r="AC53" s="702">
        <v>-1.7126380000000001E-3</v>
      </c>
      <c r="AD53" s="702">
        <v>3.6323207000000003E-2</v>
      </c>
      <c r="AE53" s="702">
        <v>-9.5476031000000003E-2</v>
      </c>
      <c r="AF53" s="702">
        <v>-0.15384451199999999</v>
      </c>
      <c r="AG53" s="702">
        <v>-0.17964660599999999</v>
      </c>
      <c r="AH53" s="702">
        <v>-0.21056349599999999</v>
      </c>
      <c r="AI53" s="702">
        <v>-0.24640946799999999</v>
      </c>
      <c r="AJ53" s="702">
        <v>-0.16928085500000001</v>
      </c>
      <c r="AK53" s="702">
        <v>-0.142812352</v>
      </c>
      <c r="AL53" s="702">
        <v>-0.11880468800000001</v>
      </c>
      <c r="AM53" s="702">
        <v>-3.6147562000000001E-2</v>
      </c>
      <c r="AN53" s="702">
        <v>-9.9603209999999994E-3</v>
      </c>
      <c r="AO53" s="702">
        <v>-1.0021601E-2</v>
      </c>
      <c r="AP53" s="702">
        <v>-5.8441506999999997E-2</v>
      </c>
      <c r="AQ53" s="702">
        <v>-6.7459691000000002E-2</v>
      </c>
      <c r="AR53" s="702">
        <v>-0.170585023</v>
      </c>
      <c r="AS53" s="702">
        <v>-0.20809466400000001</v>
      </c>
      <c r="AT53" s="702">
        <v>-0.22029845000000001</v>
      </c>
      <c r="AU53" s="702">
        <v>-0.14879893999999999</v>
      </c>
      <c r="AV53" s="702">
        <v>-0.110301338</v>
      </c>
      <c r="AW53" s="702">
        <v>-4.5857216999999999E-2</v>
      </c>
      <c r="AX53" s="702">
        <v>-5.2812540999999998E-2</v>
      </c>
      <c r="AY53" s="702">
        <v>-5.8338530999999999E-2</v>
      </c>
      <c r="AZ53" s="702">
        <v>5.3607914E-2</v>
      </c>
      <c r="BA53" s="702">
        <v>-1.214148E-3</v>
      </c>
      <c r="BB53" s="702">
        <v>-4.48321E-2</v>
      </c>
      <c r="BC53" s="702">
        <v>-5.2311999999999997E-2</v>
      </c>
      <c r="BD53" s="703">
        <v>-0.25939410000000002</v>
      </c>
      <c r="BE53" s="703">
        <v>-0.27565970000000001</v>
      </c>
      <c r="BF53" s="703">
        <v>-0.23398269999999999</v>
      </c>
      <c r="BG53" s="703">
        <v>-0.13963210000000001</v>
      </c>
      <c r="BH53" s="703">
        <v>-0.1031799</v>
      </c>
      <c r="BI53" s="703">
        <v>-3.4846599999999998E-2</v>
      </c>
      <c r="BJ53" s="703">
        <v>-5.5749100000000003E-2</v>
      </c>
      <c r="BK53" s="703">
        <v>-4.8471300000000002E-2</v>
      </c>
      <c r="BL53" s="703">
        <v>3.3227800000000002E-2</v>
      </c>
      <c r="BM53" s="703">
        <v>9.3139499999999997E-3</v>
      </c>
      <c r="BN53" s="703">
        <v>-1.21989E-2</v>
      </c>
      <c r="BO53" s="703">
        <v>-3.37965E-2</v>
      </c>
      <c r="BP53" s="703">
        <v>-0.2427009</v>
      </c>
      <c r="BQ53" s="703">
        <v>-0.27883580000000002</v>
      </c>
      <c r="BR53" s="703">
        <v>-0.24272440000000001</v>
      </c>
      <c r="BS53" s="703">
        <v>-0.153527</v>
      </c>
      <c r="BT53" s="703">
        <v>-9.6700900000000006E-2</v>
      </c>
      <c r="BU53" s="703">
        <v>-2.52473E-2</v>
      </c>
      <c r="BV53" s="703">
        <v>-4.8321099999999999E-2</v>
      </c>
    </row>
    <row r="54" spans="1:74" ht="11.1" customHeight="1" x14ac:dyDescent="0.2">
      <c r="A54" s="499" t="s">
        <v>1251</v>
      </c>
      <c r="B54" s="502" t="s">
        <v>1226</v>
      </c>
      <c r="C54" s="702">
        <v>55.063572962999999</v>
      </c>
      <c r="D54" s="702">
        <v>45.805775615000002</v>
      </c>
      <c r="E54" s="702">
        <v>51.306700241999998</v>
      </c>
      <c r="F54" s="702">
        <v>47.452324547000003</v>
      </c>
      <c r="G54" s="702">
        <v>53.68617381</v>
      </c>
      <c r="H54" s="702">
        <v>57.989172674000002</v>
      </c>
      <c r="I54" s="702">
        <v>66.479321010999996</v>
      </c>
      <c r="J54" s="702">
        <v>64.18728874</v>
      </c>
      <c r="K54" s="702">
        <v>53.481518844</v>
      </c>
      <c r="L54" s="702">
        <v>50.856904073000003</v>
      </c>
      <c r="M54" s="702">
        <v>49.254259290999997</v>
      </c>
      <c r="N54" s="702">
        <v>57.883987382000001</v>
      </c>
      <c r="O54" s="702">
        <v>66.628013693</v>
      </c>
      <c r="P54" s="702">
        <v>47.449592713000001</v>
      </c>
      <c r="Q54" s="702">
        <v>51.361476760000002</v>
      </c>
      <c r="R54" s="702">
        <v>47.065557755999997</v>
      </c>
      <c r="S54" s="702">
        <v>56.729119140000002</v>
      </c>
      <c r="T54" s="702">
        <v>63.201139402000003</v>
      </c>
      <c r="U54" s="702">
        <v>66.926576116999996</v>
      </c>
      <c r="V54" s="702">
        <v>65.845609159999995</v>
      </c>
      <c r="W54" s="702">
        <v>59.602881785999998</v>
      </c>
      <c r="X54" s="702">
        <v>51.875176684000003</v>
      </c>
      <c r="Y54" s="702">
        <v>52.026951650999997</v>
      </c>
      <c r="Z54" s="702">
        <v>54.716295739000003</v>
      </c>
      <c r="AA54" s="702">
        <v>59.129912556000001</v>
      </c>
      <c r="AB54" s="702">
        <v>48.268016324999998</v>
      </c>
      <c r="AC54" s="702">
        <v>51.033313186000001</v>
      </c>
      <c r="AD54" s="702">
        <v>46.888022884999998</v>
      </c>
      <c r="AE54" s="702">
        <v>58.284077175</v>
      </c>
      <c r="AF54" s="702">
        <v>59.149132815000002</v>
      </c>
      <c r="AG54" s="702">
        <v>66.871629846999994</v>
      </c>
      <c r="AH54" s="702">
        <v>65.882592524000003</v>
      </c>
      <c r="AI54" s="702">
        <v>60.890451253999998</v>
      </c>
      <c r="AJ54" s="702">
        <v>51.096971738999997</v>
      </c>
      <c r="AK54" s="702">
        <v>50.806428777999997</v>
      </c>
      <c r="AL54" s="702">
        <v>53.999339096</v>
      </c>
      <c r="AM54" s="702">
        <v>54.424877365999997</v>
      </c>
      <c r="AN54" s="702">
        <v>50.971738813999998</v>
      </c>
      <c r="AO54" s="702">
        <v>47.751588011000003</v>
      </c>
      <c r="AP54" s="702">
        <v>42.246227490999999</v>
      </c>
      <c r="AQ54" s="702">
        <v>48.030562289999999</v>
      </c>
      <c r="AR54" s="702">
        <v>56.462548454999997</v>
      </c>
      <c r="AS54" s="702">
        <v>67.612691225000006</v>
      </c>
      <c r="AT54" s="702">
        <v>64.967422868</v>
      </c>
      <c r="AU54" s="702">
        <v>53.898055317000001</v>
      </c>
      <c r="AV54" s="702">
        <v>47.839185165000004</v>
      </c>
      <c r="AW54" s="702">
        <v>46.204493284000002</v>
      </c>
      <c r="AX54" s="702">
        <v>57.226279570999999</v>
      </c>
      <c r="AY54" s="702">
        <v>58.685573431999998</v>
      </c>
      <c r="AZ54" s="702">
        <v>54.648395004999998</v>
      </c>
      <c r="BA54" s="702">
        <v>48.092638432999998</v>
      </c>
      <c r="BB54" s="702">
        <v>44.835709999999999</v>
      </c>
      <c r="BC54" s="702">
        <v>51.415410000000001</v>
      </c>
      <c r="BD54" s="703">
        <v>57.804569999999998</v>
      </c>
      <c r="BE54" s="703">
        <v>66.162800000000004</v>
      </c>
      <c r="BF54" s="703">
        <v>63.809310000000004</v>
      </c>
      <c r="BG54" s="703">
        <v>53.955970000000001</v>
      </c>
      <c r="BH54" s="703">
        <v>48.33137</v>
      </c>
      <c r="BI54" s="703">
        <v>48.542850000000001</v>
      </c>
      <c r="BJ54" s="703">
        <v>57.345750000000002</v>
      </c>
      <c r="BK54" s="703">
        <v>60.90504</v>
      </c>
      <c r="BL54" s="703">
        <v>51.008040000000001</v>
      </c>
      <c r="BM54" s="703">
        <v>49.917870000000001</v>
      </c>
      <c r="BN54" s="703">
        <v>47.127650000000003</v>
      </c>
      <c r="BO54" s="703">
        <v>53.778089999999999</v>
      </c>
      <c r="BP54" s="703">
        <v>60.510509999999996</v>
      </c>
      <c r="BQ54" s="703">
        <v>68.895930000000007</v>
      </c>
      <c r="BR54" s="703">
        <v>66.123440000000002</v>
      </c>
      <c r="BS54" s="703">
        <v>55.930010000000003</v>
      </c>
      <c r="BT54" s="703">
        <v>49.983029999999999</v>
      </c>
      <c r="BU54" s="703">
        <v>50.44061</v>
      </c>
      <c r="BV54" s="703">
        <v>59.266460000000002</v>
      </c>
    </row>
    <row r="55" spans="1:74" ht="11.1" customHeight="1" x14ac:dyDescent="0.2">
      <c r="A55" s="499" t="s">
        <v>1252</v>
      </c>
      <c r="B55" s="500" t="s">
        <v>1327</v>
      </c>
      <c r="C55" s="702">
        <v>55.621667490999997</v>
      </c>
      <c r="D55" s="702">
        <v>46.575712733000003</v>
      </c>
      <c r="E55" s="702">
        <v>52.137053154999997</v>
      </c>
      <c r="F55" s="702">
        <v>47.996347002</v>
      </c>
      <c r="G55" s="702">
        <v>53.715443694999998</v>
      </c>
      <c r="H55" s="702">
        <v>58.022488349</v>
      </c>
      <c r="I55" s="702">
        <v>66.130823512000006</v>
      </c>
      <c r="J55" s="702">
        <v>63.632087390000002</v>
      </c>
      <c r="K55" s="702">
        <v>53.397994869999998</v>
      </c>
      <c r="L55" s="702">
        <v>49.996052208000002</v>
      </c>
      <c r="M55" s="702">
        <v>48.342561779999997</v>
      </c>
      <c r="N55" s="702">
        <v>56.648190575000001</v>
      </c>
      <c r="O55" s="702">
        <v>66.774840135999995</v>
      </c>
      <c r="P55" s="702">
        <v>47.541246651999998</v>
      </c>
      <c r="Q55" s="702">
        <v>51.657150485000003</v>
      </c>
      <c r="R55" s="702">
        <v>46.700862194000003</v>
      </c>
      <c r="S55" s="702">
        <v>56.277655009</v>
      </c>
      <c r="T55" s="702">
        <v>62.783823974000001</v>
      </c>
      <c r="U55" s="702">
        <v>65.751962993000006</v>
      </c>
      <c r="V55" s="702">
        <v>64.837813468999997</v>
      </c>
      <c r="W55" s="702">
        <v>59.690952279999998</v>
      </c>
      <c r="X55" s="702">
        <v>51.752237911999998</v>
      </c>
      <c r="Y55" s="702">
        <v>51.909578758999999</v>
      </c>
      <c r="Z55" s="702">
        <v>55.616617288</v>
      </c>
      <c r="AA55" s="702">
        <v>60.021401769000001</v>
      </c>
      <c r="AB55" s="702">
        <v>48.710574797</v>
      </c>
      <c r="AC55" s="702">
        <v>51.628486291999998</v>
      </c>
      <c r="AD55" s="702">
        <v>47.647249616000003</v>
      </c>
      <c r="AE55" s="702">
        <v>60.617085093</v>
      </c>
      <c r="AF55" s="702">
        <v>61.167357148999997</v>
      </c>
      <c r="AG55" s="702">
        <v>66.529517859999999</v>
      </c>
      <c r="AH55" s="702">
        <v>65.212837574000005</v>
      </c>
      <c r="AI55" s="702">
        <v>61.435991287999997</v>
      </c>
      <c r="AJ55" s="702">
        <v>50.737599146000001</v>
      </c>
      <c r="AK55" s="702">
        <v>50.386594338000002</v>
      </c>
      <c r="AL55" s="702">
        <v>53.564762811999998</v>
      </c>
      <c r="AM55" s="702">
        <v>55.995116652999997</v>
      </c>
      <c r="AN55" s="702">
        <v>52.427737794999999</v>
      </c>
      <c r="AO55" s="702">
        <v>49.002794903000002</v>
      </c>
      <c r="AP55" s="702">
        <v>43.120963721000003</v>
      </c>
      <c r="AQ55" s="702">
        <v>50.787065869000003</v>
      </c>
      <c r="AR55" s="702">
        <v>58.641233489999998</v>
      </c>
      <c r="AS55" s="702">
        <v>67.174281546000003</v>
      </c>
      <c r="AT55" s="702">
        <v>64.707962158000001</v>
      </c>
      <c r="AU55" s="702">
        <v>54.179087203000002</v>
      </c>
      <c r="AV55" s="702">
        <v>47.971586236</v>
      </c>
      <c r="AW55" s="702">
        <v>47.468561493000003</v>
      </c>
      <c r="AX55" s="702">
        <v>58.245952508999999</v>
      </c>
      <c r="AY55" s="702">
        <v>59.443186492000002</v>
      </c>
      <c r="AZ55" s="702">
        <v>54.393739566999997</v>
      </c>
      <c r="BA55" s="702">
        <v>49.241619999999998</v>
      </c>
      <c r="BB55" s="702">
        <v>44.798229999999997</v>
      </c>
      <c r="BC55" s="702">
        <v>50.681109999999997</v>
      </c>
      <c r="BD55" s="703">
        <v>59.03998</v>
      </c>
      <c r="BE55" s="703">
        <v>66.496210000000005</v>
      </c>
      <c r="BF55" s="703">
        <v>63.534280000000003</v>
      </c>
      <c r="BG55" s="703">
        <v>53.964489999999998</v>
      </c>
      <c r="BH55" s="703">
        <v>48.395980000000002</v>
      </c>
      <c r="BI55" s="703">
        <v>48.993659999999998</v>
      </c>
      <c r="BJ55" s="703">
        <v>57.833559999999999</v>
      </c>
      <c r="BK55" s="703">
        <v>60.850580000000001</v>
      </c>
      <c r="BL55" s="703">
        <v>52.559240000000003</v>
      </c>
      <c r="BM55" s="703">
        <v>50.661610000000003</v>
      </c>
      <c r="BN55" s="703">
        <v>46.995579999999997</v>
      </c>
      <c r="BO55" s="703">
        <v>52.376840000000001</v>
      </c>
      <c r="BP55" s="703">
        <v>60.970460000000003</v>
      </c>
      <c r="BQ55" s="703">
        <v>68.454009999999997</v>
      </c>
      <c r="BR55" s="703">
        <v>64.664199999999994</v>
      </c>
      <c r="BS55" s="703">
        <v>55.169550000000001</v>
      </c>
      <c r="BT55" s="703">
        <v>49.538739999999997</v>
      </c>
      <c r="BU55" s="703">
        <v>49.9983</v>
      </c>
      <c r="BV55" s="703">
        <v>58.846649999999997</v>
      </c>
    </row>
    <row r="56" spans="1:74" ht="11.1" customHeight="1" x14ac:dyDescent="0.2">
      <c r="A56" s="493"/>
      <c r="B56" s="131" t="s">
        <v>1253</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333"/>
      <c r="BE56" s="333"/>
      <c r="BF56" s="333"/>
      <c r="BG56" s="333"/>
      <c r="BH56" s="333"/>
      <c r="BI56" s="333"/>
      <c r="BJ56" s="333"/>
      <c r="BK56" s="333"/>
      <c r="BL56" s="333"/>
      <c r="BM56" s="333"/>
      <c r="BN56" s="333"/>
      <c r="BO56" s="333"/>
      <c r="BP56" s="333"/>
      <c r="BQ56" s="333"/>
      <c r="BR56" s="333"/>
      <c r="BS56" s="333"/>
      <c r="BT56" s="333"/>
      <c r="BU56" s="333"/>
      <c r="BV56" s="333"/>
    </row>
    <row r="57" spans="1:74" ht="11.1" customHeight="1" x14ac:dyDescent="0.2">
      <c r="A57" s="499" t="s">
        <v>1254</v>
      </c>
      <c r="B57" s="500" t="s">
        <v>84</v>
      </c>
      <c r="C57" s="702">
        <v>10.358896862</v>
      </c>
      <c r="D57" s="702">
        <v>9.7268409780000002</v>
      </c>
      <c r="E57" s="702">
        <v>11.365432492</v>
      </c>
      <c r="F57" s="702">
        <v>11.991657621</v>
      </c>
      <c r="G57" s="702">
        <v>14.079647325</v>
      </c>
      <c r="H57" s="702">
        <v>13.940949749</v>
      </c>
      <c r="I57" s="702">
        <v>16.036507297</v>
      </c>
      <c r="J57" s="702">
        <v>16.651808118000002</v>
      </c>
      <c r="K57" s="702">
        <v>14.400463351000001</v>
      </c>
      <c r="L57" s="702">
        <v>13.927178537</v>
      </c>
      <c r="M57" s="702">
        <v>11.029162264</v>
      </c>
      <c r="N57" s="702">
        <v>10.873257008</v>
      </c>
      <c r="O57" s="702">
        <v>11.67024627</v>
      </c>
      <c r="P57" s="702">
        <v>10.852148679000001</v>
      </c>
      <c r="Q57" s="702">
        <v>11.647886418000001</v>
      </c>
      <c r="R57" s="702">
        <v>12.420406678999999</v>
      </c>
      <c r="S57" s="702">
        <v>13.612432969</v>
      </c>
      <c r="T57" s="702">
        <v>15.35300713</v>
      </c>
      <c r="U57" s="702">
        <v>16.482309965999999</v>
      </c>
      <c r="V57" s="702">
        <v>16.745342182000002</v>
      </c>
      <c r="W57" s="702">
        <v>16.771030188000001</v>
      </c>
      <c r="X57" s="702">
        <v>15.826186211</v>
      </c>
      <c r="Y57" s="702">
        <v>12.235906895999999</v>
      </c>
      <c r="Z57" s="702">
        <v>11.222797577</v>
      </c>
      <c r="AA57" s="702">
        <v>11.913719540000001</v>
      </c>
      <c r="AB57" s="702">
        <v>11.26398749</v>
      </c>
      <c r="AC57" s="702">
        <v>12.472542506</v>
      </c>
      <c r="AD57" s="702">
        <v>13.174255058</v>
      </c>
      <c r="AE57" s="702">
        <v>16.507530731999999</v>
      </c>
      <c r="AF57" s="702">
        <v>16.968608961000001</v>
      </c>
      <c r="AG57" s="702">
        <v>17.563178034</v>
      </c>
      <c r="AH57" s="702">
        <v>17.859841793000001</v>
      </c>
      <c r="AI57" s="702">
        <v>17.176754506999998</v>
      </c>
      <c r="AJ57" s="702">
        <v>16.142579980000001</v>
      </c>
      <c r="AK57" s="702">
        <v>11.813047903999999</v>
      </c>
      <c r="AL57" s="702">
        <v>12.041057034</v>
      </c>
      <c r="AM57" s="702">
        <v>12.726201292000001</v>
      </c>
      <c r="AN57" s="702">
        <v>12.668251989</v>
      </c>
      <c r="AO57" s="702">
        <v>14.576026878</v>
      </c>
      <c r="AP57" s="702">
        <v>14.342523533</v>
      </c>
      <c r="AQ57" s="702">
        <v>14.524880661999999</v>
      </c>
      <c r="AR57" s="702">
        <v>16.869029448999999</v>
      </c>
      <c r="AS57" s="702">
        <v>18.316891390999999</v>
      </c>
      <c r="AT57" s="702">
        <v>18.232157190999999</v>
      </c>
      <c r="AU57" s="702">
        <v>16.244296099</v>
      </c>
      <c r="AV57" s="702">
        <v>15.909183389000001</v>
      </c>
      <c r="AW57" s="702">
        <v>13.067202975000001</v>
      </c>
      <c r="AX57" s="702">
        <v>11.978414730000001</v>
      </c>
      <c r="AY57" s="702">
        <v>11.534041233</v>
      </c>
      <c r="AZ57" s="702">
        <v>10.986197493000001</v>
      </c>
      <c r="BA57" s="702">
        <v>12.005725030000001</v>
      </c>
      <c r="BB57" s="702">
        <v>12.15264</v>
      </c>
      <c r="BC57" s="702">
        <v>13.82647</v>
      </c>
      <c r="BD57" s="703">
        <v>15.20032</v>
      </c>
      <c r="BE57" s="703">
        <v>15.36224</v>
      </c>
      <c r="BF57" s="703">
        <v>15.49141</v>
      </c>
      <c r="BG57" s="703">
        <v>14.71848</v>
      </c>
      <c r="BH57" s="703">
        <v>13.892139999999999</v>
      </c>
      <c r="BI57" s="703">
        <v>11.03501</v>
      </c>
      <c r="BJ57" s="703">
        <v>10.65629</v>
      </c>
      <c r="BK57" s="703">
        <v>10.53857</v>
      </c>
      <c r="BL57" s="703">
        <v>10.54928</v>
      </c>
      <c r="BM57" s="703">
        <v>10.97574</v>
      </c>
      <c r="BN57" s="703">
        <v>12.49728</v>
      </c>
      <c r="BO57" s="703">
        <v>13.535220000000001</v>
      </c>
      <c r="BP57" s="703">
        <v>15.262309999999999</v>
      </c>
      <c r="BQ57" s="703">
        <v>15.50985</v>
      </c>
      <c r="BR57" s="703">
        <v>15.610099999999999</v>
      </c>
      <c r="BS57" s="703">
        <v>14.890280000000001</v>
      </c>
      <c r="BT57" s="703">
        <v>13.900930000000001</v>
      </c>
      <c r="BU57" s="703">
        <v>11.753590000000001</v>
      </c>
      <c r="BV57" s="703">
        <v>10.92426</v>
      </c>
    </row>
    <row r="58" spans="1:74" ht="11.1" customHeight="1" x14ac:dyDescent="0.2">
      <c r="A58" s="499" t="s">
        <v>1255</v>
      </c>
      <c r="B58" s="502" t="s">
        <v>83</v>
      </c>
      <c r="C58" s="702">
        <v>3.0212466560000002</v>
      </c>
      <c r="D58" s="702">
        <v>2.4939706500000001</v>
      </c>
      <c r="E58" s="702">
        <v>2.7592360230000001</v>
      </c>
      <c r="F58" s="702">
        <v>2.997461661</v>
      </c>
      <c r="G58" s="702">
        <v>3.1750902239999998</v>
      </c>
      <c r="H58" s="702">
        <v>3.3441934249999998</v>
      </c>
      <c r="I58" s="702">
        <v>3.4963205629999998</v>
      </c>
      <c r="J58" s="702">
        <v>3.2023226390000001</v>
      </c>
      <c r="K58" s="702">
        <v>2.5075506910000001</v>
      </c>
      <c r="L58" s="702">
        <v>3.0379125789999999</v>
      </c>
      <c r="M58" s="702">
        <v>2.1902409459999999</v>
      </c>
      <c r="N58" s="702">
        <v>2.1787367010000001</v>
      </c>
      <c r="O58" s="702">
        <v>3.114699281</v>
      </c>
      <c r="P58" s="702">
        <v>1.7376257100000001</v>
      </c>
      <c r="Q58" s="702">
        <v>1.5220968909999999</v>
      </c>
      <c r="R58" s="702">
        <v>1.960638441</v>
      </c>
      <c r="S58" s="702">
        <v>2.2408358979999998</v>
      </c>
      <c r="T58" s="702">
        <v>2.5152366800000001</v>
      </c>
      <c r="U58" s="702">
        <v>2.4736096019999998</v>
      </c>
      <c r="V58" s="702">
        <v>2.8997226989999998</v>
      </c>
      <c r="W58" s="702">
        <v>2.470995668</v>
      </c>
      <c r="X58" s="702">
        <v>2.1342549790000001</v>
      </c>
      <c r="Y58" s="702">
        <v>1.8814072900000001</v>
      </c>
      <c r="Z58" s="702">
        <v>2.0974131690000002</v>
      </c>
      <c r="AA58" s="702">
        <v>1.7345724629999999</v>
      </c>
      <c r="AB58" s="702">
        <v>0.92068753400000003</v>
      </c>
      <c r="AC58" s="702">
        <v>1.087805044</v>
      </c>
      <c r="AD58" s="702">
        <v>1.167952192</v>
      </c>
      <c r="AE58" s="702">
        <v>1.7305873510000001</v>
      </c>
      <c r="AF58" s="702">
        <v>1.8876953400000001</v>
      </c>
      <c r="AG58" s="702">
        <v>1.928923977</v>
      </c>
      <c r="AH58" s="702">
        <v>1.712507166</v>
      </c>
      <c r="AI58" s="702">
        <v>1.662759554</v>
      </c>
      <c r="AJ58" s="702">
        <v>1.9560435650000001</v>
      </c>
      <c r="AK58" s="702">
        <v>1.808206744</v>
      </c>
      <c r="AL58" s="702">
        <v>1.034348912</v>
      </c>
      <c r="AM58" s="702">
        <v>0.96290076099999999</v>
      </c>
      <c r="AN58" s="702">
        <v>0.53999663600000003</v>
      </c>
      <c r="AO58" s="702">
        <v>0.57244601100000003</v>
      </c>
      <c r="AP58" s="702">
        <v>0.87348255399999997</v>
      </c>
      <c r="AQ58" s="702">
        <v>1.1971562570000001</v>
      </c>
      <c r="AR58" s="702">
        <v>1.466689599</v>
      </c>
      <c r="AS58" s="702">
        <v>1.8280766159999999</v>
      </c>
      <c r="AT58" s="702">
        <v>1.9967631859999999</v>
      </c>
      <c r="AU58" s="702">
        <v>1.8458949389999999</v>
      </c>
      <c r="AV58" s="702">
        <v>1.9528855110000001</v>
      </c>
      <c r="AW58" s="702">
        <v>1.2637792999999999</v>
      </c>
      <c r="AX58" s="702">
        <v>1.4305349730000001</v>
      </c>
      <c r="AY58" s="702">
        <v>1.545442201</v>
      </c>
      <c r="AZ58" s="702">
        <v>1.593258512</v>
      </c>
      <c r="BA58" s="702">
        <v>1.5147541579999999</v>
      </c>
      <c r="BB58" s="702">
        <v>1.682625</v>
      </c>
      <c r="BC58" s="702">
        <v>1.753611</v>
      </c>
      <c r="BD58" s="703">
        <v>2.0156109999999998</v>
      </c>
      <c r="BE58" s="703">
        <v>2.2006929999999998</v>
      </c>
      <c r="BF58" s="703">
        <v>2.0750280000000001</v>
      </c>
      <c r="BG58" s="703">
        <v>1.918787</v>
      </c>
      <c r="BH58" s="703">
        <v>1.484742</v>
      </c>
      <c r="BI58" s="703">
        <v>1.287911</v>
      </c>
      <c r="BJ58" s="703">
        <v>1.7000120000000001</v>
      </c>
      <c r="BK58" s="703">
        <v>1.851248</v>
      </c>
      <c r="BL58" s="703">
        <v>1.770786</v>
      </c>
      <c r="BM58" s="703">
        <v>1.296664</v>
      </c>
      <c r="BN58" s="703">
        <v>1.511333</v>
      </c>
      <c r="BO58" s="703">
        <v>1.844913</v>
      </c>
      <c r="BP58" s="703">
        <v>2.0516839999999998</v>
      </c>
      <c r="BQ58" s="703">
        <v>2.166836</v>
      </c>
      <c r="BR58" s="703">
        <v>1.906253</v>
      </c>
      <c r="BS58" s="703">
        <v>1.7114799999999999</v>
      </c>
      <c r="BT58" s="703">
        <v>1.1581220000000001</v>
      </c>
      <c r="BU58" s="703">
        <v>1.037736</v>
      </c>
      <c r="BV58" s="703">
        <v>1.761301</v>
      </c>
    </row>
    <row r="59" spans="1:74" ht="11.1" customHeight="1" x14ac:dyDescent="0.2">
      <c r="A59" s="499" t="s">
        <v>1256</v>
      </c>
      <c r="B59" s="502" t="s">
        <v>86</v>
      </c>
      <c r="C59" s="702">
        <v>2.7358039999999999</v>
      </c>
      <c r="D59" s="702">
        <v>2.0829119999999999</v>
      </c>
      <c r="E59" s="702">
        <v>1.857086</v>
      </c>
      <c r="F59" s="702">
        <v>2.09057</v>
      </c>
      <c r="G59" s="702">
        <v>2.7230810000000001</v>
      </c>
      <c r="H59" s="702">
        <v>2.6348250000000002</v>
      </c>
      <c r="I59" s="702">
        <v>2.7092109999999998</v>
      </c>
      <c r="J59" s="702">
        <v>2.700717</v>
      </c>
      <c r="K59" s="702">
        <v>2.3546369999999999</v>
      </c>
      <c r="L59" s="702">
        <v>2.0694750000000002</v>
      </c>
      <c r="M59" s="702">
        <v>2.432776</v>
      </c>
      <c r="N59" s="702">
        <v>2.755125</v>
      </c>
      <c r="O59" s="702">
        <v>2.7718669999999999</v>
      </c>
      <c r="P59" s="702">
        <v>2.4831750000000001</v>
      </c>
      <c r="Q59" s="702">
        <v>2.2617859999999999</v>
      </c>
      <c r="R59" s="702">
        <v>2.3624079999999998</v>
      </c>
      <c r="S59" s="702">
        <v>2.7343489999999999</v>
      </c>
      <c r="T59" s="702">
        <v>2.622598</v>
      </c>
      <c r="U59" s="702">
        <v>2.687157</v>
      </c>
      <c r="V59" s="702">
        <v>2.4485920000000001</v>
      </c>
      <c r="W59" s="702">
        <v>1.8734170000000001</v>
      </c>
      <c r="X59" s="702">
        <v>1.816878</v>
      </c>
      <c r="Y59" s="702">
        <v>2.4661360000000001</v>
      </c>
      <c r="Z59" s="702">
        <v>2.7839860000000001</v>
      </c>
      <c r="AA59" s="702">
        <v>2.7848850000000001</v>
      </c>
      <c r="AB59" s="702">
        <v>2.5095320000000001</v>
      </c>
      <c r="AC59" s="702">
        <v>2.3357999999999999</v>
      </c>
      <c r="AD59" s="702">
        <v>2.2938939999999999</v>
      </c>
      <c r="AE59" s="702">
        <v>1.9673590000000001</v>
      </c>
      <c r="AF59" s="702">
        <v>2.1528749999999999</v>
      </c>
      <c r="AG59" s="702">
        <v>2.7412879999999999</v>
      </c>
      <c r="AH59" s="702">
        <v>2.7347519999999998</v>
      </c>
      <c r="AI59" s="702">
        <v>2.2733889999999999</v>
      </c>
      <c r="AJ59" s="702">
        <v>2.3089050000000002</v>
      </c>
      <c r="AK59" s="702">
        <v>2.2236530000000001</v>
      </c>
      <c r="AL59" s="702">
        <v>2.7817340000000002</v>
      </c>
      <c r="AM59" s="702">
        <v>2.785361</v>
      </c>
      <c r="AN59" s="702">
        <v>2.2682500000000001</v>
      </c>
      <c r="AO59" s="702">
        <v>2.2341259999999998</v>
      </c>
      <c r="AP59" s="702">
        <v>2.138395</v>
      </c>
      <c r="AQ59" s="702">
        <v>2.7600850000000001</v>
      </c>
      <c r="AR59" s="702">
        <v>2.656558</v>
      </c>
      <c r="AS59" s="702">
        <v>2.4182709999999998</v>
      </c>
      <c r="AT59" s="702">
        <v>2.5729730000000002</v>
      </c>
      <c r="AU59" s="702">
        <v>2.6260330000000001</v>
      </c>
      <c r="AV59" s="702">
        <v>2.1504259999999999</v>
      </c>
      <c r="AW59" s="702">
        <v>2.1959</v>
      </c>
      <c r="AX59" s="702">
        <v>2.6129739999999999</v>
      </c>
      <c r="AY59" s="702">
        <v>2.6986210000000002</v>
      </c>
      <c r="AZ59" s="702">
        <v>2.4724119999999998</v>
      </c>
      <c r="BA59" s="702">
        <v>2.6728779999999999</v>
      </c>
      <c r="BB59" s="702">
        <v>2.19543</v>
      </c>
      <c r="BC59" s="702">
        <v>2.35595</v>
      </c>
      <c r="BD59" s="703">
        <v>2.63022</v>
      </c>
      <c r="BE59" s="703">
        <v>2.7179000000000002</v>
      </c>
      <c r="BF59" s="703">
        <v>2.7179000000000002</v>
      </c>
      <c r="BG59" s="703">
        <v>2.4824799999999998</v>
      </c>
      <c r="BH59" s="703">
        <v>1.5172399999999999</v>
      </c>
      <c r="BI59" s="703">
        <v>2.63022</v>
      </c>
      <c r="BJ59" s="703">
        <v>2.7179000000000002</v>
      </c>
      <c r="BK59" s="703">
        <v>2.7179000000000002</v>
      </c>
      <c r="BL59" s="703">
        <v>2.4548700000000001</v>
      </c>
      <c r="BM59" s="703">
        <v>2.7179000000000002</v>
      </c>
      <c r="BN59" s="703">
        <v>2.0228700000000002</v>
      </c>
      <c r="BO59" s="703">
        <v>2.6521400000000002</v>
      </c>
      <c r="BP59" s="703">
        <v>2.63022</v>
      </c>
      <c r="BQ59" s="703">
        <v>2.7179000000000002</v>
      </c>
      <c r="BR59" s="703">
        <v>2.7179000000000002</v>
      </c>
      <c r="BS59" s="703">
        <v>2.63022</v>
      </c>
      <c r="BT59" s="703">
        <v>2.1823000000000001</v>
      </c>
      <c r="BU59" s="703">
        <v>2.2260300000000002</v>
      </c>
      <c r="BV59" s="703">
        <v>2.7179000000000002</v>
      </c>
    </row>
    <row r="60" spans="1:74" ht="11.1" customHeight="1" x14ac:dyDescent="0.2">
      <c r="A60" s="499" t="s">
        <v>1257</v>
      </c>
      <c r="B60" s="502" t="s">
        <v>1222</v>
      </c>
      <c r="C60" s="702">
        <v>2.3294117999999999E-2</v>
      </c>
      <c r="D60" s="702">
        <v>1.9630505999999999E-2</v>
      </c>
      <c r="E60" s="702">
        <v>2.0958880999999999E-2</v>
      </c>
      <c r="F60" s="702">
        <v>2.5552844000000002E-2</v>
      </c>
      <c r="G60" s="702">
        <v>2.6227668999999999E-2</v>
      </c>
      <c r="H60" s="702">
        <v>2.1091854E-2</v>
      </c>
      <c r="I60" s="702">
        <v>1.8160875999999999E-2</v>
      </c>
      <c r="J60" s="702">
        <v>1.4844748E-2</v>
      </c>
      <c r="K60" s="702">
        <v>1.0513012E-2</v>
      </c>
      <c r="L60" s="702">
        <v>1.0674751999999999E-2</v>
      </c>
      <c r="M60" s="702">
        <v>1.6284218E-2</v>
      </c>
      <c r="N60" s="702">
        <v>1.1065522E-2</v>
      </c>
      <c r="O60" s="702">
        <v>1.4669313E-2</v>
      </c>
      <c r="P60" s="702">
        <v>1.7589282000000001E-2</v>
      </c>
      <c r="Q60" s="702">
        <v>1.5322136E-2</v>
      </c>
      <c r="R60" s="702">
        <v>2.0510703000000002E-2</v>
      </c>
      <c r="S60" s="702">
        <v>2.0323805E-2</v>
      </c>
      <c r="T60" s="702">
        <v>1.37316E-2</v>
      </c>
      <c r="U60" s="702">
        <v>1.4107952999999999E-2</v>
      </c>
      <c r="V60" s="702">
        <v>2.0838812000000002E-2</v>
      </c>
      <c r="W60" s="702">
        <v>2.0121963999999999E-2</v>
      </c>
      <c r="X60" s="702">
        <v>2.2375274000000001E-2</v>
      </c>
      <c r="Y60" s="702">
        <v>2.4389589999999999E-2</v>
      </c>
      <c r="Z60" s="702">
        <v>2.8593568E-2</v>
      </c>
      <c r="AA60" s="702">
        <v>3.2909938999999999E-2</v>
      </c>
      <c r="AB60" s="702">
        <v>2.3166724999999999E-2</v>
      </c>
      <c r="AC60" s="702">
        <v>2.2615822000000001E-2</v>
      </c>
      <c r="AD60" s="702">
        <v>2.2362492000000001E-2</v>
      </c>
      <c r="AE60" s="702">
        <v>2.0213445E-2</v>
      </c>
      <c r="AF60" s="702">
        <v>1.8531229999999999E-2</v>
      </c>
      <c r="AG60" s="702">
        <v>1.3094197E-2</v>
      </c>
      <c r="AH60" s="702">
        <v>1.0669636999999999E-2</v>
      </c>
      <c r="AI60" s="702">
        <v>8.4611770000000003E-3</v>
      </c>
      <c r="AJ60" s="702">
        <v>9.9048920000000002E-3</v>
      </c>
      <c r="AK60" s="702">
        <v>1.0188684999999999E-2</v>
      </c>
      <c r="AL60" s="702">
        <v>1.7763759E-2</v>
      </c>
      <c r="AM60" s="702">
        <v>1.8968998000000001E-2</v>
      </c>
      <c r="AN60" s="702">
        <v>1.8338051000000001E-2</v>
      </c>
      <c r="AO60" s="702">
        <v>1.9375982E-2</v>
      </c>
      <c r="AP60" s="702">
        <v>1.8787537999999999E-2</v>
      </c>
      <c r="AQ60" s="702">
        <v>1.8928337999999999E-2</v>
      </c>
      <c r="AR60" s="702">
        <v>1.6664214E-2</v>
      </c>
      <c r="AS60" s="702">
        <v>1.6846364999999999E-2</v>
      </c>
      <c r="AT60" s="702">
        <v>1.6546061000000001E-2</v>
      </c>
      <c r="AU60" s="702">
        <v>1.4990852000000001E-2</v>
      </c>
      <c r="AV60" s="702">
        <v>1.4134529999999999E-2</v>
      </c>
      <c r="AW60" s="702">
        <v>1.6012829999999999E-2</v>
      </c>
      <c r="AX60" s="702">
        <v>1.7688685999999999E-2</v>
      </c>
      <c r="AY60" s="702">
        <v>1.7850149999999999E-2</v>
      </c>
      <c r="AZ60" s="702">
        <v>1.5145954999999999E-2</v>
      </c>
      <c r="BA60" s="702">
        <v>1.8068093E-2</v>
      </c>
      <c r="BB60" s="702">
        <v>1.73501E-2</v>
      </c>
      <c r="BC60" s="702">
        <v>1.64925E-2</v>
      </c>
      <c r="BD60" s="703">
        <v>1.3296799999999999E-2</v>
      </c>
      <c r="BE60" s="703">
        <v>1.28766E-2</v>
      </c>
      <c r="BF60" s="703">
        <v>1.1778800000000001E-2</v>
      </c>
      <c r="BG60" s="703">
        <v>1.0081100000000001E-2</v>
      </c>
      <c r="BH60" s="703">
        <v>1.18052E-2</v>
      </c>
      <c r="BI60" s="703">
        <v>1.24498E-2</v>
      </c>
      <c r="BJ60" s="703">
        <v>1.5867699999999998E-2</v>
      </c>
      <c r="BK60" s="703">
        <v>1.9120999999999999E-2</v>
      </c>
      <c r="BL60" s="703">
        <v>1.63629E-2</v>
      </c>
      <c r="BM60" s="703">
        <v>1.6866900000000001E-2</v>
      </c>
      <c r="BN60" s="703">
        <v>1.6512700000000002E-2</v>
      </c>
      <c r="BO60" s="703">
        <v>1.58692E-2</v>
      </c>
      <c r="BP60" s="703">
        <v>1.28623E-2</v>
      </c>
      <c r="BQ60" s="703">
        <v>1.2553099999999999E-2</v>
      </c>
      <c r="BR60" s="703">
        <v>1.15458E-2</v>
      </c>
      <c r="BS60" s="703">
        <v>9.9186199999999995E-3</v>
      </c>
      <c r="BT60" s="703">
        <v>1.16843E-2</v>
      </c>
      <c r="BU60" s="703">
        <v>1.23655E-2</v>
      </c>
      <c r="BV60" s="703">
        <v>1.5805E-2</v>
      </c>
    </row>
    <row r="61" spans="1:74" ht="11.1" customHeight="1" x14ac:dyDescent="0.2">
      <c r="A61" s="499" t="s">
        <v>1258</v>
      </c>
      <c r="B61" s="502" t="s">
        <v>1325</v>
      </c>
      <c r="C61" s="702">
        <v>0.31924698200000001</v>
      </c>
      <c r="D61" s="702">
        <v>0.293151461</v>
      </c>
      <c r="E61" s="702">
        <v>0.32641483999999998</v>
      </c>
      <c r="F61" s="702">
        <v>0.33217134700000001</v>
      </c>
      <c r="G61" s="702">
        <v>0.32672215199999999</v>
      </c>
      <c r="H61" s="702">
        <v>0.25830676400000002</v>
      </c>
      <c r="I61" s="702">
        <v>0.26751617900000002</v>
      </c>
      <c r="J61" s="702">
        <v>0.27249363300000001</v>
      </c>
      <c r="K61" s="702">
        <v>0.27587152199999998</v>
      </c>
      <c r="L61" s="702">
        <v>0.30431004900000003</v>
      </c>
      <c r="M61" s="702">
        <v>0.34708858999999997</v>
      </c>
      <c r="N61" s="702">
        <v>0.401562111</v>
      </c>
      <c r="O61" s="702">
        <v>0.432219456</v>
      </c>
      <c r="P61" s="702">
        <v>0.41859573</v>
      </c>
      <c r="Q61" s="702">
        <v>0.49259824400000002</v>
      </c>
      <c r="R61" s="702">
        <v>0.45300195300000001</v>
      </c>
      <c r="S61" s="702">
        <v>0.41204792899999998</v>
      </c>
      <c r="T61" s="702">
        <v>0.464895477</v>
      </c>
      <c r="U61" s="702">
        <v>0.42358036100000002</v>
      </c>
      <c r="V61" s="702">
        <v>0.426050716</v>
      </c>
      <c r="W61" s="702">
        <v>0.40338411600000001</v>
      </c>
      <c r="X61" s="702">
        <v>0.44182183200000003</v>
      </c>
      <c r="Y61" s="702">
        <v>0.42019769099999998</v>
      </c>
      <c r="Z61" s="702">
        <v>0.40838026599999999</v>
      </c>
      <c r="AA61" s="702">
        <v>0.46932773799999999</v>
      </c>
      <c r="AB61" s="702">
        <v>0.45010873600000001</v>
      </c>
      <c r="AC61" s="702">
        <v>0.55068344599999997</v>
      </c>
      <c r="AD61" s="702">
        <v>0.55374109999999999</v>
      </c>
      <c r="AE61" s="702">
        <v>0.60736652700000004</v>
      </c>
      <c r="AF61" s="702">
        <v>0.53030766600000001</v>
      </c>
      <c r="AG61" s="702">
        <v>0.53203237599999997</v>
      </c>
      <c r="AH61" s="702">
        <v>0.50461931400000004</v>
      </c>
      <c r="AI61" s="702">
        <v>0.55473050400000001</v>
      </c>
      <c r="AJ61" s="702">
        <v>0.51069381899999999</v>
      </c>
      <c r="AK61" s="702">
        <v>0.41446704299999998</v>
      </c>
      <c r="AL61" s="702">
        <v>0.44846611400000003</v>
      </c>
      <c r="AM61" s="702">
        <v>0.54636906600000001</v>
      </c>
      <c r="AN61" s="702">
        <v>0.58110189700000003</v>
      </c>
      <c r="AO61" s="702">
        <v>0.71843263099999999</v>
      </c>
      <c r="AP61" s="702">
        <v>0.72705067499999998</v>
      </c>
      <c r="AQ61" s="702">
        <v>0.847773518</v>
      </c>
      <c r="AR61" s="702">
        <v>0.78604344599999998</v>
      </c>
      <c r="AS61" s="702">
        <v>0.81164508099999999</v>
      </c>
      <c r="AT61" s="702">
        <v>0.79724250600000002</v>
      </c>
      <c r="AU61" s="702">
        <v>0.67961790099999997</v>
      </c>
      <c r="AV61" s="702">
        <v>0.61685155199999997</v>
      </c>
      <c r="AW61" s="702">
        <v>0.60355899599999996</v>
      </c>
      <c r="AX61" s="702">
        <v>0.67910663100000002</v>
      </c>
      <c r="AY61" s="702">
        <v>0.73189328399999998</v>
      </c>
      <c r="AZ61" s="702">
        <v>0.74099853599999999</v>
      </c>
      <c r="BA61" s="702">
        <v>0.92496622799999995</v>
      </c>
      <c r="BB61" s="702">
        <v>1.036362</v>
      </c>
      <c r="BC61" s="702">
        <v>1.1447449999999999</v>
      </c>
      <c r="BD61" s="703">
        <v>0.97274439999999995</v>
      </c>
      <c r="BE61" s="703">
        <v>1.222367</v>
      </c>
      <c r="BF61" s="703">
        <v>1.056284</v>
      </c>
      <c r="BG61" s="703">
        <v>1.0179830000000001</v>
      </c>
      <c r="BH61" s="703">
        <v>1.350503</v>
      </c>
      <c r="BI61" s="703">
        <v>0.87300809999999995</v>
      </c>
      <c r="BJ61" s="703">
        <v>1.2238290000000001</v>
      </c>
      <c r="BK61" s="703">
        <v>1.150339</v>
      </c>
      <c r="BL61" s="703">
        <v>1.0796920000000001</v>
      </c>
      <c r="BM61" s="703">
        <v>1.0972139999999999</v>
      </c>
      <c r="BN61" s="703">
        <v>1.183462</v>
      </c>
      <c r="BO61" s="703">
        <v>1.2270779999999999</v>
      </c>
      <c r="BP61" s="703">
        <v>1.026332</v>
      </c>
      <c r="BQ61" s="703">
        <v>1.2484569999999999</v>
      </c>
      <c r="BR61" s="703">
        <v>1.1115120000000001</v>
      </c>
      <c r="BS61" s="703">
        <v>1.0571520000000001</v>
      </c>
      <c r="BT61" s="703">
        <v>1.2224930000000001</v>
      </c>
      <c r="BU61" s="703">
        <v>0.88235580000000002</v>
      </c>
      <c r="BV61" s="703">
        <v>1.110174</v>
      </c>
    </row>
    <row r="62" spans="1:74" ht="11.1" customHeight="1" x14ac:dyDescent="0.2">
      <c r="A62" s="499" t="s">
        <v>1259</v>
      </c>
      <c r="B62" s="500" t="s">
        <v>1326</v>
      </c>
      <c r="C62" s="702">
        <v>0.27589156500000001</v>
      </c>
      <c r="D62" s="702">
        <v>0.25668819999999998</v>
      </c>
      <c r="E62" s="702">
        <v>0.19430915000000001</v>
      </c>
      <c r="F62" s="702">
        <v>0.20476687900000001</v>
      </c>
      <c r="G62" s="702">
        <v>0.208422722</v>
      </c>
      <c r="H62" s="702">
        <v>0.29644658200000001</v>
      </c>
      <c r="I62" s="702">
        <v>0.23121444299999999</v>
      </c>
      <c r="J62" s="702">
        <v>0.27246383400000002</v>
      </c>
      <c r="K62" s="702">
        <v>0.248594181</v>
      </c>
      <c r="L62" s="702">
        <v>0.245637775</v>
      </c>
      <c r="M62" s="702">
        <v>0.18302042199999999</v>
      </c>
      <c r="N62" s="702">
        <v>0.26083365200000003</v>
      </c>
      <c r="O62" s="702">
        <v>0.47530421099999998</v>
      </c>
      <c r="P62" s="702">
        <v>0.25676259400000001</v>
      </c>
      <c r="Q62" s="702">
        <v>0.218893579</v>
      </c>
      <c r="R62" s="702">
        <v>0.23075362799999999</v>
      </c>
      <c r="S62" s="702">
        <v>0.22717443200000001</v>
      </c>
      <c r="T62" s="702">
        <v>0.33799332599999998</v>
      </c>
      <c r="U62" s="702">
        <v>0.35617348100000001</v>
      </c>
      <c r="V62" s="702">
        <v>0.36540869399999998</v>
      </c>
      <c r="W62" s="702">
        <v>0.40646457499999999</v>
      </c>
      <c r="X62" s="702">
        <v>0.25227106100000002</v>
      </c>
      <c r="Y62" s="702">
        <v>0.16104269700000001</v>
      </c>
      <c r="Z62" s="702">
        <v>0.263396293</v>
      </c>
      <c r="AA62" s="702">
        <v>0.29953679900000002</v>
      </c>
      <c r="AB62" s="702">
        <v>0.27181545699999998</v>
      </c>
      <c r="AC62" s="702">
        <v>0.25539806799999998</v>
      </c>
      <c r="AD62" s="702">
        <v>0.248568759</v>
      </c>
      <c r="AE62" s="702">
        <v>0.30766470200000001</v>
      </c>
      <c r="AF62" s="702">
        <v>0.30005527599999998</v>
      </c>
      <c r="AG62" s="702">
        <v>0.26412963</v>
      </c>
      <c r="AH62" s="702">
        <v>0.25727915899999998</v>
      </c>
      <c r="AI62" s="702">
        <v>0.25382717799999999</v>
      </c>
      <c r="AJ62" s="702">
        <v>0.18012288800000001</v>
      </c>
      <c r="AK62" s="702">
        <v>0.240702637</v>
      </c>
      <c r="AL62" s="702">
        <v>0.26434848</v>
      </c>
      <c r="AM62" s="702">
        <v>0.32732328599999999</v>
      </c>
      <c r="AN62" s="702">
        <v>0.32055957899999998</v>
      </c>
      <c r="AO62" s="702">
        <v>0.23666685700000001</v>
      </c>
      <c r="AP62" s="702">
        <v>0.229745214</v>
      </c>
      <c r="AQ62" s="702">
        <v>0.226637904</v>
      </c>
      <c r="AR62" s="702">
        <v>0.31995322700000001</v>
      </c>
      <c r="AS62" s="702">
        <v>0.35020248900000001</v>
      </c>
      <c r="AT62" s="702">
        <v>0.322676083</v>
      </c>
      <c r="AU62" s="702">
        <v>0.233326318</v>
      </c>
      <c r="AV62" s="702">
        <v>0.23125838000000001</v>
      </c>
      <c r="AW62" s="702">
        <v>0.20988504799999999</v>
      </c>
      <c r="AX62" s="702">
        <v>0.253884006</v>
      </c>
      <c r="AY62" s="702">
        <v>0.24587439999999999</v>
      </c>
      <c r="AZ62" s="702">
        <v>0.33067110300000002</v>
      </c>
      <c r="BA62" s="702">
        <v>0.21883892899999999</v>
      </c>
      <c r="BB62" s="702">
        <v>0.21671119999999999</v>
      </c>
      <c r="BC62" s="702">
        <v>0.18090300000000001</v>
      </c>
      <c r="BD62" s="703">
        <v>0.29596420000000001</v>
      </c>
      <c r="BE62" s="703">
        <v>0.31747379999999997</v>
      </c>
      <c r="BF62" s="703">
        <v>0.29081099999999999</v>
      </c>
      <c r="BG62" s="703">
        <v>0.219501</v>
      </c>
      <c r="BH62" s="703">
        <v>0.20349339999999999</v>
      </c>
      <c r="BI62" s="703">
        <v>0.18799250000000001</v>
      </c>
      <c r="BJ62" s="703">
        <v>0.24664759999999999</v>
      </c>
      <c r="BK62" s="703">
        <v>0.2420272</v>
      </c>
      <c r="BL62" s="703">
        <v>0.33188800000000002</v>
      </c>
      <c r="BM62" s="703">
        <v>0.20557829999999999</v>
      </c>
      <c r="BN62" s="703">
        <v>0.218497</v>
      </c>
      <c r="BO62" s="703">
        <v>0.18251339999999999</v>
      </c>
      <c r="BP62" s="703">
        <v>0.2980428</v>
      </c>
      <c r="BQ62" s="703">
        <v>0.31966349999999999</v>
      </c>
      <c r="BR62" s="703">
        <v>0.29085870000000003</v>
      </c>
      <c r="BS62" s="703">
        <v>0.2210896</v>
      </c>
      <c r="BT62" s="703">
        <v>0.20587620000000001</v>
      </c>
      <c r="BU62" s="703">
        <v>0.18901480000000001</v>
      </c>
      <c r="BV62" s="703">
        <v>0.25006879999999998</v>
      </c>
    </row>
    <row r="63" spans="1:74" ht="11.1" customHeight="1" x14ac:dyDescent="0.2">
      <c r="A63" s="499" t="s">
        <v>1260</v>
      </c>
      <c r="B63" s="502" t="s">
        <v>1226</v>
      </c>
      <c r="C63" s="702">
        <v>16.734380182999999</v>
      </c>
      <c r="D63" s="702">
        <v>14.873193795000001</v>
      </c>
      <c r="E63" s="702">
        <v>16.523437386000001</v>
      </c>
      <c r="F63" s="702">
        <v>17.642180352</v>
      </c>
      <c r="G63" s="702">
        <v>20.539191091999999</v>
      </c>
      <c r="H63" s="702">
        <v>20.495813374000001</v>
      </c>
      <c r="I63" s="702">
        <v>22.758930358000001</v>
      </c>
      <c r="J63" s="702">
        <v>23.114649971999999</v>
      </c>
      <c r="K63" s="702">
        <v>19.797629756999999</v>
      </c>
      <c r="L63" s="702">
        <v>19.595188692000001</v>
      </c>
      <c r="M63" s="702">
        <v>16.19857244</v>
      </c>
      <c r="N63" s="702">
        <v>16.480579993999999</v>
      </c>
      <c r="O63" s="702">
        <v>18.479005530999999</v>
      </c>
      <c r="P63" s="702">
        <v>15.765896995</v>
      </c>
      <c r="Q63" s="702">
        <v>16.158583268000001</v>
      </c>
      <c r="R63" s="702">
        <v>17.447719404000001</v>
      </c>
      <c r="S63" s="702">
        <v>19.247164033000001</v>
      </c>
      <c r="T63" s="702">
        <v>21.307462213000001</v>
      </c>
      <c r="U63" s="702">
        <v>22.436938362999999</v>
      </c>
      <c r="V63" s="702">
        <v>22.905955103</v>
      </c>
      <c r="W63" s="702">
        <v>21.945413511000002</v>
      </c>
      <c r="X63" s="702">
        <v>20.493787356999999</v>
      </c>
      <c r="Y63" s="702">
        <v>17.189080164</v>
      </c>
      <c r="Z63" s="702">
        <v>16.804566872999999</v>
      </c>
      <c r="AA63" s="702">
        <v>17.234951478999999</v>
      </c>
      <c r="AB63" s="702">
        <v>15.439297942</v>
      </c>
      <c r="AC63" s="702">
        <v>16.724844886</v>
      </c>
      <c r="AD63" s="702">
        <v>17.460773601</v>
      </c>
      <c r="AE63" s="702">
        <v>21.140721757000001</v>
      </c>
      <c r="AF63" s="702">
        <v>21.858073473000001</v>
      </c>
      <c r="AG63" s="702">
        <v>23.042646214000001</v>
      </c>
      <c r="AH63" s="702">
        <v>23.079669069000001</v>
      </c>
      <c r="AI63" s="702">
        <v>21.929921920000002</v>
      </c>
      <c r="AJ63" s="702">
        <v>21.108250143999999</v>
      </c>
      <c r="AK63" s="702">
        <v>16.510266012999999</v>
      </c>
      <c r="AL63" s="702">
        <v>16.587718298999999</v>
      </c>
      <c r="AM63" s="702">
        <v>17.367124402999998</v>
      </c>
      <c r="AN63" s="702">
        <v>16.396498151999999</v>
      </c>
      <c r="AO63" s="702">
        <v>18.357074358999999</v>
      </c>
      <c r="AP63" s="702">
        <v>18.329984514</v>
      </c>
      <c r="AQ63" s="702">
        <v>19.575461679</v>
      </c>
      <c r="AR63" s="702">
        <v>22.114937935</v>
      </c>
      <c r="AS63" s="702">
        <v>23.741932941999998</v>
      </c>
      <c r="AT63" s="702">
        <v>23.938358027</v>
      </c>
      <c r="AU63" s="702">
        <v>21.644159109</v>
      </c>
      <c r="AV63" s="702">
        <v>20.874739362</v>
      </c>
      <c r="AW63" s="702">
        <v>17.356339149</v>
      </c>
      <c r="AX63" s="702">
        <v>16.972603026000002</v>
      </c>
      <c r="AY63" s="702">
        <v>16.773722268</v>
      </c>
      <c r="AZ63" s="702">
        <v>16.138683599</v>
      </c>
      <c r="BA63" s="702">
        <v>17.355230438</v>
      </c>
      <c r="BB63" s="702">
        <v>17.301120000000001</v>
      </c>
      <c r="BC63" s="702">
        <v>19.278179999999999</v>
      </c>
      <c r="BD63" s="703">
        <v>21.128150000000002</v>
      </c>
      <c r="BE63" s="703">
        <v>21.833549999999999</v>
      </c>
      <c r="BF63" s="703">
        <v>21.64321</v>
      </c>
      <c r="BG63" s="703">
        <v>20.36731</v>
      </c>
      <c r="BH63" s="703">
        <v>18.45992</v>
      </c>
      <c r="BI63" s="703">
        <v>16.026589999999999</v>
      </c>
      <c r="BJ63" s="703">
        <v>16.56054</v>
      </c>
      <c r="BK63" s="703">
        <v>16.519200000000001</v>
      </c>
      <c r="BL63" s="703">
        <v>16.20288</v>
      </c>
      <c r="BM63" s="703">
        <v>16.30996</v>
      </c>
      <c r="BN63" s="703">
        <v>17.449950000000001</v>
      </c>
      <c r="BO63" s="703">
        <v>19.457730000000002</v>
      </c>
      <c r="BP63" s="703">
        <v>21.28145</v>
      </c>
      <c r="BQ63" s="703">
        <v>21.975259999999999</v>
      </c>
      <c r="BR63" s="703">
        <v>21.64817</v>
      </c>
      <c r="BS63" s="703">
        <v>20.520140000000001</v>
      </c>
      <c r="BT63" s="703">
        <v>18.68141</v>
      </c>
      <c r="BU63" s="703">
        <v>16.101099999999999</v>
      </c>
      <c r="BV63" s="703">
        <v>16.779509999999998</v>
      </c>
    </row>
    <row r="64" spans="1:74" ht="11.1" customHeight="1" x14ac:dyDescent="0.2">
      <c r="A64" s="504" t="s">
        <v>1261</v>
      </c>
      <c r="B64" s="505" t="s">
        <v>1327</v>
      </c>
      <c r="C64" s="521">
        <v>17.021687236000002</v>
      </c>
      <c r="D64" s="521">
        <v>15.239779875</v>
      </c>
      <c r="E64" s="521">
        <v>17.333512240000001</v>
      </c>
      <c r="F64" s="521">
        <v>18.540347918999998</v>
      </c>
      <c r="G64" s="521">
        <v>21.654631565999999</v>
      </c>
      <c r="H64" s="521">
        <v>21.221882701999998</v>
      </c>
      <c r="I64" s="521">
        <v>23.446976550999999</v>
      </c>
      <c r="J64" s="521">
        <v>24.101117329000001</v>
      </c>
      <c r="K64" s="521">
        <v>20.502037145999999</v>
      </c>
      <c r="L64" s="521">
        <v>19.851762920999999</v>
      </c>
      <c r="M64" s="521">
        <v>15.939249765</v>
      </c>
      <c r="N64" s="521">
        <v>16.353576363999998</v>
      </c>
      <c r="O64" s="521">
        <v>18.363130559999998</v>
      </c>
      <c r="P64" s="521">
        <v>15.826472235000001</v>
      </c>
      <c r="Q64" s="521">
        <v>16.278246847999998</v>
      </c>
      <c r="R64" s="521">
        <v>17.711586797999999</v>
      </c>
      <c r="S64" s="521">
        <v>19.428465406000001</v>
      </c>
      <c r="T64" s="521">
        <v>21.88427656</v>
      </c>
      <c r="U64" s="521">
        <v>23.036603484</v>
      </c>
      <c r="V64" s="521">
        <v>23.380439787</v>
      </c>
      <c r="W64" s="521">
        <v>22.410714125999998</v>
      </c>
      <c r="X64" s="521">
        <v>20.809480074</v>
      </c>
      <c r="Y64" s="521">
        <v>17.380886527000001</v>
      </c>
      <c r="Z64" s="521">
        <v>16.748185887999998</v>
      </c>
      <c r="AA64" s="521">
        <v>16.993473872999999</v>
      </c>
      <c r="AB64" s="521">
        <v>15.458794465</v>
      </c>
      <c r="AC64" s="521">
        <v>16.921371906000001</v>
      </c>
      <c r="AD64" s="521">
        <v>17.218828579</v>
      </c>
      <c r="AE64" s="521">
        <v>18.425262197999999</v>
      </c>
      <c r="AF64" s="521">
        <v>19.149861392999998</v>
      </c>
      <c r="AG64" s="521">
        <v>23.17232332</v>
      </c>
      <c r="AH64" s="521">
        <v>23.018677748000002</v>
      </c>
      <c r="AI64" s="521">
        <v>21.777347352</v>
      </c>
      <c r="AJ64" s="521">
        <v>21.406691666</v>
      </c>
      <c r="AK64" s="521">
        <v>16.356203128000001</v>
      </c>
      <c r="AL64" s="521">
        <v>16.558428420999999</v>
      </c>
      <c r="AM64" s="521">
        <v>16.407361322</v>
      </c>
      <c r="AN64" s="521">
        <v>15.850294484000001</v>
      </c>
      <c r="AO64" s="521">
        <v>17.957680203999999</v>
      </c>
      <c r="AP64" s="521">
        <v>17.742412723000001</v>
      </c>
      <c r="AQ64" s="521">
        <v>17.012104357999998</v>
      </c>
      <c r="AR64" s="521">
        <v>19.568122500000001</v>
      </c>
      <c r="AS64" s="521">
        <v>24.750654235999999</v>
      </c>
      <c r="AT64" s="521">
        <v>24.962381222000001</v>
      </c>
      <c r="AU64" s="521">
        <v>22.258486474000001</v>
      </c>
      <c r="AV64" s="521">
        <v>21.266520246999999</v>
      </c>
      <c r="AW64" s="521">
        <v>17.648375855000001</v>
      </c>
      <c r="AX64" s="521">
        <v>17.370736853</v>
      </c>
      <c r="AY64" s="521">
        <v>16.868094831000001</v>
      </c>
      <c r="AZ64" s="521">
        <v>16.128588396000001</v>
      </c>
      <c r="BA64" s="521">
        <v>17.657430000000002</v>
      </c>
      <c r="BB64" s="521">
        <v>16.721350000000001</v>
      </c>
      <c r="BC64" s="521">
        <v>19.642379999999999</v>
      </c>
      <c r="BD64" s="522">
        <v>21.564789999999999</v>
      </c>
      <c r="BE64" s="522">
        <v>23.0199</v>
      </c>
      <c r="BF64" s="522">
        <v>22.634589999999999</v>
      </c>
      <c r="BG64" s="522">
        <v>20.969650000000001</v>
      </c>
      <c r="BH64" s="522">
        <v>19.112310000000001</v>
      </c>
      <c r="BI64" s="522">
        <v>16.190300000000001</v>
      </c>
      <c r="BJ64" s="522">
        <v>16.8599</v>
      </c>
      <c r="BK64" s="522">
        <v>16.90992</v>
      </c>
      <c r="BL64" s="522">
        <v>15.04407</v>
      </c>
      <c r="BM64" s="522">
        <v>16.495740000000001</v>
      </c>
      <c r="BN64" s="522">
        <v>16.874600000000001</v>
      </c>
      <c r="BO64" s="522">
        <v>19.79598</v>
      </c>
      <c r="BP64" s="522">
        <v>21.708880000000001</v>
      </c>
      <c r="BQ64" s="522">
        <v>23.142710000000001</v>
      </c>
      <c r="BR64" s="522">
        <v>22.627520000000001</v>
      </c>
      <c r="BS64" s="522">
        <v>21.109580000000001</v>
      </c>
      <c r="BT64" s="522">
        <v>19.251300000000001</v>
      </c>
      <c r="BU64" s="522">
        <v>16.298690000000001</v>
      </c>
      <c r="BV64" s="522">
        <v>16.97598</v>
      </c>
    </row>
    <row r="65" spans="1:74" ht="12" customHeight="1" x14ac:dyDescent="0.25">
      <c r="A65" s="493"/>
      <c r="B65" s="821" t="s">
        <v>1388</v>
      </c>
      <c r="C65" s="822"/>
      <c r="D65" s="822"/>
      <c r="E65" s="822"/>
      <c r="F65" s="822"/>
      <c r="G65" s="822"/>
      <c r="H65" s="822"/>
      <c r="I65" s="822"/>
      <c r="J65" s="822"/>
      <c r="K65" s="822"/>
      <c r="L65" s="822"/>
      <c r="M65" s="822"/>
      <c r="N65" s="822"/>
      <c r="O65" s="822"/>
      <c r="P65" s="822"/>
      <c r="Q65" s="822"/>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506"/>
      <c r="AZ65" s="506"/>
      <c r="BA65" s="506"/>
      <c r="BB65" s="506"/>
      <c r="BC65" s="506"/>
      <c r="BD65" s="620"/>
      <c r="BE65" s="620"/>
      <c r="BF65" s="620"/>
      <c r="BG65" s="506"/>
      <c r="BH65" s="506"/>
      <c r="BI65" s="506"/>
      <c r="BJ65" s="506"/>
      <c r="BK65" s="506"/>
      <c r="BL65" s="506"/>
      <c r="BM65" s="506"/>
      <c r="BN65" s="506"/>
      <c r="BO65" s="506"/>
      <c r="BP65" s="506"/>
      <c r="BQ65" s="506"/>
      <c r="BR65" s="506"/>
      <c r="BS65" s="506"/>
      <c r="BT65" s="506"/>
      <c r="BU65" s="506"/>
      <c r="BV65" s="506"/>
    </row>
    <row r="66" spans="1:74" ht="12" customHeight="1" x14ac:dyDescent="0.25">
      <c r="A66" s="493"/>
      <c r="B66" s="821" t="s">
        <v>1389</v>
      </c>
      <c r="C66" s="822"/>
      <c r="D66" s="822"/>
      <c r="E66" s="822"/>
      <c r="F66" s="822"/>
      <c r="G66" s="822"/>
      <c r="H66" s="822"/>
      <c r="I66" s="822"/>
      <c r="J66" s="822"/>
      <c r="K66" s="822"/>
      <c r="L66" s="822"/>
      <c r="M66" s="822"/>
      <c r="N66" s="822"/>
      <c r="O66" s="822"/>
      <c r="P66" s="822"/>
      <c r="Q66" s="822"/>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20"/>
      <c r="BE66" s="620"/>
      <c r="BF66" s="620"/>
      <c r="BG66" s="506"/>
      <c r="BH66" s="506"/>
      <c r="BI66" s="506"/>
      <c r="BJ66" s="506"/>
      <c r="BK66" s="506"/>
      <c r="BL66" s="506"/>
      <c r="BM66" s="506"/>
      <c r="BN66" s="506"/>
      <c r="BO66" s="506"/>
      <c r="BP66" s="506"/>
      <c r="BQ66" s="506"/>
      <c r="BR66" s="506"/>
      <c r="BS66" s="506"/>
      <c r="BT66" s="506"/>
      <c r="BU66" s="506"/>
      <c r="BV66" s="506"/>
    </row>
    <row r="67" spans="1:74" ht="12" customHeight="1" x14ac:dyDescent="0.25">
      <c r="A67" s="507"/>
      <c r="B67" s="821" t="s">
        <v>1390</v>
      </c>
      <c r="C67" s="822"/>
      <c r="D67" s="822"/>
      <c r="E67" s="822"/>
      <c r="F67" s="822"/>
      <c r="G67" s="822"/>
      <c r="H67" s="822"/>
      <c r="I67" s="822"/>
      <c r="J67" s="822"/>
      <c r="K67" s="822"/>
      <c r="L67" s="822"/>
      <c r="M67" s="822"/>
      <c r="N67" s="822"/>
      <c r="O67" s="822"/>
      <c r="P67" s="822"/>
      <c r="Q67" s="822"/>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21"/>
      <c r="BE67" s="621"/>
      <c r="BF67" s="621"/>
      <c r="BG67" s="508"/>
      <c r="BH67" s="508"/>
      <c r="BI67" s="508"/>
      <c r="BJ67" s="508"/>
      <c r="BK67" s="508"/>
      <c r="BL67" s="508"/>
      <c r="BM67" s="508"/>
      <c r="BN67" s="508"/>
      <c r="BO67" s="508"/>
      <c r="BP67" s="508"/>
      <c r="BQ67" s="508"/>
      <c r="BR67" s="508"/>
      <c r="BS67" s="508"/>
      <c r="BT67" s="508"/>
      <c r="BU67" s="508"/>
      <c r="BV67" s="508"/>
    </row>
    <row r="68" spans="1:74" ht="12" customHeight="1" x14ac:dyDescent="0.25">
      <c r="A68" s="507"/>
      <c r="B68" s="821" t="s">
        <v>1391</v>
      </c>
      <c r="C68" s="822"/>
      <c r="D68" s="822"/>
      <c r="E68" s="822"/>
      <c r="F68" s="822"/>
      <c r="G68" s="822"/>
      <c r="H68" s="822"/>
      <c r="I68" s="822"/>
      <c r="J68" s="822"/>
      <c r="K68" s="822"/>
      <c r="L68" s="822"/>
      <c r="M68" s="822"/>
      <c r="N68" s="822"/>
      <c r="O68" s="822"/>
      <c r="P68" s="822"/>
      <c r="Q68" s="822"/>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21"/>
      <c r="BE68" s="621"/>
      <c r="BF68" s="621"/>
      <c r="BG68" s="508"/>
      <c r="BH68" s="508"/>
      <c r="BI68" s="508"/>
      <c r="BJ68" s="508"/>
      <c r="BK68" s="508"/>
      <c r="BL68" s="508"/>
      <c r="BM68" s="508"/>
      <c r="BN68" s="508"/>
      <c r="BO68" s="508"/>
      <c r="BP68" s="508"/>
      <c r="BQ68" s="508"/>
      <c r="BR68" s="508"/>
      <c r="BS68" s="508"/>
      <c r="BT68" s="508"/>
      <c r="BU68" s="508"/>
      <c r="BV68" s="508"/>
    </row>
    <row r="69" spans="1:74" ht="12" customHeight="1" x14ac:dyDescent="0.25">
      <c r="A69" s="507"/>
      <c r="B69" s="821" t="s">
        <v>1392</v>
      </c>
      <c r="C69" s="822"/>
      <c r="D69" s="822"/>
      <c r="E69" s="822"/>
      <c r="F69" s="822"/>
      <c r="G69" s="822"/>
      <c r="H69" s="822"/>
      <c r="I69" s="822"/>
      <c r="J69" s="822"/>
      <c r="K69" s="822"/>
      <c r="L69" s="822"/>
      <c r="M69" s="822"/>
      <c r="N69" s="822"/>
      <c r="O69" s="822"/>
      <c r="P69" s="822"/>
      <c r="Q69" s="822"/>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21"/>
      <c r="BE69" s="621"/>
      <c r="BF69" s="621"/>
      <c r="BG69" s="508"/>
      <c r="BH69" s="508"/>
      <c r="BI69" s="508"/>
      <c r="BJ69" s="508"/>
      <c r="BK69" s="508"/>
      <c r="BL69" s="508"/>
      <c r="BM69" s="508"/>
      <c r="BN69" s="508"/>
      <c r="BO69" s="508"/>
      <c r="BP69" s="508"/>
      <c r="BQ69" s="508"/>
      <c r="BR69" s="508"/>
      <c r="BS69" s="508"/>
      <c r="BT69" s="508"/>
      <c r="BU69" s="508"/>
      <c r="BV69" s="508"/>
    </row>
    <row r="70" spans="1:74" ht="12" customHeight="1" x14ac:dyDescent="0.25">
      <c r="A70" s="507"/>
      <c r="B70" s="821" t="s">
        <v>1393</v>
      </c>
      <c r="C70" s="822"/>
      <c r="D70" s="822"/>
      <c r="E70" s="822"/>
      <c r="F70" s="822"/>
      <c r="G70" s="822"/>
      <c r="H70" s="822"/>
      <c r="I70" s="822"/>
      <c r="J70" s="822"/>
      <c r="K70" s="822"/>
      <c r="L70" s="822"/>
      <c r="M70" s="822"/>
      <c r="N70" s="822"/>
      <c r="O70" s="822"/>
      <c r="P70" s="822"/>
      <c r="Q70" s="822"/>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21"/>
      <c r="BE70" s="621"/>
      <c r="BF70" s="621"/>
      <c r="BG70" s="508"/>
      <c r="BH70" s="508"/>
      <c r="BI70" s="508"/>
      <c r="BJ70" s="508"/>
      <c r="BK70" s="508"/>
      <c r="BL70" s="508"/>
      <c r="BM70" s="508"/>
      <c r="BN70" s="508"/>
      <c r="BO70" s="508"/>
      <c r="BP70" s="508"/>
      <c r="BQ70" s="508"/>
      <c r="BR70" s="508"/>
      <c r="BS70" s="508"/>
      <c r="BT70" s="508"/>
      <c r="BU70" s="508"/>
      <c r="BV70" s="508"/>
    </row>
    <row r="71" spans="1:74" ht="12" customHeight="1" x14ac:dyDescent="0.25">
      <c r="A71" s="507"/>
      <c r="B71" s="823" t="str">
        <f>"Notes: "&amp;"EIA completed modeling and analysis for this report on " &amp;Dates!D2&amp;"."</f>
        <v>Notes: EIA completed modeling and analysis for this report on Thursday June 3, 2021.</v>
      </c>
      <c r="C71" s="824"/>
      <c r="D71" s="824"/>
      <c r="E71" s="824"/>
      <c r="F71" s="824"/>
      <c r="G71" s="824"/>
      <c r="H71" s="824"/>
      <c r="I71" s="824"/>
      <c r="J71" s="824"/>
      <c r="K71" s="824"/>
      <c r="L71" s="824"/>
      <c r="M71" s="824"/>
      <c r="N71" s="824"/>
      <c r="O71" s="824"/>
      <c r="P71" s="824"/>
      <c r="Q71" s="824"/>
      <c r="R71" s="735"/>
      <c r="S71" s="735"/>
      <c r="T71" s="735"/>
      <c r="U71" s="735"/>
      <c r="V71" s="735"/>
      <c r="W71" s="735"/>
      <c r="X71" s="735"/>
      <c r="Y71" s="735"/>
      <c r="Z71" s="735"/>
      <c r="AA71" s="735"/>
      <c r="AB71" s="735"/>
      <c r="AC71" s="735"/>
      <c r="AD71" s="735"/>
      <c r="AE71" s="735"/>
      <c r="AF71" s="735"/>
      <c r="AG71" s="735"/>
      <c r="AH71" s="735"/>
      <c r="AI71" s="735"/>
      <c r="AJ71" s="735"/>
      <c r="AK71" s="735"/>
      <c r="AL71" s="735"/>
      <c r="AM71" s="735"/>
      <c r="AN71" s="735"/>
      <c r="AO71" s="735"/>
      <c r="AP71" s="735"/>
      <c r="AQ71" s="735"/>
      <c r="AR71" s="735"/>
      <c r="AS71" s="735"/>
      <c r="AT71" s="735"/>
      <c r="AU71" s="735"/>
      <c r="AV71" s="735"/>
      <c r="AW71" s="735"/>
      <c r="AX71" s="735"/>
      <c r="AY71" s="735"/>
      <c r="AZ71" s="735"/>
      <c r="BA71" s="735"/>
      <c r="BB71" s="735"/>
      <c r="BC71" s="735"/>
      <c r="BD71" s="621"/>
      <c r="BE71" s="621"/>
      <c r="BF71" s="621"/>
      <c r="BG71" s="735"/>
      <c r="BH71" s="735"/>
      <c r="BI71" s="735"/>
      <c r="BJ71" s="735"/>
      <c r="BK71" s="735"/>
      <c r="BL71" s="735"/>
      <c r="BM71" s="735"/>
      <c r="BN71" s="735"/>
      <c r="BO71" s="735"/>
      <c r="BP71" s="735"/>
      <c r="BQ71" s="735"/>
      <c r="BR71" s="735"/>
      <c r="BS71" s="735"/>
      <c r="BT71" s="735"/>
      <c r="BU71" s="735"/>
      <c r="BV71" s="735"/>
    </row>
    <row r="72" spans="1:74" ht="12" customHeight="1" x14ac:dyDescent="0.25">
      <c r="A72" s="507"/>
      <c r="B72" s="770" t="s">
        <v>353</v>
      </c>
      <c r="C72" s="744"/>
      <c r="D72" s="744"/>
      <c r="E72" s="744"/>
      <c r="F72" s="744"/>
      <c r="G72" s="744"/>
      <c r="H72" s="744"/>
      <c r="I72" s="744"/>
      <c r="J72" s="744"/>
      <c r="K72" s="744"/>
      <c r="L72" s="744"/>
      <c r="M72" s="744"/>
      <c r="N72" s="744"/>
      <c r="O72" s="744"/>
      <c r="P72" s="744"/>
      <c r="Q72" s="744"/>
      <c r="R72" s="735"/>
      <c r="S72" s="735"/>
      <c r="T72" s="735"/>
      <c r="U72" s="735"/>
      <c r="V72" s="735"/>
      <c r="W72" s="735"/>
      <c r="X72" s="735"/>
      <c r="Y72" s="735"/>
      <c r="Z72" s="735"/>
      <c r="AA72" s="735"/>
      <c r="AB72" s="735"/>
      <c r="AC72" s="735"/>
      <c r="AD72" s="735"/>
      <c r="AE72" s="735"/>
      <c r="AF72" s="735"/>
      <c r="AG72" s="735"/>
      <c r="AH72" s="735"/>
      <c r="AI72" s="735"/>
      <c r="AJ72" s="735"/>
      <c r="AK72" s="735"/>
      <c r="AL72" s="735"/>
      <c r="AM72" s="735"/>
      <c r="AN72" s="735"/>
      <c r="AO72" s="735"/>
      <c r="AP72" s="735"/>
      <c r="AQ72" s="735"/>
      <c r="AR72" s="735"/>
      <c r="AS72" s="735"/>
      <c r="AT72" s="735"/>
      <c r="AU72" s="735"/>
      <c r="AV72" s="735"/>
      <c r="AW72" s="735"/>
      <c r="AX72" s="735"/>
      <c r="AY72" s="735"/>
      <c r="AZ72" s="735"/>
      <c r="BA72" s="735"/>
      <c r="BB72" s="735"/>
      <c r="BC72" s="735"/>
      <c r="BD72" s="621"/>
      <c r="BE72" s="621"/>
      <c r="BF72" s="621"/>
      <c r="BG72" s="735"/>
      <c r="BH72" s="735"/>
      <c r="BI72" s="735"/>
      <c r="BJ72" s="735"/>
      <c r="BK72" s="735"/>
      <c r="BL72" s="735"/>
      <c r="BM72" s="735"/>
      <c r="BN72" s="735"/>
      <c r="BO72" s="735"/>
      <c r="BP72" s="735"/>
      <c r="BQ72" s="735"/>
      <c r="BR72" s="735"/>
      <c r="BS72" s="735"/>
      <c r="BT72" s="735"/>
      <c r="BU72" s="735"/>
      <c r="BV72" s="735"/>
    </row>
    <row r="73" spans="1:74" ht="12" customHeight="1" x14ac:dyDescent="0.25">
      <c r="A73" s="507"/>
      <c r="B73" s="823" t="s">
        <v>1387</v>
      </c>
      <c r="C73" s="825"/>
      <c r="D73" s="825"/>
      <c r="E73" s="825"/>
      <c r="F73" s="825"/>
      <c r="G73" s="825"/>
      <c r="H73" s="825"/>
      <c r="I73" s="825"/>
      <c r="J73" s="825"/>
      <c r="K73" s="825"/>
      <c r="L73" s="825"/>
      <c r="M73" s="825"/>
      <c r="N73" s="825"/>
      <c r="O73" s="825"/>
      <c r="P73" s="825"/>
      <c r="Q73" s="825"/>
      <c r="R73" s="735"/>
      <c r="S73" s="735"/>
      <c r="T73" s="735"/>
      <c r="U73" s="735"/>
      <c r="V73" s="735"/>
      <c r="W73" s="735"/>
      <c r="X73" s="735"/>
      <c r="Y73" s="735"/>
      <c r="Z73" s="735"/>
      <c r="AA73" s="735"/>
      <c r="AB73" s="735"/>
      <c r="AC73" s="735"/>
      <c r="AD73" s="735"/>
      <c r="AE73" s="735"/>
      <c r="AF73" s="735"/>
      <c r="AG73" s="735"/>
      <c r="AH73" s="735"/>
      <c r="AI73" s="735"/>
      <c r="AJ73" s="735"/>
      <c r="AK73" s="735"/>
      <c r="AL73" s="735"/>
      <c r="AM73" s="735"/>
      <c r="AN73" s="735"/>
      <c r="AO73" s="735"/>
      <c r="AP73" s="735"/>
      <c r="AQ73" s="735"/>
      <c r="AR73" s="735"/>
      <c r="AS73" s="735"/>
      <c r="AT73" s="735"/>
      <c r="AU73" s="735"/>
      <c r="AV73" s="735"/>
      <c r="AW73" s="735"/>
      <c r="AX73" s="735"/>
      <c r="AY73" s="735"/>
      <c r="AZ73" s="735"/>
      <c r="BA73" s="735"/>
      <c r="BB73" s="735"/>
      <c r="BC73" s="735"/>
      <c r="BD73" s="621"/>
      <c r="BE73" s="621"/>
      <c r="BF73" s="621"/>
      <c r="BG73" s="735"/>
      <c r="BH73" s="735"/>
      <c r="BI73" s="735"/>
      <c r="BJ73" s="735"/>
      <c r="BK73" s="735"/>
      <c r="BL73" s="735"/>
      <c r="BM73" s="735"/>
      <c r="BN73" s="735"/>
      <c r="BO73" s="735"/>
      <c r="BP73" s="735"/>
      <c r="BQ73" s="735"/>
      <c r="BR73" s="735"/>
      <c r="BS73" s="735"/>
      <c r="BT73" s="735"/>
      <c r="BU73" s="735"/>
      <c r="BV73" s="735"/>
    </row>
    <row r="74" spans="1:74" ht="12" customHeight="1" x14ac:dyDescent="0.25">
      <c r="A74" s="507"/>
      <c r="B74" s="820" t="s">
        <v>1376</v>
      </c>
      <c r="C74" s="820"/>
      <c r="D74" s="820"/>
      <c r="E74" s="820"/>
      <c r="F74" s="820"/>
      <c r="G74" s="820"/>
      <c r="H74" s="820"/>
      <c r="I74" s="820"/>
      <c r="J74" s="820"/>
      <c r="K74" s="820"/>
      <c r="L74" s="820"/>
      <c r="M74" s="820"/>
      <c r="N74" s="820"/>
      <c r="O74" s="820"/>
      <c r="P74" s="820"/>
      <c r="Q74" s="820"/>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21"/>
      <c r="BE74" s="621"/>
      <c r="BF74" s="621"/>
      <c r="BG74" s="508"/>
      <c r="BH74" s="508"/>
      <c r="BI74" s="508"/>
      <c r="BJ74" s="508"/>
      <c r="BK74" s="508"/>
      <c r="BL74" s="508"/>
      <c r="BM74" s="508"/>
      <c r="BN74" s="508"/>
      <c r="BO74" s="508"/>
      <c r="BP74" s="508"/>
      <c r="BQ74" s="508"/>
      <c r="BR74" s="508"/>
      <c r="BS74" s="508"/>
      <c r="BT74" s="508"/>
      <c r="BU74" s="508"/>
      <c r="BV74" s="508"/>
    </row>
    <row r="75" spans="1:74" ht="12" customHeight="1" x14ac:dyDescent="0.25">
      <c r="A75" s="507"/>
      <c r="B75" s="820"/>
      <c r="C75" s="820"/>
      <c r="D75" s="820"/>
      <c r="E75" s="820"/>
      <c r="F75" s="820"/>
      <c r="G75" s="820"/>
      <c r="H75" s="820"/>
      <c r="I75" s="820"/>
      <c r="J75" s="820"/>
      <c r="K75" s="820"/>
      <c r="L75" s="820"/>
      <c r="M75" s="820"/>
      <c r="N75" s="820"/>
      <c r="O75" s="820"/>
      <c r="P75" s="820"/>
      <c r="Q75" s="820"/>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21"/>
      <c r="BE75" s="621"/>
      <c r="BF75" s="621"/>
      <c r="BG75" s="508"/>
      <c r="BH75" s="508"/>
      <c r="BI75" s="508"/>
      <c r="BJ75" s="508"/>
      <c r="BK75" s="508"/>
      <c r="BL75" s="508"/>
      <c r="BM75" s="508"/>
      <c r="BN75" s="508"/>
      <c r="BO75" s="508"/>
      <c r="BP75" s="508"/>
      <c r="BQ75" s="508"/>
      <c r="BR75" s="508"/>
      <c r="BS75" s="508"/>
      <c r="BT75" s="508"/>
      <c r="BU75" s="508"/>
      <c r="BV75" s="508"/>
    </row>
    <row r="76" spans="1:74" ht="12" customHeight="1" x14ac:dyDescent="0.2">
      <c r="A76" s="507"/>
      <c r="B76" s="771" t="s">
        <v>1384</v>
      </c>
      <c r="C76" s="759"/>
      <c r="D76" s="759"/>
      <c r="E76" s="759"/>
      <c r="F76" s="759"/>
      <c r="G76" s="759"/>
      <c r="H76" s="759"/>
      <c r="I76" s="759"/>
      <c r="J76" s="759"/>
      <c r="K76" s="759"/>
      <c r="L76" s="759"/>
      <c r="M76" s="759"/>
      <c r="N76" s="759"/>
      <c r="O76" s="759"/>
      <c r="P76" s="759"/>
      <c r="Q76" s="759"/>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607"/>
      <c r="BE76" s="607"/>
      <c r="BF76" s="607"/>
      <c r="BG76" s="511"/>
      <c r="BH76" s="511"/>
      <c r="BI76" s="511"/>
      <c r="BJ76" s="511"/>
      <c r="BK76" s="510"/>
      <c r="BL76" s="511"/>
      <c r="BM76" s="511"/>
      <c r="BN76" s="511"/>
      <c r="BO76" s="511"/>
      <c r="BP76" s="511"/>
      <c r="BQ76" s="511"/>
      <c r="BR76" s="511"/>
      <c r="BS76" s="511"/>
      <c r="BT76" s="511"/>
      <c r="BU76" s="511"/>
      <c r="BV76" s="511"/>
    </row>
    <row r="77" spans="1:74" x14ac:dyDescent="0.2">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23"/>
      <c r="BE77" s="623"/>
      <c r="BF77" s="623"/>
      <c r="BG77" s="513"/>
      <c r="BH77" s="513"/>
      <c r="BI77" s="513"/>
      <c r="BJ77" s="513"/>
      <c r="BK77" s="513"/>
      <c r="BL77" s="513"/>
      <c r="BM77" s="513"/>
      <c r="BN77" s="513"/>
      <c r="BO77" s="513"/>
      <c r="BP77" s="513"/>
      <c r="BQ77" s="513"/>
      <c r="BR77" s="513"/>
      <c r="BS77" s="513"/>
      <c r="BT77" s="513"/>
      <c r="BU77" s="513"/>
      <c r="BV77" s="513"/>
    </row>
    <row r="78" spans="1:74" x14ac:dyDescent="0.2">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23"/>
      <c r="BE78" s="623"/>
      <c r="BF78" s="623"/>
      <c r="BG78" s="513"/>
      <c r="BH78" s="513"/>
      <c r="BI78" s="513"/>
      <c r="BJ78" s="513"/>
      <c r="BK78" s="513"/>
      <c r="BL78" s="513"/>
      <c r="BM78" s="513"/>
      <c r="BN78" s="513"/>
      <c r="BO78" s="513"/>
      <c r="BP78" s="513"/>
      <c r="BQ78" s="513"/>
      <c r="BR78" s="513"/>
      <c r="BS78" s="513"/>
      <c r="BT78" s="513"/>
      <c r="BU78" s="513"/>
      <c r="BV78" s="513"/>
    </row>
    <row r="79" spans="1:74" x14ac:dyDescent="0.2">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23"/>
      <c r="BE79" s="623"/>
      <c r="BF79" s="623"/>
      <c r="BG79" s="513"/>
      <c r="BH79" s="513"/>
      <c r="BI79" s="513"/>
      <c r="BJ79" s="513"/>
      <c r="BK79" s="513"/>
      <c r="BL79" s="513"/>
      <c r="BM79" s="513"/>
      <c r="BN79" s="513"/>
      <c r="BO79" s="513"/>
      <c r="BP79" s="513"/>
      <c r="BQ79" s="513"/>
      <c r="BR79" s="513"/>
      <c r="BS79" s="513"/>
      <c r="BT79" s="513"/>
      <c r="BU79" s="513"/>
      <c r="BV79" s="513"/>
    </row>
    <row r="81" spans="1:74" x14ac:dyDescent="0.2">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23"/>
      <c r="BE81" s="623"/>
      <c r="BF81" s="623"/>
      <c r="BG81" s="513"/>
      <c r="BH81" s="513"/>
      <c r="BI81" s="513"/>
      <c r="BJ81" s="513"/>
      <c r="BK81" s="513"/>
      <c r="BL81" s="513"/>
      <c r="BM81" s="513"/>
      <c r="BN81" s="513"/>
      <c r="BO81" s="513"/>
      <c r="BP81" s="513"/>
      <c r="BQ81" s="513"/>
      <c r="BR81" s="513"/>
      <c r="BS81" s="513"/>
      <c r="BT81" s="513"/>
      <c r="BU81" s="513"/>
      <c r="BV81" s="513"/>
    </row>
    <row r="82" spans="1:74" x14ac:dyDescent="0.2">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23"/>
      <c r="BE82" s="623"/>
      <c r="BF82" s="623"/>
      <c r="BG82" s="513"/>
      <c r="BH82" s="513"/>
      <c r="BI82" s="513"/>
      <c r="BJ82" s="513"/>
      <c r="BK82" s="513"/>
      <c r="BL82" s="513"/>
      <c r="BM82" s="513"/>
      <c r="BN82" s="513"/>
      <c r="BO82" s="513"/>
      <c r="BP82" s="513"/>
      <c r="BQ82" s="513"/>
      <c r="BR82" s="513"/>
      <c r="BS82" s="513"/>
      <c r="BT82" s="513"/>
      <c r="BU82" s="513"/>
      <c r="BV82" s="513"/>
    </row>
    <row r="83" spans="1:74" x14ac:dyDescent="0.2">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23"/>
      <c r="BE83" s="623"/>
      <c r="BF83" s="623"/>
      <c r="BG83" s="513"/>
      <c r="BH83" s="513"/>
      <c r="BI83" s="513"/>
      <c r="BJ83" s="513"/>
      <c r="BK83" s="513"/>
      <c r="BL83" s="513"/>
      <c r="BM83" s="513"/>
      <c r="BN83" s="513"/>
      <c r="BO83" s="513"/>
      <c r="BP83" s="513"/>
      <c r="BQ83" s="513"/>
      <c r="BR83" s="513"/>
      <c r="BS83" s="513"/>
      <c r="BT83" s="513"/>
      <c r="BU83" s="513"/>
      <c r="BV83" s="513"/>
    </row>
    <row r="84" spans="1:74" x14ac:dyDescent="0.2">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23"/>
      <c r="BE84" s="623"/>
      <c r="BF84" s="623"/>
      <c r="BG84" s="513"/>
      <c r="BH84" s="513"/>
      <c r="BI84" s="513"/>
      <c r="BJ84" s="513"/>
      <c r="BK84" s="513"/>
      <c r="BL84" s="513"/>
      <c r="BM84" s="513"/>
      <c r="BN84" s="513"/>
      <c r="BO84" s="513"/>
      <c r="BP84" s="513"/>
      <c r="BQ84" s="513"/>
      <c r="BR84" s="513"/>
      <c r="BS84" s="513"/>
      <c r="BT84" s="513"/>
      <c r="BU84" s="513"/>
      <c r="BV84" s="513"/>
    </row>
    <row r="85" spans="1:74" x14ac:dyDescent="0.2">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23"/>
      <c r="BE85" s="623"/>
      <c r="BF85" s="623"/>
      <c r="BG85" s="513"/>
      <c r="BH85" s="513"/>
      <c r="BI85" s="513"/>
      <c r="BJ85" s="513"/>
      <c r="BK85" s="513"/>
      <c r="BL85" s="513"/>
      <c r="BM85" s="513"/>
      <c r="BN85" s="513"/>
      <c r="BO85" s="513"/>
      <c r="BP85" s="513"/>
      <c r="BQ85" s="513"/>
      <c r="BR85" s="513"/>
      <c r="BS85" s="513"/>
      <c r="BT85" s="513"/>
      <c r="BU85" s="513"/>
      <c r="BV85" s="513"/>
    </row>
    <row r="86" spans="1:74" x14ac:dyDescent="0.2">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23"/>
      <c r="BE86" s="623"/>
      <c r="BF86" s="623"/>
      <c r="BG86" s="513"/>
      <c r="BH86" s="513"/>
      <c r="BI86" s="513"/>
      <c r="BJ86" s="513"/>
      <c r="BK86" s="513"/>
      <c r="BL86" s="513"/>
      <c r="BM86" s="513"/>
      <c r="BN86" s="513"/>
      <c r="BO86" s="513"/>
      <c r="BP86" s="513"/>
      <c r="BQ86" s="513"/>
      <c r="BR86" s="513"/>
      <c r="BS86" s="513"/>
      <c r="BT86" s="513"/>
      <c r="BU86" s="513"/>
      <c r="BV86" s="513"/>
    </row>
    <row r="87" spans="1:74" x14ac:dyDescent="0.2">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23"/>
      <c r="BE87" s="623"/>
      <c r="BF87" s="623"/>
      <c r="BG87" s="513"/>
      <c r="BH87" s="513"/>
      <c r="BI87" s="513"/>
      <c r="BJ87" s="513"/>
      <c r="BK87" s="513"/>
      <c r="BL87" s="513"/>
      <c r="BM87" s="513"/>
      <c r="BN87" s="513"/>
      <c r="BO87" s="513"/>
      <c r="BP87" s="513"/>
      <c r="BQ87" s="513"/>
      <c r="BR87" s="513"/>
      <c r="BS87" s="513"/>
      <c r="BT87" s="513"/>
      <c r="BU87" s="513"/>
      <c r="BV87" s="513"/>
    </row>
    <row r="89" spans="1:74" x14ac:dyDescent="0.2">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23"/>
      <c r="BE89" s="623"/>
      <c r="BF89" s="623"/>
      <c r="BG89" s="513"/>
      <c r="BH89" s="513"/>
      <c r="BI89" s="513"/>
      <c r="BJ89" s="513"/>
      <c r="BK89" s="513"/>
      <c r="BL89" s="513"/>
      <c r="BM89" s="513"/>
      <c r="BN89" s="513"/>
      <c r="BO89" s="513"/>
      <c r="BP89" s="513"/>
      <c r="BQ89" s="513"/>
      <c r="BR89" s="513"/>
      <c r="BS89" s="513"/>
      <c r="BT89" s="513"/>
      <c r="BU89" s="513"/>
      <c r="BV89" s="513"/>
    </row>
    <row r="90" spans="1:74" x14ac:dyDescent="0.2">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23"/>
      <c r="BE90" s="623"/>
      <c r="BF90" s="623"/>
      <c r="BG90" s="513"/>
      <c r="BH90" s="513"/>
      <c r="BI90" s="513"/>
      <c r="BJ90" s="513"/>
      <c r="BK90" s="513"/>
      <c r="BL90" s="513"/>
      <c r="BM90" s="513"/>
      <c r="BN90" s="513"/>
      <c r="BO90" s="513"/>
      <c r="BP90" s="513"/>
      <c r="BQ90" s="513"/>
      <c r="BR90" s="513"/>
      <c r="BS90" s="513"/>
      <c r="BT90" s="513"/>
      <c r="BU90" s="513"/>
      <c r="BV90" s="513"/>
    </row>
    <row r="91" spans="1:74" x14ac:dyDescent="0.2">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23"/>
      <c r="BE91" s="623"/>
      <c r="BF91" s="623"/>
      <c r="BG91" s="513"/>
      <c r="BH91" s="513"/>
      <c r="BI91" s="513"/>
      <c r="BJ91" s="513"/>
      <c r="BK91" s="513"/>
      <c r="BL91" s="513"/>
      <c r="BM91" s="513"/>
      <c r="BN91" s="513"/>
      <c r="BO91" s="513"/>
      <c r="BP91" s="513"/>
      <c r="BQ91" s="513"/>
      <c r="BR91" s="513"/>
      <c r="BS91" s="513"/>
      <c r="BT91" s="513"/>
      <c r="BU91" s="513"/>
      <c r="BV91" s="513"/>
    </row>
    <row r="93" spans="1:74" x14ac:dyDescent="0.2">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24"/>
      <c r="BE93" s="624"/>
      <c r="BF93" s="624"/>
      <c r="BG93" s="514"/>
      <c r="BH93" s="514"/>
      <c r="BI93" s="514"/>
      <c r="BJ93" s="514"/>
      <c r="BK93" s="514"/>
      <c r="BL93" s="514"/>
      <c r="BM93" s="514"/>
      <c r="BN93" s="514"/>
      <c r="BO93" s="514"/>
      <c r="BP93" s="514"/>
      <c r="BQ93" s="514"/>
      <c r="BR93" s="514"/>
      <c r="BS93" s="514"/>
      <c r="BT93" s="514"/>
      <c r="BU93" s="514"/>
      <c r="BV93" s="514"/>
    </row>
    <row r="94" spans="1:74" x14ac:dyDescent="0.2">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24"/>
      <c r="BE94" s="624"/>
      <c r="BF94" s="624"/>
      <c r="BG94" s="514"/>
      <c r="BH94" s="514"/>
      <c r="BI94" s="514"/>
      <c r="BJ94" s="514"/>
      <c r="BK94" s="514"/>
      <c r="BL94" s="514"/>
      <c r="BM94" s="514"/>
      <c r="BN94" s="514"/>
      <c r="BO94" s="514"/>
      <c r="BP94" s="514"/>
      <c r="BQ94" s="514"/>
      <c r="BR94" s="514"/>
      <c r="BS94" s="514"/>
      <c r="BT94" s="514"/>
      <c r="BU94" s="514"/>
      <c r="BV94" s="514"/>
    </row>
    <row r="95" spans="1:74" x14ac:dyDescent="0.2">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23"/>
      <c r="BE95" s="623"/>
      <c r="BF95" s="623"/>
      <c r="BG95" s="513"/>
      <c r="BH95" s="513"/>
      <c r="BI95" s="513"/>
      <c r="BJ95" s="513"/>
      <c r="BK95" s="513"/>
      <c r="BL95" s="513"/>
      <c r="BM95" s="513"/>
      <c r="BN95" s="513"/>
      <c r="BO95" s="513"/>
      <c r="BP95" s="513"/>
      <c r="BQ95" s="513"/>
      <c r="BR95" s="513"/>
      <c r="BS95" s="513"/>
      <c r="BT95" s="513"/>
      <c r="BU95" s="513"/>
      <c r="BV95" s="513"/>
    </row>
    <row r="97" spans="2:74" x14ac:dyDescent="0.2">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25"/>
      <c r="BE97" s="625"/>
      <c r="BF97" s="625"/>
      <c r="BG97" s="515"/>
      <c r="BH97" s="515"/>
      <c r="BI97" s="515"/>
      <c r="BJ97" s="515"/>
      <c r="BK97" s="515"/>
      <c r="BL97" s="515"/>
      <c r="BM97" s="515"/>
      <c r="BN97" s="515"/>
      <c r="BO97" s="515"/>
      <c r="BP97" s="515"/>
      <c r="BQ97" s="515"/>
      <c r="BR97" s="515"/>
      <c r="BS97" s="515"/>
      <c r="BT97" s="515"/>
      <c r="BU97" s="515"/>
      <c r="BV97" s="515"/>
    </row>
    <row r="98" spans="2:74" x14ac:dyDescent="0.2">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26"/>
      <c r="BE98" s="626"/>
      <c r="BF98" s="626"/>
      <c r="BG98" s="516"/>
      <c r="BH98" s="516"/>
      <c r="BI98" s="516"/>
      <c r="BJ98" s="516"/>
      <c r="BK98" s="516"/>
      <c r="BL98" s="516"/>
      <c r="BM98" s="516"/>
      <c r="BN98" s="516"/>
      <c r="BO98" s="516"/>
      <c r="BP98" s="516"/>
      <c r="BQ98" s="516"/>
      <c r="BR98" s="516"/>
      <c r="BS98" s="516"/>
      <c r="BT98" s="516"/>
      <c r="BU98" s="516"/>
      <c r="BV98" s="516"/>
    </row>
    <row r="99" spans="2:74" x14ac:dyDescent="0.2">
      <c r="B99" s="510"/>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C6" sqref="BC6:BC58"/>
    </sheetView>
  </sheetViews>
  <sheetFormatPr defaultColWidth="11" defaultRowHeight="10.199999999999999" x14ac:dyDescent="0.2"/>
  <cols>
    <col min="1" max="1" width="11.5546875" style="491" customWidth="1"/>
    <col min="2" max="2" width="26.21875" style="491" customWidth="1"/>
    <col min="3" max="55" width="6.5546875" style="491" customWidth="1"/>
    <col min="56" max="58" width="6.5546875" style="627" customWidth="1"/>
    <col min="59" max="74" width="6.5546875" style="491" customWidth="1"/>
    <col min="75" max="249" width="11" style="491"/>
    <col min="250" max="250" width="1.5546875" style="491" customWidth="1"/>
    <col min="251" max="16384" width="11" style="491"/>
  </cols>
  <sheetData>
    <row r="1" spans="1:74" ht="12.75" customHeight="1" x14ac:dyDescent="0.25">
      <c r="A1" s="741" t="s">
        <v>798</v>
      </c>
      <c r="B1" s="490" t="s">
        <v>1366</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42"/>
      <c r="B2" s="486" t="str">
        <f>"U.S. Energy Information Administration  |  Short-Term Energy Outlook  - "&amp;Dates!D1</f>
        <v>U.S. Energy Information Administration  |  Short-Term Energy Outlook  - June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17"/>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
      <c r="A4" s="517"/>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17"/>
      <c r="B5" s="131" t="s">
        <v>1345</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28"/>
      <c r="BE5" s="628"/>
      <c r="BF5" s="628"/>
      <c r="BG5" s="628"/>
      <c r="BH5" s="628"/>
      <c r="BI5" s="628"/>
      <c r="BJ5" s="496"/>
      <c r="BK5" s="496"/>
      <c r="BL5" s="496"/>
      <c r="BM5" s="496"/>
      <c r="BN5" s="496"/>
      <c r="BO5" s="496"/>
      <c r="BP5" s="496"/>
      <c r="BQ5" s="496"/>
      <c r="BR5" s="496"/>
      <c r="BS5" s="496"/>
      <c r="BT5" s="496"/>
      <c r="BU5" s="496"/>
      <c r="BV5" s="496"/>
    </row>
    <row r="6" spans="1:74" ht="11.1" customHeight="1" x14ac:dyDescent="0.2">
      <c r="A6" s="499" t="s">
        <v>1262</v>
      </c>
      <c r="B6" s="500" t="s">
        <v>84</v>
      </c>
      <c r="C6" s="702">
        <v>8.4897370619999997</v>
      </c>
      <c r="D6" s="702">
        <v>7.0327794839999997</v>
      </c>
      <c r="E6" s="702">
        <v>10.457677449</v>
      </c>
      <c r="F6" s="702">
        <v>9.5948950750000002</v>
      </c>
      <c r="G6" s="702">
        <v>9.5720115660000005</v>
      </c>
      <c r="H6" s="702">
        <v>11.549784954</v>
      </c>
      <c r="I6" s="702">
        <v>15.101966707000001</v>
      </c>
      <c r="J6" s="702">
        <v>12.743937075</v>
      </c>
      <c r="K6" s="702">
        <v>11.343688671000001</v>
      </c>
      <c r="L6" s="702">
        <v>10.402173348</v>
      </c>
      <c r="M6" s="702">
        <v>8.8856967709999992</v>
      </c>
      <c r="N6" s="702">
        <v>12.138699162</v>
      </c>
      <c r="O6" s="702">
        <v>12.678626654</v>
      </c>
      <c r="P6" s="702">
        <v>10.575978726000001</v>
      </c>
      <c r="Q6" s="702">
        <v>12.214518447</v>
      </c>
      <c r="R6" s="702">
        <v>12.097160899</v>
      </c>
      <c r="S6" s="702">
        <v>15.435234445000001</v>
      </c>
      <c r="T6" s="702">
        <v>15.040572311</v>
      </c>
      <c r="U6" s="702">
        <v>17.858572319</v>
      </c>
      <c r="V6" s="702">
        <v>16.527351093</v>
      </c>
      <c r="W6" s="702">
        <v>13.784605378</v>
      </c>
      <c r="X6" s="702">
        <v>12.310386528</v>
      </c>
      <c r="Y6" s="702">
        <v>9.3259336529999999</v>
      </c>
      <c r="Z6" s="702">
        <v>9.5208450990000006</v>
      </c>
      <c r="AA6" s="702">
        <v>12.531793628999999</v>
      </c>
      <c r="AB6" s="702">
        <v>11.940308927</v>
      </c>
      <c r="AC6" s="702">
        <v>12.715249875</v>
      </c>
      <c r="AD6" s="702">
        <v>12.943145661000001</v>
      </c>
      <c r="AE6" s="702">
        <v>13.506675039999999</v>
      </c>
      <c r="AF6" s="702">
        <v>15.771325251</v>
      </c>
      <c r="AG6" s="702">
        <v>19.386775902</v>
      </c>
      <c r="AH6" s="702">
        <v>19.597905035</v>
      </c>
      <c r="AI6" s="702">
        <v>15.794247649000001</v>
      </c>
      <c r="AJ6" s="702">
        <v>15.549853471</v>
      </c>
      <c r="AK6" s="702">
        <v>12.806337949</v>
      </c>
      <c r="AL6" s="702">
        <v>14.384839959000001</v>
      </c>
      <c r="AM6" s="702">
        <v>15.910771754000001</v>
      </c>
      <c r="AN6" s="702">
        <v>14.098088000000001</v>
      </c>
      <c r="AO6" s="702">
        <v>13.92422052</v>
      </c>
      <c r="AP6" s="702">
        <v>12.521061825</v>
      </c>
      <c r="AQ6" s="702">
        <v>13.549249496</v>
      </c>
      <c r="AR6" s="702">
        <v>17.147557083999999</v>
      </c>
      <c r="AS6" s="702">
        <v>22.433583508000002</v>
      </c>
      <c r="AT6" s="702">
        <v>18.083068569000002</v>
      </c>
      <c r="AU6" s="702">
        <v>12.932168052</v>
      </c>
      <c r="AV6" s="702">
        <v>14.043503919999999</v>
      </c>
      <c r="AW6" s="702">
        <v>10.556261524</v>
      </c>
      <c r="AX6" s="702">
        <v>13.075228326</v>
      </c>
      <c r="AY6" s="702">
        <v>12.161899057999999</v>
      </c>
      <c r="AZ6" s="702">
        <v>11.726725334999999</v>
      </c>
      <c r="BA6" s="702">
        <v>10.581147273999999</v>
      </c>
      <c r="BB6" s="702">
        <v>10.77876</v>
      </c>
      <c r="BC6" s="702">
        <v>11.250640000000001</v>
      </c>
      <c r="BD6" s="703">
        <v>12.983689999999999</v>
      </c>
      <c r="BE6" s="703">
        <v>17.464400000000001</v>
      </c>
      <c r="BF6" s="703">
        <v>16.19361</v>
      </c>
      <c r="BG6" s="703">
        <v>13.17693</v>
      </c>
      <c r="BH6" s="703">
        <v>12.36706</v>
      </c>
      <c r="BI6" s="703">
        <v>10.42789</v>
      </c>
      <c r="BJ6" s="703">
        <v>13.267760000000001</v>
      </c>
      <c r="BK6" s="703">
        <v>12.14167</v>
      </c>
      <c r="BL6" s="703">
        <v>13.20022</v>
      </c>
      <c r="BM6" s="703">
        <v>11.651719999999999</v>
      </c>
      <c r="BN6" s="703">
        <v>10.68314</v>
      </c>
      <c r="BO6" s="703">
        <v>12.47588</v>
      </c>
      <c r="BP6" s="703">
        <v>14.83371</v>
      </c>
      <c r="BQ6" s="703">
        <v>19.802579999999999</v>
      </c>
      <c r="BR6" s="703">
        <v>17.920919999999999</v>
      </c>
      <c r="BS6" s="703">
        <v>13.829190000000001</v>
      </c>
      <c r="BT6" s="703">
        <v>12.909470000000001</v>
      </c>
      <c r="BU6" s="703">
        <v>11.490309999999999</v>
      </c>
      <c r="BV6" s="703">
        <v>13.80814</v>
      </c>
    </row>
    <row r="7" spans="1:74" ht="11.1" customHeight="1" x14ac:dyDescent="0.2">
      <c r="A7" s="499" t="s">
        <v>1263</v>
      </c>
      <c r="B7" s="500" t="s">
        <v>83</v>
      </c>
      <c r="C7" s="702">
        <v>32.207767830999998</v>
      </c>
      <c r="D7" s="702">
        <v>24.146972636000001</v>
      </c>
      <c r="E7" s="702">
        <v>22.737011014</v>
      </c>
      <c r="F7" s="702">
        <v>22.048587721000001</v>
      </c>
      <c r="G7" s="702">
        <v>25.360741220000001</v>
      </c>
      <c r="H7" s="702">
        <v>29.246865969000002</v>
      </c>
      <c r="I7" s="702">
        <v>33.583942360999998</v>
      </c>
      <c r="J7" s="702">
        <v>30.888354226000001</v>
      </c>
      <c r="K7" s="702">
        <v>26.091083626</v>
      </c>
      <c r="L7" s="702">
        <v>24.448737812000001</v>
      </c>
      <c r="M7" s="702">
        <v>26.568895692000002</v>
      </c>
      <c r="N7" s="702">
        <v>29.199017700999999</v>
      </c>
      <c r="O7" s="702">
        <v>32.768404087999997</v>
      </c>
      <c r="P7" s="702">
        <v>25.680286255999999</v>
      </c>
      <c r="Q7" s="702">
        <v>24.134606596000001</v>
      </c>
      <c r="R7" s="702">
        <v>22.608627373000001</v>
      </c>
      <c r="S7" s="702">
        <v>25.306330289000002</v>
      </c>
      <c r="T7" s="702">
        <v>29.888795932000001</v>
      </c>
      <c r="U7" s="702">
        <v>33.005789204999999</v>
      </c>
      <c r="V7" s="702">
        <v>32.634280216999997</v>
      </c>
      <c r="W7" s="702">
        <v>27.832301411</v>
      </c>
      <c r="X7" s="702">
        <v>25.760542934</v>
      </c>
      <c r="Y7" s="702">
        <v>28.573866748</v>
      </c>
      <c r="Z7" s="702">
        <v>29.560207748</v>
      </c>
      <c r="AA7" s="702">
        <v>29.368176810000001</v>
      </c>
      <c r="AB7" s="702">
        <v>24.706590980000001</v>
      </c>
      <c r="AC7" s="702">
        <v>23.204219622</v>
      </c>
      <c r="AD7" s="702">
        <v>17.651559516999999</v>
      </c>
      <c r="AE7" s="702">
        <v>21.001340102</v>
      </c>
      <c r="AF7" s="702">
        <v>22.509175045999999</v>
      </c>
      <c r="AG7" s="702">
        <v>28.206183723999999</v>
      </c>
      <c r="AH7" s="702">
        <v>25.441317182999999</v>
      </c>
      <c r="AI7" s="702">
        <v>22.486329014999999</v>
      </c>
      <c r="AJ7" s="702">
        <v>18.156531813000001</v>
      </c>
      <c r="AK7" s="702">
        <v>22.031795313</v>
      </c>
      <c r="AL7" s="702">
        <v>21.121619730999999</v>
      </c>
      <c r="AM7" s="702">
        <v>19.267532693</v>
      </c>
      <c r="AN7" s="702">
        <v>16.846362078999999</v>
      </c>
      <c r="AO7" s="702">
        <v>14.930485889</v>
      </c>
      <c r="AP7" s="702">
        <v>10.958939709999999</v>
      </c>
      <c r="AQ7" s="702">
        <v>12.324835123</v>
      </c>
      <c r="AR7" s="702">
        <v>17.845405237000001</v>
      </c>
      <c r="AS7" s="702">
        <v>24.885310707999999</v>
      </c>
      <c r="AT7" s="702">
        <v>25.052199977000001</v>
      </c>
      <c r="AU7" s="702">
        <v>18.530795266999998</v>
      </c>
      <c r="AV7" s="702">
        <v>17.216842377999999</v>
      </c>
      <c r="AW7" s="702">
        <v>18.146367588</v>
      </c>
      <c r="AX7" s="702">
        <v>22.401807689000002</v>
      </c>
      <c r="AY7" s="702">
        <v>25.292085327999999</v>
      </c>
      <c r="AZ7" s="702">
        <v>25.640356064999999</v>
      </c>
      <c r="BA7" s="702">
        <v>18.773020913</v>
      </c>
      <c r="BB7" s="702">
        <v>14.817679999999999</v>
      </c>
      <c r="BC7" s="702">
        <v>18.04335</v>
      </c>
      <c r="BD7" s="703">
        <v>23.858250000000002</v>
      </c>
      <c r="BE7" s="703">
        <v>29.679120000000001</v>
      </c>
      <c r="BF7" s="703">
        <v>26.636959999999998</v>
      </c>
      <c r="BG7" s="703">
        <v>19.902729999999998</v>
      </c>
      <c r="BH7" s="703">
        <v>19.569220000000001</v>
      </c>
      <c r="BI7" s="703">
        <v>17.5061</v>
      </c>
      <c r="BJ7" s="703">
        <v>24.053270000000001</v>
      </c>
      <c r="BK7" s="703">
        <v>28.214500000000001</v>
      </c>
      <c r="BL7" s="703">
        <v>24.840820000000001</v>
      </c>
      <c r="BM7" s="703">
        <v>17.71894</v>
      </c>
      <c r="BN7" s="703">
        <v>16.4833</v>
      </c>
      <c r="BO7" s="703">
        <v>17.349360000000001</v>
      </c>
      <c r="BP7" s="703">
        <v>22.079750000000001</v>
      </c>
      <c r="BQ7" s="703">
        <v>28.169910000000002</v>
      </c>
      <c r="BR7" s="703">
        <v>25.534469999999999</v>
      </c>
      <c r="BS7" s="703">
        <v>18.472670000000001</v>
      </c>
      <c r="BT7" s="703">
        <v>18.602620000000002</v>
      </c>
      <c r="BU7" s="703">
        <v>16.53837</v>
      </c>
      <c r="BV7" s="703">
        <v>23.374400000000001</v>
      </c>
    </row>
    <row r="8" spans="1:74" ht="11.1" customHeight="1" x14ac:dyDescent="0.2">
      <c r="A8" s="499" t="s">
        <v>1264</v>
      </c>
      <c r="B8" s="502" t="s">
        <v>86</v>
      </c>
      <c r="C8" s="702">
        <v>8.5580499999999997</v>
      </c>
      <c r="D8" s="702">
        <v>7.9098740000000003</v>
      </c>
      <c r="E8" s="702">
        <v>8.1775160000000007</v>
      </c>
      <c r="F8" s="702">
        <v>6.0110739999999998</v>
      </c>
      <c r="G8" s="702">
        <v>6.3005550000000001</v>
      </c>
      <c r="H8" s="702">
        <v>8.1147869999999998</v>
      </c>
      <c r="I8" s="702">
        <v>8.7635290000000001</v>
      </c>
      <c r="J8" s="702">
        <v>9.3251659999999994</v>
      </c>
      <c r="K8" s="702">
        <v>8.3040149999999997</v>
      </c>
      <c r="L8" s="702">
        <v>8.175535</v>
      </c>
      <c r="M8" s="702">
        <v>7.7500359999999997</v>
      </c>
      <c r="N8" s="702">
        <v>8.2838279999999997</v>
      </c>
      <c r="O8" s="702">
        <v>8.7423920000000006</v>
      </c>
      <c r="P8" s="702">
        <v>8.3149309999999996</v>
      </c>
      <c r="Q8" s="702">
        <v>9.3643219999999996</v>
      </c>
      <c r="R8" s="702">
        <v>7.5869109999999997</v>
      </c>
      <c r="S8" s="702">
        <v>7.2682719999999996</v>
      </c>
      <c r="T8" s="702">
        <v>8.0426129999999993</v>
      </c>
      <c r="U8" s="702">
        <v>8.5099830000000001</v>
      </c>
      <c r="V8" s="702">
        <v>9.2652090000000005</v>
      </c>
      <c r="W8" s="702">
        <v>7.9223990000000004</v>
      </c>
      <c r="X8" s="702">
        <v>7.0841339999999997</v>
      </c>
      <c r="Y8" s="702">
        <v>8.0397770000000008</v>
      </c>
      <c r="Z8" s="702">
        <v>8.1476240000000004</v>
      </c>
      <c r="AA8" s="702">
        <v>8.7238349999999993</v>
      </c>
      <c r="AB8" s="702">
        <v>7.7350099999999999</v>
      </c>
      <c r="AC8" s="702">
        <v>8.7955830000000006</v>
      </c>
      <c r="AD8" s="702">
        <v>7.1550209999999996</v>
      </c>
      <c r="AE8" s="702">
        <v>7.5885829999999999</v>
      </c>
      <c r="AF8" s="702">
        <v>8.459816</v>
      </c>
      <c r="AG8" s="702">
        <v>8.9073829999999994</v>
      </c>
      <c r="AH8" s="702">
        <v>9.3191249999999997</v>
      </c>
      <c r="AI8" s="702">
        <v>8.877815</v>
      </c>
      <c r="AJ8" s="702">
        <v>8.3179180000000006</v>
      </c>
      <c r="AK8" s="702">
        <v>8.6663490000000003</v>
      </c>
      <c r="AL8" s="702">
        <v>9.7175049999999992</v>
      </c>
      <c r="AM8" s="702">
        <v>9.8692480000000007</v>
      </c>
      <c r="AN8" s="702">
        <v>8.9950550000000007</v>
      </c>
      <c r="AO8" s="702">
        <v>7.7540620000000002</v>
      </c>
      <c r="AP8" s="702">
        <v>6.8925970000000003</v>
      </c>
      <c r="AQ8" s="702">
        <v>7.823499</v>
      </c>
      <c r="AR8" s="702">
        <v>8.1399600000000003</v>
      </c>
      <c r="AS8" s="702">
        <v>8.5673300000000001</v>
      </c>
      <c r="AT8" s="702">
        <v>8.1090520000000001</v>
      </c>
      <c r="AU8" s="702">
        <v>7.714925</v>
      </c>
      <c r="AV8" s="702">
        <v>6.3343489999999996</v>
      </c>
      <c r="AW8" s="702">
        <v>6.836068</v>
      </c>
      <c r="AX8" s="702">
        <v>8.0714109999999994</v>
      </c>
      <c r="AY8" s="702">
        <v>8.4099339999999998</v>
      </c>
      <c r="AZ8" s="702">
        <v>7.4711619999999996</v>
      </c>
      <c r="BA8" s="702">
        <v>7.7380040000000001</v>
      </c>
      <c r="BB8" s="702">
        <v>6.90869</v>
      </c>
      <c r="BC8" s="702">
        <v>7.61991</v>
      </c>
      <c r="BD8" s="703">
        <v>7.5923499999999997</v>
      </c>
      <c r="BE8" s="703">
        <v>8.6445900000000009</v>
      </c>
      <c r="BF8" s="703">
        <v>8.6445900000000009</v>
      </c>
      <c r="BG8" s="703">
        <v>6.8105900000000004</v>
      </c>
      <c r="BH8" s="703">
        <v>7.0538100000000004</v>
      </c>
      <c r="BI8" s="703">
        <v>8.3657299999999992</v>
      </c>
      <c r="BJ8" s="703">
        <v>8.6445900000000009</v>
      </c>
      <c r="BK8" s="703">
        <v>8.6445900000000009</v>
      </c>
      <c r="BL8" s="703">
        <v>7.5608399999999998</v>
      </c>
      <c r="BM8" s="703">
        <v>7.6296200000000001</v>
      </c>
      <c r="BN8" s="703">
        <v>5.7626200000000001</v>
      </c>
      <c r="BO8" s="703">
        <v>8.08094</v>
      </c>
      <c r="BP8" s="703">
        <v>8.3657299999999992</v>
      </c>
      <c r="BQ8" s="703">
        <v>8.07334</v>
      </c>
      <c r="BR8" s="703">
        <v>8.07334</v>
      </c>
      <c r="BS8" s="703">
        <v>7.62052</v>
      </c>
      <c r="BT8" s="703">
        <v>7.3510099999999996</v>
      </c>
      <c r="BU8" s="703">
        <v>7.6091300000000004</v>
      </c>
      <c r="BV8" s="703">
        <v>8.07334</v>
      </c>
    </row>
    <row r="9" spans="1:74" ht="11.1" customHeight="1" x14ac:dyDescent="0.2">
      <c r="A9" s="499" t="s">
        <v>1265</v>
      </c>
      <c r="B9" s="502" t="s">
        <v>1222</v>
      </c>
      <c r="C9" s="702">
        <v>0.779732651</v>
      </c>
      <c r="D9" s="702">
        <v>0.68079292599999996</v>
      </c>
      <c r="E9" s="702">
        <v>0.77315661599999996</v>
      </c>
      <c r="F9" s="702">
        <v>0.8493404</v>
      </c>
      <c r="G9" s="702">
        <v>0.81884271099999995</v>
      </c>
      <c r="H9" s="702">
        <v>0.83283584399999999</v>
      </c>
      <c r="I9" s="702">
        <v>0.94323286299999998</v>
      </c>
      <c r="J9" s="702">
        <v>0.85341465000000005</v>
      </c>
      <c r="K9" s="702">
        <v>0.73248724899999995</v>
      </c>
      <c r="L9" s="702">
        <v>0.82353308599999997</v>
      </c>
      <c r="M9" s="702">
        <v>0.78919013100000002</v>
      </c>
      <c r="N9" s="702">
        <v>0.74748394299999998</v>
      </c>
      <c r="O9" s="702">
        <v>0.74260077199999996</v>
      </c>
      <c r="P9" s="702">
        <v>0.676423263</v>
      </c>
      <c r="Q9" s="702">
        <v>0.70815714699999999</v>
      </c>
      <c r="R9" s="702">
        <v>0.76303041400000005</v>
      </c>
      <c r="S9" s="702">
        <v>0.82066013800000004</v>
      </c>
      <c r="T9" s="702">
        <v>0.79759728500000004</v>
      </c>
      <c r="U9" s="702">
        <v>0.84546830799999995</v>
      </c>
      <c r="V9" s="702">
        <v>0.67577277599999996</v>
      </c>
      <c r="W9" s="702">
        <v>0.663708195</v>
      </c>
      <c r="X9" s="702">
        <v>0.79972047800000001</v>
      </c>
      <c r="Y9" s="702">
        <v>0.84180094299999997</v>
      </c>
      <c r="Z9" s="702">
        <v>0.84821750100000004</v>
      </c>
      <c r="AA9" s="702">
        <v>1.021603976</v>
      </c>
      <c r="AB9" s="702">
        <v>0.99438993200000003</v>
      </c>
      <c r="AC9" s="702">
        <v>0.92586109299999997</v>
      </c>
      <c r="AD9" s="702">
        <v>1.0338356950000001</v>
      </c>
      <c r="AE9" s="702">
        <v>1.164385483</v>
      </c>
      <c r="AF9" s="702">
        <v>0.90438864399999996</v>
      </c>
      <c r="AG9" s="702">
        <v>0.99763792200000001</v>
      </c>
      <c r="AH9" s="702">
        <v>0.75482625199999998</v>
      </c>
      <c r="AI9" s="702">
        <v>0.752902352</v>
      </c>
      <c r="AJ9" s="702">
        <v>0.79099392999999996</v>
      </c>
      <c r="AK9" s="702">
        <v>0.81418400700000004</v>
      </c>
      <c r="AL9" s="702">
        <v>0.76450495399999996</v>
      </c>
      <c r="AM9" s="702">
        <v>1.038764383</v>
      </c>
      <c r="AN9" s="702">
        <v>1.0785001009999999</v>
      </c>
      <c r="AO9" s="702">
        <v>0.95396209600000004</v>
      </c>
      <c r="AP9" s="702">
        <v>0.88745502799999998</v>
      </c>
      <c r="AQ9" s="702">
        <v>1.180502835</v>
      </c>
      <c r="AR9" s="702">
        <v>1.1066137039999999</v>
      </c>
      <c r="AS9" s="702">
        <v>1.0919575269999999</v>
      </c>
      <c r="AT9" s="702">
        <v>0.95572069500000001</v>
      </c>
      <c r="AU9" s="702">
        <v>0.79349842500000001</v>
      </c>
      <c r="AV9" s="702">
        <v>0.74688465999999998</v>
      </c>
      <c r="AW9" s="702">
        <v>0.92609458700000002</v>
      </c>
      <c r="AX9" s="702">
        <v>1.006461912</v>
      </c>
      <c r="AY9" s="702">
        <v>1.0972651419999999</v>
      </c>
      <c r="AZ9" s="702">
        <v>0.91993462500000001</v>
      </c>
      <c r="BA9" s="702">
        <v>0.82950521899999996</v>
      </c>
      <c r="BB9" s="702">
        <v>0.93699849999999996</v>
      </c>
      <c r="BC9" s="702">
        <v>0.93752630000000003</v>
      </c>
      <c r="BD9" s="703">
        <v>0.94980120000000001</v>
      </c>
      <c r="BE9" s="703">
        <v>0.88078610000000002</v>
      </c>
      <c r="BF9" s="703">
        <v>0.77733300000000005</v>
      </c>
      <c r="BG9" s="703">
        <v>0.67311509999999997</v>
      </c>
      <c r="BH9" s="703">
        <v>0.70749260000000003</v>
      </c>
      <c r="BI9" s="703">
        <v>0.71106060000000004</v>
      </c>
      <c r="BJ9" s="703">
        <v>0.73035419999999995</v>
      </c>
      <c r="BK9" s="703">
        <v>0.81941019999999998</v>
      </c>
      <c r="BL9" s="703">
        <v>0.72857570000000005</v>
      </c>
      <c r="BM9" s="703">
        <v>0.85660380000000003</v>
      </c>
      <c r="BN9" s="703">
        <v>0.94212739999999995</v>
      </c>
      <c r="BO9" s="703">
        <v>0.94248180000000004</v>
      </c>
      <c r="BP9" s="703">
        <v>0.95466169999999995</v>
      </c>
      <c r="BQ9" s="703">
        <v>0.88522849999999997</v>
      </c>
      <c r="BR9" s="703">
        <v>0.78121110000000005</v>
      </c>
      <c r="BS9" s="703">
        <v>0.67644150000000003</v>
      </c>
      <c r="BT9" s="703">
        <v>0.71094970000000002</v>
      </c>
      <c r="BU9" s="703">
        <v>0.71450599999999997</v>
      </c>
      <c r="BV9" s="703">
        <v>0.73040170000000004</v>
      </c>
    </row>
    <row r="10" spans="1:74" ht="11.1" customHeight="1" x14ac:dyDescent="0.2">
      <c r="A10" s="499" t="s">
        <v>1266</v>
      </c>
      <c r="B10" s="502" t="s">
        <v>1325</v>
      </c>
      <c r="C10" s="702">
        <v>4.5510876490000003</v>
      </c>
      <c r="D10" s="702">
        <v>5.1498658749999997</v>
      </c>
      <c r="E10" s="702">
        <v>5.771295318</v>
      </c>
      <c r="F10" s="702">
        <v>5.308944254</v>
      </c>
      <c r="G10" s="702">
        <v>4.9750758599999996</v>
      </c>
      <c r="H10" s="702">
        <v>4.3414912259999996</v>
      </c>
      <c r="I10" s="702">
        <v>2.9489492789999998</v>
      </c>
      <c r="J10" s="702">
        <v>2.6273848649999998</v>
      </c>
      <c r="K10" s="702">
        <v>3.9639207600000002</v>
      </c>
      <c r="L10" s="702">
        <v>6.4340382859999998</v>
      </c>
      <c r="M10" s="702">
        <v>6.3675284599999999</v>
      </c>
      <c r="N10" s="702">
        <v>6.9749074550000003</v>
      </c>
      <c r="O10" s="702">
        <v>6.5160820570000002</v>
      </c>
      <c r="P10" s="702">
        <v>5.0827558530000001</v>
      </c>
      <c r="Q10" s="702">
        <v>5.747405519</v>
      </c>
      <c r="R10" s="702">
        <v>5.485555958</v>
      </c>
      <c r="S10" s="702">
        <v>4.3386260449999998</v>
      </c>
      <c r="T10" s="702">
        <v>4.4479935700000004</v>
      </c>
      <c r="U10" s="702">
        <v>3.239282298</v>
      </c>
      <c r="V10" s="702">
        <v>3.482277517</v>
      </c>
      <c r="W10" s="702">
        <v>4.4072345210000003</v>
      </c>
      <c r="X10" s="702">
        <v>5.0664091429999996</v>
      </c>
      <c r="Y10" s="702">
        <v>5.064328401</v>
      </c>
      <c r="Z10" s="702">
        <v>5.537876818</v>
      </c>
      <c r="AA10" s="702">
        <v>5.6902547859999997</v>
      </c>
      <c r="AB10" s="702">
        <v>4.6769349199999999</v>
      </c>
      <c r="AC10" s="702">
        <v>6.2772864310000003</v>
      </c>
      <c r="AD10" s="702">
        <v>6.4090335349999998</v>
      </c>
      <c r="AE10" s="702">
        <v>5.2732024969999998</v>
      </c>
      <c r="AF10" s="702">
        <v>4.3824773380000002</v>
      </c>
      <c r="AG10" s="702">
        <v>3.9699351740000002</v>
      </c>
      <c r="AH10" s="702">
        <v>3.4438678500000002</v>
      </c>
      <c r="AI10" s="702">
        <v>5.236976437</v>
      </c>
      <c r="AJ10" s="702">
        <v>6.5162306000000001</v>
      </c>
      <c r="AK10" s="702">
        <v>6.1559887250000003</v>
      </c>
      <c r="AL10" s="702">
        <v>6.4190989619999996</v>
      </c>
      <c r="AM10" s="702">
        <v>6.3152033049999998</v>
      </c>
      <c r="AN10" s="702">
        <v>7.2560986119999997</v>
      </c>
      <c r="AO10" s="702">
        <v>7.2541882229999999</v>
      </c>
      <c r="AP10" s="702">
        <v>7.1212820649999999</v>
      </c>
      <c r="AQ10" s="702">
        <v>6.4858451349999999</v>
      </c>
      <c r="AR10" s="702">
        <v>6.521545004</v>
      </c>
      <c r="AS10" s="702">
        <v>4.5238248089999997</v>
      </c>
      <c r="AT10" s="702">
        <v>5.2250098210000004</v>
      </c>
      <c r="AU10" s="702">
        <v>6.4114805080000004</v>
      </c>
      <c r="AV10" s="702">
        <v>7.4449178109999998</v>
      </c>
      <c r="AW10" s="702">
        <v>8.845458356</v>
      </c>
      <c r="AX10" s="702">
        <v>7.8858092150000001</v>
      </c>
      <c r="AY10" s="702">
        <v>7.4425441450000003</v>
      </c>
      <c r="AZ10" s="702">
        <v>7.0594610380000002</v>
      </c>
      <c r="BA10" s="702">
        <v>9.7666404300000007</v>
      </c>
      <c r="BB10" s="702">
        <v>8.7481559999999998</v>
      </c>
      <c r="BC10" s="702">
        <v>7.755166</v>
      </c>
      <c r="BD10" s="703">
        <v>8.0819840000000003</v>
      </c>
      <c r="BE10" s="703">
        <v>5.4074109999999997</v>
      </c>
      <c r="BF10" s="703">
        <v>6.0915189999999999</v>
      </c>
      <c r="BG10" s="703">
        <v>7.5394329999999998</v>
      </c>
      <c r="BH10" s="703">
        <v>8.6910900000000009</v>
      </c>
      <c r="BI10" s="703">
        <v>10.36623</v>
      </c>
      <c r="BJ10" s="703">
        <v>8.6808010000000007</v>
      </c>
      <c r="BK10" s="703">
        <v>8.1259239999999995</v>
      </c>
      <c r="BL10" s="703">
        <v>7.3882729999999999</v>
      </c>
      <c r="BM10" s="703">
        <v>10.50658</v>
      </c>
      <c r="BN10" s="703">
        <v>9.1439199999999996</v>
      </c>
      <c r="BO10" s="703">
        <v>8.1372499999999999</v>
      </c>
      <c r="BP10" s="703">
        <v>8.5749720000000007</v>
      </c>
      <c r="BQ10" s="703">
        <v>5.8403640000000001</v>
      </c>
      <c r="BR10" s="703">
        <v>6.3794360000000001</v>
      </c>
      <c r="BS10" s="703">
        <v>7.9857230000000001</v>
      </c>
      <c r="BT10" s="703">
        <v>9.0725789999999993</v>
      </c>
      <c r="BU10" s="703">
        <v>10.91596</v>
      </c>
      <c r="BV10" s="703">
        <v>8.694877</v>
      </c>
    </row>
    <row r="11" spans="1:74" ht="11.1" customHeight="1" x14ac:dyDescent="0.2">
      <c r="A11" s="499" t="s">
        <v>1267</v>
      </c>
      <c r="B11" s="500" t="s">
        <v>1326</v>
      </c>
      <c r="C11" s="702">
        <v>0.803342903</v>
      </c>
      <c r="D11" s="702">
        <v>0.62931200300000001</v>
      </c>
      <c r="E11" s="702">
        <v>0.71167445600000001</v>
      </c>
      <c r="F11" s="702">
        <v>0.37433354600000002</v>
      </c>
      <c r="G11" s="702">
        <v>0.83242768599999994</v>
      </c>
      <c r="H11" s="702">
        <v>0.68874354800000004</v>
      </c>
      <c r="I11" s="702">
        <v>0.69374177000000004</v>
      </c>
      <c r="J11" s="702">
        <v>0.56629291000000004</v>
      </c>
      <c r="K11" s="702">
        <v>0.55419663900000005</v>
      </c>
      <c r="L11" s="702">
        <v>0.441765358</v>
      </c>
      <c r="M11" s="702">
        <v>0.67469379799999996</v>
      </c>
      <c r="N11" s="702">
        <v>0.654717259</v>
      </c>
      <c r="O11" s="702">
        <v>0.72981647000000005</v>
      </c>
      <c r="P11" s="702">
        <v>0.62538100799999996</v>
      </c>
      <c r="Q11" s="702">
        <v>0.62290332699999995</v>
      </c>
      <c r="R11" s="702">
        <v>0.58601661000000005</v>
      </c>
      <c r="S11" s="702">
        <v>0.44374764</v>
      </c>
      <c r="T11" s="702">
        <v>0.65435080899999998</v>
      </c>
      <c r="U11" s="702">
        <v>0.622674481</v>
      </c>
      <c r="V11" s="702">
        <v>0.60604445699999998</v>
      </c>
      <c r="W11" s="702">
        <v>0.61611483300000003</v>
      </c>
      <c r="X11" s="702">
        <v>0.37546072699999999</v>
      </c>
      <c r="Y11" s="702">
        <v>0.60913275499999997</v>
      </c>
      <c r="Z11" s="702">
        <v>0.668318407</v>
      </c>
      <c r="AA11" s="702">
        <v>0.72222091099999997</v>
      </c>
      <c r="AB11" s="702">
        <v>0.63384242599999996</v>
      </c>
      <c r="AC11" s="702">
        <v>0.59999751400000001</v>
      </c>
      <c r="AD11" s="702">
        <v>0.32053062599999999</v>
      </c>
      <c r="AE11" s="702">
        <v>0.63464263899999995</v>
      </c>
      <c r="AF11" s="702">
        <v>0.47773586699999998</v>
      </c>
      <c r="AG11" s="702">
        <v>0.624298189</v>
      </c>
      <c r="AH11" s="702">
        <v>0.58123831999999997</v>
      </c>
      <c r="AI11" s="702">
        <v>0.49478881299999999</v>
      </c>
      <c r="AJ11" s="702">
        <v>0.22717230499999999</v>
      </c>
      <c r="AK11" s="702">
        <v>0.35620180699999998</v>
      </c>
      <c r="AL11" s="702">
        <v>0.401239175</v>
      </c>
      <c r="AM11" s="702">
        <v>0.49601823900000003</v>
      </c>
      <c r="AN11" s="702">
        <v>0.38008698899999999</v>
      </c>
      <c r="AO11" s="702">
        <v>0.55177256299999999</v>
      </c>
      <c r="AP11" s="702">
        <v>0.39562143</v>
      </c>
      <c r="AQ11" s="702">
        <v>0.392647674</v>
      </c>
      <c r="AR11" s="702">
        <v>0.479095826</v>
      </c>
      <c r="AS11" s="702">
        <v>0.452282189</v>
      </c>
      <c r="AT11" s="702">
        <v>0.51906094000000003</v>
      </c>
      <c r="AU11" s="702">
        <v>0.29633609500000002</v>
      </c>
      <c r="AV11" s="702">
        <v>0.16883242800000001</v>
      </c>
      <c r="AW11" s="702">
        <v>0.42892997100000002</v>
      </c>
      <c r="AX11" s="702">
        <v>0.63750014499999996</v>
      </c>
      <c r="AY11" s="702">
        <v>0.59552102600000001</v>
      </c>
      <c r="AZ11" s="702">
        <v>0.63055137999999999</v>
      </c>
      <c r="BA11" s="702">
        <v>0.57572837200000004</v>
      </c>
      <c r="BB11" s="702">
        <v>0.15628059999999999</v>
      </c>
      <c r="BC11" s="702">
        <v>0.2742946</v>
      </c>
      <c r="BD11" s="703">
        <v>0.46446409999999999</v>
      </c>
      <c r="BE11" s="703">
        <v>0.30284749999999999</v>
      </c>
      <c r="BF11" s="703">
        <v>0.42901980000000001</v>
      </c>
      <c r="BG11" s="703">
        <v>0.24927279999999999</v>
      </c>
      <c r="BH11" s="703">
        <v>0.14796100000000001</v>
      </c>
      <c r="BI11" s="703">
        <v>0.52134820000000004</v>
      </c>
      <c r="BJ11" s="703">
        <v>0.73222299999999996</v>
      </c>
      <c r="BK11" s="703">
        <v>0.50416079999999996</v>
      </c>
      <c r="BL11" s="703">
        <v>6.6732600000000003E-2</v>
      </c>
      <c r="BM11" s="703">
        <v>0.73103059999999997</v>
      </c>
      <c r="BN11" s="703">
        <v>0.2815164</v>
      </c>
      <c r="BO11" s="703">
        <v>0.3010659</v>
      </c>
      <c r="BP11" s="703">
        <v>0.54150229999999999</v>
      </c>
      <c r="BQ11" s="703">
        <v>0.34617999999999999</v>
      </c>
      <c r="BR11" s="703">
        <v>0.48381750000000001</v>
      </c>
      <c r="BS11" s="703">
        <v>0.2317072</v>
      </c>
      <c r="BT11" s="703">
        <v>0.22097939999999999</v>
      </c>
      <c r="BU11" s="703">
        <v>0.87199439999999995</v>
      </c>
      <c r="BV11" s="703">
        <v>0.91092010000000001</v>
      </c>
    </row>
    <row r="12" spans="1:74" ht="11.1" customHeight="1" x14ac:dyDescent="0.2">
      <c r="A12" s="499" t="s">
        <v>1268</v>
      </c>
      <c r="B12" s="500" t="s">
        <v>1226</v>
      </c>
      <c r="C12" s="702">
        <v>55.389718096000003</v>
      </c>
      <c r="D12" s="702">
        <v>45.549596923999999</v>
      </c>
      <c r="E12" s="702">
        <v>48.628330853000001</v>
      </c>
      <c r="F12" s="702">
        <v>44.187174996000003</v>
      </c>
      <c r="G12" s="702">
        <v>47.859654042999999</v>
      </c>
      <c r="H12" s="702">
        <v>54.774508541000003</v>
      </c>
      <c r="I12" s="702">
        <v>62.035361979999998</v>
      </c>
      <c r="J12" s="702">
        <v>57.004549726</v>
      </c>
      <c r="K12" s="702">
        <v>50.989391945000001</v>
      </c>
      <c r="L12" s="702">
        <v>50.725782889999998</v>
      </c>
      <c r="M12" s="702">
        <v>51.036040851999999</v>
      </c>
      <c r="N12" s="702">
        <v>57.998653519999998</v>
      </c>
      <c r="O12" s="702">
        <v>62.177922041000002</v>
      </c>
      <c r="P12" s="702">
        <v>50.955756106000003</v>
      </c>
      <c r="Q12" s="702">
        <v>52.791913035999997</v>
      </c>
      <c r="R12" s="702">
        <v>49.127302254</v>
      </c>
      <c r="S12" s="702">
        <v>53.612870557000001</v>
      </c>
      <c r="T12" s="702">
        <v>58.871922906999998</v>
      </c>
      <c r="U12" s="702">
        <v>64.081769610999999</v>
      </c>
      <c r="V12" s="702">
        <v>63.190935060000001</v>
      </c>
      <c r="W12" s="702">
        <v>55.226363337999999</v>
      </c>
      <c r="X12" s="702">
        <v>51.396653809999997</v>
      </c>
      <c r="Y12" s="702">
        <v>52.454839499999999</v>
      </c>
      <c r="Z12" s="702">
        <v>54.283089572999998</v>
      </c>
      <c r="AA12" s="702">
        <v>58.057885112000001</v>
      </c>
      <c r="AB12" s="702">
        <v>50.687077185</v>
      </c>
      <c r="AC12" s="702">
        <v>52.518197534999999</v>
      </c>
      <c r="AD12" s="702">
        <v>45.513126034000003</v>
      </c>
      <c r="AE12" s="702">
        <v>49.168828761</v>
      </c>
      <c r="AF12" s="702">
        <v>52.504918146000001</v>
      </c>
      <c r="AG12" s="702">
        <v>62.092213911000002</v>
      </c>
      <c r="AH12" s="702">
        <v>59.13827964</v>
      </c>
      <c r="AI12" s="702">
        <v>53.643059266000002</v>
      </c>
      <c r="AJ12" s="702">
        <v>49.558700119000001</v>
      </c>
      <c r="AK12" s="702">
        <v>50.830856801000003</v>
      </c>
      <c r="AL12" s="702">
        <v>52.808807780999999</v>
      </c>
      <c r="AM12" s="702">
        <v>52.897538374</v>
      </c>
      <c r="AN12" s="702">
        <v>48.654190780999997</v>
      </c>
      <c r="AO12" s="702">
        <v>45.368691290999998</v>
      </c>
      <c r="AP12" s="702">
        <v>38.776957058000001</v>
      </c>
      <c r="AQ12" s="702">
        <v>41.756579262999999</v>
      </c>
      <c r="AR12" s="702">
        <v>51.240176855000001</v>
      </c>
      <c r="AS12" s="702">
        <v>61.954288740999999</v>
      </c>
      <c r="AT12" s="702">
        <v>57.944112001999997</v>
      </c>
      <c r="AU12" s="702">
        <v>46.679203346999998</v>
      </c>
      <c r="AV12" s="702">
        <v>45.955330197000002</v>
      </c>
      <c r="AW12" s="702">
        <v>45.739180026</v>
      </c>
      <c r="AX12" s="702">
        <v>53.078218286999999</v>
      </c>
      <c r="AY12" s="702">
        <v>54.999248698999999</v>
      </c>
      <c r="AZ12" s="702">
        <v>53.448190443000001</v>
      </c>
      <c r="BA12" s="702">
        <v>48.264046208000003</v>
      </c>
      <c r="BB12" s="702">
        <v>42.34657</v>
      </c>
      <c r="BC12" s="702">
        <v>45.880879999999998</v>
      </c>
      <c r="BD12" s="703">
        <v>53.930540000000001</v>
      </c>
      <c r="BE12" s="703">
        <v>62.379159999999999</v>
      </c>
      <c r="BF12" s="703">
        <v>58.773029999999999</v>
      </c>
      <c r="BG12" s="703">
        <v>48.352069999999998</v>
      </c>
      <c r="BH12" s="703">
        <v>48.536630000000002</v>
      </c>
      <c r="BI12" s="703">
        <v>47.898359999999997</v>
      </c>
      <c r="BJ12" s="703">
        <v>56.109000000000002</v>
      </c>
      <c r="BK12" s="703">
        <v>58.45026</v>
      </c>
      <c r="BL12" s="703">
        <v>53.78546</v>
      </c>
      <c r="BM12" s="703">
        <v>49.094499999999996</v>
      </c>
      <c r="BN12" s="703">
        <v>43.29663</v>
      </c>
      <c r="BO12" s="703">
        <v>47.28698</v>
      </c>
      <c r="BP12" s="703">
        <v>55.35033</v>
      </c>
      <c r="BQ12" s="703">
        <v>63.117609999999999</v>
      </c>
      <c r="BR12" s="703">
        <v>59.173200000000001</v>
      </c>
      <c r="BS12" s="703">
        <v>48.816249999999997</v>
      </c>
      <c r="BT12" s="703">
        <v>48.867600000000003</v>
      </c>
      <c r="BU12" s="703">
        <v>48.140270000000001</v>
      </c>
      <c r="BV12" s="703">
        <v>55.59207</v>
      </c>
    </row>
    <row r="13" spans="1:74" ht="11.1" customHeight="1" x14ac:dyDescent="0.2">
      <c r="A13" s="499" t="s">
        <v>1269</v>
      </c>
      <c r="B13" s="500" t="s">
        <v>1327</v>
      </c>
      <c r="C13" s="702">
        <v>54.019850591999997</v>
      </c>
      <c r="D13" s="702">
        <v>45.515019336000002</v>
      </c>
      <c r="E13" s="702">
        <v>49.669127236000001</v>
      </c>
      <c r="F13" s="702">
        <v>45.765910959000003</v>
      </c>
      <c r="G13" s="702">
        <v>49.571356567999999</v>
      </c>
      <c r="H13" s="702">
        <v>55.586229430000003</v>
      </c>
      <c r="I13" s="702">
        <v>62.546108154999999</v>
      </c>
      <c r="J13" s="702">
        <v>57.934519729000002</v>
      </c>
      <c r="K13" s="702">
        <v>52.225578648999999</v>
      </c>
      <c r="L13" s="702">
        <v>50.704334154999998</v>
      </c>
      <c r="M13" s="702">
        <v>50.052068650999999</v>
      </c>
      <c r="N13" s="702">
        <v>56.603939513999997</v>
      </c>
      <c r="O13" s="702">
        <v>60.122512391999997</v>
      </c>
      <c r="P13" s="702">
        <v>49.804185203999999</v>
      </c>
      <c r="Q13" s="702">
        <v>50.906114809000002</v>
      </c>
      <c r="R13" s="702">
        <v>47.605038213</v>
      </c>
      <c r="S13" s="702">
        <v>54.140375704999997</v>
      </c>
      <c r="T13" s="702">
        <v>59.170126404999998</v>
      </c>
      <c r="U13" s="702">
        <v>63.431425224999998</v>
      </c>
      <c r="V13" s="702">
        <v>62.981856188000002</v>
      </c>
      <c r="W13" s="702">
        <v>55.280018130000002</v>
      </c>
      <c r="X13" s="702">
        <v>51.635167873999997</v>
      </c>
      <c r="Y13" s="702">
        <v>52.030539801000003</v>
      </c>
      <c r="Z13" s="702">
        <v>54.755304088000003</v>
      </c>
      <c r="AA13" s="702">
        <v>58.013325921000003</v>
      </c>
      <c r="AB13" s="702">
        <v>50.734998756000003</v>
      </c>
      <c r="AC13" s="702">
        <v>52.051213326999999</v>
      </c>
      <c r="AD13" s="702">
        <v>46.548128052999999</v>
      </c>
      <c r="AE13" s="702">
        <v>50.915491332999999</v>
      </c>
      <c r="AF13" s="702">
        <v>54.450629945999999</v>
      </c>
      <c r="AG13" s="702">
        <v>62.872065577000001</v>
      </c>
      <c r="AH13" s="702">
        <v>60.368613736</v>
      </c>
      <c r="AI13" s="702">
        <v>55.477496610000003</v>
      </c>
      <c r="AJ13" s="702">
        <v>50.180712645</v>
      </c>
      <c r="AK13" s="702">
        <v>50.613301606999997</v>
      </c>
      <c r="AL13" s="702">
        <v>53.627992266</v>
      </c>
      <c r="AM13" s="702">
        <v>54.245726026</v>
      </c>
      <c r="AN13" s="702">
        <v>50.259899589</v>
      </c>
      <c r="AO13" s="702">
        <v>48.480796257000002</v>
      </c>
      <c r="AP13" s="702">
        <v>41.884420796999997</v>
      </c>
      <c r="AQ13" s="702">
        <v>45.056135441999999</v>
      </c>
      <c r="AR13" s="702">
        <v>54.596066415000003</v>
      </c>
      <c r="AS13" s="702">
        <v>64.425765196</v>
      </c>
      <c r="AT13" s="702">
        <v>60.277554289000001</v>
      </c>
      <c r="AU13" s="702">
        <v>49.742097205999997</v>
      </c>
      <c r="AV13" s="702">
        <v>48.194530000999997</v>
      </c>
      <c r="AW13" s="702">
        <v>47.726876015999999</v>
      </c>
      <c r="AX13" s="702">
        <v>53.850467197999997</v>
      </c>
      <c r="AY13" s="702">
        <v>55.184693670000001</v>
      </c>
      <c r="AZ13" s="702">
        <v>54.372710953000002</v>
      </c>
      <c r="BA13" s="702">
        <v>49.440794971999999</v>
      </c>
      <c r="BB13" s="702">
        <v>46.605220000000003</v>
      </c>
      <c r="BC13" s="702">
        <v>50.008749999999999</v>
      </c>
      <c r="BD13" s="703">
        <v>57.271000000000001</v>
      </c>
      <c r="BE13" s="703">
        <v>63.69397</v>
      </c>
      <c r="BF13" s="703">
        <v>61.36448</v>
      </c>
      <c r="BG13" s="703">
        <v>52.392180000000003</v>
      </c>
      <c r="BH13" s="703">
        <v>49.981749999999998</v>
      </c>
      <c r="BI13" s="703">
        <v>49.533369999999998</v>
      </c>
      <c r="BJ13" s="703">
        <v>56.98536</v>
      </c>
      <c r="BK13" s="703">
        <v>58.153790000000001</v>
      </c>
      <c r="BL13" s="703">
        <v>51.505519999999997</v>
      </c>
      <c r="BM13" s="703">
        <v>51.301540000000003</v>
      </c>
      <c r="BN13" s="703">
        <v>46.758319999999998</v>
      </c>
      <c r="BO13" s="703">
        <v>50.604959999999998</v>
      </c>
      <c r="BP13" s="703">
        <v>57.844639999999998</v>
      </c>
      <c r="BQ13" s="703">
        <v>64.295609999999996</v>
      </c>
      <c r="BR13" s="703">
        <v>61.7027</v>
      </c>
      <c r="BS13" s="703">
        <v>52.620060000000002</v>
      </c>
      <c r="BT13" s="703">
        <v>50.168170000000003</v>
      </c>
      <c r="BU13" s="703">
        <v>49.673879999999997</v>
      </c>
      <c r="BV13" s="703">
        <v>57.180900000000001</v>
      </c>
    </row>
    <row r="14" spans="1:74" ht="11.1" customHeight="1" x14ac:dyDescent="0.2">
      <c r="A14" s="517"/>
      <c r="B14" s="131" t="s">
        <v>1346</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333"/>
      <c r="BE14" s="333"/>
      <c r="BF14" s="333"/>
      <c r="BG14" s="333"/>
      <c r="BH14" s="333"/>
      <c r="BI14" s="333"/>
      <c r="BJ14" s="333"/>
      <c r="BK14" s="333"/>
      <c r="BL14" s="333"/>
      <c r="BM14" s="333"/>
      <c r="BN14" s="333"/>
      <c r="BO14" s="333"/>
      <c r="BP14" s="333"/>
      <c r="BQ14" s="333"/>
      <c r="BR14" s="333"/>
      <c r="BS14" s="333"/>
      <c r="BT14" s="333"/>
      <c r="BU14" s="333"/>
      <c r="BV14" s="333"/>
    </row>
    <row r="15" spans="1:74" ht="11.1" customHeight="1" x14ac:dyDescent="0.2">
      <c r="A15" s="499" t="s">
        <v>1270</v>
      </c>
      <c r="B15" s="500" t="s">
        <v>84</v>
      </c>
      <c r="C15" s="702">
        <v>3.4642416630000001</v>
      </c>
      <c r="D15" s="702">
        <v>2.781799484</v>
      </c>
      <c r="E15" s="702">
        <v>3.545515226</v>
      </c>
      <c r="F15" s="702">
        <v>3.8771544709999999</v>
      </c>
      <c r="G15" s="702">
        <v>4.4268766900000003</v>
      </c>
      <c r="H15" s="702">
        <v>5.1378464350000002</v>
      </c>
      <c r="I15" s="702">
        <v>6.8873949049999998</v>
      </c>
      <c r="J15" s="702">
        <v>5.375317098</v>
      </c>
      <c r="K15" s="702">
        <v>4.1292010230000002</v>
      </c>
      <c r="L15" s="702">
        <v>3.4969036529999999</v>
      </c>
      <c r="M15" s="702">
        <v>2.9636113339999999</v>
      </c>
      <c r="N15" s="702">
        <v>4.2786363740000004</v>
      </c>
      <c r="O15" s="702">
        <v>4.0762577809999998</v>
      </c>
      <c r="P15" s="702">
        <v>4.174286296</v>
      </c>
      <c r="Q15" s="702">
        <v>3.948199292</v>
      </c>
      <c r="R15" s="702">
        <v>4.2962642359999998</v>
      </c>
      <c r="S15" s="702">
        <v>6.5820069569999999</v>
      </c>
      <c r="T15" s="702">
        <v>6.831932138</v>
      </c>
      <c r="U15" s="702">
        <v>8.1132640449999993</v>
      </c>
      <c r="V15" s="702">
        <v>6.9108349069999999</v>
      </c>
      <c r="W15" s="702">
        <v>5.7769125089999998</v>
      </c>
      <c r="X15" s="702">
        <v>4.7852534779999996</v>
      </c>
      <c r="Y15" s="702">
        <v>4.3836213839999996</v>
      </c>
      <c r="Z15" s="702">
        <v>3.736014682</v>
      </c>
      <c r="AA15" s="702">
        <v>5.0281928029999996</v>
      </c>
      <c r="AB15" s="702">
        <v>4.6976253159999999</v>
      </c>
      <c r="AC15" s="702">
        <v>4.6611139589999997</v>
      </c>
      <c r="AD15" s="702">
        <v>4.222034657</v>
      </c>
      <c r="AE15" s="702">
        <v>5.1636588420000002</v>
      </c>
      <c r="AF15" s="702">
        <v>6.6514421820000003</v>
      </c>
      <c r="AG15" s="702">
        <v>8.326550052</v>
      </c>
      <c r="AH15" s="702">
        <v>9.1018562779999996</v>
      </c>
      <c r="AI15" s="702">
        <v>6.8520639599999997</v>
      </c>
      <c r="AJ15" s="702">
        <v>4.936362516</v>
      </c>
      <c r="AK15" s="702">
        <v>4.2166787579999996</v>
      </c>
      <c r="AL15" s="702">
        <v>5.5767076370000002</v>
      </c>
      <c r="AM15" s="702">
        <v>6.2478565709999998</v>
      </c>
      <c r="AN15" s="702">
        <v>5.7242640690000002</v>
      </c>
      <c r="AO15" s="702">
        <v>5.5121783779999998</v>
      </c>
      <c r="AP15" s="702">
        <v>4.4874516519999998</v>
      </c>
      <c r="AQ15" s="702">
        <v>5.0491568620000002</v>
      </c>
      <c r="AR15" s="702">
        <v>6.7443585910000001</v>
      </c>
      <c r="AS15" s="702">
        <v>9.7129660779999991</v>
      </c>
      <c r="AT15" s="702">
        <v>8.2078510399999995</v>
      </c>
      <c r="AU15" s="702">
        <v>6.288901353</v>
      </c>
      <c r="AV15" s="702">
        <v>5.4113790460000004</v>
      </c>
      <c r="AW15" s="702">
        <v>3.7973660740000001</v>
      </c>
      <c r="AX15" s="702">
        <v>4.461841175</v>
      </c>
      <c r="AY15" s="702">
        <v>4.4935800710000002</v>
      </c>
      <c r="AZ15" s="702">
        <v>4.7861293260000002</v>
      </c>
      <c r="BA15" s="702">
        <v>3.139167107</v>
      </c>
      <c r="BB15" s="702">
        <v>3.9237799999999998</v>
      </c>
      <c r="BC15" s="702">
        <v>3.9610650000000001</v>
      </c>
      <c r="BD15" s="703">
        <v>4.7105730000000001</v>
      </c>
      <c r="BE15" s="703">
        <v>7.4821920000000004</v>
      </c>
      <c r="BF15" s="703">
        <v>7.3470550000000001</v>
      </c>
      <c r="BG15" s="703">
        <v>5.4197610000000003</v>
      </c>
      <c r="BH15" s="703">
        <v>4.6701490000000003</v>
      </c>
      <c r="BI15" s="703">
        <v>3.706636</v>
      </c>
      <c r="BJ15" s="703">
        <v>4.2501769999999999</v>
      </c>
      <c r="BK15" s="703">
        <v>4.478243</v>
      </c>
      <c r="BL15" s="703">
        <v>6.0602010000000002</v>
      </c>
      <c r="BM15" s="703">
        <v>3.7501850000000001</v>
      </c>
      <c r="BN15" s="703">
        <v>3.5479720000000001</v>
      </c>
      <c r="BO15" s="703">
        <v>4.1282370000000004</v>
      </c>
      <c r="BP15" s="703">
        <v>4.9307230000000004</v>
      </c>
      <c r="BQ15" s="703">
        <v>7.9079079999999999</v>
      </c>
      <c r="BR15" s="703">
        <v>7.7054879999999999</v>
      </c>
      <c r="BS15" s="703">
        <v>5.8758999999999997</v>
      </c>
      <c r="BT15" s="703">
        <v>4.7141719999999996</v>
      </c>
      <c r="BU15" s="703">
        <v>3.7023760000000001</v>
      </c>
      <c r="BV15" s="703">
        <v>4.3935310000000003</v>
      </c>
    </row>
    <row r="16" spans="1:74" ht="11.1" customHeight="1" x14ac:dyDescent="0.2">
      <c r="A16" s="499" t="s">
        <v>1271</v>
      </c>
      <c r="B16" s="500" t="s">
        <v>83</v>
      </c>
      <c r="C16" s="702">
        <v>11.507872363000001</v>
      </c>
      <c r="D16" s="702">
        <v>8.6129886550000005</v>
      </c>
      <c r="E16" s="702">
        <v>8.4159833499999994</v>
      </c>
      <c r="F16" s="702">
        <v>6.2916242220000003</v>
      </c>
      <c r="G16" s="702">
        <v>7.5730387009999998</v>
      </c>
      <c r="H16" s="702">
        <v>10.653632353000001</v>
      </c>
      <c r="I16" s="702">
        <v>13.089709005</v>
      </c>
      <c r="J16" s="702">
        <v>12.583113904999999</v>
      </c>
      <c r="K16" s="702">
        <v>10.568908331999999</v>
      </c>
      <c r="L16" s="702">
        <v>7.8388102259999997</v>
      </c>
      <c r="M16" s="702">
        <v>8.8553502930000008</v>
      </c>
      <c r="N16" s="702">
        <v>10.291186894000001</v>
      </c>
      <c r="O16" s="702">
        <v>10.244258691000001</v>
      </c>
      <c r="P16" s="702">
        <v>8.2745124400000005</v>
      </c>
      <c r="Q16" s="702">
        <v>6.9458870570000002</v>
      </c>
      <c r="R16" s="702">
        <v>6.0962195000000001</v>
      </c>
      <c r="S16" s="702">
        <v>7.4554052280000001</v>
      </c>
      <c r="T16" s="702">
        <v>8.9400707849999996</v>
      </c>
      <c r="U16" s="702">
        <v>11.733870407</v>
      </c>
      <c r="V16" s="702">
        <v>11.004996709</v>
      </c>
      <c r="W16" s="702">
        <v>8.5764752519999998</v>
      </c>
      <c r="X16" s="702">
        <v>7.436443089</v>
      </c>
      <c r="Y16" s="702">
        <v>7.9955940730000004</v>
      </c>
      <c r="Z16" s="702">
        <v>9.6504304649999995</v>
      </c>
      <c r="AA16" s="702">
        <v>9.2105268809999998</v>
      </c>
      <c r="AB16" s="702">
        <v>8.1972200999999991</v>
      </c>
      <c r="AC16" s="702">
        <v>7.3062333480000001</v>
      </c>
      <c r="AD16" s="702">
        <v>4.5441884469999998</v>
      </c>
      <c r="AE16" s="702">
        <v>5.4673752340000004</v>
      </c>
      <c r="AF16" s="702">
        <v>7.1618014490000004</v>
      </c>
      <c r="AG16" s="702">
        <v>8.8848850749999997</v>
      </c>
      <c r="AH16" s="702">
        <v>8.5845008109999998</v>
      </c>
      <c r="AI16" s="702">
        <v>7.3912624759999996</v>
      </c>
      <c r="AJ16" s="702">
        <v>5.0974664519999999</v>
      </c>
      <c r="AK16" s="702">
        <v>6.1641563909999997</v>
      </c>
      <c r="AL16" s="702">
        <v>5.9212464960000002</v>
      </c>
      <c r="AM16" s="702">
        <v>6.5195912509999996</v>
      </c>
      <c r="AN16" s="702">
        <v>5.8205241839999999</v>
      </c>
      <c r="AO16" s="702">
        <v>4.6905778820000004</v>
      </c>
      <c r="AP16" s="702">
        <v>3.8477055889999998</v>
      </c>
      <c r="AQ16" s="702">
        <v>5.0304581840000004</v>
      </c>
      <c r="AR16" s="702">
        <v>6.8491932210000002</v>
      </c>
      <c r="AS16" s="702">
        <v>9.6706501990000007</v>
      </c>
      <c r="AT16" s="702">
        <v>10.090695586000001</v>
      </c>
      <c r="AU16" s="702">
        <v>6.8967414099999997</v>
      </c>
      <c r="AV16" s="702">
        <v>5.8385569200000003</v>
      </c>
      <c r="AW16" s="702">
        <v>5.7766788780000002</v>
      </c>
      <c r="AX16" s="702">
        <v>8.2060000409999994</v>
      </c>
      <c r="AY16" s="702">
        <v>7.9620342129999999</v>
      </c>
      <c r="AZ16" s="702">
        <v>8.3988561530000005</v>
      </c>
      <c r="BA16" s="702">
        <v>5.4431135050000004</v>
      </c>
      <c r="BB16" s="702">
        <v>4.6762959999999998</v>
      </c>
      <c r="BC16" s="702">
        <v>5.8494539999999997</v>
      </c>
      <c r="BD16" s="703">
        <v>5.9157450000000003</v>
      </c>
      <c r="BE16" s="703">
        <v>9.7754779999999997</v>
      </c>
      <c r="BF16" s="703">
        <v>9.9922550000000001</v>
      </c>
      <c r="BG16" s="703">
        <v>6.7209180000000002</v>
      </c>
      <c r="BH16" s="703">
        <v>4.1451079999999996</v>
      </c>
      <c r="BI16" s="703">
        <v>5.2185990000000002</v>
      </c>
      <c r="BJ16" s="703">
        <v>8.5848610000000001</v>
      </c>
      <c r="BK16" s="703">
        <v>8.4540830000000007</v>
      </c>
      <c r="BL16" s="703">
        <v>8.2185620000000004</v>
      </c>
      <c r="BM16" s="703">
        <v>4.8398209999999997</v>
      </c>
      <c r="BN16" s="703">
        <v>4.7681019999999998</v>
      </c>
      <c r="BO16" s="703">
        <v>5.7743840000000004</v>
      </c>
      <c r="BP16" s="703">
        <v>5.9704040000000003</v>
      </c>
      <c r="BQ16" s="703">
        <v>9.8831910000000001</v>
      </c>
      <c r="BR16" s="703">
        <v>10.242419999999999</v>
      </c>
      <c r="BS16" s="703">
        <v>6.7859610000000004</v>
      </c>
      <c r="BT16" s="703">
        <v>5.6815290000000003</v>
      </c>
      <c r="BU16" s="703">
        <v>5.4552630000000004</v>
      </c>
      <c r="BV16" s="703">
        <v>8.8789709999999999</v>
      </c>
    </row>
    <row r="17" spans="1:74" ht="11.1" customHeight="1" x14ac:dyDescent="0.2">
      <c r="A17" s="499" t="s">
        <v>1272</v>
      </c>
      <c r="B17" s="502" t="s">
        <v>86</v>
      </c>
      <c r="C17" s="702">
        <v>1.5131509999999999</v>
      </c>
      <c r="D17" s="702">
        <v>1.359829</v>
      </c>
      <c r="E17" s="702">
        <v>1.5055099999999999</v>
      </c>
      <c r="F17" s="702">
        <v>1.4472210000000001</v>
      </c>
      <c r="G17" s="702">
        <v>1.456167</v>
      </c>
      <c r="H17" s="702">
        <v>1.4352320000000001</v>
      </c>
      <c r="I17" s="702">
        <v>1.458178</v>
      </c>
      <c r="J17" s="702">
        <v>1.4747749999999999</v>
      </c>
      <c r="K17" s="702">
        <v>1.440158</v>
      </c>
      <c r="L17" s="702">
        <v>1.5050950000000001</v>
      </c>
      <c r="M17" s="702">
        <v>1.451654</v>
      </c>
      <c r="N17" s="702">
        <v>1.513754</v>
      </c>
      <c r="O17" s="702">
        <v>1.513188</v>
      </c>
      <c r="P17" s="702">
        <v>1.343213</v>
      </c>
      <c r="Q17" s="702">
        <v>1.3459890000000001</v>
      </c>
      <c r="R17" s="702">
        <v>0.56742400000000004</v>
      </c>
      <c r="S17" s="702">
        <v>0.89510699999999999</v>
      </c>
      <c r="T17" s="702">
        <v>1.3240860000000001</v>
      </c>
      <c r="U17" s="702">
        <v>1.4608840000000001</v>
      </c>
      <c r="V17" s="702">
        <v>1.4626920000000001</v>
      </c>
      <c r="W17" s="702">
        <v>1.3556140000000001</v>
      </c>
      <c r="X17" s="702">
        <v>0.90893299999999999</v>
      </c>
      <c r="Y17" s="702">
        <v>1.1152260000000001</v>
      </c>
      <c r="Z17" s="702">
        <v>1.508073</v>
      </c>
      <c r="AA17" s="702">
        <v>1.511528</v>
      </c>
      <c r="AB17" s="702">
        <v>1.3598589999999999</v>
      </c>
      <c r="AC17" s="702">
        <v>1.5056719999999999</v>
      </c>
      <c r="AD17" s="702">
        <v>1.4533860000000001</v>
      </c>
      <c r="AE17" s="702">
        <v>1.495071</v>
      </c>
      <c r="AF17" s="702">
        <v>1.4326239999999999</v>
      </c>
      <c r="AG17" s="702">
        <v>1.467462</v>
      </c>
      <c r="AH17" s="702">
        <v>1.4716</v>
      </c>
      <c r="AI17" s="702">
        <v>1.1383030000000001</v>
      </c>
      <c r="AJ17" s="702">
        <v>0.59143800000000002</v>
      </c>
      <c r="AK17" s="702">
        <v>1.26033</v>
      </c>
      <c r="AL17" s="702">
        <v>1.5120610000000001</v>
      </c>
      <c r="AM17" s="702">
        <v>1.5105420000000001</v>
      </c>
      <c r="AN17" s="702">
        <v>1.3472139999999999</v>
      </c>
      <c r="AO17" s="702">
        <v>1.501199</v>
      </c>
      <c r="AP17" s="702">
        <v>1.4584410000000001</v>
      </c>
      <c r="AQ17" s="702">
        <v>1.495144</v>
      </c>
      <c r="AR17" s="702">
        <v>1.4299109999999999</v>
      </c>
      <c r="AS17" s="702">
        <v>1.4595100000000001</v>
      </c>
      <c r="AT17" s="702">
        <v>1.4489190000000001</v>
      </c>
      <c r="AU17" s="702">
        <v>1.2873030000000001</v>
      </c>
      <c r="AV17" s="702">
        <v>0.98178100000000001</v>
      </c>
      <c r="AW17" s="702">
        <v>1.361526</v>
      </c>
      <c r="AX17" s="702">
        <v>1.4895430000000001</v>
      </c>
      <c r="AY17" s="702">
        <v>1.5047200000000001</v>
      </c>
      <c r="AZ17" s="702">
        <v>1.361008</v>
      </c>
      <c r="BA17" s="702">
        <v>1.269957</v>
      </c>
      <c r="BB17" s="702">
        <v>0.56918000000000002</v>
      </c>
      <c r="BC17" s="702">
        <v>1.02938</v>
      </c>
      <c r="BD17" s="703">
        <v>1.4401600000000001</v>
      </c>
      <c r="BE17" s="703">
        <v>1.48817</v>
      </c>
      <c r="BF17" s="703">
        <v>1.48817</v>
      </c>
      <c r="BG17" s="703">
        <v>1.4401600000000001</v>
      </c>
      <c r="BH17" s="703">
        <v>1.48817</v>
      </c>
      <c r="BI17" s="703">
        <v>1.4401600000000001</v>
      </c>
      <c r="BJ17" s="703">
        <v>1.48817</v>
      </c>
      <c r="BK17" s="703">
        <v>1.48817</v>
      </c>
      <c r="BL17" s="703">
        <v>1.34415</v>
      </c>
      <c r="BM17" s="703">
        <v>1.48817</v>
      </c>
      <c r="BN17" s="703">
        <v>1.4401600000000001</v>
      </c>
      <c r="BO17" s="703">
        <v>1.48817</v>
      </c>
      <c r="BP17" s="703">
        <v>1.4401600000000001</v>
      </c>
      <c r="BQ17" s="703">
        <v>1.48817</v>
      </c>
      <c r="BR17" s="703">
        <v>1.48817</v>
      </c>
      <c r="BS17" s="703">
        <v>1.1068899999999999</v>
      </c>
      <c r="BT17" s="703">
        <v>6.4219999999999999E-2</v>
      </c>
      <c r="BU17" s="703">
        <v>0.98292999999999997</v>
      </c>
      <c r="BV17" s="703">
        <v>1.48817</v>
      </c>
    </row>
    <row r="18" spans="1:74" ht="11.1" customHeight="1" x14ac:dyDescent="0.2">
      <c r="A18" s="499" t="s">
        <v>1273</v>
      </c>
      <c r="B18" s="502" t="s">
        <v>1222</v>
      </c>
      <c r="C18" s="702">
        <v>1.012226847</v>
      </c>
      <c r="D18" s="702">
        <v>0.82221510900000006</v>
      </c>
      <c r="E18" s="702">
        <v>0.903104554</v>
      </c>
      <c r="F18" s="702">
        <v>1.3013417860000001</v>
      </c>
      <c r="G18" s="702">
        <v>1.72582912</v>
      </c>
      <c r="H18" s="702">
        <v>1.3588962360000001</v>
      </c>
      <c r="I18" s="702">
        <v>1.6344661650000001</v>
      </c>
      <c r="J18" s="702">
        <v>1.2481675860000001</v>
      </c>
      <c r="K18" s="702">
        <v>0.96353450100000004</v>
      </c>
      <c r="L18" s="702">
        <v>1.1945750040000001</v>
      </c>
      <c r="M18" s="702">
        <v>0.99023996000000003</v>
      </c>
      <c r="N18" s="702">
        <v>1.043240132</v>
      </c>
      <c r="O18" s="702">
        <v>1.124550918</v>
      </c>
      <c r="P18" s="702">
        <v>1.0475173069999999</v>
      </c>
      <c r="Q18" s="702">
        <v>1.1481134609999999</v>
      </c>
      <c r="R18" s="702">
        <v>1.318632676</v>
      </c>
      <c r="S18" s="702">
        <v>1.2301119469999999</v>
      </c>
      <c r="T18" s="702">
        <v>1.244902086</v>
      </c>
      <c r="U18" s="702">
        <v>1.7256559840000001</v>
      </c>
      <c r="V18" s="702">
        <v>0.95323878699999998</v>
      </c>
      <c r="W18" s="702">
        <v>1.0353101920000001</v>
      </c>
      <c r="X18" s="702">
        <v>1.583475177</v>
      </c>
      <c r="Y18" s="702">
        <v>1.5944000030000001</v>
      </c>
      <c r="Z18" s="702">
        <v>1.518873462</v>
      </c>
      <c r="AA18" s="702">
        <v>2.0846581139999998</v>
      </c>
      <c r="AB18" s="702">
        <v>1.8948305139999999</v>
      </c>
      <c r="AC18" s="702">
        <v>1.8421724159999999</v>
      </c>
      <c r="AD18" s="702">
        <v>2.218078014</v>
      </c>
      <c r="AE18" s="702">
        <v>2.573728317</v>
      </c>
      <c r="AF18" s="702">
        <v>1.9411821570000001</v>
      </c>
      <c r="AG18" s="702">
        <v>1.842510589</v>
      </c>
      <c r="AH18" s="702">
        <v>1.118697107</v>
      </c>
      <c r="AI18" s="702">
        <v>1.237283548</v>
      </c>
      <c r="AJ18" s="702">
        <v>1.2739121600000001</v>
      </c>
      <c r="AK18" s="702">
        <v>1.2394249740000001</v>
      </c>
      <c r="AL18" s="702">
        <v>1.2685640899999999</v>
      </c>
      <c r="AM18" s="702">
        <v>1.983911693</v>
      </c>
      <c r="AN18" s="702">
        <v>2.0649727530000002</v>
      </c>
      <c r="AO18" s="702">
        <v>1.8016274539999999</v>
      </c>
      <c r="AP18" s="702">
        <v>1.638636615</v>
      </c>
      <c r="AQ18" s="702">
        <v>2.2459231879999999</v>
      </c>
      <c r="AR18" s="702">
        <v>2.0839241190000002</v>
      </c>
      <c r="AS18" s="702">
        <v>2.0121524420000001</v>
      </c>
      <c r="AT18" s="702">
        <v>1.734184814</v>
      </c>
      <c r="AU18" s="702">
        <v>1.3903023990000001</v>
      </c>
      <c r="AV18" s="702">
        <v>1.3080503779999999</v>
      </c>
      <c r="AW18" s="702">
        <v>1.6750381539999999</v>
      </c>
      <c r="AX18" s="702">
        <v>1.8237068869999999</v>
      </c>
      <c r="AY18" s="702">
        <v>2.0328645839999999</v>
      </c>
      <c r="AZ18" s="702">
        <v>1.7288251020000001</v>
      </c>
      <c r="BA18" s="702">
        <v>1.526870143</v>
      </c>
      <c r="BB18" s="702">
        <v>1.600185</v>
      </c>
      <c r="BC18" s="702">
        <v>1.7261599999999999</v>
      </c>
      <c r="BD18" s="703">
        <v>1.6007670000000001</v>
      </c>
      <c r="BE18" s="703">
        <v>1.6134280000000001</v>
      </c>
      <c r="BF18" s="703">
        <v>1.3933260000000001</v>
      </c>
      <c r="BG18" s="703">
        <v>1.2355659999999999</v>
      </c>
      <c r="BH18" s="703">
        <v>1.1589959999999999</v>
      </c>
      <c r="BI18" s="703">
        <v>1.06871</v>
      </c>
      <c r="BJ18" s="703">
        <v>1.0513490000000001</v>
      </c>
      <c r="BK18" s="703">
        <v>1.2720050000000001</v>
      </c>
      <c r="BL18" s="703">
        <v>1.1116379999999999</v>
      </c>
      <c r="BM18" s="703">
        <v>1.1740219999999999</v>
      </c>
      <c r="BN18" s="703">
        <v>1.340411</v>
      </c>
      <c r="BO18" s="703">
        <v>1.521946</v>
      </c>
      <c r="BP18" s="703">
        <v>1.45042</v>
      </c>
      <c r="BQ18" s="703">
        <v>1.4952369999999999</v>
      </c>
      <c r="BR18" s="703">
        <v>1.30341</v>
      </c>
      <c r="BS18" s="703">
        <v>1.1693690000000001</v>
      </c>
      <c r="BT18" s="703">
        <v>1.1069560000000001</v>
      </c>
      <c r="BU18" s="703">
        <v>1.030397</v>
      </c>
      <c r="BV18" s="703">
        <v>1.021231</v>
      </c>
    </row>
    <row r="19" spans="1:74" ht="11.1" customHeight="1" x14ac:dyDescent="0.2">
      <c r="A19" s="499" t="s">
        <v>1274</v>
      </c>
      <c r="B19" s="502" t="s">
        <v>1325</v>
      </c>
      <c r="C19" s="702">
        <v>4.626301862</v>
      </c>
      <c r="D19" s="702">
        <v>4.8809969329999996</v>
      </c>
      <c r="E19" s="702">
        <v>5.9702599620000001</v>
      </c>
      <c r="F19" s="702">
        <v>5.8940326650000001</v>
      </c>
      <c r="G19" s="702">
        <v>5.1660230499999997</v>
      </c>
      <c r="H19" s="702">
        <v>4.8625161710000002</v>
      </c>
      <c r="I19" s="702">
        <v>3.922526001</v>
      </c>
      <c r="J19" s="702">
        <v>2.938646592</v>
      </c>
      <c r="K19" s="702">
        <v>4.9045390619999996</v>
      </c>
      <c r="L19" s="702">
        <v>6.3130097850000002</v>
      </c>
      <c r="M19" s="702">
        <v>5.5057711610000002</v>
      </c>
      <c r="N19" s="702">
        <v>5.9488138350000002</v>
      </c>
      <c r="O19" s="702">
        <v>6.745442229</v>
      </c>
      <c r="P19" s="702">
        <v>5.81795683</v>
      </c>
      <c r="Q19" s="702">
        <v>6.9864754930000004</v>
      </c>
      <c r="R19" s="702">
        <v>6.9298936649999998</v>
      </c>
      <c r="S19" s="702">
        <v>5.8173230120000001</v>
      </c>
      <c r="T19" s="702">
        <v>6.7530980190000003</v>
      </c>
      <c r="U19" s="702">
        <v>3.4762889459999999</v>
      </c>
      <c r="V19" s="702">
        <v>5.0912779050000001</v>
      </c>
      <c r="W19" s="702">
        <v>5.1964522889999998</v>
      </c>
      <c r="X19" s="702">
        <v>5.2069986750000004</v>
      </c>
      <c r="Y19" s="702">
        <v>5.6154700829999999</v>
      </c>
      <c r="Z19" s="702">
        <v>6.5508466240000001</v>
      </c>
      <c r="AA19" s="702">
        <v>6.1735895379999999</v>
      </c>
      <c r="AB19" s="702">
        <v>5.4872398540000002</v>
      </c>
      <c r="AC19" s="702">
        <v>6.635895369</v>
      </c>
      <c r="AD19" s="702">
        <v>7.1868008879999996</v>
      </c>
      <c r="AE19" s="702">
        <v>6.190185091</v>
      </c>
      <c r="AF19" s="702">
        <v>5.4105458689999999</v>
      </c>
      <c r="AG19" s="702">
        <v>5.7925416099999998</v>
      </c>
      <c r="AH19" s="702">
        <v>5.1617661860000004</v>
      </c>
      <c r="AI19" s="702">
        <v>7.2108300830000003</v>
      </c>
      <c r="AJ19" s="702">
        <v>7.8967301440000002</v>
      </c>
      <c r="AK19" s="702">
        <v>6.9542563460000002</v>
      </c>
      <c r="AL19" s="702">
        <v>7.1220997070000003</v>
      </c>
      <c r="AM19" s="702">
        <v>6.7757190300000003</v>
      </c>
      <c r="AN19" s="702">
        <v>6.7512800820000001</v>
      </c>
      <c r="AO19" s="702">
        <v>6.822128105</v>
      </c>
      <c r="AP19" s="702">
        <v>7.0184065210000002</v>
      </c>
      <c r="AQ19" s="702">
        <v>6.4351766169999998</v>
      </c>
      <c r="AR19" s="702">
        <v>7.9540334020000003</v>
      </c>
      <c r="AS19" s="702">
        <v>5.397794148</v>
      </c>
      <c r="AT19" s="702">
        <v>5.6296239789999998</v>
      </c>
      <c r="AU19" s="702">
        <v>5.6591468530000002</v>
      </c>
      <c r="AV19" s="702">
        <v>6.8862741390000002</v>
      </c>
      <c r="AW19" s="702">
        <v>7.8365787989999998</v>
      </c>
      <c r="AX19" s="702">
        <v>7.4314041870000001</v>
      </c>
      <c r="AY19" s="702">
        <v>7.5512910839999998</v>
      </c>
      <c r="AZ19" s="702">
        <v>5.5479961470000001</v>
      </c>
      <c r="BA19" s="702">
        <v>9.6803211999999998</v>
      </c>
      <c r="BB19" s="702">
        <v>8.4273900000000008</v>
      </c>
      <c r="BC19" s="702">
        <v>8.3119409999999991</v>
      </c>
      <c r="BD19" s="703">
        <v>9.5781270000000003</v>
      </c>
      <c r="BE19" s="703">
        <v>6.6899899999999999</v>
      </c>
      <c r="BF19" s="703">
        <v>6.5147490000000001</v>
      </c>
      <c r="BG19" s="703">
        <v>7.1229810000000002</v>
      </c>
      <c r="BH19" s="703">
        <v>8.0697639999999993</v>
      </c>
      <c r="BI19" s="703">
        <v>9.369173</v>
      </c>
      <c r="BJ19" s="703">
        <v>8.8183530000000001</v>
      </c>
      <c r="BK19" s="703">
        <v>8.5530039999999996</v>
      </c>
      <c r="BL19" s="703">
        <v>6.1723710000000001</v>
      </c>
      <c r="BM19" s="703">
        <v>10.947939999999999</v>
      </c>
      <c r="BN19" s="703">
        <v>8.9001199999999994</v>
      </c>
      <c r="BO19" s="703">
        <v>9.0988720000000001</v>
      </c>
      <c r="BP19" s="703">
        <v>10.712669999999999</v>
      </c>
      <c r="BQ19" s="703">
        <v>7.5171520000000003</v>
      </c>
      <c r="BR19" s="703">
        <v>7.0658130000000003</v>
      </c>
      <c r="BS19" s="703">
        <v>8.1591570000000004</v>
      </c>
      <c r="BT19" s="703">
        <v>8.8511089999999992</v>
      </c>
      <c r="BU19" s="703">
        <v>10.402469999999999</v>
      </c>
      <c r="BV19" s="703">
        <v>9.2290139999999994</v>
      </c>
    </row>
    <row r="20" spans="1:74" ht="11.1" customHeight="1" x14ac:dyDescent="0.2">
      <c r="A20" s="499" t="s">
        <v>1275</v>
      </c>
      <c r="B20" s="500" t="s">
        <v>1326</v>
      </c>
      <c r="C20" s="702">
        <v>5.7195859000000002E-2</v>
      </c>
      <c r="D20" s="702">
        <v>5.2606525000000001E-2</v>
      </c>
      <c r="E20" s="702">
        <v>5.6870606999999997E-2</v>
      </c>
      <c r="F20" s="702">
        <v>7.8516069999999993E-2</v>
      </c>
      <c r="G20" s="702">
        <v>8.2342256000000003E-2</v>
      </c>
      <c r="H20" s="702">
        <v>8.4969394000000004E-2</v>
      </c>
      <c r="I20" s="702">
        <v>6.2306597999999998E-2</v>
      </c>
      <c r="J20" s="702">
        <v>8.6534711E-2</v>
      </c>
      <c r="K20" s="702">
        <v>6.9515562000000003E-2</v>
      </c>
      <c r="L20" s="702">
        <v>5.4480020999999997E-2</v>
      </c>
      <c r="M20" s="702">
        <v>7.2487661999999994E-2</v>
      </c>
      <c r="N20" s="702">
        <v>6.9500824000000003E-2</v>
      </c>
      <c r="O20" s="702">
        <v>0.110729496</v>
      </c>
      <c r="P20" s="702">
        <v>0.10217140299999999</v>
      </c>
      <c r="Q20" s="702">
        <v>0.120102737</v>
      </c>
      <c r="R20" s="702">
        <v>9.8377395000000006E-2</v>
      </c>
      <c r="S20" s="702">
        <v>8.8584985000000005E-2</v>
      </c>
      <c r="T20" s="702">
        <v>7.7621273000000005E-2</v>
      </c>
      <c r="U20" s="702">
        <v>8.8343711000000005E-2</v>
      </c>
      <c r="V20" s="702">
        <v>8.6060532999999995E-2</v>
      </c>
      <c r="W20" s="702">
        <v>8.5921150000000002E-2</v>
      </c>
      <c r="X20" s="702">
        <v>0.122031294</v>
      </c>
      <c r="Y20" s="702">
        <v>9.8927823999999998E-2</v>
      </c>
      <c r="Z20" s="702">
        <v>0.107092334</v>
      </c>
      <c r="AA20" s="702">
        <v>0.14507715600000001</v>
      </c>
      <c r="AB20" s="702">
        <v>0.117119444</v>
      </c>
      <c r="AC20" s="702">
        <v>0.122020931</v>
      </c>
      <c r="AD20" s="702">
        <v>0.157682082</v>
      </c>
      <c r="AE20" s="702">
        <v>0.13974636600000001</v>
      </c>
      <c r="AF20" s="702">
        <v>0.15107095800000001</v>
      </c>
      <c r="AG20" s="702">
        <v>7.7954124E-2</v>
      </c>
      <c r="AH20" s="702">
        <v>8.2625122999999995E-2</v>
      </c>
      <c r="AI20" s="702">
        <v>7.6321862000000004E-2</v>
      </c>
      <c r="AJ20" s="702">
        <v>4.4507710999999998E-2</v>
      </c>
      <c r="AK20" s="702">
        <v>8.4889093999999998E-2</v>
      </c>
      <c r="AL20" s="702">
        <v>9.5195134000000001E-2</v>
      </c>
      <c r="AM20" s="702">
        <v>5.0603755E-2</v>
      </c>
      <c r="AN20" s="702">
        <v>5.3434701000000001E-2</v>
      </c>
      <c r="AO20" s="702">
        <v>3.9932471999999997E-2</v>
      </c>
      <c r="AP20" s="702">
        <v>3.4179036000000003E-2</v>
      </c>
      <c r="AQ20" s="702">
        <v>2.7338642E-2</v>
      </c>
      <c r="AR20" s="702">
        <v>3.3886033000000003E-2</v>
      </c>
      <c r="AS20" s="702">
        <v>3.1818209E-2</v>
      </c>
      <c r="AT20" s="702">
        <v>3.4239800000000001E-2</v>
      </c>
      <c r="AU20" s="702">
        <v>2.8216357000000001E-2</v>
      </c>
      <c r="AV20" s="702">
        <v>4.3063615E-2</v>
      </c>
      <c r="AW20" s="702">
        <v>5.8407753999999999E-2</v>
      </c>
      <c r="AX20" s="702">
        <v>5.0061467999999998E-2</v>
      </c>
      <c r="AY20" s="702">
        <v>5.2809627999999997E-2</v>
      </c>
      <c r="AZ20" s="702">
        <v>0.17925092500000001</v>
      </c>
      <c r="BA20" s="702">
        <v>5.2020200000000003E-2</v>
      </c>
      <c r="BB20" s="702">
        <v>2.56808E-2</v>
      </c>
      <c r="BC20" s="702">
        <v>3.4832299999999997E-2</v>
      </c>
      <c r="BD20" s="703">
        <v>1.76183E-2</v>
      </c>
      <c r="BE20" s="703">
        <v>9.8280299999999998E-3</v>
      </c>
      <c r="BF20" s="703">
        <v>2.3682999999999999E-2</v>
      </c>
      <c r="BG20" s="703">
        <v>2.8578200000000002E-2</v>
      </c>
      <c r="BH20" s="703">
        <v>4.0477199999999998E-2</v>
      </c>
      <c r="BI20" s="703">
        <v>5.87395E-2</v>
      </c>
      <c r="BJ20" s="703">
        <v>5.5006899999999997E-2</v>
      </c>
      <c r="BK20" s="703">
        <v>5.3194699999999998E-2</v>
      </c>
      <c r="BL20" s="703">
        <v>-2.2909499999999999E-2</v>
      </c>
      <c r="BM20" s="703">
        <v>5.3969900000000001E-2</v>
      </c>
      <c r="BN20" s="703">
        <v>2.8385299999999999E-2</v>
      </c>
      <c r="BO20" s="703">
        <v>4.1490399999999997E-2</v>
      </c>
      <c r="BP20" s="703">
        <v>1.87014E-2</v>
      </c>
      <c r="BQ20" s="703">
        <v>1.08799E-2</v>
      </c>
      <c r="BR20" s="703">
        <v>2.7211900000000001E-2</v>
      </c>
      <c r="BS20" s="703">
        <v>2.5715600000000002E-2</v>
      </c>
      <c r="BT20" s="703">
        <v>4.3037699999999998E-2</v>
      </c>
      <c r="BU20" s="703">
        <v>6.00539E-2</v>
      </c>
      <c r="BV20" s="703">
        <v>5.9896400000000002E-2</v>
      </c>
    </row>
    <row r="21" spans="1:74" ht="11.1" customHeight="1" x14ac:dyDescent="0.2">
      <c r="A21" s="499" t="s">
        <v>1276</v>
      </c>
      <c r="B21" s="500" t="s">
        <v>1226</v>
      </c>
      <c r="C21" s="702">
        <v>22.180989594</v>
      </c>
      <c r="D21" s="702">
        <v>18.510435705999999</v>
      </c>
      <c r="E21" s="702">
        <v>20.397243699000001</v>
      </c>
      <c r="F21" s="702">
        <v>18.889890214000001</v>
      </c>
      <c r="G21" s="702">
        <v>20.430276816999999</v>
      </c>
      <c r="H21" s="702">
        <v>23.533092588999999</v>
      </c>
      <c r="I21" s="702">
        <v>27.054580674</v>
      </c>
      <c r="J21" s="702">
        <v>23.706554892</v>
      </c>
      <c r="K21" s="702">
        <v>22.075856479999999</v>
      </c>
      <c r="L21" s="702">
        <v>20.402873689</v>
      </c>
      <c r="M21" s="702">
        <v>19.839114410000001</v>
      </c>
      <c r="N21" s="702">
        <v>23.145132059000002</v>
      </c>
      <c r="O21" s="702">
        <v>23.814427115000001</v>
      </c>
      <c r="P21" s="702">
        <v>20.759657275999999</v>
      </c>
      <c r="Q21" s="702">
        <v>20.494767039999999</v>
      </c>
      <c r="R21" s="702">
        <v>19.306811472</v>
      </c>
      <c r="S21" s="702">
        <v>22.068539129000001</v>
      </c>
      <c r="T21" s="702">
        <v>25.171710301000001</v>
      </c>
      <c r="U21" s="702">
        <v>26.598307092999999</v>
      </c>
      <c r="V21" s="702">
        <v>25.509100840999999</v>
      </c>
      <c r="W21" s="702">
        <v>22.026685392000001</v>
      </c>
      <c r="X21" s="702">
        <v>20.043134713000001</v>
      </c>
      <c r="Y21" s="702">
        <v>20.803239367</v>
      </c>
      <c r="Z21" s="702">
        <v>23.071330567</v>
      </c>
      <c r="AA21" s="702">
        <v>24.153572491999999</v>
      </c>
      <c r="AB21" s="702">
        <v>21.753894228</v>
      </c>
      <c r="AC21" s="702">
        <v>22.073108023</v>
      </c>
      <c r="AD21" s="702">
        <v>19.782170088000001</v>
      </c>
      <c r="AE21" s="702">
        <v>21.029764849999999</v>
      </c>
      <c r="AF21" s="702">
        <v>22.748666615000001</v>
      </c>
      <c r="AG21" s="702">
        <v>26.391903450000001</v>
      </c>
      <c r="AH21" s="702">
        <v>25.521045505</v>
      </c>
      <c r="AI21" s="702">
        <v>23.906064928999999</v>
      </c>
      <c r="AJ21" s="702">
        <v>19.840416983000001</v>
      </c>
      <c r="AK21" s="702">
        <v>19.919735563</v>
      </c>
      <c r="AL21" s="702">
        <v>21.495874063999999</v>
      </c>
      <c r="AM21" s="702">
        <v>23.0882243</v>
      </c>
      <c r="AN21" s="702">
        <v>21.761689788999998</v>
      </c>
      <c r="AO21" s="702">
        <v>20.367643291</v>
      </c>
      <c r="AP21" s="702">
        <v>18.484820413000001</v>
      </c>
      <c r="AQ21" s="702">
        <v>20.283197492999999</v>
      </c>
      <c r="AR21" s="702">
        <v>25.095306365999999</v>
      </c>
      <c r="AS21" s="702">
        <v>28.284891076000001</v>
      </c>
      <c r="AT21" s="702">
        <v>27.145514218999999</v>
      </c>
      <c r="AU21" s="702">
        <v>21.550611371999999</v>
      </c>
      <c r="AV21" s="702">
        <v>20.469105098</v>
      </c>
      <c r="AW21" s="702">
        <v>20.505595659000001</v>
      </c>
      <c r="AX21" s="702">
        <v>23.462556758000002</v>
      </c>
      <c r="AY21" s="702">
        <v>23.597299580000001</v>
      </c>
      <c r="AZ21" s="702">
        <v>22.002065652999999</v>
      </c>
      <c r="BA21" s="702">
        <v>21.111449154999999</v>
      </c>
      <c r="BB21" s="702">
        <v>19.22251</v>
      </c>
      <c r="BC21" s="702">
        <v>20.91283</v>
      </c>
      <c r="BD21" s="703">
        <v>23.262989999999999</v>
      </c>
      <c r="BE21" s="703">
        <v>27.059090000000001</v>
      </c>
      <c r="BF21" s="703">
        <v>26.759239999999998</v>
      </c>
      <c r="BG21" s="703">
        <v>21.967960000000001</v>
      </c>
      <c r="BH21" s="703">
        <v>19.572659999999999</v>
      </c>
      <c r="BI21" s="703">
        <v>20.862020000000001</v>
      </c>
      <c r="BJ21" s="703">
        <v>24.247920000000001</v>
      </c>
      <c r="BK21" s="703">
        <v>24.2987</v>
      </c>
      <c r="BL21" s="703">
        <v>22.88401</v>
      </c>
      <c r="BM21" s="703">
        <v>22.254110000000001</v>
      </c>
      <c r="BN21" s="703">
        <v>20.02515</v>
      </c>
      <c r="BO21" s="703">
        <v>22.053100000000001</v>
      </c>
      <c r="BP21" s="703">
        <v>24.52308</v>
      </c>
      <c r="BQ21" s="703">
        <v>28.30254</v>
      </c>
      <c r="BR21" s="703">
        <v>27.832509999999999</v>
      </c>
      <c r="BS21" s="703">
        <v>23.122990000000001</v>
      </c>
      <c r="BT21" s="703">
        <v>20.461020000000001</v>
      </c>
      <c r="BU21" s="703">
        <v>21.633489999999998</v>
      </c>
      <c r="BV21" s="703">
        <v>25.070810000000002</v>
      </c>
    </row>
    <row r="22" spans="1:74" ht="11.1" customHeight="1" x14ac:dyDescent="0.2">
      <c r="A22" s="499" t="s">
        <v>1277</v>
      </c>
      <c r="B22" s="500" t="s">
        <v>1327</v>
      </c>
      <c r="C22" s="702">
        <v>22.442992700000001</v>
      </c>
      <c r="D22" s="702">
        <v>18.730174578</v>
      </c>
      <c r="E22" s="702">
        <v>20.142356192000001</v>
      </c>
      <c r="F22" s="702">
        <v>18.454056488999999</v>
      </c>
      <c r="G22" s="702">
        <v>20.226458393000001</v>
      </c>
      <c r="H22" s="702">
        <v>23.396733358999999</v>
      </c>
      <c r="I22" s="702">
        <v>26.805203443</v>
      </c>
      <c r="J22" s="702">
        <v>23.682525817999998</v>
      </c>
      <c r="K22" s="702">
        <v>21.526847425</v>
      </c>
      <c r="L22" s="702">
        <v>19.331788</v>
      </c>
      <c r="M22" s="702">
        <v>18.739426327</v>
      </c>
      <c r="N22" s="702">
        <v>21.465488249</v>
      </c>
      <c r="O22" s="702">
        <v>23.745493878000001</v>
      </c>
      <c r="P22" s="702">
        <v>20.569772669999999</v>
      </c>
      <c r="Q22" s="702">
        <v>20.038005636000001</v>
      </c>
      <c r="R22" s="702">
        <v>19.368294952999999</v>
      </c>
      <c r="S22" s="702">
        <v>22.315391599000002</v>
      </c>
      <c r="T22" s="702">
        <v>25.00808889</v>
      </c>
      <c r="U22" s="702">
        <v>27.132358060000001</v>
      </c>
      <c r="V22" s="702">
        <v>26.004106658000001</v>
      </c>
      <c r="W22" s="702">
        <v>21.435349272</v>
      </c>
      <c r="X22" s="702">
        <v>19.807549772000002</v>
      </c>
      <c r="Y22" s="702">
        <v>20.686768041000001</v>
      </c>
      <c r="Z22" s="702">
        <v>22.183831343000001</v>
      </c>
      <c r="AA22" s="702">
        <v>23.460153885</v>
      </c>
      <c r="AB22" s="702">
        <v>21.252882364000001</v>
      </c>
      <c r="AC22" s="702">
        <v>21.237754071000001</v>
      </c>
      <c r="AD22" s="702">
        <v>19.222733433999998</v>
      </c>
      <c r="AE22" s="702">
        <v>21.368784427000001</v>
      </c>
      <c r="AF22" s="702">
        <v>23.410208566000001</v>
      </c>
      <c r="AG22" s="702">
        <v>26.563651199999999</v>
      </c>
      <c r="AH22" s="702">
        <v>26.211562438000001</v>
      </c>
      <c r="AI22" s="702">
        <v>23.477646964000002</v>
      </c>
      <c r="AJ22" s="702">
        <v>19.892083165999999</v>
      </c>
      <c r="AK22" s="702">
        <v>20.452488554999999</v>
      </c>
      <c r="AL22" s="702">
        <v>21.916089916000001</v>
      </c>
      <c r="AM22" s="702">
        <v>22.477748072000001</v>
      </c>
      <c r="AN22" s="702">
        <v>20.83650643</v>
      </c>
      <c r="AO22" s="702">
        <v>19.498246577</v>
      </c>
      <c r="AP22" s="702">
        <v>18.168992014000001</v>
      </c>
      <c r="AQ22" s="702">
        <v>20.057074213</v>
      </c>
      <c r="AR22" s="702">
        <v>25.434662786000001</v>
      </c>
      <c r="AS22" s="702">
        <v>27.699215399</v>
      </c>
      <c r="AT22" s="702">
        <v>26.380951744000001</v>
      </c>
      <c r="AU22" s="702">
        <v>20.655252062999999</v>
      </c>
      <c r="AV22" s="702">
        <v>19.944923178</v>
      </c>
      <c r="AW22" s="702">
        <v>18.949490789999999</v>
      </c>
      <c r="AX22" s="702">
        <v>22.044750171</v>
      </c>
      <c r="AY22" s="702">
        <v>22.745313874000001</v>
      </c>
      <c r="AZ22" s="702">
        <v>22.266816307999999</v>
      </c>
      <c r="BA22" s="702">
        <v>19.708950000000002</v>
      </c>
      <c r="BB22" s="702">
        <v>18.667590000000001</v>
      </c>
      <c r="BC22" s="702">
        <v>18.796500000000002</v>
      </c>
      <c r="BD22" s="703">
        <v>23.01239</v>
      </c>
      <c r="BE22" s="703">
        <v>26.211729999999999</v>
      </c>
      <c r="BF22" s="703">
        <v>25.67295</v>
      </c>
      <c r="BG22" s="703">
        <v>20.685680000000001</v>
      </c>
      <c r="BH22" s="703">
        <v>18.648769999999999</v>
      </c>
      <c r="BI22" s="703">
        <v>18.870049999999999</v>
      </c>
      <c r="BJ22" s="703">
        <v>22.514340000000001</v>
      </c>
      <c r="BK22" s="703">
        <v>23.541830000000001</v>
      </c>
      <c r="BL22" s="703">
        <v>22.536439999999999</v>
      </c>
      <c r="BM22" s="703">
        <v>20.69322</v>
      </c>
      <c r="BN22" s="703">
        <v>19.167919999999999</v>
      </c>
      <c r="BO22" s="703">
        <v>19.834689999999998</v>
      </c>
      <c r="BP22" s="703">
        <v>24.164829999999998</v>
      </c>
      <c r="BQ22" s="703">
        <v>27.48704</v>
      </c>
      <c r="BR22" s="703">
        <v>26.846209999999999</v>
      </c>
      <c r="BS22" s="703">
        <v>21.78</v>
      </c>
      <c r="BT22" s="703">
        <v>19.489889999999999</v>
      </c>
      <c r="BU22" s="703">
        <v>19.686730000000001</v>
      </c>
      <c r="BV22" s="703">
        <v>23.272819999999999</v>
      </c>
    </row>
    <row r="23" spans="1:74" ht="11.1" customHeight="1" x14ac:dyDescent="0.2">
      <c r="A23" s="517"/>
      <c r="B23" s="131" t="s">
        <v>1330</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333"/>
      <c r="BE23" s="333"/>
      <c r="BF23" s="333"/>
      <c r="BG23" s="333"/>
      <c r="BH23" s="333"/>
      <c r="BI23" s="333"/>
      <c r="BJ23" s="333"/>
      <c r="BK23" s="333"/>
      <c r="BL23" s="333"/>
      <c r="BM23" s="333"/>
      <c r="BN23" s="333"/>
      <c r="BO23" s="333"/>
      <c r="BP23" s="333"/>
      <c r="BQ23" s="333"/>
      <c r="BR23" s="333"/>
      <c r="BS23" s="333"/>
      <c r="BT23" s="333"/>
      <c r="BU23" s="333"/>
      <c r="BV23" s="333"/>
    </row>
    <row r="24" spans="1:74" ht="11.1" customHeight="1" x14ac:dyDescent="0.2">
      <c r="A24" s="499" t="s">
        <v>1278</v>
      </c>
      <c r="B24" s="500" t="s">
        <v>84</v>
      </c>
      <c r="C24" s="702">
        <v>8.1007372669999995</v>
      </c>
      <c r="D24" s="702">
        <v>7.2311945809999996</v>
      </c>
      <c r="E24" s="702">
        <v>8.9717860189999996</v>
      </c>
      <c r="F24" s="702">
        <v>8.7260016040000004</v>
      </c>
      <c r="G24" s="702">
        <v>10.53015583</v>
      </c>
      <c r="H24" s="702">
        <v>15.185772160000001</v>
      </c>
      <c r="I24" s="702">
        <v>19.377884156</v>
      </c>
      <c r="J24" s="702">
        <v>18.234258376</v>
      </c>
      <c r="K24" s="702">
        <v>13.292079806</v>
      </c>
      <c r="L24" s="702">
        <v>10.750955014000001</v>
      </c>
      <c r="M24" s="702">
        <v>8.1137963759999998</v>
      </c>
      <c r="N24" s="702">
        <v>11.153471573999999</v>
      </c>
      <c r="O24" s="702">
        <v>12.129506449000001</v>
      </c>
      <c r="P24" s="702">
        <v>10.827260427000001</v>
      </c>
      <c r="Q24" s="702">
        <v>10.824433433999999</v>
      </c>
      <c r="R24" s="702">
        <v>10.138260428000001</v>
      </c>
      <c r="S24" s="702">
        <v>14.841272871999999</v>
      </c>
      <c r="T24" s="702">
        <v>16.525182287</v>
      </c>
      <c r="U24" s="702">
        <v>21.372707546000001</v>
      </c>
      <c r="V24" s="702">
        <v>19.728400293</v>
      </c>
      <c r="W24" s="702">
        <v>15.909548552</v>
      </c>
      <c r="X24" s="702">
        <v>12.331094848999999</v>
      </c>
      <c r="Y24" s="702">
        <v>10.219806204999999</v>
      </c>
      <c r="Z24" s="702">
        <v>11.927301854</v>
      </c>
      <c r="AA24" s="702">
        <v>13.217144187000001</v>
      </c>
      <c r="AB24" s="702">
        <v>10.247560302</v>
      </c>
      <c r="AC24" s="702">
        <v>11.487813322999999</v>
      </c>
      <c r="AD24" s="702">
        <v>10.81202667</v>
      </c>
      <c r="AE24" s="702">
        <v>14.829761499</v>
      </c>
      <c r="AF24" s="702">
        <v>17.724638408000001</v>
      </c>
      <c r="AG24" s="702">
        <v>20.639015374</v>
      </c>
      <c r="AH24" s="702">
        <v>23.322893069999999</v>
      </c>
      <c r="AI24" s="702">
        <v>19.789741634999999</v>
      </c>
      <c r="AJ24" s="702">
        <v>14.100623533</v>
      </c>
      <c r="AK24" s="702">
        <v>12.128745172</v>
      </c>
      <c r="AL24" s="702">
        <v>13.441653422</v>
      </c>
      <c r="AM24" s="702">
        <v>12.620015526</v>
      </c>
      <c r="AN24" s="702">
        <v>12.432481492999999</v>
      </c>
      <c r="AO24" s="702">
        <v>12.184992295000001</v>
      </c>
      <c r="AP24" s="702">
        <v>11.161572909</v>
      </c>
      <c r="AQ24" s="702">
        <v>14.209602027000001</v>
      </c>
      <c r="AR24" s="702">
        <v>16.709440099999998</v>
      </c>
      <c r="AS24" s="702">
        <v>21.311728612</v>
      </c>
      <c r="AT24" s="702">
        <v>20.998866030999999</v>
      </c>
      <c r="AU24" s="702">
        <v>16.974653089</v>
      </c>
      <c r="AV24" s="702">
        <v>14.456942621</v>
      </c>
      <c r="AW24" s="702">
        <v>10.249808205000001</v>
      </c>
      <c r="AX24" s="702">
        <v>11.245751491</v>
      </c>
      <c r="AY24" s="702">
        <v>11.842208723000001</v>
      </c>
      <c r="AZ24" s="702">
        <v>12.677163046</v>
      </c>
      <c r="BA24" s="702">
        <v>8.5238479379999994</v>
      </c>
      <c r="BB24" s="702">
        <v>10.672029999999999</v>
      </c>
      <c r="BC24" s="702">
        <v>11.585430000000001</v>
      </c>
      <c r="BD24" s="703">
        <v>13.894830000000001</v>
      </c>
      <c r="BE24" s="703">
        <v>17.635940000000002</v>
      </c>
      <c r="BF24" s="703">
        <v>18.306989999999999</v>
      </c>
      <c r="BG24" s="703">
        <v>15.48911</v>
      </c>
      <c r="BH24" s="703">
        <v>10.70471</v>
      </c>
      <c r="BI24" s="703">
        <v>8.8757210000000004</v>
      </c>
      <c r="BJ24" s="703">
        <v>10.07192</v>
      </c>
      <c r="BK24" s="703">
        <v>10.3462</v>
      </c>
      <c r="BL24" s="703">
        <v>7.4751240000000001</v>
      </c>
      <c r="BM24" s="703">
        <v>5.6930459999999998</v>
      </c>
      <c r="BN24" s="703">
        <v>7.7828929999999996</v>
      </c>
      <c r="BO24" s="703">
        <v>9.5843629999999997</v>
      </c>
      <c r="BP24" s="703">
        <v>11.041600000000001</v>
      </c>
      <c r="BQ24" s="703">
        <v>15.081009999999999</v>
      </c>
      <c r="BR24" s="703">
        <v>15.976139999999999</v>
      </c>
      <c r="BS24" s="703">
        <v>12.740449999999999</v>
      </c>
      <c r="BT24" s="703">
        <v>8.0798749999999995</v>
      </c>
      <c r="BU24" s="703">
        <v>7.3287399999999998</v>
      </c>
      <c r="BV24" s="703">
        <v>8.7392430000000001</v>
      </c>
    </row>
    <row r="25" spans="1:74" ht="11.1" customHeight="1" x14ac:dyDescent="0.2">
      <c r="A25" s="499" t="s">
        <v>1279</v>
      </c>
      <c r="B25" s="500" t="s">
        <v>83</v>
      </c>
      <c r="C25" s="702">
        <v>9.5854840649999993</v>
      </c>
      <c r="D25" s="702">
        <v>6.8699275059999998</v>
      </c>
      <c r="E25" s="702">
        <v>7.0599018210000004</v>
      </c>
      <c r="F25" s="702">
        <v>8.7294702449999999</v>
      </c>
      <c r="G25" s="702">
        <v>9.7714721739999995</v>
      </c>
      <c r="H25" s="702">
        <v>10.588542476000001</v>
      </c>
      <c r="I25" s="702">
        <v>11.368415361</v>
      </c>
      <c r="J25" s="702">
        <v>10.931801458000001</v>
      </c>
      <c r="K25" s="702">
        <v>10.562481379999999</v>
      </c>
      <c r="L25" s="702">
        <v>9.4070835049999992</v>
      </c>
      <c r="M25" s="702">
        <v>9.2351229519999993</v>
      </c>
      <c r="N25" s="702">
        <v>9.2701194269999991</v>
      </c>
      <c r="O25" s="702">
        <v>8.3336572370000006</v>
      </c>
      <c r="P25" s="702">
        <v>5.417560613</v>
      </c>
      <c r="Q25" s="702">
        <v>4.6060952220000004</v>
      </c>
      <c r="R25" s="702">
        <v>5.8405297709999999</v>
      </c>
      <c r="S25" s="702">
        <v>7.3144201740000003</v>
      </c>
      <c r="T25" s="702">
        <v>8.2110279629999994</v>
      </c>
      <c r="U25" s="702">
        <v>8.7253489599999998</v>
      </c>
      <c r="V25" s="702">
        <v>8.880167664</v>
      </c>
      <c r="W25" s="702">
        <v>8.1698972550000004</v>
      </c>
      <c r="X25" s="702">
        <v>7.5863785200000002</v>
      </c>
      <c r="Y25" s="702">
        <v>7.3564077320000001</v>
      </c>
      <c r="Z25" s="702">
        <v>6.9514068790000003</v>
      </c>
      <c r="AA25" s="702">
        <v>6.2022458049999996</v>
      </c>
      <c r="AB25" s="702">
        <v>5.733474556</v>
      </c>
      <c r="AC25" s="702">
        <v>5.6305125450000002</v>
      </c>
      <c r="AD25" s="702">
        <v>4.8782187209999996</v>
      </c>
      <c r="AE25" s="702">
        <v>6.2087459269999998</v>
      </c>
      <c r="AF25" s="702">
        <v>6.6644000590000001</v>
      </c>
      <c r="AG25" s="702">
        <v>7.2204106880000003</v>
      </c>
      <c r="AH25" s="702">
        <v>6.8850594960000002</v>
      </c>
      <c r="AI25" s="702">
        <v>6.8122827880000001</v>
      </c>
      <c r="AJ25" s="702">
        <v>5.9943344139999999</v>
      </c>
      <c r="AK25" s="702">
        <v>5.4558301079999998</v>
      </c>
      <c r="AL25" s="702">
        <v>5.1476972280000002</v>
      </c>
      <c r="AM25" s="702">
        <v>4.5846502710000001</v>
      </c>
      <c r="AN25" s="702">
        <v>4.1376341209999996</v>
      </c>
      <c r="AO25" s="702">
        <v>4.3943095210000003</v>
      </c>
      <c r="AP25" s="702">
        <v>5.0645647770000002</v>
      </c>
      <c r="AQ25" s="702">
        <v>5.0921147739999997</v>
      </c>
      <c r="AR25" s="702">
        <v>5.6894726200000001</v>
      </c>
      <c r="AS25" s="702">
        <v>6.5572568929999999</v>
      </c>
      <c r="AT25" s="702">
        <v>7.2227044979999997</v>
      </c>
      <c r="AU25" s="702">
        <v>6.5388102220000004</v>
      </c>
      <c r="AV25" s="702">
        <v>5.9777199960000003</v>
      </c>
      <c r="AW25" s="702">
        <v>5.4697820589999999</v>
      </c>
      <c r="AX25" s="702">
        <v>6.4311338109999996</v>
      </c>
      <c r="AY25" s="702">
        <v>6.7942421519999998</v>
      </c>
      <c r="AZ25" s="702">
        <v>5.4862898910000002</v>
      </c>
      <c r="BA25" s="702">
        <v>4.0082243359999996</v>
      </c>
      <c r="BB25" s="702">
        <v>4.8561529999999999</v>
      </c>
      <c r="BC25" s="702">
        <v>5.8339100000000004</v>
      </c>
      <c r="BD25" s="703">
        <v>7.3555590000000004</v>
      </c>
      <c r="BE25" s="703">
        <v>7.4731199999999998</v>
      </c>
      <c r="BF25" s="703">
        <v>8.1494160000000004</v>
      </c>
      <c r="BG25" s="703">
        <v>7.2814100000000002</v>
      </c>
      <c r="BH25" s="703">
        <v>6.682766</v>
      </c>
      <c r="BI25" s="703">
        <v>4.6541370000000004</v>
      </c>
      <c r="BJ25" s="703">
        <v>6.3341320000000003</v>
      </c>
      <c r="BK25" s="703">
        <v>5.9591570000000003</v>
      </c>
      <c r="BL25" s="703">
        <v>4.8390180000000003</v>
      </c>
      <c r="BM25" s="703">
        <v>4.351483</v>
      </c>
      <c r="BN25" s="703">
        <v>4.7313080000000003</v>
      </c>
      <c r="BO25" s="703">
        <v>5.6934490000000002</v>
      </c>
      <c r="BP25" s="703">
        <v>7.3021269999999996</v>
      </c>
      <c r="BQ25" s="703">
        <v>7.3547260000000003</v>
      </c>
      <c r="BR25" s="703">
        <v>8.1432819999999992</v>
      </c>
      <c r="BS25" s="703">
        <v>7.271541</v>
      </c>
      <c r="BT25" s="703">
        <v>6.4691359999999998</v>
      </c>
      <c r="BU25" s="703">
        <v>4.3025890000000002</v>
      </c>
      <c r="BV25" s="703">
        <v>6.2376889999999996</v>
      </c>
    </row>
    <row r="26" spans="1:74" ht="11.1" customHeight="1" x14ac:dyDescent="0.2">
      <c r="A26" s="499" t="s">
        <v>1280</v>
      </c>
      <c r="B26" s="502" t="s">
        <v>86</v>
      </c>
      <c r="C26" s="702">
        <v>3.8144209999999998</v>
      </c>
      <c r="D26" s="702">
        <v>3.4328650000000001</v>
      </c>
      <c r="E26" s="702">
        <v>3.2878240000000001</v>
      </c>
      <c r="F26" s="702">
        <v>1.85107</v>
      </c>
      <c r="G26" s="702">
        <v>3.5526369999999998</v>
      </c>
      <c r="H26" s="702">
        <v>2.8256199999999998</v>
      </c>
      <c r="I26" s="702">
        <v>2.8213979999999999</v>
      </c>
      <c r="J26" s="702">
        <v>3.361116</v>
      </c>
      <c r="K26" s="702">
        <v>3.5037219999999998</v>
      </c>
      <c r="L26" s="702">
        <v>3.0472939999999999</v>
      </c>
      <c r="M26" s="702">
        <v>3.293498</v>
      </c>
      <c r="N26" s="702">
        <v>3.789936</v>
      </c>
      <c r="O26" s="702">
        <v>3.8085140000000002</v>
      </c>
      <c r="P26" s="702">
        <v>3.432375</v>
      </c>
      <c r="Q26" s="702">
        <v>3.5376690000000002</v>
      </c>
      <c r="R26" s="702">
        <v>2.7913800000000002</v>
      </c>
      <c r="S26" s="702">
        <v>3.7569159999999999</v>
      </c>
      <c r="T26" s="702">
        <v>3.6040100000000002</v>
      </c>
      <c r="U26" s="702">
        <v>3.7046139999999999</v>
      </c>
      <c r="V26" s="702">
        <v>3.6559360000000001</v>
      </c>
      <c r="W26" s="702">
        <v>3.5876730000000001</v>
      </c>
      <c r="X26" s="702">
        <v>2.90266</v>
      </c>
      <c r="Y26" s="702">
        <v>3.2945500000000001</v>
      </c>
      <c r="Z26" s="702">
        <v>3.109442</v>
      </c>
      <c r="AA26" s="702">
        <v>3.2286229999999998</v>
      </c>
      <c r="AB26" s="702">
        <v>3.4301110000000001</v>
      </c>
      <c r="AC26" s="702">
        <v>3.7206229999999998</v>
      </c>
      <c r="AD26" s="702">
        <v>3.2512400000000001</v>
      </c>
      <c r="AE26" s="702">
        <v>2.933249</v>
      </c>
      <c r="AF26" s="702">
        <v>3.600193</v>
      </c>
      <c r="AG26" s="702">
        <v>3.7037710000000001</v>
      </c>
      <c r="AH26" s="702">
        <v>3.6901869999999999</v>
      </c>
      <c r="AI26" s="702">
        <v>3.581048</v>
      </c>
      <c r="AJ26" s="702">
        <v>2.8721549999999998</v>
      </c>
      <c r="AK26" s="702">
        <v>3.497306</v>
      </c>
      <c r="AL26" s="702">
        <v>3.789501</v>
      </c>
      <c r="AM26" s="702">
        <v>3.7118679999999999</v>
      </c>
      <c r="AN26" s="702">
        <v>3.5480139999999998</v>
      </c>
      <c r="AO26" s="702">
        <v>3.1865260000000002</v>
      </c>
      <c r="AP26" s="702">
        <v>2.6729599999999998</v>
      </c>
      <c r="AQ26" s="702">
        <v>3.3859940000000002</v>
      </c>
      <c r="AR26" s="702">
        <v>3.6130110000000002</v>
      </c>
      <c r="AS26" s="702">
        <v>3.7159200000000001</v>
      </c>
      <c r="AT26" s="702">
        <v>3.6970000000000001</v>
      </c>
      <c r="AU26" s="702">
        <v>3.6033080000000002</v>
      </c>
      <c r="AV26" s="702">
        <v>3.1025360000000002</v>
      </c>
      <c r="AW26" s="702">
        <v>3.4002919999999999</v>
      </c>
      <c r="AX26" s="702">
        <v>3.8012760000000001</v>
      </c>
      <c r="AY26" s="702">
        <v>3.799445</v>
      </c>
      <c r="AZ26" s="702">
        <v>3.3135479999999999</v>
      </c>
      <c r="BA26" s="702">
        <v>3.3692790000000001</v>
      </c>
      <c r="BB26" s="702">
        <v>3.0156700000000001</v>
      </c>
      <c r="BC26" s="702">
        <v>3.7693400000000001</v>
      </c>
      <c r="BD26" s="703">
        <v>3.5659700000000001</v>
      </c>
      <c r="BE26" s="703">
        <v>3.6848399999999999</v>
      </c>
      <c r="BF26" s="703">
        <v>3.6848399999999999</v>
      </c>
      <c r="BG26" s="703">
        <v>2.9157000000000002</v>
      </c>
      <c r="BH26" s="703">
        <v>2.6316999999999999</v>
      </c>
      <c r="BI26" s="703">
        <v>3.2053099999999999</v>
      </c>
      <c r="BJ26" s="703">
        <v>3.6848399999999999</v>
      </c>
      <c r="BK26" s="703">
        <v>3.6848399999999999</v>
      </c>
      <c r="BL26" s="703">
        <v>3.3282400000000001</v>
      </c>
      <c r="BM26" s="703">
        <v>3.6848399999999999</v>
      </c>
      <c r="BN26" s="703">
        <v>2.90869</v>
      </c>
      <c r="BO26" s="703">
        <v>3.4888400000000002</v>
      </c>
      <c r="BP26" s="703">
        <v>3.5659700000000001</v>
      </c>
      <c r="BQ26" s="703">
        <v>3.6848399999999999</v>
      </c>
      <c r="BR26" s="703">
        <v>3.6848399999999999</v>
      </c>
      <c r="BS26" s="703">
        <v>3.2019000000000002</v>
      </c>
      <c r="BT26" s="703">
        <v>3.5691899999999999</v>
      </c>
      <c r="BU26" s="703">
        <v>3.5659700000000001</v>
      </c>
      <c r="BV26" s="703">
        <v>3.6848399999999999</v>
      </c>
    </row>
    <row r="27" spans="1:74" ht="11.1" customHeight="1" x14ac:dyDescent="0.2">
      <c r="A27" s="499" t="s">
        <v>1281</v>
      </c>
      <c r="B27" s="502" t="s">
        <v>1222</v>
      </c>
      <c r="C27" s="702">
        <v>7.3927754999999998E-2</v>
      </c>
      <c r="D27" s="702">
        <v>6.9500775000000001E-2</v>
      </c>
      <c r="E27" s="702">
        <v>6.7014406999999998E-2</v>
      </c>
      <c r="F27" s="702">
        <v>5.3897896000000001E-2</v>
      </c>
      <c r="G27" s="702">
        <v>6.2060175000000002E-2</v>
      </c>
      <c r="H27" s="702">
        <v>7.0949612999999995E-2</v>
      </c>
      <c r="I27" s="702">
        <v>8.2220473000000002E-2</v>
      </c>
      <c r="J27" s="702">
        <v>6.2182614999999997E-2</v>
      </c>
      <c r="K27" s="702">
        <v>8.8684519000000003E-2</v>
      </c>
      <c r="L27" s="702">
        <v>7.2961193999999993E-2</v>
      </c>
      <c r="M27" s="702">
        <v>6.3604964999999999E-2</v>
      </c>
      <c r="N27" s="702">
        <v>7.0950612999999996E-2</v>
      </c>
      <c r="O27" s="702">
        <v>7.3217634000000004E-2</v>
      </c>
      <c r="P27" s="702">
        <v>7.2152162000000006E-2</v>
      </c>
      <c r="Q27" s="702">
        <v>7.3193202999999998E-2</v>
      </c>
      <c r="R27" s="702">
        <v>7.7740136000000001E-2</v>
      </c>
      <c r="S27" s="702">
        <v>8.7064186000000002E-2</v>
      </c>
      <c r="T27" s="702">
        <v>7.9056879999999996E-2</v>
      </c>
      <c r="U27" s="702">
        <v>6.8212685999999995E-2</v>
      </c>
      <c r="V27" s="702">
        <v>6.0174445E-2</v>
      </c>
      <c r="W27" s="702">
        <v>5.1038485000000001E-2</v>
      </c>
      <c r="X27" s="702">
        <v>4.8326088000000003E-2</v>
      </c>
      <c r="Y27" s="702">
        <v>5.6574008000000002E-2</v>
      </c>
      <c r="Z27" s="702">
        <v>6.1211086999999997E-2</v>
      </c>
      <c r="AA27" s="702">
        <v>7.9355413E-2</v>
      </c>
      <c r="AB27" s="702">
        <v>0.12574712499999999</v>
      </c>
      <c r="AC27" s="702">
        <v>5.0425216000000002E-2</v>
      </c>
      <c r="AD27" s="702">
        <v>9.2701317000000005E-2</v>
      </c>
      <c r="AE27" s="702">
        <v>0.107377139</v>
      </c>
      <c r="AF27" s="702">
        <v>6.5425364E-2</v>
      </c>
      <c r="AG27" s="702">
        <v>0.10296158</v>
      </c>
      <c r="AH27" s="702">
        <v>4.7683756000000001E-2</v>
      </c>
      <c r="AI27" s="702">
        <v>5.0468671999999999E-2</v>
      </c>
      <c r="AJ27" s="702">
        <v>4.75912E-2</v>
      </c>
      <c r="AK27" s="702">
        <v>4.4301047000000003E-2</v>
      </c>
      <c r="AL27" s="702">
        <v>3.6501170999999999E-2</v>
      </c>
      <c r="AM27" s="702">
        <v>0.105046765</v>
      </c>
      <c r="AN27" s="702">
        <v>0.11965580300000001</v>
      </c>
      <c r="AO27" s="702">
        <v>0.120262313</v>
      </c>
      <c r="AP27" s="702">
        <v>0.108019326</v>
      </c>
      <c r="AQ27" s="702">
        <v>0.10718000900000001</v>
      </c>
      <c r="AR27" s="702">
        <v>8.8335255000000001E-2</v>
      </c>
      <c r="AS27" s="702">
        <v>9.1215820000000003E-2</v>
      </c>
      <c r="AT27" s="702">
        <v>9.7934591000000001E-2</v>
      </c>
      <c r="AU27" s="702">
        <v>6.6708324999999999E-2</v>
      </c>
      <c r="AV27" s="702">
        <v>4.2099504000000003E-2</v>
      </c>
      <c r="AW27" s="702">
        <v>7.8427486000000005E-2</v>
      </c>
      <c r="AX27" s="702">
        <v>8.7403535000000004E-2</v>
      </c>
      <c r="AY27" s="702">
        <v>9.5391011999999997E-2</v>
      </c>
      <c r="AZ27" s="702">
        <v>9.0153558999999994E-2</v>
      </c>
      <c r="BA27" s="702">
        <v>0.106011642</v>
      </c>
      <c r="BB27" s="702">
        <v>9.9424899999999997E-2</v>
      </c>
      <c r="BC27" s="702">
        <v>8.6502800000000005E-2</v>
      </c>
      <c r="BD27" s="703">
        <v>7.5436799999999998E-2</v>
      </c>
      <c r="BE27" s="703">
        <v>6.0793800000000002E-2</v>
      </c>
      <c r="BF27" s="703">
        <v>5.2499499999999998E-2</v>
      </c>
      <c r="BG27" s="703">
        <v>4.8867500000000001E-2</v>
      </c>
      <c r="BH27" s="703">
        <v>3.7255200000000002E-2</v>
      </c>
      <c r="BI27" s="703">
        <v>3.7324299999999998E-2</v>
      </c>
      <c r="BJ27" s="703">
        <v>3.5938999999999999E-2</v>
      </c>
      <c r="BK27" s="703">
        <v>5.7972900000000001E-2</v>
      </c>
      <c r="BL27" s="703">
        <v>5.05011E-2</v>
      </c>
      <c r="BM27" s="703">
        <v>6.5569699999999995E-2</v>
      </c>
      <c r="BN27" s="703">
        <v>7.8054399999999996E-2</v>
      </c>
      <c r="BO27" s="703">
        <v>7.4538099999999996E-2</v>
      </c>
      <c r="BP27" s="703">
        <v>6.9408399999999995E-2</v>
      </c>
      <c r="BQ27" s="703">
        <v>5.7579999999999999E-2</v>
      </c>
      <c r="BR27" s="703">
        <v>5.1017800000000002E-2</v>
      </c>
      <c r="BS27" s="703">
        <v>4.8430000000000001E-2</v>
      </c>
      <c r="BT27" s="703">
        <v>3.64692E-2</v>
      </c>
      <c r="BU27" s="703">
        <v>3.6894099999999999E-2</v>
      </c>
      <c r="BV27" s="703">
        <v>3.5687499999999997E-2</v>
      </c>
    </row>
    <row r="28" spans="1:74" ht="11.1" customHeight="1" x14ac:dyDescent="0.2">
      <c r="A28" s="499" t="s">
        <v>1282</v>
      </c>
      <c r="B28" s="502" t="s">
        <v>1325</v>
      </c>
      <c r="C28" s="702">
        <v>5.3675252200000001</v>
      </c>
      <c r="D28" s="702">
        <v>5.2939626640000004</v>
      </c>
      <c r="E28" s="702">
        <v>6.5535879819999998</v>
      </c>
      <c r="F28" s="702">
        <v>6.4729860009999998</v>
      </c>
      <c r="G28" s="702">
        <v>6.0344368739999998</v>
      </c>
      <c r="H28" s="702">
        <v>4.6991769269999999</v>
      </c>
      <c r="I28" s="702">
        <v>4.4174432560000003</v>
      </c>
      <c r="J28" s="702">
        <v>3.634341279</v>
      </c>
      <c r="K28" s="702">
        <v>4.6213813850000003</v>
      </c>
      <c r="L28" s="702">
        <v>5.9115046649999998</v>
      </c>
      <c r="M28" s="702">
        <v>5.8278387040000004</v>
      </c>
      <c r="N28" s="702">
        <v>5.3565990369999996</v>
      </c>
      <c r="O28" s="702">
        <v>6.1285282820000004</v>
      </c>
      <c r="P28" s="702">
        <v>5.605183448</v>
      </c>
      <c r="Q28" s="702">
        <v>6.7022015650000002</v>
      </c>
      <c r="R28" s="702">
        <v>6.9590571959999998</v>
      </c>
      <c r="S28" s="702">
        <v>7.2160151130000001</v>
      </c>
      <c r="T28" s="702">
        <v>7.3010971290000004</v>
      </c>
      <c r="U28" s="702">
        <v>4.5823967650000004</v>
      </c>
      <c r="V28" s="702">
        <v>5.7547630789999999</v>
      </c>
      <c r="W28" s="702">
        <v>3.9442990039999999</v>
      </c>
      <c r="X28" s="702">
        <v>5.2137726820000001</v>
      </c>
      <c r="Y28" s="702">
        <v>5.6371666759999997</v>
      </c>
      <c r="Z28" s="702">
        <v>6.0730032510000003</v>
      </c>
      <c r="AA28" s="702">
        <v>6.4247097569999996</v>
      </c>
      <c r="AB28" s="702">
        <v>6.1434013580000002</v>
      </c>
      <c r="AC28" s="702">
        <v>6.3279869350000002</v>
      </c>
      <c r="AD28" s="702">
        <v>7.4615323939999998</v>
      </c>
      <c r="AE28" s="702">
        <v>7.4318298240000003</v>
      </c>
      <c r="AF28" s="702">
        <v>6.1140384399999999</v>
      </c>
      <c r="AG28" s="702">
        <v>6.4712001450000001</v>
      </c>
      <c r="AH28" s="702">
        <v>6.3011474840000004</v>
      </c>
      <c r="AI28" s="702">
        <v>6.124456704</v>
      </c>
      <c r="AJ28" s="702">
        <v>6.9225711199999997</v>
      </c>
      <c r="AK28" s="702">
        <v>6.4288574360000004</v>
      </c>
      <c r="AL28" s="702">
        <v>6.7428912319999998</v>
      </c>
      <c r="AM28" s="702">
        <v>7.6845715449999998</v>
      </c>
      <c r="AN28" s="702">
        <v>7.4366613089999998</v>
      </c>
      <c r="AO28" s="702">
        <v>7.4536048409999998</v>
      </c>
      <c r="AP28" s="702">
        <v>7.6714460149999999</v>
      </c>
      <c r="AQ28" s="702">
        <v>8.3480537019999996</v>
      </c>
      <c r="AR28" s="702">
        <v>8.8101643480000007</v>
      </c>
      <c r="AS28" s="702">
        <v>7.6578573099999998</v>
      </c>
      <c r="AT28" s="702">
        <v>7.1974749060000001</v>
      </c>
      <c r="AU28" s="702">
        <v>5.9940741759999998</v>
      </c>
      <c r="AV28" s="702">
        <v>7.8403012460000001</v>
      </c>
      <c r="AW28" s="702">
        <v>8.0353470869999999</v>
      </c>
      <c r="AX28" s="702">
        <v>8.4928942939999992</v>
      </c>
      <c r="AY28" s="702">
        <v>7.9785845340000003</v>
      </c>
      <c r="AZ28" s="702">
        <v>6.4385417069999997</v>
      </c>
      <c r="BA28" s="702">
        <v>10.826166157999999</v>
      </c>
      <c r="BB28" s="702">
        <v>9.5005780000000009</v>
      </c>
      <c r="BC28" s="702">
        <v>10.642760000000001</v>
      </c>
      <c r="BD28" s="703">
        <v>10.95126</v>
      </c>
      <c r="BE28" s="703">
        <v>10.51751</v>
      </c>
      <c r="BF28" s="703">
        <v>9.3102040000000006</v>
      </c>
      <c r="BG28" s="703">
        <v>8.2772050000000004</v>
      </c>
      <c r="BH28" s="703">
        <v>10.37811</v>
      </c>
      <c r="BI28" s="703">
        <v>10.318379999999999</v>
      </c>
      <c r="BJ28" s="703">
        <v>10.451879999999999</v>
      </c>
      <c r="BK28" s="703">
        <v>10.17249</v>
      </c>
      <c r="BL28" s="703">
        <v>10.994289999999999</v>
      </c>
      <c r="BM28" s="703">
        <v>13.436780000000001</v>
      </c>
      <c r="BN28" s="703">
        <v>12.102130000000001</v>
      </c>
      <c r="BO28" s="703">
        <v>13.32447</v>
      </c>
      <c r="BP28" s="703">
        <v>13.339230000000001</v>
      </c>
      <c r="BQ28" s="703">
        <v>12.54072</v>
      </c>
      <c r="BR28" s="703">
        <v>10.964980000000001</v>
      </c>
      <c r="BS28" s="703">
        <v>10.294980000000001</v>
      </c>
      <c r="BT28" s="703">
        <v>11.813079999999999</v>
      </c>
      <c r="BU28" s="703">
        <v>11.403269999999999</v>
      </c>
      <c r="BV28" s="703">
        <v>11.46453</v>
      </c>
    </row>
    <row r="29" spans="1:74" ht="11.1" customHeight="1" x14ac:dyDescent="0.2">
      <c r="A29" s="499" t="s">
        <v>1283</v>
      </c>
      <c r="B29" s="500" t="s">
        <v>1326</v>
      </c>
      <c r="C29" s="702">
        <v>0.10670033199999999</v>
      </c>
      <c r="D29" s="702">
        <v>0.102855082</v>
      </c>
      <c r="E29" s="702">
        <v>0.116322963</v>
      </c>
      <c r="F29" s="702">
        <v>0.113655535</v>
      </c>
      <c r="G29" s="702">
        <v>0.11708948800000001</v>
      </c>
      <c r="H29" s="702">
        <v>0.11270287900000001</v>
      </c>
      <c r="I29" s="702">
        <v>0.12908797299999999</v>
      </c>
      <c r="J29" s="702">
        <v>0.113605047</v>
      </c>
      <c r="K29" s="702">
        <v>0.12314383700000001</v>
      </c>
      <c r="L29" s="702">
        <v>0.13414220099999999</v>
      </c>
      <c r="M29" s="702">
        <v>0.123433785</v>
      </c>
      <c r="N29" s="702">
        <v>0.12221726500000001</v>
      </c>
      <c r="O29" s="702">
        <v>0.101199287</v>
      </c>
      <c r="P29" s="702">
        <v>0.100539066</v>
      </c>
      <c r="Q29" s="702">
        <v>0.101519163</v>
      </c>
      <c r="R29" s="702">
        <v>0.12849954</v>
      </c>
      <c r="S29" s="702">
        <v>0.13537152</v>
      </c>
      <c r="T29" s="702">
        <v>0.106338691</v>
      </c>
      <c r="U29" s="702">
        <v>0.12996112400000001</v>
      </c>
      <c r="V29" s="702">
        <v>0.114098279</v>
      </c>
      <c r="W29" s="702">
        <v>8.2141875000000003E-2</v>
      </c>
      <c r="X29" s="702">
        <v>9.7016979000000003E-2</v>
      </c>
      <c r="Y29" s="702">
        <v>0.113922315</v>
      </c>
      <c r="Z29" s="702">
        <v>0.114417487</v>
      </c>
      <c r="AA29" s="702">
        <v>0.14233694099999999</v>
      </c>
      <c r="AB29" s="702">
        <v>0.13946989100000001</v>
      </c>
      <c r="AC29" s="702">
        <v>0.14589618900000001</v>
      </c>
      <c r="AD29" s="702">
        <v>0.155302776</v>
      </c>
      <c r="AE29" s="702">
        <v>0.118178133</v>
      </c>
      <c r="AF29" s="702">
        <v>0.11246611300000001</v>
      </c>
      <c r="AG29" s="702">
        <v>0.136843775</v>
      </c>
      <c r="AH29" s="702">
        <v>0.14555903100000001</v>
      </c>
      <c r="AI29" s="702">
        <v>0.130201761</v>
      </c>
      <c r="AJ29" s="702">
        <v>0.123746944</v>
      </c>
      <c r="AK29" s="702">
        <v>0.132321779</v>
      </c>
      <c r="AL29" s="702">
        <v>0.14394602200000001</v>
      </c>
      <c r="AM29" s="702">
        <v>0.13680403799999999</v>
      </c>
      <c r="AN29" s="702">
        <v>0.141636453</v>
      </c>
      <c r="AO29" s="702">
        <v>0.124523858</v>
      </c>
      <c r="AP29" s="702">
        <v>0.10406480999999999</v>
      </c>
      <c r="AQ29" s="702">
        <v>0.11831852599999999</v>
      </c>
      <c r="AR29" s="702">
        <v>0.107563926</v>
      </c>
      <c r="AS29" s="702">
        <v>0.11911293000000001</v>
      </c>
      <c r="AT29" s="702">
        <v>0.14574401000000001</v>
      </c>
      <c r="AU29" s="702">
        <v>0.115000541</v>
      </c>
      <c r="AV29" s="702">
        <v>0.11902707999999999</v>
      </c>
      <c r="AW29" s="702">
        <v>0.155982542</v>
      </c>
      <c r="AX29" s="702">
        <v>0.14928873400000001</v>
      </c>
      <c r="AY29" s="702">
        <v>0.13668963100000001</v>
      </c>
      <c r="AZ29" s="702">
        <v>6.5878949000000006E-2</v>
      </c>
      <c r="BA29" s="702">
        <v>3.3551064999999998E-2</v>
      </c>
      <c r="BB29" s="702">
        <v>0.10165689999999999</v>
      </c>
      <c r="BC29" s="702">
        <v>0.1131002</v>
      </c>
      <c r="BD29" s="703">
        <v>0.10002519999999999</v>
      </c>
      <c r="BE29" s="703">
        <v>0.1163213</v>
      </c>
      <c r="BF29" s="703">
        <v>0.13391130000000001</v>
      </c>
      <c r="BG29" s="703">
        <v>0.10730679999999999</v>
      </c>
      <c r="BH29" s="703">
        <v>0.1143578</v>
      </c>
      <c r="BI29" s="703">
        <v>0.146453</v>
      </c>
      <c r="BJ29" s="703">
        <v>0.15081220000000001</v>
      </c>
      <c r="BK29" s="703">
        <v>0.1266399</v>
      </c>
      <c r="BL29" s="703">
        <v>5.22824E-2</v>
      </c>
      <c r="BM29" s="703">
        <v>3.3331600000000003E-2</v>
      </c>
      <c r="BN29" s="703">
        <v>9.8898100000000003E-2</v>
      </c>
      <c r="BO29" s="703">
        <v>0.1126846</v>
      </c>
      <c r="BP29" s="703">
        <v>9.8177399999999998E-2</v>
      </c>
      <c r="BQ29" s="703">
        <v>0.1120559</v>
      </c>
      <c r="BR29" s="703">
        <v>0.1276262</v>
      </c>
      <c r="BS29" s="703">
        <v>0.10572479999999999</v>
      </c>
      <c r="BT29" s="703">
        <v>0.1111621</v>
      </c>
      <c r="BU29" s="703">
        <v>0.14294229999999999</v>
      </c>
      <c r="BV29" s="703">
        <v>0.14707870000000001</v>
      </c>
    </row>
    <row r="30" spans="1:74" ht="11.1" customHeight="1" x14ac:dyDescent="0.2">
      <c r="A30" s="499" t="s">
        <v>1284</v>
      </c>
      <c r="B30" s="500" t="s">
        <v>1226</v>
      </c>
      <c r="C30" s="702">
        <v>27.048795639000002</v>
      </c>
      <c r="D30" s="702">
        <v>23.000305608000001</v>
      </c>
      <c r="E30" s="702">
        <v>26.056437192000001</v>
      </c>
      <c r="F30" s="702">
        <v>25.947081280999999</v>
      </c>
      <c r="G30" s="702">
        <v>30.067851541</v>
      </c>
      <c r="H30" s="702">
        <v>33.482764054999997</v>
      </c>
      <c r="I30" s="702">
        <v>38.196449219000002</v>
      </c>
      <c r="J30" s="702">
        <v>36.337304775</v>
      </c>
      <c r="K30" s="702">
        <v>32.191492926999999</v>
      </c>
      <c r="L30" s="702">
        <v>29.323940578999999</v>
      </c>
      <c r="M30" s="702">
        <v>26.657294782000001</v>
      </c>
      <c r="N30" s="702">
        <v>29.763293915999999</v>
      </c>
      <c r="O30" s="702">
        <v>30.574622889</v>
      </c>
      <c r="P30" s="702">
        <v>25.455070716000002</v>
      </c>
      <c r="Q30" s="702">
        <v>25.845111587000002</v>
      </c>
      <c r="R30" s="702">
        <v>25.935467071000001</v>
      </c>
      <c r="S30" s="702">
        <v>33.351059865000003</v>
      </c>
      <c r="T30" s="702">
        <v>35.826712950000001</v>
      </c>
      <c r="U30" s="702">
        <v>38.583241080999997</v>
      </c>
      <c r="V30" s="702">
        <v>38.19353976</v>
      </c>
      <c r="W30" s="702">
        <v>31.744598171</v>
      </c>
      <c r="X30" s="702">
        <v>28.179249118000001</v>
      </c>
      <c r="Y30" s="702">
        <v>26.678426936000001</v>
      </c>
      <c r="Z30" s="702">
        <v>28.236782558000002</v>
      </c>
      <c r="AA30" s="702">
        <v>29.294415102999999</v>
      </c>
      <c r="AB30" s="702">
        <v>25.819764232000001</v>
      </c>
      <c r="AC30" s="702">
        <v>27.363257208</v>
      </c>
      <c r="AD30" s="702">
        <v>26.651021878000002</v>
      </c>
      <c r="AE30" s="702">
        <v>31.629141522000001</v>
      </c>
      <c r="AF30" s="702">
        <v>34.281161384000001</v>
      </c>
      <c r="AG30" s="702">
        <v>38.274202561999999</v>
      </c>
      <c r="AH30" s="702">
        <v>40.392529836999998</v>
      </c>
      <c r="AI30" s="702">
        <v>36.488199559999998</v>
      </c>
      <c r="AJ30" s="702">
        <v>30.061022211000001</v>
      </c>
      <c r="AK30" s="702">
        <v>27.687361542000001</v>
      </c>
      <c r="AL30" s="702">
        <v>29.302190074999999</v>
      </c>
      <c r="AM30" s="702">
        <v>28.842956144999999</v>
      </c>
      <c r="AN30" s="702">
        <v>27.816083179</v>
      </c>
      <c r="AO30" s="702">
        <v>27.464218828</v>
      </c>
      <c r="AP30" s="702">
        <v>26.782627837</v>
      </c>
      <c r="AQ30" s="702">
        <v>31.261263037999999</v>
      </c>
      <c r="AR30" s="702">
        <v>35.017987249000001</v>
      </c>
      <c r="AS30" s="702">
        <v>39.453091565000001</v>
      </c>
      <c r="AT30" s="702">
        <v>39.359724036000003</v>
      </c>
      <c r="AU30" s="702">
        <v>33.292554353</v>
      </c>
      <c r="AV30" s="702">
        <v>31.538626446999999</v>
      </c>
      <c r="AW30" s="702">
        <v>27.389639378999998</v>
      </c>
      <c r="AX30" s="702">
        <v>30.207747865000002</v>
      </c>
      <c r="AY30" s="702">
        <v>30.646561051999999</v>
      </c>
      <c r="AZ30" s="702">
        <v>28.071575152000001</v>
      </c>
      <c r="BA30" s="702">
        <v>26.867080138999999</v>
      </c>
      <c r="BB30" s="702">
        <v>28.245509999999999</v>
      </c>
      <c r="BC30" s="702">
        <v>32.031039999999997</v>
      </c>
      <c r="BD30" s="703">
        <v>35.943080000000002</v>
      </c>
      <c r="BE30" s="703">
        <v>39.488529999999997</v>
      </c>
      <c r="BF30" s="703">
        <v>39.637860000000003</v>
      </c>
      <c r="BG30" s="703">
        <v>34.119599999999998</v>
      </c>
      <c r="BH30" s="703">
        <v>30.5489</v>
      </c>
      <c r="BI30" s="703">
        <v>27.23733</v>
      </c>
      <c r="BJ30" s="703">
        <v>30.729520000000001</v>
      </c>
      <c r="BK30" s="703">
        <v>30.347300000000001</v>
      </c>
      <c r="BL30" s="703">
        <v>26.739450000000001</v>
      </c>
      <c r="BM30" s="703">
        <v>27.265049999999999</v>
      </c>
      <c r="BN30" s="703">
        <v>27.701969999999999</v>
      </c>
      <c r="BO30" s="703">
        <v>32.278350000000003</v>
      </c>
      <c r="BP30" s="703">
        <v>35.416519999999998</v>
      </c>
      <c r="BQ30" s="703">
        <v>38.830930000000002</v>
      </c>
      <c r="BR30" s="703">
        <v>38.947879999999998</v>
      </c>
      <c r="BS30" s="703">
        <v>33.663020000000003</v>
      </c>
      <c r="BT30" s="703">
        <v>30.07891</v>
      </c>
      <c r="BU30" s="703">
        <v>26.78041</v>
      </c>
      <c r="BV30" s="703">
        <v>30.309069999999998</v>
      </c>
    </row>
    <row r="31" spans="1:74" ht="11.1" customHeight="1" x14ac:dyDescent="0.2">
      <c r="A31" s="499" t="s">
        <v>1285</v>
      </c>
      <c r="B31" s="500" t="s">
        <v>1327</v>
      </c>
      <c r="C31" s="702">
        <v>27.048795639000002</v>
      </c>
      <c r="D31" s="702">
        <v>23.000305608000001</v>
      </c>
      <c r="E31" s="702">
        <v>26.056437192000001</v>
      </c>
      <c r="F31" s="702">
        <v>25.947081280999999</v>
      </c>
      <c r="G31" s="702">
        <v>30.067851541</v>
      </c>
      <c r="H31" s="702">
        <v>33.482764054999997</v>
      </c>
      <c r="I31" s="702">
        <v>38.196449219000002</v>
      </c>
      <c r="J31" s="702">
        <v>36.337304775</v>
      </c>
      <c r="K31" s="702">
        <v>32.191492926999999</v>
      </c>
      <c r="L31" s="702">
        <v>29.323940578999999</v>
      </c>
      <c r="M31" s="702">
        <v>26.657294782000001</v>
      </c>
      <c r="N31" s="702">
        <v>29.763293915999999</v>
      </c>
      <c r="O31" s="702">
        <v>30.574622889</v>
      </c>
      <c r="P31" s="702">
        <v>25.455070716000002</v>
      </c>
      <c r="Q31" s="702">
        <v>25.845111587000002</v>
      </c>
      <c r="R31" s="702">
        <v>25.935467071000001</v>
      </c>
      <c r="S31" s="702">
        <v>33.351059865000003</v>
      </c>
      <c r="T31" s="702">
        <v>35.826712950000001</v>
      </c>
      <c r="U31" s="702">
        <v>38.583241080999997</v>
      </c>
      <c r="V31" s="702">
        <v>38.19353976</v>
      </c>
      <c r="W31" s="702">
        <v>31.744598171</v>
      </c>
      <c r="X31" s="702">
        <v>28.179249118000001</v>
      </c>
      <c r="Y31" s="702">
        <v>26.678426936000001</v>
      </c>
      <c r="Z31" s="702">
        <v>28.236782558000002</v>
      </c>
      <c r="AA31" s="702">
        <v>29.294415102999999</v>
      </c>
      <c r="AB31" s="702">
        <v>25.819764232000001</v>
      </c>
      <c r="AC31" s="702">
        <v>27.363257208</v>
      </c>
      <c r="AD31" s="702">
        <v>26.651021878000002</v>
      </c>
      <c r="AE31" s="702">
        <v>31.629141522000001</v>
      </c>
      <c r="AF31" s="702">
        <v>34.281161384000001</v>
      </c>
      <c r="AG31" s="702">
        <v>38.274202561999999</v>
      </c>
      <c r="AH31" s="702">
        <v>40.392529836999998</v>
      </c>
      <c r="AI31" s="702">
        <v>36.488199559999998</v>
      </c>
      <c r="AJ31" s="702">
        <v>30.061022211000001</v>
      </c>
      <c r="AK31" s="702">
        <v>27.687361542000001</v>
      </c>
      <c r="AL31" s="702">
        <v>29.302190074999999</v>
      </c>
      <c r="AM31" s="702">
        <v>28.842956144999999</v>
      </c>
      <c r="AN31" s="702">
        <v>27.816083179</v>
      </c>
      <c r="AO31" s="702">
        <v>27.464218828</v>
      </c>
      <c r="AP31" s="702">
        <v>26.782627837</v>
      </c>
      <c r="AQ31" s="702">
        <v>31.261263037999999</v>
      </c>
      <c r="AR31" s="702">
        <v>35.017987249000001</v>
      </c>
      <c r="AS31" s="702">
        <v>39.453091565000001</v>
      </c>
      <c r="AT31" s="702">
        <v>39.359724036000003</v>
      </c>
      <c r="AU31" s="702">
        <v>33.292554353</v>
      </c>
      <c r="AV31" s="702">
        <v>31.538626446999999</v>
      </c>
      <c r="AW31" s="702">
        <v>27.389639378999998</v>
      </c>
      <c r="AX31" s="702">
        <v>30.207747865000002</v>
      </c>
      <c r="AY31" s="702">
        <v>30.646561051999999</v>
      </c>
      <c r="AZ31" s="702">
        <v>28.071575152000001</v>
      </c>
      <c r="BA31" s="702">
        <v>26.867080138999999</v>
      </c>
      <c r="BB31" s="702">
        <v>28.245509999999999</v>
      </c>
      <c r="BC31" s="702">
        <v>32.031039999999997</v>
      </c>
      <c r="BD31" s="703">
        <v>35.943080000000002</v>
      </c>
      <c r="BE31" s="703">
        <v>39.488529999999997</v>
      </c>
      <c r="BF31" s="703">
        <v>39.637860000000003</v>
      </c>
      <c r="BG31" s="703">
        <v>34.119599999999998</v>
      </c>
      <c r="BH31" s="703">
        <v>30.5489</v>
      </c>
      <c r="BI31" s="703">
        <v>27.23733</v>
      </c>
      <c r="BJ31" s="703">
        <v>30.729520000000001</v>
      </c>
      <c r="BK31" s="703">
        <v>30.347300000000001</v>
      </c>
      <c r="BL31" s="703">
        <v>26.739450000000001</v>
      </c>
      <c r="BM31" s="703">
        <v>27.265049999999999</v>
      </c>
      <c r="BN31" s="703">
        <v>27.701969999999999</v>
      </c>
      <c r="BO31" s="703">
        <v>32.278350000000003</v>
      </c>
      <c r="BP31" s="703">
        <v>35.416519999999998</v>
      </c>
      <c r="BQ31" s="703">
        <v>38.830930000000002</v>
      </c>
      <c r="BR31" s="703">
        <v>38.947879999999998</v>
      </c>
      <c r="BS31" s="703">
        <v>33.663020000000003</v>
      </c>
      <c r="BT31" s="703">
        <v>30.07891</v>
      </c>
      <c r="BU31" s="703">
        <v>26.78041</v>
      </c>
      <c r="BV31" s="703">
        <v>30.309069999999998</v>
      </c>
    </row>
    <row r="32" spans="1:74" ht="11.1" customHeight="1" x14ac:dyDescent="0.2">
      <c r="A32" s="517"/>
      <c r="B32" s="131" t="s">
        <v>1347</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333"/>
      <c r="BE32" s="333"/>
      <c r="BF32" s="333"/>
      <c r="BG32" s="333"/>
      <c r="BH32" s="333"/>
      <c r="BI32" s="333"/>
      <c r="BJ32" s="333"/>
      <c r="BK32" s="333"/>
      <c r="BL32" s="333"/>
      <c r="BM32" s="333"/>
      <c r="BN32" s="333"/>
      <c r="BO32" s="333"/>
      <c r="BP32" s="333"/>
      <c r="BQ32" s="333"/>
      <c r="BR32" s="333"/>
      <c r="BS32" s="333"/>
      <c r="BT32" s="333"/>
      <c r="BU32" s="333"/>
      <c r="BV32" s="333"/>
    </row>
    <row r="33" spans="1:74" ht="11.1" customHeight="1" x14ac:dyDescent="0.2">
      <c r="A33" s="499" t="s">
        <v>1286</v>
      </c>
      <c r="B33" s="500" t="s">
        <v>84</v>
      </c>
      <c r="C33" s="702">
        <v>7.6310404680000001</v>
      </c>
      <c r="D33" s="702">
        <v>4.6759540959999999</v>
      </c>
      <c r="E33" s="702">
        <v>3.3910988550000001</v>
      </c>
      <c r="F33" s="702">
        <v>3.3140928870000002</v>
      </c>
      <c r="G33" s="702">
        <v>3.5775309489999998</v>
      </c>
      <c r="H33" s="702">
        <v>4.6983737769999996</v>
      </c>
      <c r="I33" s="702">
        <v>8.5647145869999992</v>
      </c>
      <c r="J33" s="702">
        <v>9.2702213130000004</v>
      </c>
      <c r="K33" s="702">
        <v>7.2028645520000003</v>
      </c>
      <c r="L33" s="702">
        <v>6.5856887110000004</v>
      </c>
      <c r="M33" s="702">
        <v>6.0483553409999997</v>
      </c>
      <c r="N33" s="702">
        <v>7.6331565020000003</v>
      </c>
      <c r="O33" s="702">
        <v>6.4390753939999996</v>
      </c>
      <c r="P33" s="702">
        <v>5.3679650990000001</v>
      </c>
      <c r="Q33" s="702">
        <v>6.0035999320000002</v>
      </c>
      <c r="R33" s="702">
        <v>4.7552858100000002</v>
      </c>
      <c r="S33" s="702">
        <v>4.7092808640000001</v>
      </c>
      <c r="T33" s="702">
        <v>6.2565567399999997</v>
      </c>
      <c r="U33" s="702">
        <v>10.378365046000001</v>
      </c>
      <c r="V33" s="702">
        <v>10.176178804999999</v>
      </c>
      <c r="W33" s="702">
        <v>9.0496515330000005</v>
      </c>
      <c r="X33" s="702">
        <v>6.8053741490000004</v>
      </c>
      <c r="Y33" s="702">
        <v>6.1737094590000003</v>
      </c>
      <c r="Z33" s="702">
        <v>7.052231473</v>
      </c>
      <c r="AA33" s="702">
        <v>7.98085413</v>
      </c>
      <c r="AB33" s="702">
        <v>6.8854015909999999</v>
      </c>
      <c r="AC33" s="702">
        <v>7.0198669369999998</v>
      </c>
      <c r="AD33" s="702">
        <v>5.4641559429999997</v>
      </c>
      <c r="AE33" s="702">
        <v>4.411171102</v>
      </c>
      <c r="AF33" s="702">
        <v>6.9576507840000001</v>
      </c>
      <c r="AG33" s="702">
        <v>10.435376519</v>
      </c>
      <c r="AH33" s="702">
        <v>10.854307188</v>
      </c>
      <c r="AI33" s="702">
        <v>8.9005845469999993</v>
      </c>
      <c r="AJ33" s="702">
        <v>7.1371313150000004</v>
      </c>
      <c r="AK33" s="702">
        <v>7.6816376000000002</v>
      </c>
      <c r="AL33" s="702">
        <v>9.1258755669999996</v>
      </c>
      <c r="AM33" s="702">
        <v>8.3615540999999993</v>
      </c>
      <c r="AN33" s="702">
        <v>7.3685544189999996</v>
      </c>
      <c r="AO33" s="702">
        <v>7.9224206019999999</v>
      </c>
      <c r="AP33" s="702">
        <v>6.5853147329999997</v>
      </c>
      <c r="AQ33" s="702">
        <v>4.7013353609999999</v>
      </c>
      <c r="AR33" s="702">
        <v>5.8278656519999998</v>
      </c>
      <c r="AS33" s="702">
        <v>8.6349216949999992</v>
      </c>
      <c r="AT33" s="702">
        <v>9.8467311899999999</v>
      </c>
      <c r="AU33" s="702">
        <v>8.8307145489999996</v>
      </c>
      <c r="AV33" s="702">
        <v>7.7341516700000001</v>
      </c>
      <c r="AW33" s="702">
        <v>6.1008545439999997</v>
      </c>
      <c r="AX33" s="702">
        <v>7.7312803370000003</v>
      </c>
      <c r="AY33" s="702">
        <v>7.3293258940000001</v>
      </c>
      <c r="AZ33" s="702">
        <v>6.5741997259999998</v>
      </c>
      <c r="BA33" s="702">
        <v>6.9678882389999997</v>
      </c>
      <c r="BB33" s="702">
        <v>6.9359789999999997</v>
      </c>
      <c r="BC33" s="702">
        <v>5.9904270000000004</v>
      </c>
      <c r="BD33" s="703">
        <v>6.1468499999999997</v>
      </c>
      <c r="BE33" s="703">
        <v>11.50727</v>
      </c>
      <c r="BF33" s="703">
        <v>9.7236189999999993</v>
      </c>
      <c r="BG33" s="703">
        <v>8.9991780000000006</v>
      </c>
      <c r="BH33" s="703">
        <v>8.0918259999999993</v>
      </c>
      <c r="BI33" s="703">
        <v>6.3348199999999997</v>
      </c>
      <c r="BJ33" s="703">
        <v>9.5296839999999996</v>
      </c>
      <c r="BK33" s="703">
        <v>7.4939970000000002</v>
      </c>
      <c r="BL33" s="703">
        <v>7.4550749999999999</v>
      </c>
      <c r="BM33" s="703">
        <v>6.2690089999999996</v>
      </c>
      <c r="BN33" s="703">
        <v>4.8865740000000004</v>
      </c>
      <c r="BO33" s="703">
        <v>4.9985600000000003</v>
      </c>
      <c r="BP33" s="703">
        <v>5.8298560000000004</v>
      </c>
      <c r="BQ33" s="703">
        <v>11.21457</v>
      </c>
      <c r="BR33" s="703">
        <v>10.09258</v>
      </c>
      <c r="BS33" s="703">
        <v>9.2940109999999994</v>
      </c>
      <c r="BT33" s="703">
        <v>8.6436709999999994</v>
      </c>
      <c r="BU33" s="703">
        <v>6.0505149999999999</v>
      </c>
      <c r="BV33" s="703">
        <v>9.621461</v>
      </c>
    </row>
    <row r="34" spans="1:74" ht="11.1" customHeight="1" x14ac:dyDescent="0.2">
      <c r="A34" s="499" t="s">
        <v>1287</v>
      </c>
      <c r="B34" s="500" t="s">
        <v>83</v>
      </c>
      <c r="C34" s="702">
        <v>10.938000907999999</v>
      </c>
      <c r="D34" s="702">
        <v>8.813834495</v>
      </c>
      <c r="E34" s="702">
        <v>7.5227450090000003</v>
      </c>
      <c r="F34" s="702">
        <v>6.0032591890000004</v>
      </c>
      <c r="G34" s="702">
        <v>6.9077745510000002</v>
      </c>
      <c r="H34" s="702">
        <v>8.097990437</v>
      </c>
      <c r="I34" s="702">
        <v>11.257835291999999</v>
      </c>
      <c r="J34" s="702">
        <v>11.498287839</v>
      </c>
      <c r="K34" s="702">
        <v>10.300913332</v>
      </c>
      <c r="L34" s="702">
        <v>9.3435287900000006</v>
      </c>
      <c r="M34" s="702">
        <v>9.52002317</v>
      </c>
      <c r="N34" s="702">
        <v>10.269740766</v>
      </c>
      <c r="O34" s="702">
        <v>10.69974294</v>
      </c>
      <c r="P34" s="702">
        <v>8.3791269820000007</v>
      </c>
      <c r="Q34" s="702">
        <v>8.7159472390000001</v>
      </c>
      <c r="R34" s="702">
        <v>6.9846350470000003</v>
      </c>
      <c r="S34" s="702">
        <v>6.6285387809999996</v>
      </c>
      <c r="T34" s="702">
        <v>8.3916515159999996</v>
      </c>
      <c r="U34" s="702">
        <v>11.374095242999999</v>
      </c>
      <c r="V34" s="702">
        <v>11.67999936</v>
      </c>
      <c r="W34" s="702">
        <v>10.612312381000001</v>
      </c>
      <c r="X34" s="702">
        <v>10.204865891000001</v>
      </c>
      <c r="Y34" s="702">
        <v>10.623527428999999</v>
      </c>
      <c r="Z34" s="702">
        <v>11.955885293</v>
      </c>
      <c r="AA34" s="702">
        <v>11.961520329000001</v>
      </c>
      <c r="AB34" s="702">
        <v>10.59970094</v>
      </c>
      <c r="AC34" s="702">
        <v>9.777790371</v>
      </c>
      <c r="AD34" s="702">
        <v>6.8249814579999999</v>
      </c>
      <c r="AE34" s="702">
        <v>5.8526963470000002</v>
      </c>
      <c r="AF34" s="702">
        <v>7.4026632709999998</v>
      </c>
      <c r="AG34" s="702">
        <v>10.435923988000001</v>
      </c>
      <c r="AH34" s="702">
        <v>11.360206093</v>
      </c>
      <c r="AI34" s="702">
        <v>10.090100529000001</v>
      </c>
      <c r="AJ34" s="702">
        <v>9.5213554980000001</v>
      </c>
      <c r="AK34" s="702">
        <v>9.8893469710000002</v>
      </c>
      <c r="AL34" s="702">
        <v>11.180659915</v>
      </c>
      <c r="AM34" s="702">
        <v>8.4455537280000001</v>
      </c>
      <c r="AN34" s="702">
        <v>6.9021318159999998</v>
      </c>
      <c r="AO34" s="702">
        <v>6.9052107180000002</v>
      </c>
      <c r="AP34" s="702">
        <v>5.6389677029999996</v>
      </c>
      <c r="AQ34" s="702">
        <v>4.8594443170000003</v>
      </c>
      <c r="AR34" s="702">
        <v>5.6338967980000003</v>
      </c>
      <c r="AS34" s="702">
        <v>7.8146397590000003</v>
      </c>
      <c r="AT34" s="702">
        <v>8.951361511</v>
      </c>
      <c r="AU34" s="702">
        <v>7.7702838950000004</v>
      </c>
      <c r="AV34" s="702">
        <v>7.418091907</v>
      </c>
      <c r="AW34" s="702">
        <v>7.4929252489999998</v>
      </c>
      <c r="AX34" s="702">
        <v>8.2993457950000007</v>
      </c>
      <c r="AY34" s="702">
        <v>7.6778197810000002</v>
      </c>
      <c r="AZ34" s="702">
        <v>7.2205445299999997</v>
      </c>
      <c r="BA34" s="702">
        <v>7.6051015529999999</v>
      </c>
      <c r="BB34" s="702">
        <v>6.8933220000000004</v>
      </c>
      <c r="BC34" s="702">
        <v>6.1741169999999999</v>
      </c>
      <c r="BD34" s="703">
        <v>7.7506899999999996</v>
      </c>
      <c r="BE34" s="703">
        <v>9.5620239999999992</v>
      </c>
      <c r="BF34" s="703">
        <v>9.5299469999999999</v>
      </c>
      <c r="BG34" s="703">
        <v>8.0835480000000004</v>
      </c>
      <c r="BH34" s="703">
        <v>6.8743590000000001</v>
      </c>
      <c r="BI34" s="703">
        <v>6.2981420000000004</v>
      </c>
      <c r="BJ34" s="703">
        <v>7.9782149999999996</v>
      </c>
      <c r="BK34" s="703">
        <v>7.553795</v>
      </c>
      <c r="BL34" s="703">
        <v>5.4241359999999998</v>
      </c>
      <c r="BM34" s="703">
        <v>7.7868360000000001</v>
      </c>
      <c r="BN34" s="703">
        <v>6.1034179999999996</v>
      </c>
      <c r="BO34" s="703">
        <v>4.9374200000000004</v>
      </c>
      <c r="BP34" s="703">
        <v>6.3447360000000002</v>
      </c>
      <c r="BQ34" s="703">
        <v>8.9178650000000008</v>
      </c>
      <c r="BR34" s="703">
        <v>8.7870100000000004</v>
      </c>
      <c r="BS34" s="703">
        <v>7.2276879999999997</v>
      </c>
      <c r="BT34" s="703">
        <v>5.9895269999999998</v>
      </c>
      <c r="BU34" s="703">
        <v>5.5375249999999996</v>
      </c>
      <c r="BV34" s="703">
        <v>7.7861520000000004</v>
      </c>
    </row>
    <row r="35" spans="1:74" ht="11.1" customHeight="1" x14ac:dyDescent="0.2">
      <c r="A35" s="499" t="s">
        <v>1288</v>
      </c>
      <c r="B35" s="502" t="s">
        <v>86</v>
      </c>
      <c r="C35" s="702">
        <v>0.84062700000000001</v>
      </c>
      <c r="D35" s="702">
        <v>0.75684300000000004</v>
      </c>
      <c r="E35" s="702">
        <v>0.79163899999999998</v>
      </c>
      <c r="F35" s="702">
        <v>0.55125000000000002</v>
      </c>
      <c r="G35" s="702">
        <v>0.223028</v>
      </c>
      <c r="H35" s="702">
        <v>0.26971699999999998</v>
      </c>
      <c r="I35" s="702">
        <v>0.85583399999999998</v>
      </c>
      <c r="J35" s="702">
        <v>0.53701900000000002</v>
      </c>
      <c r="K35" s="702">
        <v>0.73565000000000003</v>
      </c>
      <c r="L35" s="702">
        <v>0.85805200000000004</v>
      </c>
      <c r="M35" s="702">
        <v>0.84159700000000004</v>
      </c>
      <c r="N35" s="702">
        <v>0.86700299999999997</v>
      </c>
      <c r="O35" s="702">
        <v>0.86232799999999998</v>
      </c>
      <c r="P35" s="702">
        <v>0.78793899999999994</v>
      </c>
      <c r="Q35" s="702">
        <v>0.86643700000000001</v>
      </c>
      <c r="R35" s="702">
        <v>0.82247899999999996</v>
      </c>
      <c r="S35" s="702">
        <v>0.60275299999999998</v>
      </c>
      <c r="T35" s="702">
        <v>0.72396000000000005</v>
      </c>
      <c r="U35" s="702">
        <v>0.84852099999999997</v>
      </c>
      <c r="V35" s="702">
        <v>0.84925499999999998</v>
      </c>
      <c r="W35" s="702">
        <v>0.82927700000000004</v>
      </c>
      <c r="X35" s="702">
        <v>0.86246199999999995</v>
      </c>
      <c r="Y35" s="702">
        <v>0.84036100000000002</v>
      </c>
      <c r="Z35" s="702">
        <v>0.81266899999999997</v>
      </c>
      <c r="AA35" s="702">
        <v>0.84955700000000001</v>
      </c>
      <c r="AB35" s="702">
        <v>0.77974600000000005</v>
      </c>
      <c r="AC35" s="702">
        <v>0.86134900000000003</v>
      </c>
      <c r="AD35" s="702">
        <v>0.81644000000000005</v>
      </c>
      <c r="AE35" s="702">
        <v>0.243895</v>
      </c>
      <c r="AF35" s="702">
        <v>0.244696</v>
      </c>
      <c r="AG35" s="702">
        <v>0.83834200000000003</v>
      </c>
      <c r="AH35" s="702">
        <v>0.84835400000000005</v>
      </c>
      <c r="AI35" s="702">
        <v>0.82288499999999998</v>
      </c>
      <c r="AJ35" s="702">
        <v>0.86165899999999995</v>
      </c>
      <c r="AK35" s="702">
        <v>0.83929500000000001</v>
      </c>
      <c r="AL35" s="702">
        <v>0.86028099999999996</v>
      </c>
      <c r="AM35" s="702">
        <v>0.86132399999999998</v>
      </c>
      <c r="AN35" s="702">
        <v>0.72480299999999998</v>
      </c>
      <c r="AO35" s="702">
        <v>0.85381799999999997</v>
      </c>
      <c r="AP35" s="702">
        <v>0.83510099999999998</v>
      </c>
      <c r="AQ35" s="702">
        <v>0.78814099999999998</v>
      </c>
      <c r="AR35" s="702">
        <v>0.42041600000000001</v>
      </c>
      <c r="AS35" s="702">
        <v>0.76592099999999996</v>
      </c>
      <c r="AT35" s="702">
        <v>0.84852399999999994</v>
      </c>
      <c r="AU35" s="702">
        <v>0.81708599999999998</v>
      </c>
      <c r="AV35" s="702">
        <v>0.85855599999999999</v>
      </c>
      <c r="AW35" s="702">
        <v>0.79508800000000002</v>
      </c>
      <c r="AX35" s="702">
        <v>0.85827200000000003</v>
      </c>
      <c r="AY35" s="702">
        <v>0.86509400000000003</v>
      </c>
      <c r="AZ35" s="702">
        <v>0.76846099999999995</v>
      </c>
      <c r="BA35" s="702">
        <v>0.84978100000000001</v>
      </c>
      <c r="BB35" s="702">
        <v>0.78427000000000002</v>
      </c>
      <c r="BC35" s="702">
        <v>0.17477000000000001</v>
      </c>
      <c r="BD35" s="703">
        <v>0.30443999999999999</v>
      </c>
      <c r="BE35" s="703">
        <v>0.82164999999999999</v>
      </c>
      <c r="BF35" s="703">
        <v>0.82164999999999999</v>
      </c>
      <c r="BG35" s="703">
        <v>0.79515000000000002</v>
      </c>
      <c r="BH35" s="703">
        <v>0.82164999999999999</v>
      </c>
      <c r="BI35" s="703">
        <v>0.79515000000000002</v>
      </c>
      <c r="BJ35" s="703">
        <v>0.82164999999999999</v>
      </c>
      <c r="BK35" s="703">
        <v>0.82164999999999999</v>
      </c>
      <c r="BL35" s="703">
        <v>0.74214000000000002</v>
      </c>
      <c r="BM35" s="703">
        <v>0.82164999999999999</v>
      </c>
      <c r="BN35" s="703">
        <v>0.79515000000000002</v>
      </c>
      <c r="BO35" s="703">
        <v>0.82164999999999999</v>
      </c>
      <c r="BP35" s="703">
        <v>0.79515000000000002</v>
      </c>
      <c r="BQ35" s="703">
        <v>0.82164999999999999</v>
      </c>
      <c r="BR35" s="703">
        <v>0.82164999999999999</v>
      </c>
      <c r="BS35" s="703">
        <v>0.79515000000000002</v>
      </c>
      <c r="BT35" s="703">
        <v>0.82164999999999999</v>
      </c>
      <c r="BU35" s="703">
        <v>0.79515000000000002</v>
      </c>
      <c r="BV35" s="703">
        <v>0.82164999999999999</v>
      </c>
    </row>
    <row r="36" spans="1:74" ht="11.1" customHeight="1" x14ac:dyDescent="0.2">
      <c r="A36" s="499" t="s">
        <v>1289</v>
      </c>
      <c r="B36" s="502" t="s">
        <v>1222</v>
      </c>
      <c r="C36" s="702">
        <v>13.618834769999999</v>
      </c>
      <c r="D36" s="702">
        <v>12.200355081</v>
      </c>
      <c r="E36" s="702">
        <v>15.498305705</v>
      </c>
      <c r="F36" s="702">
        <v>15.049445560000001</v>
      </c>
      <c r="G36" s="702">
        <v>15.826954220999999</v>
      </c>
      <c r="H36" s="702">
        <v>15.834026234</v>
      </c>
      <c r="I36" s="702">
        <v>12.083445595000001</v>
      </c>
      <c r="J36" s="702">
        <v>9.0835369690000007</v>
      </c>
      <c r="K36" s="702">
        <v>8.7679309809999992</v>
      </c>
      <c r="L36" s="702">
        <v>7.9360543789999998</v>
      </c>
      <c r="M36" s="702">
        <v>9.3578202229999992</v>
      </c>
      <c r="N36" s="702">
        <v>11.803306702</v>
      </c>
      <c r="O36" s="702">
        <v>13.873814731</v>
      </c>
      <c r="P36" s="702">
        <v>13.994692903000001</v>
      </c>
      <c r="Q36" s="702">
        <v>13.611366035</v>
      </c>
      <c r="R36" s="702">
        <v>13.842006808000001</v>
      </c>
      <c r="S36" s="702">
        <v>16.062231679</v>
      </c>
      <c r="T36" s="702">
        <v>14.637867297</v>
      </c>
      <c r="U36" s="702">
        <v>11.757271901999999</v>
      </c>
      <c r="V36" s="702">
        <v>9.7706735410000007</v>
      </c>
      <c r="W36" s="702">
        <v>7.9713199450000003</v>
      </c>
      <c r="X36" s="702">
        <v>8.064607466</v>
      </c>
      <c r="Y36" s="702">
        <v>9.6700349479999996</v>
      </c>
      <c r="Z36" s="702">
        <v>9.6683600950000006</v>
      </c>
      <c r="AA36" s="702">
        <v>10.385723687</v>
      </c>
      <c r="AB36" s="702">
        <v>9.7063216329999999</v>
      </c>
      <c r="AC36" s="702">
        <v>10.365712204999999</v>
      </c>
      <c r="AD36" s="702">
        <v>11.004657756</v>
      </c>
      <c r="AE36" s="702">
        <v>14.116726622</v>
      </c>
      <c r="AF36" s="702">
        <v>11.977093279</v>
      </c>
      <c r="AG36" s="702">
        <v>9.9989144129999996</v>
      </c>
      <c r="AH36" s="702">
        <v>9.6610923819999996</v>
      </c>
      <c r="AI36" s="702">
        <v>7.4330947539999999</v>
      </c>
      <c r="AJ36" s="702">
        <v>7.6395099880000004</v>
      </c>
      <c r="AK36" s="702">
        <v>9.3968034639999996</v>
      </c>
      <c r="AL36" s="702">
        <v>9.1489141709999995</v>
      </c>
      <c r="AM36" s="702">
        <v>11.700228229</v>
      </c>
      <c r="AN36" s="702">
        <v>13.083998822</v>
      </c>
      <c r="AO36" s="702">
        <v>10.249161078</v>
      </c>
      <c r="AP36" s="702">
        <v>8.5437510999999997</v>
      </c>
      <c r="AQ36" s="702">
        <v>15.007633983</v>
      </c>
      <c r="AR36" s="702">
        <v>15.120597452</v>
      </c>
      <c r="AS36" s="702">
        <v>13.653156032</v>
      </c>
      <c r="AT36" s="702">
        <v>10.591585769</v>
      </c>
      <c r="AU36" s="702">
        <v>8.1534202439999994</v>
      </c>
      <c r="AV36" s="702">
        <v>8.2640077959999996</v>
      </c>
      <c r="AW36" s="702">
        <v>10.551444993</v>
      </c>
      <c r="AX36" s="702">
        <v>11.072247664000001</v>
      </c>
      <c r="AY36" s="702">
        <v>13.730411367</v>
      </c>
      <c r="AZ36" s="702">
        <v>11.312810315</v>
      </c>
      <c r="BA36" s="702">
        <v>9.2184009600000003</v>
      </c>
      <c r="BB36" s="702">
        <v>7.56</v>
      </c>
      <c r="BC36" s="702">
        <v>13.14636</v>
      </c>
      <c r="BD36" s="703">
        <v>13.88489</v>
      </c>
      <c r="BE36" s="703">
        <v>11.68167</v>
      </c>
      <c r="BF36" s="703">
        <v>9.4896700000000003</v>
      </c>
      <c r="BG36" s="703">
        <v>7.8217509999999999</v>
      </c>
      <c r="BH36" s="703">
        <v>7.885751</v>
      </c>
      <c r="BI36" s="703">
        <v>9.4989919999999994</v>
      </c>
      <c r="BJ36" s="703">
        <v>10.168710000000001</v>
      </c>
      <c r="BK36" s="703">
        <v>11.59257</v>
      </c>
      <c r="BL36" s="703">
        <v>10.34182</v>
      </c>
      <c r="BM36" s="703">
        <v>11.358919999999999</v>
      </c>
      <c r="BN36" s="703">
        <v>11.46641</v>
      </c>
      <c r="BO36" s="703">
        <v>14.79637</v>
      </c>
      <c r="BP36" s="703">
        <v>15.48427</v>
      </c>
      <c r="BQ36" s="703">
        <v>13.33976</v>
      </c>
      <c r="BR36" s="703">
        <v>10.0969</v>
      </c>
      <c r="BS36" s="703">
        <v>8.0831370000000007</v>
      </c>
      <c r="BT36" s="703">
        <v>8.0732020000000002</v>
      </c>
      <c r="BU36" s="703">
        <v>9.6135599999999997</v>
      </c>
      <c r="BV36" s="703">
        <v>10.54011</v>
      </c>
    </row>
    <row r="37" spans="1:74" ht="11.1" customHeight="1" x14ac:dyDescent="0.2">
      <c r="A37" s="499" t="s">
        <v>1290</v>
      </c>
      <c r="B37" s="502" t="s">
        <v>1325</v>
      </c>
      <c r="C37" s="702">
        <v>2.80288658</v>
      </c>
      <c r="D37" s="702">
        <v>3.1831470359999998</v>
      </c>
      <c r="E37" s="702">
        <v>3.9612113779999998</v>
      </c>
      <c r="F37" s="702">
        <v>4.3689187389999997</v>
      </c>
      <c r="G37" s="702">
        <v>3.648011001</v>
      </c>
      <c r="H37" s="702">
        <v>3.758458836</v>
      </c>
      <c r="I37" s="702">
        <v>3.7112454370000001</v>
      </c>
      <c r="J37" s="702">
        <v>3.2967127519999999</v>
      </c>
      <c r="K37" s="702">
        <v>3.1598894930000001</v>
      </c>
      <c r="L37" s="702">
        <v>4.2770562610000002</v>
      </c>
      <c r="M37" s="702">
        <v>3.6817450919999999</v>
      </c>
      <c r="N37" s="702">
        <v>3.5962724050000001</v>
      </c>
      <c r="O37" s="702">
        <v>3.2260324800000002</v>
      </c>
      <c r="P37" s="702">
        <v>3.9394863949999999</v>
      </c>
      <c r="Q37" s="702">
        <v>4.265538362</v>
      </c>
      <c r="R37" s="702">
        <v>4.5164876310000004</v>
      </c>
      <c r="S37" s="702">
        <v>4.1115987890000003</v>
      </c>
      <c r="T37" s="702">
        <v>4.5315225410000002</v>
      </c>
      <c r="U37" s="702">
        <v>4.0960611010000001</v>
      </c>
      <c r="V37" s="702">
        <v>4.204084055</v>
      </c>
      <c r="W37" s="702">
        <v>3.5785432460000002</v>
      </c>
      <c r="X37" s="702">
        <v>3.1146699990000002</v>
      </c>
      <c r="Y37" s="702">
        <v>3.3750614149999998</v>
      </c>
      <c r="Z37" s="702">
        <v>3.4902458840000001</v>
      </c>
      <c r="AA37" s="702">
        <v>3.1507209860000001</v>
      </c>
      <c r="AB37" s="702">
        <v>3.133044709</v>
      </c>
      <c r="AC37" s="702">
        <v>3.450879526</v>
      </c>
      <c r="AD37" s="702">
        <v>4.3702460829999996</v>
      </c>
      <c r="AE37" s="702">
        <v>4.1970845949999998</v>
      </c>
      <c r="AF37" s="702">
        <v>4.5631128619999997</v>
      </c>
      <c r="AG37" s="702">
        <v>4.6037991979999999</v>
      </c>
      <c r="AH37" s="702">
        <v>4.1776993239999998</v>
      </c>
      <c r="AI37" s="702">
        <v>4.3426729350000004</v>
      </c>
      <c r="AJ37" s="702">
        <v>3.8718354060000002</v>
      </c>
      <c r="AK37" s="702">
        <v>3.2484780359999998</v>
      </c>
      <c r="AL37" s="702">
        <v>2.9500654759999998</v>
      </c>
      <c r="AM37" s="702">
        <v>4.4966762469999999</v>
      </c>
      <c r="AN37" s="702">
        <v>4.8136581500000002</v>
      </c>
      <c r="AO37" s="702">
        <v>4.613368232</v>
      </c>
      <c r="AP37" s="702">
        <v>4.7524777499999997</v>
      </c>
      <c r="AQ37" s="702">
        <v>4.8121036970000004</v>
      </c>
      <c r="AR37" s="702">
        <v>4.6267832760000003</v>
      </c>
      <c r="AS37" s="702">
        <v>4.3856393950000001</v>
      </c>
      <c r="AT37" s="702">
        <v>4.2449691749999996</v>
      </c>
      <c r="AU37" s="702">
        <v>3.9713123719999999</v>
      </c>
      <c r="AV37" s="702">
        <v>4.6478842399999998</v>
      </c>
      <c r="AW37" s="702">
        <v>5.0922902910000003</v>
      </c>
      <c r="AX37" s="702">
        <v>5.1475104610000004</v>
      </c>
      <c r="AY37" s="702">
        <v>4.6704540679999997</v>
      </c>
      <c r="AZ37" s="702">
        <v>4.9547654919999999</v>
      </c>
      <c r="BA37" s="702">
        <v>5.7052730089999999</v>
      </c>
      <c r="BB37" s="702">
        <v>5.2320789999999997</v>
      </c>
      <c r="BC37" s="702">
        <v>5.5529380000000002</v>
      </c>
      <c r="BD37" s="703">
        <v>5.5183280000000003</v>
      </c>
      <c r="BE37" s="703">
        <v>5.0897870000000003</v>
      </c>
      <c r="BF37" s="703">
        <v>4.9366669999999999</v>
      </c>
      <c r="BG37" s="703">
        <v>4.621035</v>
      </c>
      <c r="BH37" s="703">
        <v>5.5342440000000002</v>
      </c>
      <c r="BI37" s="703">
        <v>5.7366599999999996</v>
      </c>
      <c r="BJ37" s="703">
        <v>5.7299249999999997</v>
      </c>
      <c r="BK37" s="703">
        <v>5.7972890000000001</v>
      </c>
      <c r="BL37" s="703">
        <v>4.9846209999999997</v>
      </c>
      <c r="BM37" s="703">
        <v>6.261393</v>
      </c>
      <c r="BN37" s="703">
        <v>5.7406189999999997</v>
      </c>
      <c r="BO37" s="703">
        <v>6.0479539999999998</v>
      </c>
      <c r="BP37" s="703">
        <v>6.0361390000000004</v>
      </c>
      <c r="BQ37" s="703">
        <v>5.5002769999999996</v>
      </c>
      <c r="BR37" s="703">
        <v>5.2801989999999996</v>
      </c>
      <c r="BS37" s="703">
        <v>5.0605880000000001</v>
      </c>
      <c r="BT37" s="703">
        <v>5.8353349999999997</v>
      </c>
      <c r="BU37" s="703">
        <v>6.0934169999999996</v>
      </c>
      <c r="BV37" s="703">
        <v>5.9647370000000004</v>
      </c>
    </row>
    <row r="38" spans="1:74" ht="11.1" customHeight="1" x14ac:dyDescent="0.2">
      <c r="A38" s="499" t="s">
        <v>1291</v>
      </c>
      <c r="B38" s="500" t="s">
        <v>1326</v>
      </c>
      <c r="C38" s="702">
        <v>7.8400754000000003E-2</v>
      </c>
      <c r="D38" s="702">
        <v>5.8525517999999999E-2</v>
      </c>
      <c r="E38" s="702">
        <v>6.2666385000000005E-2</v>
      </c>
      <c r="F38" s="702">
        <v>5.8468461999999999E-2</v>
      </c>
      <c r="G38" s="702">
        <v>6.1638198999999998E-2</v>
      </c>
      <c r="H38" s="702">
        <v>5.7942481999999997E-2</v>
      </c>
      <c r="I38" s="702">
        <v>7.0167095999999998E-2</v>
      </c>
      <c r="J38" s="702">
        <v>7.4483239000000007E-2</v>
      </c>
      <c r="K38" s="702">
        <v>7.6430712999999997E-2</v>
      </c>
      <c r="L38" s="702">
        <v>6.8434493999999998E-2</v>
      </c>
      <c r="M38" s="702">
        <v>6.0154209E-2</v>
      </c>
      <c r="N38" s="702">
        <v>7.4461068000000005E-2</v>
      </c>
      <c r="O38" s="702">
        <v>7.5016843999999999E-2</v>
      </c>
      <c r="P38" s="702">
        <v>7.4201458999999997E-2</v>
      </c>
      <c r="Q38" s="702">
        <v>8.3901642999999998E-2</v>
      </c>
      <c r="R38" s="702">
        <v>7.1868103000000003E-2</v>
      </c>
      <c r="S38" s="702">
        <v>6.4547605999999993E-2</v>
      </c>
      <c r="T38" s="702">
        <v>4.5374493000000002E-2</v>
      </c>
      <c r="U38" s="702">
        <v>8.6593241000000001E-2</v>
      </c>
      <c r="V38" s="702">
        <v>9.2130055000000002E-2</v>
      </c>
      <c r="W38" s="702">
        <v>9.9517300000000003E-2</v>
      </c>
      <c r="X38" s="702">
        <v>9.1747222000000003E-2</v>
      </c>
      <c r="Y38" s="702">
        <v>8.3330975000000002E-2</v>
      </c>
      <c r="Z38" s="702">
        <v>7.2068572999999997E-2</v>
      </c>
      <c r="AA38" s="702">
        <v>4.3312497999999998E-2</v>
      </c>
      <c r="AB38" s="702">
        <v>4.5326399000000003E-2</v>
      </c>
      <c r="AC38" s="702">
        <v>5.3470402E-2</v>
      </c>
      <c r="AD38" s="702">
        <v>5.3703364000000003E-2</v>
      </c>
      <c r="AE38" s="702">
        <v>5.2089929E-2</v>
      </c>
      <c r="AF38" s="702">
        <v>4.3549669999999999E-2</v>
      </c>
      <c r="AG38" s="702">
        <v>5.1022652000000002E-2</v>
      </c>
      <c r="AH38" s="702">
        <v>5.2419335999999997E-2</v>
      </c>
      <c r="AI38" s="702">
        <v>4.2838308999999998E-2</v>
      </c>
      <c r="AJ38" s="702">
        <v>2.0978245999999999E-2</v>
      </c>
      <c r="AK38" s="702">
        <v>5.0622316000000001E-2</v>
      </c>
      <c r="AL38" s="702">
        <v>6.6841374999999995E-2</v>
      </c>
      <c r="AM38" s="702">
        <v>6.8435681999999998E-2</v>
      </c>
      <c r="AN38" s="702">
        <v>5.8852956999999997E-2</v>
      </c>
      <c r="AO38" s="702">
        <v>5.0006069E-2</v>
      </c>
      <c r="AP38" s="702">
        <v>4.8518751999999998E-2</v>
      </c>
      <c r="AQ38" s="702">
        <v>6.0166197999999997E-2</v>
      </c>
      <c r="AR38" s="702">
        <v>4.4147429000000002E-2</v>
      </c>
      <c r="AS38" s="702">
        <v>3.7881415000000002E-2</v>
      </c>
      <c r="AT38" s="702">
        <v>4.960966E-2</v>
      </c>
      <c r="AU38" s="702">
        <v>5.5505288999999999E-2</v>
      </c>
      <c r="AV38" s="702">
        <v>6.2031812999999998E-2</v>
      </c>
      <c r="AW38" s="702">
        <v>5.1621399999999998E-2</v>
      </c>
      <c r="AX38" s="702">
        <v>4.4625606999999998E-2</v>
      </c>
      <c r="AY38" s="702">
        <v>4.4707366999999998E-2</v>
      </c>
      <c r="AZ38" s="702">
        <v>5.5607406999999998E-2</v>
      </c>
      <c r="BA38" s="702">
        <v>6.6667169999999998E-2</v>
      </c>
      <c r="BB38" s="702">
        <v>4.8302100000000001E-2</v>
      </c>
      <c r="BC38" s="702">
        <v>5.7399100000000002E-2</v>
      </c>
      <c r="BD38" s="703">
        <v>4.2980200000000003E-2</v>
      </c>
      <c r="BE38" s="703">
        <v>3.5599899999999997E-2</v>
      </c>
      <c r="BF38" s="703">
        <v>4.1872699999999999E-2</v>
      </c>
      <c r="BG38" s="703">
        <v>5.4933799999999998E-2</v>
      </c>
      <c r="BH38" s="703">
        <v>4.9448199999999998E-2</v>
      </c>
      <c r="BI38" s="703">
        <v>4.4801000000000001E-2</v>
      </c>
      <c r="BJ38" s="703">
        <v>4.95921E-2</v>
      </c>
      <c r="BK38" s="703">
        <v>4.0791300000000003E-2</v>
      </c>
      <c r="BL38" s="703">
        <v>7.1363499999999996E-2</v>
      </c>
      <c r="BM38" s="703">
        <v>7.1923699999999993E-2</v>
      </c>
      <c r="BN38" s="703">
        <v>4.6137200000000003E-2</v>
      </c>
      <c r="BO38" s="703">
        <v>5.629E-2</v>
      </c>
      <c r="BP38" s="703">
        <v>4.3370899999999997E-2</v>
      </c>
      <c r="BQ38" s="703">
        <v>3.7840600000000002E-2</v>
      </c>
      <c r="BR38" s="703">
        <v>4.1269300000000002E-2</v>
      </c>
      <c r="BS38" s="703">
        <v>5.2540900000000001E-2</v>
      </c>
      <c r="BT38" s="703">
        <v>5.1640400000000003E-2</v>
      </c>
      <c r="BU38" s="703">
        <v>4.09869E-2</v>
      </c>
      <c r="BV38" s="703">
        <v>4.8442699999999998E-2</v>
      </c>
    </row>
    <row r="39" spans="1:74" ht="11.1" customHeight="1" x14ac:dyDescent="0.2">
      <c r="A39" s="499" t="s">
        <v>1292</v>
      </c>
      <c r="B39" s="500" t="s">
        <v>1226</v>
      </c>
      <c r="C39" s="702">
        <v>35.909790479999998</v>
      </c>
      <c r="D39" s="702">
        <v>29.688659225999999</v>
      </c>
      <c r="E39" s="702">
        <v>31.227666331999998</v>
      </c>
      <c r="F39" s="702">
        <v>29.345434836999999</v>
      </c>
      <c r="G39" s="702">
        <v>30.244936921000001</v>
      </c>
      <c r="H39" s="702">
        <v>32.716508765999997</v>
      </c>
      <c r="I39" s="702">
        <v>36.543242007000003</v>
      </c>
      <c r="J39" s="702">
        <v>33.760261112000002</v>
      </c>
      <c r="K39" s="702">
        <v>30.243679070999999</v>
      </c>
      <c r="L39" s="702">
        <v>29.068814634999999</v>
      </c>
      <c r="M39" s="702">
        <v>29.509695035</v>
      </c>
      <c r="N39" s="702">
        <v>34.243940443</v>
      </c>
      <c r="O39" s="702">
        <v>35.176010388999998</v>
      </c>
      <c r="P39" s="702">
        <v>32.543411837999997</v>
      </c>
      <c r="Q39" s="702">
        <v>33.546790211000001</v>
      </c>
      <c r="R39" s="702">
        <v>30.992762399</v>
      </c>
      <c r="S39" s="702">
        <v>32.178950718999999</v>
      </c>
      <c r="T39" s="702">
        <v>34.586932587</v>
      </c>
      <c r="U39" s="702">
        <v>38.540907533000002</v>
      </c>
      <c r="V39" s="702">
        <v>36.772320815999997</v>
      </c>
      <c r="W39" s="702">
        <v>32.140621404999997</v>
      </c>
      <c r="X39" s="702">
        <v>29.143726727000001</v>
      </c>
      <c r="Y39" s="702">
        <v>30.766025226</v>
      </c>
      <c r="Z39" s="702">
        <v>33.051460317999997</v>
      </c>
      <c r="AA39" s="702">
        <v>34.371688630000001</v>
      </c>
      <c r="AB39" s="702">
        <v>31.149541272</v>
      </c>
      <c r="AC39" s="702">
        <v>31.529068441</v>
      </c>
      <c r="AD39" s="702">
        <v>28.534184604</v>
      </c>
      <c r="AE39" s="702">
        <v>28.873663595</v>
      </c>
      <c r="AF39" s="702">
        <v>31.188765866000001</v>
      </c>
      <c r="AG39" s="702">
        <v>36.363378769999997</v>
      </c>
      <c r="AH39" s="702">
        <v>36.954078322999997</v>
      </c>
      <c r="AI39" s="702">
        <v>31.632176074</v>
      </c>
      <c r="AJ39" s="702">
        <v>29.052469453</v>
      </c>
      <c r="AK39" s="702">
        <v>31.106183387000002</v>
      </c>
      <c r="AL39" s="702">
        <v>33.332637503999997</v>
      </c>
      <c r="AM39" s="702">
        <v>33.933771985999996</v>
      </c>
      <c r="AN39" s="702">
        <v>32.951999164</v>
      </c>
      <c r="AO39" s="702">
        <v>30.593984699</v>
      </c>
      <c r="AP39" s="702">
        <v>26.404131037999999</v>
      </c>
      <c r="AQ39" s="702">
        <v>30.228824555999999</v>
      </c>
      <c r="AR39" s="702">
        <v>31.673706607</v>
      </c>
      <c r="AS39" s="702">
        <v>35.292159296000001</v>
      </c>
      <c r="AT39" s="702">
        <v>34.532781305</v>
      </c>
      <c r="AU39" s="702">
        <v>29.598322349</v>
      </c>
      <c r="AV39" s="702">
        <v>28.984723425999999</v>
      </c>
      <c r="AW39" s="702">
        <v>30.084224476999999</v>
      </c>
      <c r="AX39" s="702">
        <v>33.153281864</v>
      </c>
      <c r="AY39" s="702">
        <v>34.317812476999997</v>
      </c>
      <c r="AZ39" s="702">
        <v>30.88638847</v>
      </c>
      <c r="BA39" s="702">
        <v>30.413111931</v>
      </c>
      <c r="BB39" s="702">
        <v>27.453949999999999</v>
      </c>
      <c r="BC39" s="702">
        <v>31.09601</v>
      </c>
      <c r="BD39" s="703">
        <v>33.648180000000004</v>
      </c>
      <c r="BE39" s="703">
        <v>38.698009999999996</v>
      </c>
      <c r="BF39" s="703">
        <v>34.543430000000001</v>
      </c>
      <c r="BG39" s="703">
        <v>30.375599999999999</v>
      </c>
      <c r="BH39" s="703">
        <v>29.257280000000002</v>
      </c>
      <c r="BI39" s="703">
        <v>28.708570000000002</v>
      </c>
      <c r="BJ39" s="703">
        <v>34.27778</v>
      </c>
      <c r="BK39" s="703">
        <v>33.300089999999997</v>
      </c>
      <c r="BL39" s="703">
        <v>29.019159999999999</v>
      </c>
      <c r="BM39" s="703">
        <v>32.56973</v>
      </c>
      <c r="BN39" s="703">
        <v>29.038309999999999</v>
      </c>
      <c r="BO39" s="703">
        <v>31.658249999999999</v>
      </c>
      <c r="BP39" s="703">
        <v>34.533520000000003</v>
      </c>
      <c r="BQ39" s="703">
        <v>39.831960000000002</v>
      </c>
      <c r="BR39" s="703">
        <v>35.119610000000002</v>
      </c>
      <c r="BS39" s="703">
        <v>30.513120000000001</v>
      </c>
      <c r="BT39" s="703">
        <v>29.415030000000002</v>
      </c>
      <c r="BU39" s="703">
        <v>28.131150000000002</v>
      </c>
      <c r="BV39" s="703">
        <v>34.782559999999997</v>
      </c>
    </row>
    <row r="40" spans="1:74" ht="11.1" customHeight="1" x14ac:dyDescent="0.2">
      <c r="A40" s="499" t="s">
        <v>1293</v>
      </c>
      <c r="B40" s="500" t="s">
        <v>1327</v>
      </c>
      <c r="C40" s="702">
        <v>33.468597893000002</v>
      </c>
      <c r="D40" s="702">
        <v>27.104836252999998</v>
      </c>
      <c r="E40" s="702">
        <v>26.499372268999998</v>
      </c>
      <c r="F40" s="702">
        <v>25.637260281</v>
      </c>
      <c r="G40" s="702">
        <v>26.955166091999999</v>
      </c>
      <c r="H40" s="702">
        <v>29.485019586</v>
      </c>
      <c r="I40" s="702">
        <v>33.357565082000001</v>
      </c>
      <c r="J40" s="702">
        <v>31.900463849000001</v>
      </c>
      <c r="K40" s="702">
        <v>26.984751597999999</v>
      </c>
      <c r="L40" s="702">
        <v>26.450127948999999</v>
      </c>
      <c r="M40" s="702">
        <v>26.747978372999999</v>
      </c>
      <c r="N40" s="702">
        <v>31.017969509</v>
      </c>
      <c r="O40" s="702">
        <v>30.841958515000002</v>
      </c>
      <c r="P40" s="702">
        <v>28.461280678000001</v>
      </c>
      <c r="Q40" s="702">
        <v>29.531316010000001</v>
      </c>
      <c r="R40" s="702">
        <v>27.112537492000001</v>
      </c>
      <c r="S40" s="702">
        <v>28.071493683</v>
      </c>
      <c r="T40" s="702">
        <v>30.401614170999999</v>
      </c>
      <c r="U40" s="702">
        <v>34.466896151</v>
      </c>
      <c r="V40" s="702">
        <v>32.684747522999999</v>
      </c>
      <c r="W40" s="702">
        <v>28.601846349999999</v>
      </c>
      <c r="X40" s="702">
        <v>28.917436370000001</v>
      </c>
      <c r="Y40" s="702">
        <v>30.083317463</v>
      </c>
      <c r="Z40" s="702">
        <v>32.735969130999997</v>
      </c>
      <c r="AA40" s="702">
        <v>32.707210000000003</v>
      </c>
      <c r="AB40" s="702">
        <v>31.387910000000002</v>
      </c>
      <c r="AC40" s="702">
        <v>31.512119999999999</v>
      </c>
      <c r="AD40" s="702">
        <v>27.608180000000001</v>
      </c>
      <c r="AE40" s="702">
        <v>28.172319999999999</v>
      </c>
      <c r="AF40" s="702">
        <v>30.146899999999999</v>
      </c>
      <c r="AG40" s="702">
        <v>34.900419999999997</v>
      </c>
      <c r="AH40" s="702">
        <v>35.186120000000003</v>
      </c>
      <c r="AI40" s="702">
        <v>29.631779999999999</v>
      </c>
      <c r="AJ40" s="702">
        <v>29.092009999999998</v>
      </c>
      <c r="AK40" s="702">
        <v>29.68805</v>
      </c>
      <c r="AL40" s="702">
        <v>32.096429999999998</v>
      </c>
      <c r="AM40" s="702">
        <v>31.855170000000001</v>
      </c>
      <c r="AN40" s="702">
        <v>29.85548</v>
      </c>
      <c r="AO40" s="702">
        <v>28.223210000000002</v>
      </c>
      <c r="AP40" s="702">
        <v>25.18366</v>
      </c>
      <c r="AQ40" s="702">
        <v>27.403310000000001</v>
      </c>
      <c r="AR40" s="702">
        <v>29.133220000000001</v>
      </c>
      <c r="AS40" s="702">
        <v>32.94003</v>
      </c>
      <c r="AT40" s="702">
        <v>32.824669999999998</v>
      </c>
      <c r="AU40" s="702">
        <v>27.795999999999999</v>
      </c>
      <c r="AV40" s="702">
        <v>27.540929999999999</v>
      </c>
      <c r="AW40" s="702">
        <v>28.48208</v>
      </c>
      <c r="AX40" s="702">
        <v>31.719239999999999</v>
      </c>
      <c r="AY40" s="702">
        <v>31.795100000000001</v>
      </c>
      <c r="AZ40" s="702">
        <v>28.66892</v>
      </c>
      <c r="BA40" s="702">
        <v>28.465330000000002</v>
      </c>
      <c r="BB40" s="702">
        <v>25.706700000000001</v>
      </c>
      <c r="BC40" s="702">
        <v>28.417439999999999</v>
      </c>
      <c r="BD40" s="703">
        <v>30.508410000000001</v>
      </c>
      <c r="BE40" s="703">
        <v>35.461869999999998</v>
      </c>
      <c r="BF40" s="703">
        <v>31.942070000000001</v>
      </c>
      <c r="BG40" s="703">
        <v>27.600629999999999</v>
      </c>
      <c r="BH40" s="703">
        <v>28.294160000000002</v>
      </c>
      <c r="BI40" s="703">
        <v>27.46022</v>
      </c>
      <c r="BJ40" s="703">
        <v>33.700920000000004</v>
      </c>
      <c r="BK40" s="703">
        <v>31.563359999999999</v>
      </c>
      <c r="BL40" s="703">
        <v>28.071059999999999</v>
      </c>
      <c r="BM40" s="703">
        <v>30.580549999999999</v>
      </c>
      <c r="BN40" s="703">
        <v>26.936</v>
      </c>
      <c r="BO40" s="703">
        <v>28.40494</v>
      </c>
      <c r="BP40" s="703">
        <v>30.819040000000001</v>
      </c>
      <c r="BQ40" s="703">
        <v>35.472279999999998</v>
      </c>
      <c r="BR40" s="703">
        <v>31.950620000000001</v>
      </c>
      <c r="BS40" s="703">
        <v>27.743230000000001</v>
      </c>
      <c r="BT40" s="703">
        <v>28.378689999999999</v>
      </c>
      <c r="BU40" s="703">
        <v>27.542649999999998</v>
      </c>
      <c r="BV40" s="703">
        <v>33.803800000000003</v>
      </c>
    </row>
    <row r="41" spans="1:74" ht="11.1" customHeight="1" x14ac:dyDescent="0.2">
      <c r="A41" s="517"/>
      <c r="B41" s="131" t="s">
        <v>1294</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333"/>
      <c r="BE41" s="33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499" t="s">
        <v>1295</v>
      </c>
      <c r="B42" s="500" t="s">
        <v>84</v>
      </c>
      <c r="C42" s="702">
        <v>1.7053876059999999</v>
      </c>
      <c r="D42" s="702">
        <v>1.0642680870000001</v>
      </c>
      <c r="E42" s="702">
        <v>1.3054246970000001</v>
      </c>
      <c r="F42" s="702">
        <v>2.2542027849999999</v>
      </c>
      <c r="G42" s="702">
        <v>3.1656024760000001</v>
      </c>
      <c r="H42" s="702">
        <v>4.3983111839999998</v>
      </c>
      <c r="I42" s="702">
        <v>5.3742274480000001</v>
      </c>
      <c r="J42" s="702">
        <v>4.9426186349999996</v>
      </c>
      <c r="K42" s="702">
        <v>4.0509174650000004</v>
      </c>
      <c r="L42" s="702">
        <v>3.431134884</v>
      </c>
      <c r="M42" s="702">
        <v>2.0490348219999999</v>
      </c>
      <c r="N42" s="702">
        <v>2.7663687590000001</v>
      </c>
      <c r="O42" s="702">
        <v>2.1459455300000001</v>
      </c>
      <c r="P42" s="702">
        <v>1.9622146439999999</v>
      </c>
      <c r="Q42" s="702">
        <v>2.0743502509999998</v>
      </c>
      <c r="R42" s="702">
        <v>2.9099626829999998</v>
      </c>
      <c r="S42" s="702">
        <v>3.4552790569999998</v>
      </c>
      <c r="T42" s="702">
        <v>4.4747618100000004</v>
      </c>
      <c r="U42" s="702">
        <v>5.9292395740000003</v>
      </c>
      <c r="V42" s="702">
        <v>6.2361172490000003</v>
      </c>
      <c r="W42" s="702">
        <v>5.7401245879999996</v>
      </c>
      <c r="X42" s="702">
        <v>4.7088064059999999</v>
      </c>
      <c r="Y42" s="702">
        <v>3.5622692269999998</v>
      </c>
      <c r="Z42" s="702">
        <v>3.8984326600000001</v>
      </c>
      <c r="AA42" s="702">
        <v>3.7136536530000002</v>
      </c>
      <c r="AB42" s="702">
        <v>3.336914444</v>
      </c>
      <c r="AC42" s="702">
        <v>3.3793589869999998</v>
      </c>
      <c r="AD42" s="702">
        <v>3.7678275769999998</v>
      </c>
      <c r="AE42" s="702">
        <v>3.7934420090000001</v>
      </c>
      <c r="AF42" s="702">
        <v>5.1345561970000002</v>
      </c>
      <c r="AG42" s="702">
        <v>6.4168073860000003</v>
      </c>
      <c r="AH42" s="702">
        <v>6.5977859739999998</v>
      </c>
      <c r="AI42" s="702">
        <v>5.8542297330000004</v>
      </c>
      <c r="AJ42" s="702">
        <v>5.1964041720000003</v>
      </c>
      <c r="AK42" s="702">
        <v>3.9399256889999998</v>
      </c>
      <c r="AL42" s="702">
        <v>5.0085879789999996</v>
      </c>
      <c r="AM42" s="702">
        <v>4.2393890330000001</v>
      </c>
      <c r="AN42" s="702">
        <v>4.002400282</v>
      </c>
      <c r="AO42" s="702">
        <v>3.5309089660000001</v>
      </c>
      <c r="AP42" s="702">
        <v>4.0440466800000001</v>
      </c>
      <c r="AQ42" s="702">
        <v>5.1460853020000004</v>
      </c>
      <c r="AR42" s="702">
        <v>5.5127518530000001</v>
      </c>
      <c r="AS42" s="702">
        <v>7.0203277240000004</v>
      </c>
      <c r="AT42" s="702">
        <v>7.1173611860000001</v>
      </c>
      <c r="AU42" s="702">
        <v>6.2576117870000001</v>
      </c>
      <c r="AV42" s="702">
        <v>5.5904840929999997</v>
      </c>
      <c r="AW42" s="702">
        <v>4.4113591430000003</v>
      </c>
      <c r="AX42" s="702">
        <v>4.7969687839999997</v>
      </c>
      <c r="AY42" s="702">
        <v>4.514621301</v>
      </c>
      <c r="AZ42" s="702">
        <v>2.7370619299999999</v>
      </c>
      <c r="BA42" s="702">
        <v>3.7191738239999999</v>
      </c>
      <c r="BB42" s="702">
        <v>3.623513</v>
      </c>
      <c r="BC42" s="702">
        <v>4.5591619999999997</v>
      </c>
      <c r="BD42" s="703">
        <v>3.732704</v>
      </c>
      <c r="BE42" s="703">
        <v>7.5317600000000002</v>
      </c>
      <c r="BF42" s="703">
        <v>5.1965750000000002</v>
      </c>
      <c r="BG42" s="703">
        <v>4.6616910000000003</v>
      </c>
      <c r="BH42" s="703">
        <v>4.6066440000000002</v>
      </c>
      <c r="BI42" s="703">
        <v>2.8077139999999998</v>
      </c>
      <c r="BJ42" s="703">
        <v>4.9672289999999997</v>
      </c>
      <c r="BK42" s="703">
        <v>2.9261729999999999</v>
      </c>
      <c r="BL42" s="703">
        <v>4.0870850000000001</v>
      </c>
      <c r="BM42" s="703">
        <v>2.4483090000000001</v>
      </c>
      <c r="BN42" s="703">
        <v>2.7197239999999998</v>
      </c>
      <c r="BO42" s="703">
        <v>2.788065</v>
      </c>
      <c r="BP42" s="703">
        <v>2.5546700000000002</v>
      </c>
      <c r="BQ42" s="703">
        <v>6.0002979999999999</v>
      </c>
      <c r="BR42" s="703">
        <v>4.3825279999999998</v>
      </c>
      <c r="BS42" s="703">
        <v>3.9591919999999998</v>
      </c>
      <c r="BT42" s="703">
        <v>4.2329249999999998</v>
      </c>
      <c r="BU42" s="703">
        <v>2.1173579999999999</v>
      </c>
      <c r="BV42" s="703">
        <v>4.1738900000000001</v>
      </c>
    </row>
    <row r="43" spans="1:74" ht="11.1" customHeight="1" x14ac:dyDescent="0.2">
      <c r="A43" s="499" t="s">
        <v>1296</v>
      </c>
      <c r="B43" s="500" t="s">
        <v>83</v>
      </c>
      <c r="C43" s="702">
        <v>4.699195403</v>
      </c>
      <c r="D43" s="702">
        <v>3.7994969169999999</v>
      </c>
      <c r="E43" s="702">
        <v>3.8964121989999998</v>
      </c>
      <c r="F43" s="702">
        <v>3.2280968699999999</v>
      </c>
      <c r="G43" s="702">
        <v>3.3199084349999999</v>
      </c>
      <c r="H43" s="702">
        <v>4.0055087489999996</v>
      </c>
      <c r="I43" s="702">
        <v>4.8856146889999996</v>
      </c>
      <c r="J43" s="702">
        <v>5.1417944520000001</v>
      </c>
      <c r="K43" s="702">
        <v>4.0800545399999999</v>
      </c>
      <c r="L43" s="702">
        <v>3.9716142830000001</v>
      </c>
      <c r="M43" s="702">
        <v>4.131829808</v>
      </c>
      <c r="N43" s="702">
        <v>3.5524894109999998</v>
      </c>
      <c r="O43" s="702">
        <v>3.6645473800000001</v>
      </c>
      <c r="P43" s="702">
        <v>2.986494956</v>
      </c>
      <c r="Q43" s="702">
        <v>3.1816479869999998</v>
      </c>
      <c r="R43" s="702">
        <v>2.7661697219999999</v>
      </c>
      <c r="S43" s="702">
        <v>3.1135573750000001</v>
      </c>
      <c r="T43" s="702">
        <v>3.6397277290000001</v>
      </c>
      <c r="U43" s="702">
        <v>4.8569827800000001</v>
      </c>
      <c r="V43" s="702">
        <v>4.6447769320000001</v>
      </c>
      <c r="W43" s="702">
        <v>4.0983632940000003</v>
      </c>
      <c r="X43" s="702">
        <v>3.7986532149999999</v>
      </c>
      <c r="Y43" s="702">
        <v>4.141078351</v>
      </c>
      <c r="Z43" s="702">
        <v>4.4271465650000001</v>
      </c>
      <c r="AA43" s="702">
        <v>3.815376943</v>
      </c>
      <c r="AB43" s="702">
        <v>3.9071991559999999</v>
      </c>
      <c r="AC43" s="702">
        <v>2.4990189979999999</v>
      </c>
      <c r="AD43" s="702">
        <v>2.372024777</v>
      </c>
      <c r="AE43" s="702">
        <v>2.6821942449999998</v>
      </c>
      <c r="AF43" s="702">
        <v>3.4020818369999999</v>
      </c>
      <c r="AG43" s="702">
        <v>4.2909084010000003</v>
      </c>
      <c r="AH43" s="702">
        <v>4.4830725100000004</v>
      </c>
      <c r="AI43" s="702">
        <v>3.6542761170000002</v>
      </c>
      <c r="AJ43" s="702">
        <v>3.0156451419999999</v>
      </c>
      <c r="AK43" s="702">
        <v>2.6768115240000001</v>
      </c>
      <c r="AL43" s="702">
        <v>2.3146413539999999</v>
      </c>
      <c r="AM43" s="702">
        <v>2.3491298349999998</v>
      </c>
      <c r="AN43" s="702">
        <v>1.6028247950000001</v>
      </c>
      <c r="AO43" s="702">
        <v>1.315729615</v>
      </c>
      <c r="AP43" s="702">
        <v>1.2550656630000001</v>
      </c>
      <c r="AQ43" s="702">
        <v>1.7362489729999999</v>
      </c>
      <c r="AR43" s="702">
        <v>2.3418889360000001</v>
      </c>
      <c r="AS43" s="702">
        <v>2.7834664949999999</v>
      </c>
      <c r="AT43" s="702">
        <v>3.027339537</v>
      </c>
      <c r="AU43" s="702">
        <v>2.944337215</v>
      </c>
      <c r="AV43" s="702">
        <v>2.5300824689999999</v>
      </c>
      <c r="AW43" s="702">
        <v>1.776641243</v>
      </c>
      <c r="AX43" s="702">
        <v>2.2791190399999999</v>
      </c>
      <c r="AY43" s="702">
        <v>2.6796034670000002</v>
      </c>
      <c r="AZ43" s="702">
        <v>1.9513666599999999</v>
      </c>
      <c r="BA43" s="702">
        <v>1.2751565</v>
      </c>
      <c r="BB43" s="702">
        <v>1.507625</v>
      </c>
      <c r="BC43" s="702">
        <v>1.7107270000000001</v>
      </c>
      <c r="BD43" s="703">
        <v>3.2041710000000001</v>
      </c>
      <c r="BE43" s="703">
        <v>3.2105920000000001</v>
      </c>
      <c r="BF43" s="703">
        <v>3.1296560000000002</v>
      </c>
      <c r="BG43" s="703">
        <v>2.6714889999999998</v>
      </c>
      <c r="BH43" s="703">
        <v>2.9316019999999998</v>
      </c>
      <c r="BI43" s="703">
        <v>2.1193629999999999</v>
      </c>
      <c r="BJ43" s="703">
        <v>2.933792</v>
      </c>
      <c r="BK43" s="703">
        <v>3.0251679999999999</v>
      </c>
      <c r="BL43" s="703">
        <v>0.87228620000000001</v>
      </c>
      <c r="BM43" s="703">
        <v>1.703023</v>
      </c>
      <c r="BN43" s="703">
        <v>2.1124610000000001</v>
      </c>
      <c r="BO43" s="703">
        <v>2.2500390000000001</v>
      </c>
      <c r="BP43" s="703">
        <v>2.9812259999999999</v>
      </c>
      <c r="BQ43" s="703">
        <v>2.656542</v>
      </c>
      <c r="BR43" s="703">
        <v>2.586897</v>
      </c>
      <c r="BS43" s="703">
        <v>2.6411340000000001</v>
      </c>
      <c r="BT43" s="703">
        <v>3.0051770000000002</v>
      </c>
      <c r="BU43" s="703">
        <v>2.0125950000000001</v>
      </c>
      <c r="BV43" s="703">
        <v>2.7455919999999998</v>
      </c>
    </row>
    <row r="44" spans="1:74" ht="11.1" customHeight="1" x14ac:dyDescent="0.2">
      <c r="A44" s="499" t="s">
        <v>1297</v>
      </c>
      <c r="B44" s="502" t="s">
        <v>86</v>
      </c>
      <c r="C44" s="702">
        <v>2.9800170000000001</v>
      </c>
      <c r="D44" s="702">
        <v>2.6837430000000002</v>
      </c>
      <c r="E44" s="702">
        <v>2.9690409999999998</v>
      </c>
      <c r="F44" s="702">
        <v>2.1221329999999998</v>
      </c>
      <c r="G44" s="702">
        <v>2.3508260000000001</v>
      </c>
      <c r="H44" s="702">
        <v>2.8133330000000001</v>
      </c>
      <c r="I44" s="702">
        <v>2.8534419999999998</v>
      </c>
      <c r="J44" s="702">
        <v>2.9345370000000002</v>
      </c>
      <c r="K44" s="702">
        <v>2.852833</v>
      </c>
      <c r="L44" s="702">
        <v>2.1625420000000002</v>
      </c>
      <c r="M44" s="702">
        <v>2.633429</v>
      </c>
      <c r="N44" s="702">
        <v>2.9842620000000002</v>
      </c>
      <c r="O44" s="702">
        <v>2.9840309999999999</v>
      </c>
      <c r="P44" s="702">
        <v>2.5560510000000001</v>
      </c>
      <c r="Q44" s="702">
        <v>2.9774259999999999</v>
      </c>
      <c r="R44" s="702">
        <v>1.9626060000000001</v>
      </c>
      <c r="S44" s="702">
        <v>2.6302530000000002</v>
      </c>
      <c r="T44" s="702">
        <v>2.750299</v>
      </c>
      <c r="U44" s="702">
        <v>2.7303090000000001</v>
      </c>
      <c r="V44" s="702">
        <v>2.923384</v>
      </c>
      <c r="W44" s="702">
        <v>2.8075549999999998</v>
      </c>
      <c r="X44" s="702">
        <v>2.1016370000000002</v>
      </c>
      <c r="Y44" s="702">
        <v>1.9041889999999999</v>
      </c>
      <c r="Z44" s="702">
        <v>2.7695189999999998</v>
      </c>
      <c r="AA44" s="702">
        <v>2.9782630000000001</v>
      </c>
      <c r="AB44" s="702">
        <v>2.6863440000000001</v>
      </c>
      <c r="AC44" s="702">
        <v>2.9667379999999999</v>
      </c>
      <c r="AD44" s="702">
        <v>2.0633629999999998</v>
      </c>
      <c r="AE44" s="702">
        <v>2.6435789999999999</v>
      </c>
      <c r="AF44" s="702">
        <v>2.8539889999999999</v>
      </c>
      <c r="AG44" s="702">
        <v>2.9360569999999999</v>
      </c>
      <c r="AH44" s="702">
        <v>2.7815319999999999</v>
      </c>
      <c r="AI44" s="702">
        <v>2.8387959999999999</v>
      </c>
      <c r="AJ44" s="702">
        <v>2.027695</v>
      </c>
      <c r="AK44" s="702">
        <v>2.1737320000000002</v>
      </c>
      <c r="AL44" s="702">
        <v>2.9702799999999998</v>
      </c>
      <c r="AM44" s="702">
        <v>2.975994</v>
      </c>
      <c r="AN44" s="702">
        <v>2.4916130000000001</v>
      </c>
      <c r="AO44" s="702">
        <v>2.7961839999999998</v>
      </c>
      <c r="AP44" s="702">
        <v>1.999298</v>
      </c>
      <c r="AQ44" s="702">
        <v>2.7692589999999999</v>
      </c>
      <c r="AR44" s="702">
        <v>2.851559</v>
      </c>
      <c r="AS44" s="702">
        <v>2.9290690000000001</v>
      </c>
      <c r="AT44" s="702">
        <v>2.921071</v>
      </c>
      <c r="AU44" s="702">
        <v>2.8463080000000001</v>
      </c>
      <c r="AV44" s="702">
        <v>2.243169</v>
      </c>
      <c r="AW44" s="702">
        <v>1.9156010000000001</v>
      </c>
      <c r="AX44" s="702">
        <v>2.8133080000000001</v>
      </c>
      <c r="AY44" s="702">
        <v>2.9762080000000002</v>
      </c>
      <c r="AZ44" s="702">
        <v>2.537131</v>
      </c>
      <c r="BA44" s="702">
        <v>2.938412</v>
      </c>
      <c r="BB44" s="702">
        <v>2.2312099999999999</v>
      </c>
      <c r="BC44" s="702">
        <v>2.1449099999999999</v>
      </c>
      <c r="BD44" s="703">
        <v>2.8142900000000002</v>
      </c>
      <c r="BE44" s="703">
        <v>2.9081000000000001</v>
      </c>
      <c r="BF44" s="703">
        <v>2.9081000000000001</v>
      </c>
      <c r="BG44" s="703">
        <v>2.8142900000000002</v>
      </c>
      <c r="BH44" s="703">
        <v>2.0173999999999999</v>
      </c>
      <c r="BI44" s="703">
        <v>2.74404</v>
      </c>
      <c r="BJ44" s="703">
        <v>2.9081000000000001</v>
      </c>
      <c r="BK44" s="703">
        <v>2.9081000000000001</v>
      </c>
      <c r="BL44" s="703">
        <v>2.6266699999999998</v>
      </c>
      <c r="BM44" s="703">
        <v>2.9081000000000001</v>
      </c>
      <c r="BN44" s="703">
        <v>2.1378200000000001</v>
      </c>
      <c r="BO44" s="703">
        <v>2.5097299999999998</v>
      </c>
      <c r="BP44" s="703">
        <v>2.8142900000000002</v>
      </c>
      <c r="BQ44" s="703">
        <v>2.9081000000000001</v>
      </c>
      <c r="BR44" s="703">
        <v>2.9081000000000001</v>
      </c>
      <c r="BS44" s="703">
        <v>2.8142900000000002</v>
      </c>
      <c r="BT44" s="703">
        <v>2.2027100000000002</v>
      </c>
      <c r="BU44" s="703">
        <v>2.4176700000000002</v>
      </c>
      <c r="BV44" s="703">
        <v>2.9081000000000001</v>
      </c>
    </row>
    <row r="45" spans="1:74" ht="11.1" customHeight="1" x14ac:dyDescent="0.2">
      <c r="A45" s="499" t="s">
        <v>1298</v>
      </c>
      <c r="B45" s="502" t="s">
        <v>1222</v>
      </c>
      <c r="C45" s="702">
        <v>1.2417831239999999</v>
      </c>
      <c r="D45" s="702">
        <v>1.269145119</v>
      </c>
      <c r="E45" s="702">
        <v>1.3888320869999999</v>
      </c>
      <c r="F45" s="702">
        <v>1.3969148339999999</v>
      </c>
      <c r="G45" s="702">
        <v>1.565012683</v>
      </c>
      <c r="H45" s="702">
        <v>1.5219336489999999</v>
      </c>
      <c r="I45" s="702">
        <v>1.520668385</v>
      </c>
      <c r="J45" s="702">
        <v>1.398767957</v>
      </c>
      <c r="K45" s="702">
        <v>1.1031900619999999</v>
      </c>
      <c r="L45" s="702">
        <v>0.96455202200000001</v>
      </c>
      <c r="M45" s="702">
        <v>0.91126113099999995</v>
      </c>
      <c r="N45" s="702">
        <v>0.92538494699999996</v>
      </c>
      <c r="O45" s="702">
        <v>0.88486158500000001</v>
      </c>
      <c r="P45" s="702">
        <v>0.93741867599999995</v>
      </c>
      <c r="Q45" s="702">
        <v>1.0514881869999999</v>
      </c>
      <c r="R45" s="702">
        <v>1.2174499350000001</v>
      </c>
      <c r="S45" s="702">
        <v>1.3970310180000001</v>
      </c>
      <c r="T45" s="702">
        <v>1.4263866460000001</v>
      </c>
      <c r="U45" s="702">
        <v>1.4386570809999999</v>
      </c>
      <c r="V45" s="702">
        <v>1.282922903</v>
      </c>
      <c r="W45" s="702">
        <v>1.018888303</v>
      </c>
      <c r="X45" s="702">
        <v>0.886647293</v>
      </c>
      <c r="Y45" s="702">
        <v>0.78643590200000002</v>
      </c>
      <c r="Z45" s="702">
        <v>0.73785547100000004</v>
      </c>
      <c r="AA45" s="702">
        <v>0.74226289000000001</v>
      </c>
      <c r="AB45" s="702">
        <v>0.837874224</v>
      </c>
      <c r="AC45" s="702">
        <v>1.424639604</v>
      </c>
      <c r="AD45" s="702">
        <v>1.494656414</v>
      </c>
      <c r="AE45" s="702">
        <v>1.344461669</v>
      </c>
      <c r="AF45" s="702">
        <v>1.5050696400000001</v>
      </c>
      <c r="AG45" s="702">
        <v>1.534626917</v>
      </c>
      <c r="AH45" s="702">
        <v>1.4360080740000001</v>
      </c>
      <c r="AI45" s="702">
        <v>1.081670103</v>
      </c>
      <c r="AJ45" s="702">
        <v>0.99591812199999996</v>
      </c>
      <c r="AK45" s="702">
        <v>0.82985009700000001</v>
      </c>
      <c r="AL45" s="702">
        <v>0.75086924600000005</v>
      </c>
      <c r="AM45" s="702">
        <v>0.83994335399999998</v>
      </c>
      <c r="AN45" s="702">
        <v>0.85582405299999997</v>
      </c>
      <c r="AO45" s="702">
        <v>0.96064517100000002</v>
      </c>
      <c r="AP45" s="702">
        <v>1.1438523089999999</v>
      </c>
      <c r="AQ45" s="702">
        <v>1.38587434</v>
      </c>
      <c r="AR45" s="702">
        <v>1.422930963</v>
      </c>
      <c r="AS45" s="702">
        <v>1.4299513939999999</v>
      </c>
      <c r="AT45" s="702">
        <v>1.3123565049999999</v>
      </c>
      <c r="AU45" s="702">
        <v>0.98984309699999995</v>
      </c>
      <c r="AV45" s="702">
        <v>0.89907466400000002</v>
      </c>
      <c r="AW45" s="702">
        <v>0.81207541000000005</v>
      </c>
      <c r="AX45" s="702">
        <v>0.742464389</v>
      </c>
      <c r="AY45" s="702">
        <v>0.81292843999999997</v>
      </c>
      <c r="AZ45" s="702">
        <v>0.74294898300000001</v>
      </c>
      <c r="BA45" s="702">
        <v>0.93285846800000005</v>
      </c>
      <c r="BB45" s="702">
        <v>1.0669169999999999</v>
      </c>
      <c r="BC45" s="702">
        <v>1.2081599999999999</v>
      </c>
      <c r="BD45" s="703">
        <v>1.3359289999999999</v>
      </c>
      <c r="BE45" s="703">
        <v>1.419076</v>
      </c>
      <c r="BF45" s="703">
        <v>1.270662</v>
      </c>
      <c r="BG45" s="703">
        <v>0.96718230000000005</v>
      </c>
      <c r="BH45" s="703">
        <v>0.82818890000000001</v>
      </c>
      <c r="BI45" s="703">
        <v>0.80183289999999996</v>
      </c>
      <c r="BJ45" s="703">
        <v>0.82338999999999996</v>
      </c>
      <c r="BK45" s="703">
        <v>0.87992499999999996</v>
      </c>
      <c r="BL45" s="703">
        <v>0.83849430000000003</v>
      </c>
      <c r="BM45" s="703">
        <v>1.116832</v>
      </c>
      <c r="BN45" s="703">
        <v>1.2186410000000001</v>
      </c>
      <c r="BO45" s="703">
        <v>1.3417669999999999</v>
      </c>
      <c r="BP45" s="703">
        <v>1.446116</v>
      </c>
      <c r="BQ45" s="703">
        <v>1.516106</v>
      </c>
      <c r="BR45" s="703">
        <v>1.3533500000000001</v>
      </c>
      <c r="BS45" s="703">
        <v>1.0353749999999999</v>
      </c>
      <c r="BT45" s="703">
        <v>0.88823940000000001</v>
      </c>
      <c r="BU45" s="703">
        <v>0.85135669999999997</v>
      </c>
      <c r="BV45" s="703">
        <v>0.86700049999999995</v>
      </c>
    </row>
    <row r="46" spans="1:74" ht="11.1" customHeight="1" x14ac:dyDescent="0.2">
      <c r="A46" s="499" t="s">
        <v>1299</v>
      </c>
      <c r="B46" s="502" t="s">
        <v>1325</v>
      </c>
      <c r="C46" s="702">
        <v>0.356819357</v>
      </c>
      <c r="D46" s="702">
        <v>0.40896232599999999</v>
      </c>
      <c r="E46" s="702">
        <v>0.59085163699999999</v>
      </c>
      <c r="F46" s="702">
        <v>0.66879270400000002</v>
      </c>
      <c r="G46" s="702">
        <v>0.73187223599999995</v>
      </c>
      <c r="H46" s="702">
        <v>0.79442235900000002</v>
      </c>
      <c r="I46" s="702">
        <v>0.548796536</v>
      </c>
      <c r="J46" s="702">
        <v>0.595880831</v>
      </c>
      <c r="K46" s="702">
        <v>0.67411379699999996</v>
      </c>
      <c r="L46" s="702">
        <v>0.73961724299999998</v>
      </c>
      <c r="M46" s="702">
        <v>0.59565473599999996</v>
      </c>
      <c r="N46" s="702">
        <v>0.540712101</v>
      </c>
      <c r="O46" s="702">
        <v>0.59768081299999998</v>
      </c>
      <c r="P46" s="702">
        <v>0.64581951299999996</v>
      </c>
      <c r="Q46" s="702">
        <v>0.78138629599999998</v>
      </c>
      <c r="R46" s="702">
        <v>0.90556434200000002</v>
      </c>
      <c r="S46" s="702">
        <v>0.89868231799999998</v>
      </c>
      <c r="T46" s="702">
        <v>0.90830883900000003</v>
      </c>
      <c r="U46" s="702">
        <v>0.72261233199999997</v>
      </c>
      <c r="V46" s="702">
        <v>0.76804492700000004</v>
      </c>
      <c r="W46" s="702">
        <v>0.76774340200000002</v>
      </c>
      <c r="X46" s="702">
        <v>0.69462775099999996</v>
      </c>
      <c r="Y46" s="702">
        <v>0.71409350500000002</v>
      </c>
      <c r="Z46" s="702">
        <v>0.609699773</v>
      </c>
      <c r="AA46" s="702">
        <v>0.63984011100000004</v>
      </c>
      <c r="AB46" s="702">
        <v>0.67395385299999999</v>
      </c>
      <c r="AC46" s="702">
        <v>0.81050343499999999</v>
      </c>
      <c r="AD46" s="702">
        <v>0.91746971799999999</v>
      </c>
      <c r="AE46" s="702">
        <v>0.929173731</v>
      </c>
      <c r="AF46" s="702">
        <v>0.95730691700000003</v>
      </c>
      <c r="AG46" s="702">
        <v>0.88108428900000002</v>
      </c>
      <c r="AH46" s="702">
        <v>0.91191011</v>
      </c>
      <c r="AI46" s="702">
        <v>0.88153995500000004</v>
      </c>
      <c r="AJ46" s="702">
        <v>0.96046563900000004</v>
      </c>
      <c r="AK46" s="702">
        <v>0.77107637100000004</v>
      </c>
      <c r="AL46" s="702">
        <v>0.75549676399999999</v>
      </c>
      <c r="AM46" s="702">
        <v>0.79688885099999995</v>
      </c>
      <c r="AN46" s="702">
        <v>0.80169697100000004</v>
      </c>
      <c r="AO46" s="702">
        <v>0.92680919799999995</v>
      </c>
      <c r="AP46" s="702">
        <v>0.98711112499999998</v>
      </c>
      <c r="AQ46" s="702">
        <v>1.0484357580000001</v>
      </c>
      <c r="AR46" s="702">
        <v>1.091881442</v>
      </c>
      <c r="AS46" s="702">
        <v>0.89855507599999995</v>
      </c>
      <c r="AT46" s="702">
        <v>0.85835946799999996</v>
      </c>
      <c r="AU46" s="702">
        <v>0.78546066800000003</v>
      </c>
      <c r="AV46" s="702">
        <v>0.56908729199999997</v>
      </c>
      <c r="AW46" s="702">
        <v>0.83145111400000005</v>
      </c>
      <c r="AX46" s="702">
        <v>0.89279742399999995</v>
      </c>
      <c r="AY46" s="702">
        <v>0.88083174600000003</v>
      </c>
      <c r="AZ46" s="702">
        <v>0.93218783199999999</v>
      </c>
      <c r="BA46" s="702">
        <v>1.2022575440000001</v>
      </c>
      <c r="BB46" s="702">
        <v>1.484537</v>
      </c>
      <c r="BC46" s="702">
        <v>1.5374289999999999</v>
      </c>
      <c r="BD46" s="703">
        <v>1.6858569999999999</v>
      </c>
      <c r="BE46" s="703">
        <v>1.298217</v>
      </c>
      <c r="BF46" s="703">
        <v>1.1582710000000001</v>
      </c>
      <c r="BG46" s="703">
        <v>1.1534580000000001</v>
      </c>
      <c r="BH46" s="703">
        <v>0.77133450000000003</v>
      </c>
      <c r="BI46" s="703">
        <v>1.2285509999999999</v>
      </c>
      <c r="BJ46" s="703">
        <v>1.526051</v>
      </c>
      <c r="BK46" s="703">
        <v>1.563849</v>
      </c>
      <c r="BL46" s="703">
        <v>1.340327</v>
      </c>
      <c r="BM46" s="703">
        <v>1.8556440000000001</v>
      </c>
      <c r="BN46" s="703">
        <v>2.0037229999999999</v>
      </c>
      <c r="BO46" s="703">
        <v>1.933524</v>
      </c>
      <c r="BP46" s="703">
        <v>2.1323660000000002</v>
      </c>
      <c r="BQ46" s="703">
        <v>1.5702020000000001</v>
      </c>
      <c r="BR46" s="703">
        <v>1.477697</v>
      </c>
      <c r="BS46" s="703">
        <v>1.5782499999999999</v>
      </c>
      <c r="BT46" s="703">
        <v>1.048227</v>
      </c>
      <c r="BU46" s="703">
        <v>1.8504929999999999</v>
      </c>
      <c r="BV46" s="703">
        <v>1.65907</v>
      </c>
    </row>
    <row r="47" spans="1:74" ht="11.1" customHeight="1" x14ac:dyDescent="0.2">
      <c r="A47" s="499" t="s">
        <v>1300</v>
      </c>
      <c r="B47" s="500" t="s">
        <v>1326</v>
      </c>
      <c r="C47" s="702">
        <v>-1.9561562000000001E-2</v>
      </c>
      <c r="D47" s="702">
        <v>-8.7187440000000005E-3</v>
      </c>
      <c r="E47" s="702">
        <v>-1.3750887E-2</v>
      </c>
      <c r="F47" s="702">
        <v>-1.2735888000000001E-2</v>
      </c>
      <c r="G47" s="702">
        <v>-3.7559899999999998E-3</v>
      </c>
      <c r="H47" s="702">
        <v>8.85204E-4</v>
      </c>
      <c r="I47" s="702">
        <v>1.9025144000000001E-2</v>
      </c>
      <c r="J47" s="702">
        <v>1.740566E-2</v>
      </c>
      <c r="K47" s="702">
        <v>6.1514209999999998E-3</v>
      </c>
      <c r="L47" s="702">
        <v>-8.059854E-3</v>
      </c>
      <c r="M47" s="702">
        <v>-1.4216571000000001E-2</v>
      </c>
      <c r="N47" s="702">
        <v>-1.8655728999999999E-2</v>
      </c>
      <c r="O47" s="702">
        <v>-2.103588E-2</v>
      </c>
      <c r="P47" s="702">
        <v>-8.5587969999999999E-3</v>
      </c>
      <c r="Q47" s="702">
        <v>-1.5425744E-2</v>
      </c>
      <c r="R47" s="702">
        <v>3.1951530000000001E-3</v>
      </c>
      <c r="S47" s="702">
        <v>1.4615390000000001E-2</v>
      </c>
      <c r="T47" s="702">
        <v>2.9652300999999999E-2</v>
      </c>
      <c r="U47" s="702">
        <v>2.8464146999999999E-2</v>
      </c>
      <c r="V47" s="702">
        <v>1.8255877E-2</v>
      </c>
      <c r="W47" s="702">
        <v>1.865298E-3</v>
      </c>
      <c r="X47" s="702">
        <v>-1.1164762999999999E-2</v>
      </c>
      <c r="Y47" s="702">
        <v>-1.3567304000000001E-2</v>
      </c>
      <c r="Z47" s="702">
        <v>-2.5084507999999998E-2</v>
      </c>
      <c r="AA47" s="702">
        <v>-6.1024590000000002E-3</v>
      </c>
      <c r="AB47" s="702">
        <v>-1.7413274999999999E-2</v>
      </c>
      <c r="AC47" s="702">
        <v>1.0970581E-2</v>
      </c>
      <c r="AD47" s="702">
        <v>1.6033035000000001E-2</v>
      </c>
      <c r="AE47" s="702">
        <v>2.9562395000000002E-2</v>
      </c>
      <c r="AF47" s="702">
        <v>1.8792982E-2</v>
      </c>
      <c r="AG47" s="702">
        <v>4.2944706999999999E-2</v>
      </c>
      <c r="AH47" s="702">
        <v>4.3978937000000003E-2</v>
      </c>
      <c r="AI47" s="702">
        <v>2.0686301000000001E-2</v>
      </c>
      <c r="AJ47" s="702">
        <v>8.1477430000000007E-3</v>
      </c>
      <c r="AK47" s="702">
        <v>-4.2271629999999999E-3</v>
      </c>
      <c r="AL47" s="702">
        <v>1.8887449000000001E-2</v>
      </c>
      <c r="AM47" s="702">
        <v>8.9271060000000006E-3</v>
      </c>
      <c r="AN47" s="702">
        <v>1.7334716E-2</v>
      </c>
      <c r="AO47" s="702">
        <v>9.4178209999999998E-3</v>
      </c>
      <c r="AP47" s="702">
        <v>2.1625696999999999E-2</v>
      </c>
      <c r="AQ47" s="702">
        <v>2.85147E-2</v>
      </c>
      <c r="AR47" s="702">
        <v>4.0386726999999997E-2</v>
      </c>
      <c r="AS47" s="702">
        <v>3.4976321999999997E-2</v>
      </c>
      <c r="AT47" s="702">
        <v>4.8363445999999997E-2</v>
      </c>
      <c r="AU47" s="702">
        <v>1.2329131E-2</v>
      </c>
      <c r="AV47" s="702">
        <v>5.7573809999999998E-3</v>
      </c>
      <c r="AW47" s="702">
        <v>4.0546640000000004E-3</v>
      </c>
      <c r="AX47" s="702">
        <v>-3.5568539999999999E-3</v>
      </c>
      <c r="AY47" s="702">
        <v>-1.0394373E-2</v>
      </c>
      <c r="AZ47" s="702">
        <v>1.1332824999999999E-2</v>
      </c>
      <c r="BA47" s="702">
        <v>1.4383263E-2</v>
      </c>
      <c r="BB47" s="702">
        <v>1.8356600000000001E-2</v>
      </c>
      <c r="BC47" s="702">
        <v>2.1615100000000002E-2</v>
      </c>
      <c r="BD47" s="703">
        <v>3.5662699999999999E-2</v>
      </c>
      <c r="BE47" s="703">
        <v>3.6712500000000002E-2</v>
      </c>
      <c r="BF47" s="703">
        <v>3.8772599999999997E-2</v>
      </c>
      <c r="BG47" s="703">
        <v>6.5212600000000001E-3</v>
      </c>
      <c r="BH47" s="703">
        <v>1.09413E-3</v>
      </c>
      <c r="BI47" s="703">
        <v>1.06057E-3</v>
      </c>
      <c r="BJ47" s="703">
        <v>1.4623399999999999E-3</v>
      </c>
      <c r="BK47" s="703">
        <v>-1.0854600000000001E-2</v>
      </c>
      <c r="BL47" s="703">
        <v>1.86354E-2</v>
      </c>
      <c r="BM47" s="703">
        <v>1.40885E-2</v>
      </c>
      <c r="BN47" s="703">
        <v>1.88451E-2</v>
      </c>
      <c r="BO47" s="703">
        <v>2.0663600000000001E-2</v>
      </c>
      <c r="BP47" s="703">
        <v>3.51594E-2</v>
      </c>
      <c r="BQ47" s="703">
        <v>3.23086E-2</v>
      </c>
      <c r="BR47" s="703">
        <v>3.4493700000000002E-2</v>
      </c>
      <c r="BS47" s="703">
        <v>5.3708100000000002E-3</v>
      </c>
      <c r="BT47" s="703">
        <v>1.4731499999999999E-3</v>
      </c>
      <c r="BU47" s="703">
        <v>-1.04754E-3</v>
      </c>
      <c r="BV47" s="703">
        <v>-3.5658100000000002E-4</v>
      </c>
    </row>
    <row r="48" spans="1:74" ht="11.1" customHeight="1" x14ac:dyDescent="0.2">
      <c r="A48" s="499" t="s">
        <v>1301</v>
      </c>
      <c r="B48" s="500" t="s">
        <v>1226</v>
      </c>
      <c r="C48" s="702">
        <v>10.963640928</v>
      </c>
      <c r="D48" s="702">
        <v>9.2168967049999999</v>
      </c>
      <c r="E48" s="702">
        <v>10.136810733000001</v>
      </c>
      <c r="F48" s="702">
        <v>9.657404305</v>
      </c>
      <c r="G48" s="702">
        <v>11.12946584</v>
      </c>
      <c r="H48" s="702">
        <v>13.534394145</v>
      </c>
      <c r="I48" s="702">
        <v>15.201774201999999</v>
      </c>
      <c r="J48" s="702">
        <v>15.031004534999999</v>
      </c>
      <c r="K48" s="702">
        <v>12.767260285000001</v>
      </c>
      <c r="L48" s="702">
        <v>11.261400578</v>
      </c>
      <c r="M48" s="702">
        <v>10.306992925999999</v>
      </c>
      <c r="N48" s="702">
        <v>10.750561489000001</v>
      </c>
      <c r="O48" s="702">
        <v>10.256030428000001</v>
      </c>
      <c r="P48" s="702">
        <v>9.0794399919999993</v>
      </c>
      <c r="Q48" s="702">
        <v>10.050872976999999</v>
      </c>
      <c r="R48" s="702">
        <v>9.7649478349999992</v>
      </c>
      <c r="S48" s="702">
        <v>11.509418158000001</v>
      </c>
      <c r="T48" s="702">
        <v>13.229136325000001</v>
      </c>
      <c r="U48" s="702">
        <v>15.706264914</v>
      </c>
      <c r="V48" s="702">
        <v>15.873501888</v>
      </c>
      <c r="W48" s="702">
        <v>14.434539885</v>
      </c>
      <c r="X48" s="702">
        <v>12.179206902000001</v>
      </c>
      <c r="Y48" s="702">
        <v>11.094498680999999</v>
      </c>
      <c r="Z48" s="702">
        <v>12.417568961000001</v>
      </c>
      <c r="AA48" s="702">
        <v>11.883294138</v>
      </c>
      <c r="AB48" s="702">
        <v>11.424872402</v>
      </c>
      <c r="AC48" s="702">
        <v>11.091229605000001</v>
      </c>
      <c r="AD48" s="702">
        <v>10.631374521</v>
      </c>
      <c r="AE48" s="702">
        <v>11.422413048999999</v>
      </c>
      <c r="AF48" s="702">
        <v>13.871796572999999</v>
      </c>
      <c r="AG48" s="702">
        <v>16.102428700000001</v>
      </c>
      <c r="AH48" s="702">
        <v>16.254287604999998</v>
      </c>
      <c r="AI48" s="702">
        <v>14.331198209</v>
      </c>
      <c r="AJ48" s="702">
        <v>12.204275817999999</v>
      </c>
      <c r="AK48" s="702">
        <v>10.387168517999999</v>
      </c>
      <c r="AL48" s="702">
        <v>11.818762791999999</v>
      </c>
      <c r="AM48" s="702">
        <v>11.210272179</v>
      </c>
      <c r="AN48" s="702">
        <v>9.7716938169999992</v>
      </c>
      <c r="AO48" s="702">
        <v>9.5396947710000006</v>
      </c>
      <c r="AP48" s="702">
        <v>9.4509994739999996</v>
      </c>
      <c r="AQ48" s="702">
        <v>12.114418073</v>
      </c>
      <c r="AR48" s="702">
        <v>13.261398921</v>
      </c>
      <c r="AS48" s="702">
        <v>15.096346011</v>
      </c>
      <c r="AT48" s="702">
        <v>15.284851142000001</v>
      </c>
      <c r="AU48" s="702">
        <v>13.835889898</v>
      </c>
      <c r="AV48" s="702">
        <v>11.837654899</v>
      </c>
      <c r="AW48" s="702">
        <v>9.7511825739999995</v>
      </c>
      <c r="AX48" s="702">
        <v>11.521100783</v>
      </c>
      <c r="AY48" s="702">
        <v>11.853798581</v>
      </c>
      <c r="AZ48" s="702">
        <v>8.9120292299999999</v>
      </c>
      <c r="BA48" s="702">
        <v>10.082241599</v>
      </c>
      <c r="BB48" s="702">
        <v>9.9321590000000004</v>
      </c>
      <c r="BC48" s="702">
        <v>11.182</v>
      </c>
      <c r="BD48" s="703">
        <v>12.80861</v>
      </c>
      <c r="BE48" s="703">
        <v>16.40446</v>
      </c>
      <c r="BF48" s="703">
        <v>13.70204</v>
      </c>
      <c r="BG48" s="703">
        <v>12.27463</v>
      </c>
      <c r="BH48" s="703">
        <v>11.15626</v>
      </c>
      <c r="BI48" s="703">
        <v>9.7025620000000004</v>
      </c>
      <c r="BJ48" s="703">
        <v>13.160019999999999</v>
      </c>
      <c r="BK48" s="703">
        <v>11.29236</v>
      </c>
      <c r="BL48" s="703">
        <v>9.7834970000000006</v>
      </c>
      <c r="BM48" s="703">
        <v>10.045999999999999</v>
      </c>
      <c r="BN48" s="703">
        <v>10.211209999999999</v>
      </c>
      <c r="BO48" s="703">
        <v>10.84379</v>
      </c>
      <c r="BP48" s="703">
        <v>11.96383</v>
      </c>
      <c r="BQ48" s="703">
        <v>14.68356</v>
      </c>
      <c r="BR48" s="703">
        <v>12.743069999999999</v>
      </c>
      <c r="BS48" s="703">
        <v>12.033609999999999</v>
      </c>
      <c r="BT48" s="703">
        <v>11.37875</v>
      </c>
      <c r="BU48" s="703">
        <v>9.248424</v>
      </c>
      <c r="BV48" s="703">
        <v>12.353300000000001</v>
      </c>
    </row>
    <row r="49" spans="1:74" ht="11.1" customHeight="1" x14ac:dyDescent="0.2">
      <c r="A49" s="499" t="s">
        <v>1302</v>
      </c>
      <c r="B49" s="500" t="s">
        <v>1327</v>
      </c>
      <c r="C49" s="702">
        <v>8.0454647432000002</v>
      </c>
      <c r="D49" s="702">
        <v>6.5567621251999997</v>
      </c>
      <c r="E49" s="702">
        <v>7.9909904524000002</v>
      </c>
      <c r="F49" s="702">
        <v>7.6148539796000003</v>
      </c>
      <c r="G49" s="702">
        <v>8.8570147742999996</v>
      </c>
      <c r="H49" s="702">
        <v>10.974443623000001</v>
      </c>
      <c r="I49" s="702">
        <v>11.967736385</v>
      </c>
      <c r="J49" s="702">
        <v>11.575379508999999</v>
      </c>
      <c r="K49" s="702">
        <v>9.9432870962000006</v>
      </c>
      <c r="L49" s="702">
        <v>8.3307482047000008</v>
      </c>
      <c r="M49" s="702">
        <v>7.0995786444000002</v>
      </c>
      <c r="N49" s="702">
        <v>7.6614532189000002</v>
      </c>
      <c r="O49" s="702">
        <v>7.3312265641999996</v>
      </c>
      <c r="P49" s="702">
        <v>6.7374138685</v>
      </c>
      <c r="Q49" s="702">
        <v>7.2074671347999999</v>
      </c>
      <c r="R49" s="702">
        <v>7.6973781612999996</v>
      </c>
      <c r="S49" s="702">
        <v>9.0202083779999995</v>
      </c>
      <c r="T49" s="702">
        <v>10.481184914</v>
      </c>
      <c r="U49" s="702">
        <v>11.941121488</v>
      </c>
      <c r="V49" s="702">
        <v>11.671668428</v>
      </c>
      <c r="W49" s="702">
        <v>10.502524077</v>
      </c>
      <c r="X49" s="702">
        <v>5.8674928789000003</v>
      </c>
      <c r="Y49" s="702">
        <v>5.4690897399000002</v>
      </c>
      <c r="Z49" s="702">
        <v>5.9023129512999999</v>
      </c>
      <c r="AA49" s="702">
        <v>7.2782080000000002</v>
      </c>
      <c r="AB49" s="702">
        <v>6.6328420000000001</v>
      </c>
      <c r="AC49" s="702">
        <v>6.7325619999999997</v>
      </c>
      <c r="AD49" s="702">
        <v>6.8542389999999997</v>
      </c>
      <c r="AE49" s="702">
        <v>7.4128410000000002</v>
      </c>
      <c r="AF49" s="702">
        <v>9.4806519999999992</v>
      </c>
      <c r="AG49" s="702">
        <v>11.5166</v>
      </c>
      <c r="AH49" s="702">
        <v>11.72369</v>
      </c>
      <c r="AI49" s="702">
        <v>9.4664199999999994</v>
      </c>
      <c r="AJ49" s="702">
        <v>7.2759749999999999</v>
      </c>
      <c r="AK49" s="702">
        <v>6.4558109999999997</v>
      </c>
      <c r="AL49" s="702">
        <v>7.117032</v>
      </c>
      <c r="AM49" s="702">
        <v>7.0631060000000003</v>
      </c>
      <c r="AN49" s="702">
        <v>6.5196969999999999</v>
      </c>
      <c r="AO49" s="702">
        <v>6.2333869999999996</v>
      </c>
      <c r="AP49" s="702">
        <v>6.4592280000000004</v>
      </c>
      <c r="AQ49" s="702">
        <v>8.9606279999999998</v>
      </c>
      <c r="AR49" s="702">
        <v>9.9189889999999998</v>
      </c>
      <c r="AS49" s="702">
        <v>11.7767</v>
      </c>
      <c r="AT49" s="702">
        <v>11.711209999999999</v>
      </c>
      <c r="AU49" s="702">
        <v>9.2583000000000002</v>
      </c>
      <c r="AV49" s="702">
        <v>7.653626</v>
      </c>
      <c r="AW49" s="702">
        <v>6.4421790000000003</v>
      </c>
      <c r="AX49" s="702">
        <v>7.2272090000000002</v>
      </c>
      <c r="AY49" s="702">
        <v>7.3552220000000004</v>
      </c>
      <c r="AZ49" s="702">
        <v>5.7034760000000002</v>
      </c>
      <c r="BA49" s="702">
        <v>6.0780430000000001</v>
      </c>
      <c r="BB49" s="702">
        <v>6.4698929999999999</v>
      </c>
      <c r="BC49" s="702">
        <v>8.0611879999999996</v>
      </c>
      <c r="BD49" s="703">
        <v>9.7645599999999995</v>
      </c>
      <c r="BE49" s="703">
        <v>11.716419999999999</v>
      </c>
      <c r="BF49" s="703">
        <v>10.82559</v>
      </c>
      <c r="BG49" s="703">
        <v>9.1686069999999997</v>
      </c>
      <c r="BH49" s="703">
        <v>7.6070529999999996</v>
      </c>
      <c r="BI49" s="703">
        <v>6.155367</v>
      </c>
      <c r="BJ49" s="703">
        <v>7.3638519999999996</v>
      </c>
      <c r="BK49" s="703">
        <v>6.8475609999999998</v>
      </c>
      <c r="BL49" s="703">
        <v>6.0483010000000004</v>
      </c>
      <c r="BM49" s="703">
        <v>6.7962920000000002</v>
      </c>
      <c r="BN49" s="703">
        <v>6.6840109999999999</v>
      </c>
      <c r="BO49" s="703">
        <v>8.3615750000000002</v>
      </c>
      <c r="BP49" s="703">
        <v>9.7724510000000002</v>
      </c>
      <c r="BQ49" s="703">
        <v>11.702489999999999</v>
      </c>
      <c r="BR49" s="703">
        <v>10.823029999999999</v>
      </c>
      <c r="BS49" s="703">
        <v>9.2172850000000004</v>
      </c>
      <c r="BT49" s="703">
        <v>7.6264279999999998</v>
      </c>
      <c r="BU49" s="703">
        <v>6.1666499999999997</v>
      </c>
      <c r="BV49" s="703">
        <v>7.381818</v>
      </c>
    </row>
    <row r="50" spans="1:74" ht="11.1" customHeight="1" x14ac:dyDescent="0.2">
      <c r="A50" s="517"/>
      <c r="B50" s="131" t="s">
        <v>1303</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333"/>
      <c r="BE50" s="333"/>
      <c r="BF50" s="333"/>
      <c r="BG50" s="333"/>
      <c r="BH50" s="333"/>
      <c r="BI50" s="333"/>
      <c r="BJ50" s="333"/>
      <c r="BK50" s="333"/>
      <c r="BL50" s="333"/>
      <c r="BM50" s="333"/>
      <c r="BN50" s="333"/>
      <c r="BO50" s="333"/>
      <c r="BP50" s="333"/>
      <c r="BQ50" s="333"/>
      <c r="BR50" s="333"/>
      <c r="BS50" s="333"/>
      <c r="BT50" s="333"/>
      <c r="BU50" s="333"/>
      <c r="BV50" s="333"/>
    </row>
    <row r="51" spans="1:74" ht="11.1" customHeight="1" x14ac:dyDescent="0.2">
      <c r="A51" s="499" t="s">
        <v>1304</v>
      </c>
      <c r="B51" s="500" t="s">
        <v>84</v>
      </c>
      <c r="C51" s="702">
        <v>6.8968970110000001</v>
      </c>
      <c r="D51" s="702">
        <v>4.8507354300000003</v>
      </c>
      <c r="E51" s="702">
        <v>3.8341736380000002</v>
      </c>
      <c r="F51" s="702">
        <v>3.377811796</v>
      </c>
      <c r="G51" s="702">
        <v>4.242918607</v>
      </c>
      <c r="H51" s="702">
        <v>6.1789663859999999</v>
      </c>
      <c r="I51" s="702">
        <v>8.6959030909999999</v>
      </c>
      <c r="J51" s="702">
        <v>10.112250144000001</v>
      </c>
      <c r="K51" s="702">
        <v>8.1418972099999998</v>
      </c>
      <c r="L51" s="702">
        <v>7.575569389</v>
      </c>
      <c r="M51" s="702">
        <v>6.2952036060000003</v>
      </c>
      <c r="N51" s="702">
        <v>6.756300081</v>
      </c>
      <c r="O51" s="702">
        <v>6.0815598150000003</v>
      </c>
      <c r="P51" s="702">
        <v>5.3935456970000004</v>
      </c>
      <c r="Q51" s="702">
        <v>5.6200947010000002</v>
      </c>
      <c r="R51" s="702">
        <v>3.9610822990000001</v>
      </c>
      <c r="S51" s="702">
        <v>3.427436948</v>
      </c>
      <c r="T51" s="702">
        <v>5.1852411490000003</v>
      </c>
      <c r="U51" s="702">
        <v>10.189409554999999</v>
      </c>
      <c r="V51" s="702">
        <v>9.2886759059999999</v>
      </c>
      <c r="W51" s="702">
        <v>7.0987406819999999</v>
      </c>
      <c r="X51" s="702">
        <v>7.8697281989999999</v>
      </c>
      <c r="Y51" s="702">
        <v>7.3497926720000004</v>
      </c>
      <c r="Z51" s="702">
        <v>7.1239194570000004</v>
      </c>
      <c r="AA51" s="702">
        <v>6.5820305399999999</v>
      </c>
      <c r="AB51" s="702">
        <v>6.1113363390000002</v>
      </c>
      <c r="AC51" s="702">
        <v>5.2708341570000004</v>
      </c>
      <c r="AD51" s="702">
        <v>3.3075615319999998</v>
      </c>
      <c r="AE51" s="702">
        <v>2.8056858610000002</v>
      </c>
      <c r="AF51" s="702">
        <v>4.067518636</v>
      </c>
      <c r="AG51" s="702">
        <v>7.1176731760000003</v>
      </c>
      <c r="AH51" s="702">
        <v>8.5961079869999999</v>
      </c>
      <c r="AI51" s="702">
        <v>7.4187724859999999</v>
      </c>
      <c r="AJ51" s="702">
        <v>7.6325164269999997</v>
      </c>
      <c r="AK51" s="702">
        <v>7.5109244459999998</v>
      </c>
      <c r="AL51" s="702">
        <v>7.6950330139999998</v>
      </c>
      <c r="AM51" s="702">
        <v>5.674219839</v>
      </c>
      <c r="AN51" s="702">
        <v>5.0646347130000002</v>
      </c>
      <c r="AO51" s="702">
        <v>5.9227250720000004</v>
      </c>
      <c r="AP51" s="702">
        <v>3.8481089260000001</v>
      </c>
      <c r="AQ51" s="702">
        <v>3.5132429520000001</v>
      </c>
      <c r="AR51" s="702">
        <v>5.2605885299999997</v>
      </c>
      <c r="AS51" s="702">
        <v>7.835447512</v>
      </c>
      <c r="AT51" s="702">
        <v>10.46616678</v>
      </c>
      <c r="AU51" s="702">
        <v>8.7149932949999993</v>
      </c>
      <c r="AV51" s="702">
        <v>9.2544466249999999</v>
      </c>
      <c r="AW51" s="702">
        <v>6.8407903650000002</v>
      </c>
      <c r="AX51" s="702">
        <v>7.5390455510000001</v>
      </c>
      <c r="AY51" s="702">
        <v>5.9172876030000001</v>
      </c>
      <c r="AZ51" s="702">
        <v>5.1117022749999999</v>
      </c>
      <c r="BA51" s="702">
        <v>5.5604034420000001</v>
      </c>
      <c r="BB51" s="702">
        <v>3.4377580000000001</v>
      </c>
      <c r="BC51" s="702">
        <v>3.3633470000000001</v>
      </c>
      <c r="BD51" s="703">
        <v>5.0040810000000002</v>
      </c>
      <c r="BE51" s="703">
        <v>7.3022270000000002</v>
      </c>
      <c r="BF51" s="703">
        <v>9.1053750000000004</v>
      </c>
      <c r="BG51" s="703">
        <v>7.8788749999999999</v>
      </c>
      <c r="BH51" s="703">
        <v>8.2975589999999997</v>
      </c>
      <c r="BI51" s="703">
        <v>6.1743050000000004</v>
      </c>
      <c r="BJ51" s="703">
        <v>6.8780409999999996</v>
      </c>
      <c r="BK51" s="703">
        <v>5.787528</v>
      </c>
      <c r="BL51" s="703">
        <v>5.2597269999999998</v>
      </c>
      <c r="BM51" s="703">
        <v>5.3592490000000002</v>
      </c>
      <c r="BN51" s="703">
        <v>3.5017719999999999</v>
      </c>
      <c r="BO51" s="703">
        <v>3.3504619999999998</v>
      </c>
      <c r="BP51" s="703">
        <v>4.7333790000000002</v>
      </c>
      <c r="BQ51" s="703">
        <v>7.1547669999999997</v>
      </c>
      <c r="BR51" s="703">
        <v>8.8250170000000008</v>
      </c>
      <c r="BS51" s="703">
        <v>7.7943040000000003</v>
      </c>
      <c r="BT51" s="703">
        <v>8.0997660000000007</v>
      </c>
      <c r="BU51" s="703">
        <v>6.2008099999999997</v>
      </c>
      <c r="BV51" s="703">
        <v>6.7538650000000002</v>
      </c>
    </row>
    <row r="52" spans="1:74" ht="11.1" customHeight="1" x14ac:dyDescent="0.2">
      <c r="A52" s="499" t="s">
        <v>1305</v>
      </c>
      <c r="B52" s="500" t="s">
        <v>83</v>
      </c>
      <c r="C52" s="702">
        <v>0.88766510300000001</v>
      </c>
      <c r="D52" s="702">
        <v>0.59924559600000005</v>
      </c>
      <c r="E52" s="702">
        <v>0.37899685700000002</v>
      </c>
      <c r="F52" s="702">
        <v>0.24665794499999999</v>
      </c>
      <c r="G52" s="702">
        <v>0.66632957800000003</v>
      </c>
      <c r="H52" s="702">
        <v>0.69120857199999997</v>
      </c>
      <c r="I52" s="702">
        <v>0.84763554500000005</v>
      </c>
      <c r="J52" s="702">
        <v>0.83916681699999995</v>
      </c>
      <c r="K52" s="702">
        <v>0.740778041</v>
      </c>
      <c r="L52" s="702">
        <v>0.86234926300000003</v>
      </c>
      <c r="M52" s="702">
        <v>0.80992788299999996</v>
      </c>
      <c r="N52" s="702">
        <v>0.82377995400000004</v>
      </c>
      <c r="O52" s="702">
        <v>0.725889173</v>
      </c>
      <c r="P52" s="702">
        <v>0.62641758299999994</v>
      </c>
      <c r="Q52" s="702">
        <v>0.53353550500000002</v>
      </c>
      <c r="R52" s="702">
        <v>0.221804639</v>
      </c>
      <c r="S52" s="702">
        <v>0.55738786399999996</v>
      </c>
      <c r="T52" s="702">
        <v>0.51905949500000004</v>
      </c>
      <c r="U52" s="702">
        <v>0.92765032000000003</v>
      </c>
      <c r="V52" s="702">
        <v>1.013139148</v>
      </c>
      <c r="W52" s="702">
        <v>0.59701249300000003</v>
      </c>
      <c r="X52" s="702">
        <v>0.70167818800000004</v>
      </c>
      <c r="Y52" s="702">
        <v>0.96322143800000004</v>
      </c>
      <c r="Z52" s="702">
        <v>1.0951550839999999</v>
      </c>
      <c r="AA52" s="702">
        <v>0.77109697499999996</v>
      </c>
      <c r="AB52" s="702">
        <v>0.81095215200000004</v>
      </c>
      <c r="AC52" s="702">
        <v>0.57208892499999997</v>
      </c>
      <c r="AD52" s="702">
        <v>0.19561948500000001</v>
      </c>
      <c r="AE52" s="702">
        <v>0.52635936000000005</v>
      </c>
      <c r="AF52" s="702">
        <v>0.51135507800000002</v>
      </c>
      <c r="AG52" s="702">
        <v>0.61886307699999998</v>
      </c>
      <c r="AH52" s="702">
        <v>0.66163189600000005</v>
      </c>
      <c r="AI52" s="702">
        <v>0.623199595</v>
      </c>
      <c r="AJ52" s="702">
        <v>0.60573158100000002</v>
      </c>
      <c r="AK52" s="702">
        <v>0.80218220200000001</v>
      </c>
      <c r="AL52" s="702">
        <v>0.84053186499999999</v>
      </c>
      <c r="AM52" s="702">
        <v>0.54027245999999995</v>
      </c>
      <c r="AN52" s="702">
        <v>0.46254534000000003</v>
      </c>
      <c r="AO52" s="702">
        <v>0.40926842099999999</v>
      </c>
      <c r="AP52" s="702">
        <v>0.289279652</v>
      </c>
      <c r="AQ52" s="702">
        <v>0.45602637899999998</v>
      </c>
      <c r="AR52" s="702">
        <v>0.47580077399999998</v>
      </c>
      <c r="AS52" s="702">
        <v>0.601764246</v>
      </c>
      <c r="AT52" s="702">
        <v>0.829657537</v>
      </c>
      <c r="AU52" s="702">
        <v>0.67043670399999999</v>
      </c>
      <c r="AV52" s="702">
        <v>0.72053160000000005</v>
      </c>
      <c r="AW52" s="702">
        <v>0.68511978799999995</v>
      </c>
      <c r="AX52" s="702">
        <v>0.60207715299999998</v>
      </c>
      <c r="AY52" s="702">
        <v>0.46238400699999999</v>
      </c>
      <c r="AZ52" s="702">
        <v>0.78927633200000002</v>
      </c>
      <c r="BA52" s="702">
        <v>0.51973362400000001</v>
      </c>
      <c r="BB52" s="702">
        <v>0.79353499999999999</v>
      </c>
      <c r="BC52" s="702">
        <v>0.50474379999999996</v>
      </c>
      <c r="BD52" s="703">
        <v>0.53282750000000001</v>
      </c>
      <c r="BE52" s="703">
        <v>0.61809099999999995</v>
      </c>
      <c r="BF52" s="703">
        <v>0.85668310000000003</v>
      </c>
      <c r="BG52" s="703">
        <v>0.68306619999999996</v>
      </c>
      <c r="BH52" s="703">
        <v>0.69537130000000003</v>
      </c>
      <c r="BI52" s="703">
        <v>0.1806267</v>
      </c>
      <c r="BJ52" s="703">
        <v>0.58616659999999998</v>
      </c>
      <c r="BK52" s="703">
        <v>-3.7910800000000001E-2</v>
      </c>
      <c r="BL52" s="703">
        <v>0.73216709999999996</v>
      </c>
      <c r="BM52" s="703">
        <v>0.42773349999999999</v>
      </c>
      <c r="BN52" s="703">
        <v>0.77760739999999995</v>
      </c>
      <c r="BO52" s="703">
        <v>0.42738100000000001</v>
      </c>
      <c r="BP52" s="703">
        <v>0.48512850000000002</v>
      </c>
      <c r="BQ52" s="703">
        <v>0.58232569999999995</v>
      </c>
      <c r="BR52" s="703">
        <v>0.84641750000000004</v>
      </c>
      <c r="BS52" s="703">
        <v>0.67256419999999995</v>
      </c>
      <c r="BT52" s="703">
        <v>0.67647310000000005</v>
      </c>
      <c r="BU52" s="703">
        <v>0.55227389999999998</v>
      </c>
      <c r="BV52" s="703">
        <v>0.55615510000000001</v>
      </c>
    </row>
    <row r="53" spans="1:74" ht="11.1" customHeight="1" x14ac:dyDescent="0.2">
      <c r="A53" s="499" t="s">
        <v>1306</v>
      </c>
      <c r="B53" s="502" t="s">
        <v>86</v>
      </c>
      <c r="C53" s="702">
        <v>1.645132</v>
      </c>
      <c r="D53" s="702">
        <v>1.526365</v>
      </c>
      <c r="E53" s="702">
        <v>1.5691409999999999</v>
      </c>
      <c r="F53" s="702">
        <v>1.412868</v>
      </c>
      <c r="G53" s="702">
        <v>0.84013499999999997</v>
      </c>
      <c r="H53" s="702">
        <v>0.95983099999999999</v>
      </c>
      <c r="I53" s="702">
        <v>1.648012</v>
      </c>
      <c r="J53" s="702">
        <v>1.6828810000000001</v>
      </c>
      <c r="K53" s="702">
        <v>1.6230610000000001</v>
      </c>
      <c r="L53" s="702">
        <v>1.683557</v>
      </c>
      <c r="M53" s="702">
        <v>1.6289389999999999</v>
      </c>
      <c r="N53" s="702">
        <v>1.681157</v>
      </c>
      <c r="O53" s="702">
        <v>1.6661619999999999</v>
      </c>
      <c r="P53" s="702">
        <v>0.98265800000000003</v>
      </c>
      <c r="Q53" s="702">
        <v>1.0469269999999999</v>
      </c>
      <c r="R53" s="702">
        <v>1.5464370000000001</v>
      </c>
      <c r="S53" s="702">
        <v>1.682785</v>
      </c>
      <c r="T53" s="702">
        <v>1.6373070000000001</v>
      </c>
      <c r="U53" s="702">
        <v>1.6864300000000001</v>
      </c>
      <c r="V53" s="702">
        <v>1.6208689999999999</v>
      </c>
      <c r="W53" s="702">
        <v>1.6145339999999999</v>
      </c>
      <c r="X53" s="702">
        <v>1.6678329999999999</v>
      </c>
      <c r="Y53" s="702">
        <v>1.5739099999999999</v>
      </c>
      <c r="Z53" s="702">
        <v>1.4876670000000001</v>
      </c>
      <c r="AA53" s="702">
        <v>1.681619</v>
      </c>
      <c r="AB53" s="702">
        <v>0.98700200000000005</v>
      </c>
      <c r="AC53" s="702">
        <v>1.1328050000000001</v>
      </c>
      <c r="AD53" s="702">
        <v>1.5518430000000001</v>
      </c>
      <c r="AE53" s="702">
        <v>1.692739</v>
      </c>
      <c r="AF53" s="702">
        <v>1.6328549999999999</v>
      </c>
      <c r="AG53" s="702">
        <v>1.6871499999999999</v>
      </c>
      <c r="AH53" s="702">
        <v>1.6779310000000001</v>
      </c>
      <c r="AI53" s="702">
        <v>1.3697699999999999</v>
      </c>
      <c r="AJ53" s="702">
        <v>0.83989499999999995</v>
      </c>
      <c r="AK53" s="702">
        <v>0.80096400000000001</v>
      </c>
      <c r="AL53" s="702">
        <v>1.110811</v>
      </c>
      <c r="AM53" s="702">
        <v>1.6895450000000001</v>
      </c>
      <c r="AN53" s="702">
        <v>1.486059</v>
      </c>
      <c r="AO53" s="702">
        <v>1.6710259999999999</v>
      </c>
      <c r="AP53" s="702">
        <v>1.6306449999999999</v>
      </c>
      <c r="AQ53" s="702">
        <v>1.5976520000000001</v>
      </c>
      <c r="AR53" s="702">
        <v>1.6280680000000001</v>
      </c>
      <c r="AS53" s="702">
        <v>1.2786949999999999</v>
      </c>
      <c r="AT53" s="702">
        <v>1.597801</v>
      </c>
      <c r="AU53" s="702">
        <v>1.5999909999999999</v>
      </c>
      <c r="AV53" s="702">
        <v>0.43859700000000001</v>
      </c>
      <c r="AW53" s="702">
        <v>0.78401299999999996</v>
      </c>
      <c r="AX53" s="702">
        <v>0.85660599999999998</v>
      </c>
      <c r="AY53" s="702">
        <v>1.287253</v>
      </c>
      <c r="AZ53" s="702">
        <v>0.79981100000000005</v>
      </c>
      <c r="BA53" s="702">
        <v>0.84116299999999999</v>
      </c>
      <c r="BB53" s="702">
        <v>0.94721999999999995</v>
      </c>
      <c r="BC53" s="702">
        <v>1.68723</v>
      </c>
      <c r="BD53" s="703">
        <v>1.5206500000000001</v>
      </c>
      <c r="BE53" s="703">
        <v>1.57134</v>
      </c>
      <c r="BF53" s="703">
        <v>1.57134</v>
      </c>
      <c r="BG53" s="703">
        <v>1.5206500000000001</v>
      </c>
      <c r="BH53" s="703">
        <v>1.57134</v>
      </c>
      <c r="BI53" s="703">
        <v>1.5206500000000001</v>
      </c>
      <c r="BJ53" s="703">
        <v>1.57134</v>
      </c>
      <c r="BK53" s="703">
        <v>1.57134</v>
      </c>
      <c r="BL53" s="703">
        <v>1.41927</v>
      </c>
      <c r="BM53" s="703">
        <v>1.57134</v>
      </c>
      <c r="BN53" s="703">
        <v>0.77364999999999995</v>
      </c>
      <c r="BO53" s="703">
        <v>1.5036</v>
      </c>
      <c r="BP53" s="703">
        <v>1.5206500000000001</v>
      </c>
      <c r="BQ53" s="703">
        <v>1.57134</v>
      </c>
      <c r="BR53" s="703">
        <v>1.57134</v>
      </c>
      <c r="BS53" s="703">
        <v>1.23967</v>
      </c>
      <c r="BT53" s="703">
        <v>0.86226999999999998</v>
      </c>
      <c r="BU53" s="703">
        <v>1.5206500000000001</v>
      </c>
      <c r="BV53" s="703">
        <v>1.57134</v>
      </c>
    </row>
    <row r="54" spans="1:74" ht="11.1" customHeight="1" x14ac:dyDescent="0.2">
      <c r="A54" s="499" t="s">
        <v>1307</v>
      </c>
      <c r="B54" s="502" t="s">
        <v>1222</v>
      </c>
      <c r="C54" s="702">
        <v>3.1939892909999998</v>
      </c>
      <c r="D54" s="702">
        <v>2.8409019770000001</v>
      </c>
      <c r="E54" s="702">
        <v>3.8231755019999998</v>
      </c>
      <c r="F54" s="702">
        <v>3.691322193</v>
      </c>
      <c r="G54" s="702">
        <v>4.1031082100000003</v>
      </c>
      <c r="H54" s="702">
        <v>3.7187555479999999</v>
      </c>
      <c r="I54" s="702">
        <v>3.6658622959999998</v>
      </c>
      <c r="J54" s="702">
        <v>3.2600365469999999</v>
      </c>
      <c r="K54" s="702">
        <v>2.3445401760000002</v>
      </c>
      <c r="L54" s="702">
        <v>1.6448481909999999</v>
      </c>
      <c r="M54" s="702">
        <v>1.488871133</v>
      </c>
      <c r="N54" s="702">
        <v>1.535162116</v>
      </c>
      <c r="O54" s="702">
        <v>1.3677004159999999</v>
      </c>
      <c r="P54" s="702">
        <v>0.957986962</v>
      </c>
      <c r="Q54" s="702">
        <v>1.595882829</v>
      </c>
      <c r="R54" s="702">
        <v>2.8216664969999998</v>
      </c>
      <c r="S54" s="702">
        <v>2.5414341569999999</v>
      </c>
      <c r="T54" s="702">
        <v>2.2840560280000002</v>
      </c>
      <c r="U54" s="702">
        <v>2.530731351</v>
      </c>
      <c r="V54" s="702">
        <v>2.332220521</v>
      </c>
      <c r="W54" s="702">
        <v>1.9215838869999999</v>
      </c>
      <c r="X54" s="702">
        <v>1.1772934770000001</v>
      </c>
      <c r="Y54" s="702">
        <v>0.98153196200000004</v>
      </c>
      <c r="Z54" s="702">
        <v>1.267773043</v>
      </c>
      <c r="AA54" s="702">
        <v>1.3062660699999999</v>
      </c>
      <c r="AB54" s="702">
        <v>1.958697702</v>
      </c>
      <c r="AC54" s="702">
        <v>3.5659731140000002</v>
      </c>
      <c r="AD54" s="702">
        <v>3.8692946579999998</v>
      </c>
      <c r="AE54" s="702">
        <v>4.0039278459999998</v>
      </c>
      <c r="AF54" s="702">
        <v>3.8604443310000001</v>
      </c>
      <c r="AG54" s="702">
        <v>3.5367601180000001</v>
      </c>
      <c r="AH54" s="702">
        <v>3.1588426639999998</v>
      </c>
      <c r="AI54" s="702">
        <v>2.362714338</v>
      </c>
      <c r="AJ54" s="702">
        <v>1.746337496</v>
      </c>
      <c r="AK54" s="702">
        <v>1.372489667</v>
      </c>
      <c r="AL54" s="702">
        <v>1.6789716859999999</v>
      </c>
      <c r="AM54" s="702">
        <v>1.3085979320000001</v>
      </c>
      <c r="AN54" s="702">
        <v>0.92037326600000002</v>
      </c>
      <c r="AO54" s="702">
        <v>0.89143968900000004</v>
      </c>
      <c r="AP54" s="702">
        <v>1.5319377190000001</v>
      </c>
      <c r="AQ54" s="702">
        <v>2.1783517479999999</v>
      </c>
      <c r="AR54" s="702">
        <v>1.9018791239999999</v>
      </c>
      <c r="AS54" s="702">
        <v>1.9914171469999999</v>
      </c>
      <c r="AT54" s="702">
        <v>2.0882085460000002</v>
      </c>
      <c r="AU54" s="702">
        <v>1.3139130779999999</v>
      </c>
      <c r="AV54" s="702">
        <v>1.109029628</v>
      </c>
      <c r="AW54" s="702">
        <v>0.85709973299999997</v>
      </c>
      <c r="AX54" s="702">
        <v>0.70239411799999996</v>
      </c>
      <c r="AY54" s="702">
        <v>0.56939839299999995</v>
      </c>
      <c r="AZ54" s="702">
        <v>0.62715538299999996</v>
      </c>
      <c r="BA54" s="702">
        <v>0.77832646699999997</v>
      </c>
      <c r="BB54" s="702">
        <v>1.331121</v>
      </c>
      <c r="BC54" s="702">
        <v>1.803409</v>
      </c>
      <c r="BD54" s="703">
        <v>1.816317</v>
      </c>
      <c r="BE54" s="703">
        <v>1.901335</v>
      </c>
      <c r="BF54" s="703">
        <v>1.6176729999999999</v>
      </c>
      <c r="BG54" s="703">
        <v>1.1150329999999999</v>
      </c>
      <c r="BH54" s="703">
        <v>0.60561940000000003</v>
      </c>
      <c r="BI54" s="703">
        <v>0.53251990000000005</v>
      </c>
      <c r="BJ54" s="703">
        <v>0.84859660000000003</v>
      </c>
      <c r="BK54" s="703">
        <v>0.91228010000000004</v>
      </c>
      <c r="BL54" s="703">
        <v>0.88541219999999998</v>
      </c>
      <c r="BM54" s="703">
        <v>1.504148</v>
      </c>
      <c r="BN54" s="703">
        <v>1.9813369999999999</v>
      </c>
      <c r="BO54" s="703">
        <v>2.42537</v>
      </c>
      <c r="BP54" s="703">
        <v>2.3738800000000002</v>
      </c>
      <c r="BQ54" s="703">
        <v>2.4346800000000002</v>
      </c>
      <c r="BR54" s="703">
        <v>2.1111249999999999</v>
      </c>
      <c r="BS54" s="703">
        <v>1.5570200000000001</v>
      </c>
      <c r="BT54" s="703">
        <v>1.028327</v>
      </c>
      <c r="BU54" s="703">
        <v>0.91117199999999998</v>
      </c>
      <c r="BV54" s="703">
        <v>1.211022</v>
      </c>
    </row>
    <row r="55" spans="1:74" ht="11.1" customHeight="1" x14ac:dyDescent="0.2">
      <c r="A55" s="499" t="s">
        <v>1308</v>
      </c>
      <c r="B55" s="502" t="s">
        <v>1325</v>
      </c>
      <c r="C55" s="702">
        <v>3.4097514919999998</v>
      </c>
      <c r="D55" s="702">
        <v>3.3168353069999998</v>
      </c>
      <c r="E55" s="702">
        <v>4.716735141</v>
      </c>
      <c r="F55" s="702">
        <v>5.0357833349999996</v>
      </c>
      <c r="G55" s="702">
        <v>6.09458067</v>
      </c>
      <c r="H55" s="702">
        <v>6.3372506020000001</v>
      </c>
      <c r="I55" s="702">
        <v>5.8973113680000004</v>
      </c>
      <c r="J55" s="702">
        <v>5.9367873649999998</v>
      </c>
      <c r="K55" s="702">
        <v>5.2665219130000001</v>
      </c>
      <c r="L55" s="702">
        <v>4.6244658640000003</v>
      </c>
      <c r="M55" s="702">
        <v>3.4962701759999999</v>
      </c>
      <c r="N55" s="702">
        <v>3.480268106</v>
      </c>
      <c r="O55" s="702">
        <v>3.3117122640000001</v>
      </c>
      <c r="P55" s="702">
        <v>4.2220828859999999</v>
      </c>
      <c r="Q55" s="702">
        <v>4.7928968489999999</v>
      </c>
      <c r="R55" s="702">
        <v>5.3294292140000001</v>
      </c>
      <c r="S55" s="702">
        <v>6.7430437950000002</v>
      </c>
      <c r="T55" s="702">
        <v>6.860394791</v>
      </c>
      <c r="U55" s="702">
        <v>6.2005228990000001</v>
      </c>
      <c r="V55" s="702">
        <v>6.3202376740000004</v>
      </c>
      <c r="W55" s="702">
        <v>5.7237371860000001</v>
      </c>
      <c r="X55" s="702">
        <v>4.8102519030000002</v>
      </c>
      <c r="Y55" s="702">
        <v>3.7982036450000001</v>
      </c>
      <c r="Z55" s="702">
        <v>3.4873286289999998</v>
      </c>
      <c r="AA55" s="702">
        <v>3.4531002700000002</v>
      </c>
      <c r="AB55" s="702">
        <v>4.1091169440000002</v>
      </c>
      <c r="AC55" s="702">
        <v>5.0583794879999999</v>
      </c>
      <c r="AD55" s="702">
        <v>5.7229901769999998</v>
      </c>
      <c r="AE55" s="702">
        <v>6.3015511000000002</v>
      </c>
      <c r="AF55" s="702">
        <v>6.6684121410000001</v>
      </c>
      <c r="AG55" s="702">
        <v>6.8606234510000004</v>
      </c>
      <c r="AH55" s="702">
        <v>6.6144214359999998</v>
      </c>
      <c r="AI55" s="702">
        <v>5.6843845379999998</v>
      </c>
      <c r="AJ55" s="702">
        <v>4.8877754629999997</v>
      </c>
      <c r="AK55" s="702">
        <v>3.390792936</v>
      </c>
      <c r="AL55" s="702">
        <v>2.9955916039999999</v>
      </c>
      <c r="AM55" s="702">
        <v>4.352716933</v>
      </c>
      <c r="AN55" s="702">
        <v>4.7518399149999997</v>
      </c>
      <c r="AO55" s="702">
        <v>5.2287190729999997</v>
      </c>
      <c r="AP55" s="702">
        <v>5.7341184219999999</v>
      </c>
      <c r="AQ55" s="702">
        <v>6.6992432040000001</v>
      </c>
      <c r="AR55" s="702">
        <v>6.5111436899999999</v>
      </c>
      <c r="AS55" s="702">
        <v>6.8601771999999999</v>
      </c>
      <c r="AT55" s="702">
        <v>6.1164455630000001</v>
      </c>
      <c r="AU55" s="702">
        <v>5.1564701690000003</v>
      </c>
      <c r="AV55" s="702">
        <v>5.1650708349999999</v>
      </c>
      <c r="AW55" s="702">
        <v>4.7771592759999999</v>
      </c>
      <c r="AX55" s="702">
        <v>4.4806533540000002</v>
      </c>
      <c r="AY55" s="702">
        <v>4.5025996020000001</v>
      </c>
      <c r="AZ55" s="702">
        <v>4.8073621229999999</v>
      </c>
      <c r="BA55" s="702">
        <v>6.1447984460000002</v>
      </c>
      <c r="BB55" s="702">
        <v>6.0688129999999996</v>
      </c>
      <c r="BC55" s="702">
        <v>7.1841559999999998</v>
      </c>
      <c r="BD55" s="703">
        <v>7.0064260000000003</v>
      </c>
      <c r="BE55" s="703">
        <v>7.3876470000000003</v>
      </c>
      <c r="BF55" s="703">
        <v>6.5670679999999999</v>
      </c>
      <c r="BG55" s="703">
        <v>5.5930140000000002</v>
      </c>
      <c r="BH55" s="703">
        <v>5.4886840000000001</v>
      </c>
      <c r="BI55" s="703">
        <v>5.0058350000000003</v>
      </c>
      <c r="BJ55" s="703">
        <v>4.6863080000000004</v>
      </c>
      <c r="BK55" s="703">
        <v>4.806317</v>
      </c>
      <c r="BL55" s="703">
        <v>4.8073189999999997</v>
      </c>
      <c r="BM55" s="703">
        <v>6.3649969999999998</v>
      </c>
      <c r="BN55" s="703">
        <v>6.5054670000000003</v>
      </c>
      <c r="BO55" s="703">
        <v>7.5113099999999999</v>
      </c>
      <c r="BP55" s="703">
        <v>7.2934929999999998</v>
      </c>
      <c r="BQ55" s="703">
        <v>7.6686120000000004</v>
      </c>
      <c r="BR55" s="703">
        <v>6.887073</v>
      </c>
      <c r="BS55" s="703">
        <v>5.9504289999999997</v>
      </c>
      <c r="BT55" s="703">
        <v>5.7818839999999998</v>
      </c>
      <c r="BU55" s="703">
        <v>5.3943849999999998</v>
      </c>
      <c r="BV55" s="703">
        <v>4.9519380000000002</v>
      </c>
    </row>
    <row r="56" spans="1:74" ht="11.1" customHeight="1" x14ac:dyDescent="0.2">
      <c r="A56" s="499" t="s">
        <v>1309</v>
      </c>
      <c r="B56" s="500" t="s">
        <v>1326</v>
      </c>
      <c r="C56" s="702">
        <v>0.22419362300000001</v>
      </c>
      <c r="D56" s="702">
        <v>-5.3587228000000001E-2</v>
      </c>
      <c r="E56" s="702">
        <v>-1.6483300999999999E-2</v>
      </c>
      <c r="F56" s="702">
        <v>2.5288580000000001E-2</v>
      </c>
      <c r="G56" s="702">
        <v>9.6584212000000003E-2</v>
      </c>
      <c r="H56" s="702">
        <v>7.3875047999999999E-2</v>
      </c>
      <c r="I56" s="702">
        <v>0.10931587600000001</v>
      </c>
      <c r="J56" s="702">
        <v>0.133626088</v>
      </c>
      <c r="K56" s="702">
        <v>6.0955910000000002E-2</v>
      </c>
      <c r="L56" s="702">
        <v>0.11430909</v>
      </c>
      <c r="M56" s="702">
        <v>2.3510855000000001E-2</v>
      </c>
      <c r="N56" s="702">
        <v>-2.0455872999999999E-2</v>
      </c>
      <c r="O56" s="702">
        <v>-2.2035538E-2</v>
      </c>
      <c r="P56" s="702">
        <v>7.2483505000000004E-2</v>
      </c>
      <c r="Q56" s="702">
        <v>-9.8904097999999996E-2</v>
      </c>
      <c r="R56" s="702">
        <v>-2.0505504000000001E-2</v>
      </c>
      <c r="S56" s="702">
        <v>3.4192164999999997E-2</v>
      </c>
      <c r="T56" s="702">
        <v>0.12929428400000001</v>
      </c>
      <c r="U56" s="702">
        <v>0.105792806</v>
      </c>
      <c r="V56" s="702">
        <v>-7.8722519999999997E-3</v>
      </c>
      <c r="W56" s="702">
        <v>2.5164167000000001E-2</v>
      </c>
      <c r="X56" s="702">
        <v>-1.5424190000000001E-2</v>
      </c>
      <c r="Y56" s="702">
        <v>3.4315536000000001E-2</v>
      </c>
      <c r="Z56" s="702">
        <v>-0.124204888</v>
      </c>
      <c r="AA56" s="702">
        <v>-7.3991524000000003E-2</v>
      </c>
      <c r="AB56" s="702">
        <v>-6.2892476000000003E-2</v>
      </c>
      <c r="AC56" s="702">
        <v>-3.1380076999999999E-2</v>
      </c>
      <c r="AD56" s="702">
        <v>0.112312993</v>
      </c>
      <c r="AE56" s="702">
        <v>2.6714870000000002E-2</v>
      </c>
      <c r="AF56" s="702">
        <v>7.0629178000000001E-2</v>
      </c>
      <c r="AG56" s="702">
        <v>6.1928955000000001E-2</v>
      </c>
      <c r="AH56" s="702">
        <v>0.11859766400000001</v>
      </c>
      <c r="AI56" s="702">
        <v>2.1925684000000001E-2</v>
      </c>
      <c r="AJ56" s="702">
        <v>0.102740361</v>
      </c>
      <c r="AK56" s="702">
        <v>-2.477066E-2</v>
      </c>
      <c r="AL56" s="702">
        <v>-7.6797626999999993E-2</v>
      </c>
      <c r="AM56" s="702">
        <v>-2.9143748000000001E-2</v>
      </c>
      <c r="AN56" s="702">
        <v>2.3394569E-2</v>
      </c>
      <c r="AO56" s="702">
        <v>-2.7972120999999999E-2</v>
      </c>
      <c r="AP56" s="702">
        <v>-2.2796415E-2</v>
      </c>
      <c r="AQ56" s="702">
        <v>1.2856584000000001E-2</v>
      </c>
      <c r="AR56" s="702">
        <v>6.3516865000000006E-2</v>
      </c>
      <c r="AS56" s="702">
        <v>9.5178107999999997E-2</v>
      </c>
      <c r="AT56" s="702">
        <v>1.4921818E-2</v>
      </c>
      <c r="AU56" s="702">
        <v>2.2963292999999999E-2</v>
      </c>
      <c r="AV56" s="702">
        <v>5.3118330000000002E-3</v>
      </c>
      <c r="AW56" s="702">
        <v>1.7254700000000001E-2</v>
      </c>
      <c r="AX56" s="702">
        <v>4.2291396000000002E-2</v>
      </c>
      <c r="AY56" s="702">
        <v>-1.4130119999999999E-3</v>
      </c>
      <c r="AZ56" s="702">
        <v>-5.0068563000000003E-2</v>
      </c>
      <c r="BA56" s="702">
        <v>9.3079909999999998E-3</v>
      </c>
      <c r="BB56" s="702">
        <v>-2.5586600000000001E-2</v>
      </c>
      <c r="BC56" s="702">
        <v>7.9786300000000004E-3</v>
      </c>
      <c r="BD56" s="703">
        <v>5.0701099999999999E-2</v>
      </c>
      <c r="BE56" s="703">
        <v>5.5284E-2</v>
      </c>
      <c r="BF56" s="703">
        <v>-1.46739E-2</v>
      </c>
      <c r="BG56" s="703">
        <v>5.5317300000000001E-4</v>
      </c>
      <c r="BH56" s="703">
        <v>-8.7768800000000008E-3</v>
      </c>
      <c r="BI56" s="703">
        <v>2.04098E-4</v>
      </c>
      <c r="BJ56" s="703">
        <v>4.7182300000000003E-2</v>
      </c>
      <c r="BK56" s="703">
        <v>1.0316800000000001E-3</v>
      </c>
      <c r="BL56" s="703">
        <v>-1.30873E-2</v>
      </c>
      <c r="BM56" s="703">
        <v>3.1435999999999999E-3</v>
      </c>
      <c r="BN56" s="703">
        <v>-3.04905E-2</v>
      </c>
      <c r="BO56" s="703">
        <v>1.0729000000000001E-2</v>
      </c>
      <c r="BP56" s="703">
        <v>5.7355700000000003E-2</v>
      </c>
      <c r="BQ56" s="703">
        <v>7.6117199999999996E-2</v>
      </c>
      <c r="BR56" s="703">
        <v>-1.0215699999999999E-2</v>
      </c>
      <c r="BS56" s="703">
        <v>3.4860899999999998E-3</v>
      </c>
      <c r="BT56" s="703">
        <v>-6.3003499999999997E-3</v>
      </c>
      <c r="BU56" s="703">
        <v>1.44458E-2</v>
      </c>
      <c r="BV56" s="703">
        <v>5.6194599999999997E-2</v>
      </c>
    </row>
    <row r="57" spans="1:74" ht="11.1" customHeight="1" x14ac:dyDescent="0.2">
      <c r="A57" s="499" t="s">
        <v>1310</v>
      </c>
      <c r="B57" s="500" t="s">
        <v>1226</v>
      </c>
      <c r="C57" s="702">
        <v>16.257628520000001</v>
      </c>
      <c r="D57" s="702">
        <v>13.080496082</v>
      </c>
      <c r="E57" s="702">
        <v>14.305738837</v>
      </c>
      <c r="F57" s="702">
        <v>13.789731849000001</v>
      </c>
      <c r="G57" s="702">
        <v>16.043656277</v>
      </c>
      <c r="H57" s="702">
        <v>17.959887156000001</v>
      </c>
      <c r="I57" s="702">
        <v>20.864040176</v>
      </c>
      <c r="J57" s="702">
        <v>21.964747961</v>
      </c>
      <c r="K57" s="702">
        <v>18.17775425</v>
      </c>
      <c r="L57" s="702">
        <v>16.505098796999999</v>
      </c>
      <c r="M57" s="702">
        <v>13.742722653</v>
      </c>
      <c r="N57" s="702">
        <v>14.256211384</v>
      </c>
      <c r="O57" s="702">
        <v>13.13098813</v>
      </c>
      <c r="P57" s="702">
        <v>12.255174632999999</v>
      </c>
      <c r="Q57" s="702">
        <v>13.490432786</v>
      </c>
      <c r="R57" s="702">
        <v>13.859914144999999</v>
      </c>
      <c r="S57" s="702">
        <v>14.986279929</v>
      </c>
      <c r="T57" s="702">
        <v>16.615352746999999</v>
      </c>
      <c r="U57" s="702">
        <v>21.640536931</v>
      </c>
      <c r="V57" s="702">
        <v>20.567269997</v>
      </c>
      <c r="W57" s="702">
        <v>16.980772415000001</v>
      </c>
      <c r="X57" s="702">
        <v>16.211360577000001</v>
      </c>
      <c r="Y57" s="702">
        <v>14.700975252999999</v>
      </c>
      <c r="Z57" s="702">
        <v>14.337638325</v>
      </c>
      <c r="AA57" s="702">
        <v>13.720121331</v>
      </c>
      <c r="AB57" s="702">
        <v>13.914212661000001</v>
      </c>
      <c r="AC57" s="702">
        <v>15.568700607</v>
      </c>
      <c r="AD57" s="702">
        <v>14.759621845</v>
      </c>
      <c r="AE57" s="702">
        <v>15.356978036999999</v>
      </c>
      <c r="AF57" s="702">
        <v>16.811214364000001</v>
      </c>
      <c r="AG57" s="702">
        <v>19.882998777000001</v>
      </c>
      <c r="AH57" s="702">
        <v>20.827532647000002</v>
      </c>
      <c r="AI57" s="702">
        <v>17.480766640999999</v>
      </c>
      <c r="AJ57" s="702">
        <v>15.814996327999999</v>
      </c>
      <c r="AK57" s="702">
        <v>13.852582590999999</v>
      </c>
      <c r="AL57" s="702">
        <v>14.244141541999999</v>
      </c>
      <c r="AM57" s="702">
        <v>13.536208415999999</v>
      </c>
      <c r="AN57" s="702">
        <v>12.708846803</v>
      </c>
      <c r="AO57" s="702">
        <v>14.095206134</v>
      </c>
      <c r="AP57" s="702">
        <v>13.011293304000001</v>
      </c>
      <c r="AQ57" s="702">
        <v>14.457372867</v>
      </c>
      <c r="AR57" s="702">
        <v>15.840996983</v>
      </c>
      <c r="AS57" s="702">
        <v>18.662679213000001</v>
      </c>
      <c r="AT57" s="702">
        <v>21.113201243999999</v>
      </c>
      <c r="AU57" s="702">
        <v>17.478767539</v>
      </c>
      <c r="AV57" s="702">
        <v>16.692987520999999</v>
      </c>
      <c r="AW57" s="702">
        <v>13.961436861999999</v>
      </c>
      <c r="AX57" s="702">
        <v>14.223067572</v>
      </c>
      <c r="AY57" s="702">
        <v>12.737509593</v>
      </c>
      <c r="AZ57" s="702">
        <v>12.08523855</v>
      </c>
      <c r="BA57" s="702">
        <v>13.853732969999999</v>
      </c>
      <c r="BB57" s="702">
        <v>12.552860000000001</v>
      </c>
      <c r="BC57" s="702">
        <v>14.55086</v>
      </c>
      <c r="BD57" s="703">
        <v>15.930999999999999</v>
      </c>
      <c r="BE57" s="703">
        <v>18.835920000000002</v>
      </c>
      <c r="BF57" s="703">
        <v>19.70346</v>
      </c>
      <c r="BG57" s="703">
        <v>16.79119</v>
      </c>
      <c r="BH57" s="703">
        <v>16.649799999999999</v>
      </c>
      <c r="BI57" s="703">
        <v>13.41414</v>
      </c>
      <c r="BJ57" s="703">
        <v>14.61763</v>
      </c>
      <c r="BK57" s="703">
        <v>13.04059</v>
      </c>
      <c r="BL57" s="703">
        <v>13.090809999999999</v>
      </c>
      <c r="BM57" s="703">
        <v>15.23061</v>
      </c>
      <c r="BN57" s="703">
        <v>13.50934</v>
      </c>
      <c r="BO57" s="703">
        <v>15.22885</v>
      </c>
      <c r="BP57" s="703">
        <v>16.463889999999999</v>
      </c>
      <c r="BQ57" s="703">
        <v>19.487839999999998</v>
      </c>
      <c r="BR57" s="703">
        <v>20.23076</v>
      </c>
      <c r="BS57" s="703">
        <v>17.217469999999999</v>
      </c>
      <c r="BT57" s="703">
        <v>16.442419999999998</v>
      </c>
      <c r="BU57" s="703">
        <v>14.59374</v>
      </c>
      <c r="BV57" s="703">
        <v>15.100519999999999</v>
      </c>
    </row>
    <row r="58" spans="1:74" ht="11.1" customHeight="1" x14ac:dyDescent="0.2">
      <c r="A58" s="518" t="s">
        <v>1311</v>
      </c>
      <c r="B58" s="520" t="s">
        <v>1327</v>
      </c>
      <c r="C58" s="521">
        <v>20.707787317000001</v>
      </c>
      <c r="D58" s="521">
        <v>17.516192598</v>
      </c>
      <c r="E58" s="521">
        <v>20.173674951999999</v>
      </c>
      <c r="F58" s="521">
        <v>18.575128777</v>
      </c>
      <c r="G58" s="521">
        <v>20.521007942000001</v>
      </c>
      <c r="H58" s="521">
        <v>22.456526728</v>
      </c>
      <c r="I58" s="521">
        <v>25.777248114999999</v>
      </c>
      <c r="J58" s="521">
        <v>25.763078793999998</v>
      </c>
      <c r="K58" s="521">
        <v>23.015030341999999</v>
      </c>
      <c r="L58" s="521">
        <v>20.973019452999999</v>
      </c>
      <c r="M58" s="521">
        <v>18.791495645000001</v>
      </c>
      <c r="N58" s="521">
        <v>19.697110729999999</v>
      </c>
      <c r="O58" s="521">
        <v>19.475884351000001</v>
      </c>
      <c r="P58" s="521">
        <v>17.830673139000002</v>
      </c>
      <c r="Q58" s="521">
        <v>19.400257016000001</v>
      </c>
      <c r="R58" s="521">
        <v>18.785147363</v>
      </c>
      <c r="S58" s="521">
        <v>20.428521316000001</v>
      </c>
      <c r="T58" s="521">
        <v>22.200810335</v>
      </c>
      <c r="U58" s="521">
        <v>27.883468038</v>
      </c>
      <c r="V58" s="521">
        <v>27.163336954999998</v>
      </c>
      <c r="W58" s="521">
        <v>22.972218846000001</v>
      </c>
      <c r="X58" s="521">
        <v>21.593031941</v>
      </c>
      <c r="Y58" s="521">
        <v>20.018130149000001</v>
      </c>
      <c r="Z58" s="521">
        <v>20.208730827</v>
      </c>
      <c r="AA58" s="521">
        <v>19.98969</v>
      </c>
      <c r="AB58" s="521">
        <v>18.467870000000001</v>
      </c>
      <c r="AC58" s="521">
        <v>19.944320000000001</v>
      </c>
      <c r="AD58" s="521">
        <v>19.462769999999999</v>
      </c>
      <c r="AE58" s="521">
        <v>20.067889999999998</v>
      </c>
      <c r="AF58" s="521">
        <v>22.244230000000002</v>
      </c>
      <c r="AG58" s="521">
        <v>25.93178</v>
      </c>
      <c r="AH58" s="521">
        <v>27.126090000000001</v>
      </c>
      <c r="AI58" s="521">
        <v>24.345939999999999</v>
      </c>
      <c r="AJ58" s="521">
        <v>20.703749999999999</v>
      </c>
      <c r="AK58" s="521">
        <v>19.202069999999999</v>
      </c>
      <c r="AL58" s="521">
        <v>20.182079999999999</v>
      </c>
      <c r="AM58" s="521">
        <v>19.761980000000001</v>
      </c>
      <c r="AN58" s="521">
        <v>19.057359999999999</v>
      </c>
      <c r="AO58" s="521">
        <v>19.772290000000002</v>
      </c>
      <c r="AP58" s="521">
        <v>17.22353</v>
      </c>
      <c r="AQ58" s="521">
        <v>20.436679999999999</v>
      </c>
      <c r="AR58" s="521">
        <v>21.7239</v>
      </c>
      <c r="AS58" s="521">
        <v>24.33446</v>
      </c>
      <c r="AT58" s="521">
        <v>26.394950000000001</v>
      </c>
      <c r="AU58" s="521">
        <v>23.85868</v>
      </c>
      <c r="AV58" s="521">
        <v>22.320810000000002</v>
      </c>
      <c r="AW58" s="521">
        <v>18.872589999999999</v>
      </c>
      <c r="AX58" s="521">
        <v>19.951000000000001</v>
      </c>
      <c r="AY58" s="521">
        <v>19.758790000000001</v>
      </c>
      <c r="AZ58" s="521">
        <v>17.51126</v>
      </c>
      <c r="BA58" s="521">
        <v>19.805710000000001</v>
      </c>
      <c r="BB58" s="521">
        <v>17.76238</v>
      </c>
      <c r="BC58" s="521">
        <v>20.350239999999999</v>
      </c>
      <c r="BD58" s="522">
        <v>22.114830000000001</v>
      </c>
      <c r="BE58" s="522">
        <v>26.760100000000001</v>
      </c>
      <c r="BF58" s="522">
        <v>25.181270000000001</v>
      </c>
      <c r="BG58" s="522">
        <v>22.672180000000001</v>
      </c>
      <c r="BH58" s="522">
        <v>21.162130000000001</v>
      </c>
      <c r="BI58" s="522">
        <v>18.209679999999999</v>
      </c>
      <c r="BJ58" s="522">
        <v>20.990670000000001</v>
      </c>
      <c r="BK58" s="522">
        <v>19.222110000000001</v>
      </c>
      <c r="BL58" s="522">
        <v>17.774100000000001</v>
      </c>
      <c r="BM58" s="522">
        <v>20.4695</v>
      </c>
      <c r="BN58" s="522">
        <v>19.138850000000001</v>
      </c>
      <c r="BO58" s="522">
        <v>20.964369999999999</v>
      </c>
      <c r="BP58" s="522">
        <v>22.36975</v>
      </c>
      <c r="BQ58" s="522">
        <v>26.828589999999998</v>
      </c>
      <c r="BR58" s="522">
        <v>25.319790000000001</v>
      </c>
      <c r="BS58" s="522">
        <v>22.80369</v>
      </c>
      <c r="BT58" s="522">
        <v>21.231079999999999</v>
      </c>
      <c r="BU58" s="522">
        <v>18.264019999999999</v>
      </c>
      <c r="BV58" s="522">
        <v>21.050750000000001</v>
      </c>
    </row>
    <row r="59" spans="1:74" ht="12" customHeight="1" x14ac:dyDescent="0.25">
      <c r="A59" s="517"/>
      <c r="B59" s="821" t="s">
        <v>1394</v>
      </c>
      <c r="C59" s="821"/>
      <c r="D59" s="821"/>
      <c r="E59" s="821"/>
      <c r="F59" s="821"/>
      <c r="G59" s="821"/>
      <c r="H59" s="821"/>
      <c r="I59" s="821"/>
      <c r="J59" s="821"/>
      <c r="K59" s="821"/>
      <c r="L59" s="821"/>
      <c r="M59" s="821"/>
      <c r="N59" s="821"/>
      <c r="O59" s="821"/>
      <c r="P59" s="821"/>
      <c r="Q59" s="821"/>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523"/>
      <c r="AZ59" s="523"/>
      <c r="BA59" s="523"/>
      <c r="BB59" s="523"/>
      <c r="BC59" s="523"/>
      <c r="BD59" s="523"/>
      <c r="BE59" s="629"/>
      <c r="BF59" s="629"/>
      <c r="BG59" s="523"/>
      <c r="BH59" s="523"/>
      <c r="BI59" s="523"/>
      <c r="BJ59" s="523"/>
      <c r="BK59" s="523"/>
      <c r="BL59" s="523"/>
      <c r="BM59" s="523"/>
      <c r="BN59" s="523"/>
      <c r="BO59" s="523"/>
      <c r="BP59" s="523"/>
      <c r="BQ59" s="523"/>
      <c r="BR59" s="523"/>
      <c r="BS59" s="523"/>
      <c r="BT59" s="523"/>
      <c r="BU59" s="523"/>
      <c r="BV59" s="523"/>
    </row>
    <row r="60" spans="1:74" ht="12" customHeight="1" x14ac:dyDescent="0.25">
      <c r="A60" s="517"/>
      <c r="B60" s="821" t="s">
        <v>1389</v>
      </c>
      <c r="C60" s="821"/>
      <c r="D60" s="821"/>
      <c r="E60" s="821"/>
      <c r="F60" s="821"/>
      <c r="G60" s="821"/>
      <c r="H60" s="821"/>
      <c r="I60" s="821"/>
      <c r="J60" s="821"/>
      <c r="K60" s="821"/>
      <c r="L60" s="821"/>
      <c r="M60" s="821"/>
      <c r="N60" s="821"/>
      <c r="O60" s="821"/>
      <c r="P60" s="821"/>
      <c r="Q60" s="821"/>
      <c r="R60" s="727"/>
      <c r="S60" s="727"/>
      <c r="T60" s="727"/>
      <c r="U60" s="727"/>
      <c r="V60" s="727"/>
      <c r="W60" s="727"/>
      <c r="X60" s="727"/>
      <c r="Y60" s="727"/>
      <c r="Z60" s="727"/>
      <c r="AA60" s="727"/>
      <c r="AB60" s="727"/>
      <c r="AC60" s="727"/>
      <c r="AD60" s="727"/>
      <c r="AE60" s="727"/>
      <c r="AF60" s="727"/>
      <c r="AG60" s="727"/>
      <c r="AH60" s="727"/>
      <c r="AI60" s="727"/>
      <c r="AJ60" s="727"/>
      <c r="AK60" s="727"/>
      <c r="AL60" s="727"/>
      <c r="AM60" s="727"/>
      <c r="AN60" s="727"/>
      <c r="AO60" s="727"/>
      <c r="AP60" s="727"/>
      <c r="AQ60" s="727"/>
      <c r="AR60" s="727"/>
      <c r="AS60" s="727"/>
      <c r="AT60" s="727"/>
      <c r="AU60" s="727"/>
      <c r="AV60" s="727"/>
      <c r="AW60" s="727"/>
      <c r="AX60" s="727"/>
      <c r="AY60" s="727"/>
      <c r="AZ60" s="727"/>
      <c r="BA60" s="727"/>
      <c r="BB60" s="727"/>
      <c r="BC60" s="727"/>
      <c r="BD60" s="727"/>
      <c r="BE60" s="620"/>
      <c r="BF60" s="620"/>
      <c r="BG60" s="727"/>
      <c r="BH60" s="727"/>
      <c r="BI60" s="727"/>
      <c r="BJ60" s="727"/>
      <c r="BK60" s="727"/>
      <c r="BL60" s="727"/>
      <c r="BM60" s="727"/>
      <c r="BN60" s="727"/>
      <c r="BO60" s="727"/>
      <c r="BP60" s="727"/>
      <c r="BQ60" s="727"/>
      <c r="BR60" s="727"/>
      <c r="BS60" s="727"/>
      <c r="BT60" s="727"/>
      <c r="BU60" s="727"/>
      <c r="BV60" s="727"/>
    </row>
    <row r="61" spans="1:74" ht="12" customHeight="1" x14ac:dyDescent="0.25">
      <c r="A61" s="517"/>
      <c r="B61" s="821" t="s">
        <v>1390</v>
      </c>
      <c r="C61" s="821"/>
      <c r="D61" s="821"/>
      <c r="E61" s="821"/>
      <c r="F61" s="821"/>
      <c r="G61" s="821"/>
      <c r="H61" s="821"/>
      <c r="I61" s="821"/>
      <c r="J61" s="821"/>
      <c r="K61" s="821"/>
      <c r="L61" s="821"/>
      <c r="M61" s="821"/>
      <c r="N61" s="821"/>
      <c r="O61" s="821"/>
      <c r="P61" s="821"/>
      <c r="Q61" s="821"/>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22"/>
      <c r="BE61" s="622"/>
      <c r="BF61" s="622"/>
      <c r="BG61" s="509"/>
      <c r="BH61" s="509"/>
      <c r="BI61" s="509"/>
      <c r="BJ61" s="509"/>
      <c r="BK61" s="509"/>
      <c r="BL61" s="509"/>
      <c r="BM61" s="509"/>
      <c r="BN61" s="509"/>
      <c r="BO61" s="509"/>
      <c r="BP61" s="509"/>
      <c r="BQ61" s="509"/>
      <c r="BR61" s="509"/>
      <c r="BS61" s="509"/>
      <c r="BT61" s="509"/>
      <c r="BU61" s="509"/>
      <c r="BV61" s="509"/>
    </row>
    <row r="62" spans="1:74" ht="12" customHeight="1" x14ac:dyDescent="0.25">
      <c r="A62" s="524"/>
      <c r="B62" s="821" t="s">
        <v>1391</v>
      </c>
      <c r="C62" s="821"/>
      <c r="D62" s="821"/>
      <c r="E62" s="821"/>
      <c r="F62" s="821"/>
      <c r="G62" s="821"/>
      <c r="H62" s="821"/>
      <c r="I62" s="821"/>
      <c r="J62" s="821"/>
      <c r="K62" s="821"/>
      <c r="L62" s="821"/>
      <c r="M62" s="821"/>
      <c r="N62" s="821"/>
      <c r="O62" s="821"/>
      <c r="P62" s="821"/>
      <c r="Q62" s="821"/>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22"/>
      <c r="BE62" s="622"/>
      <c r="BF62" s="622"/>
      <c r="BG62" s="509"/>
      <c r="BH62" s="509"/>
      <c r="BI62" s="509"/>
      <c r="BJ62" s="509"/>
      <c r="BK62" s="509"/>
      <c r="BL62" s="509"/>
      <c r="BM62" s="509"/>
      <c r="BN62" s="509"/>
      <c r="BO62" s="509"/>
      <c r="BP62" s="509"/>
      <c r="BQ62" s="509"/>
      <c r="BR62" s="509"/>
      <c r="BS62" s="509"/>
      <c r="BT62" s="509"/>
      <c r="BU62" s="509"/>
      <c r="BV62" s="509"/>
    </row>
    <row r="63" spans="1:74" ht="12" customHeight="1" x14ac:dyDescent="0.25">
      <c r="A63" s="524"/>
      <c r="B63" s="821" t="s">
        <v>1392</v>
      </c>
      <c r="C63" s="821"/>
      <c r="D63" s="821"/>
      <c r="E63" s="821"/>
      <c r="F63" s="821"/>
      <c r="G63" s="821"/>
      <c r="H63" s="821"/>
      <c r="I63" s="821"/>
      <c r="J63" s="821"/>
      <c r="K63" s="821"/>
      <c r="L63" s="821"/>
      <c r="M63" s="821"/>
      <c r="N63" s="821"/>
      <c r="O63" s="821"/>
      <c r="P63" s="821"/>
      <c r="Q63" s="821"/>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22"/>
      <c r="BE63" s="622"/>
      <c r="BF63" s="622"/>
      <c r="BG63" s="509"/>
      <c r="BH63" s="509"/>
      <c r="BI63" s="509"/>
      <c r="BJ63" s="509"/>
      <c r="BK63" s="509"/>
      <c r="BL63" s="509"/>
      <c r="BM63" s="509"/>
      <c r="BN63" s="509"/>
      <c r="BO63" s="509"/>
      <c r="BP63" s="509"/>
      <c r="BQ63" s="509"/>
      <c r="BR63" s="509"/>
      <c r="BS63" s="509"/>
      <c r="BT63" s="509"/>
      <c r="BU63" s="509"/>
      <c r="BV63" s="509"/>
    </row>
    <row r="64" spans="1:74" ht="12" customHeight="1" x14ac:dyDescent="0.25">
      <c r="A64" s="524"/>
      <c r="B64" s="733" t="s">
        <v>1393</v>
      </c>
      <c r="C64" s="734"/>
      <c r="D64" s="734"/>
      <c r="E64" s="734"/>
      <c r="F64" s="734"/>
      <c r="G64" s="734"/>
      <c r="H64" s="734"/>
      <c r="I64" s="734"/>
      <c r="J64" s="734"/>
      <c r="K64" s="734"/>
      <c r="L64" s="734"/>
      <c r="M64" s="734"/>
      <c r="N64" s="734"/>
      <c r="O64" s="734"/>
      <c r="P64" s="734"/>
      <c r="Q64" s="734"/>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22"/>
      <c r="BE64" s="622"/>
      <c r="BF64" s="622"/>
      <c r="BG64" s="509"/>
      <c r="BH64" s="509"/>
      <c r="BI64" s="509"/>
      <c r="BJ64" s="509"/>
      <c r="BK64" s="509"/>
      <c r="BL64" s="509"/>
      <c r="BM64" s="509"/>
      <c r="BN64" s="509"/>
      <c r="BO64" s="509"/>
      <c r="BP64" s="509"/>
      <c r="BQ64" s="509"/>
      <c r="BR64" s="509"/>
      <c r="BS64" s="509"/>
      <c r="BT64" s="509"/>
      <c r="BU64" s="509"/>
      <c r="BV64" s="509"/>
    </row>
    <row r="65" spans="1:74" ht="12" customHeight="1" x14ac:dyDescent="0.25">
      <c r="A65" s="524"/>
      <c r="B65" s="823" t="str">
        <f>"Notes: "&amp;"EIA completed modeling and analysis for this report on " &amp;Dates!D2&amp;"."</f>
        <v>Notes: EIA completed modeling and analysis for this report on Thursday June 3, 2021.</v>
      </c>
      <c r="C65" s="823"/>
      <c r="D65" s="823"/>
      <c r="E65" s="823"/>
      <c r="F65" s="823"/>
      <c r="G65" s="823"/>
      <c r="H65" s="823"/>
      <c r="I65" s="823"/>
      <c r="J65" s="823"/>
      <c r="K65" s="823"/>
      <c r="L65" s="823"/>
      <c r="M65" s="823"/>
      <c r="N65" s="823"/>
      <c r="O65" s="823"/>
      <c r="P65" s="823"/>
      <c r="Q65" s="823"/>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2"/>
      <c r="BE65" s="622"/>
      <c r="BF65" s="622"/>
      <c r="BG65" s="509"/>
      <c r="BH65" s="509"/>
      <c r="BI65" s="509"/>
      <c r="BJ65" s="509"/>
      <c r="BK65" s="509"/>
      <c r="BL65" s="509"/>
      <c r="BM65" s="509"/>
      <c r="BN65" s="509"/>
      <c r="BO65" s="509"/>
      <c r="BP65" s="509"/>
      <c r="BQ65" s="509"/>
      <c r="BR65" s="509"/>
      <c r="BS65" s="509"/>
      <c r="BT65" s="509"/>
      <c r="BU65" s="509"/>
      <c r="BV65" s="509"/>
    </row>
    <row r="66" spans="1:74" ht="12" customHeight="1" x14ac:dyDescent="0.25">
      <c r="A66" s="524"/>
      <c r="B66" s="770" t="s">
        <v>353</v>
      </c>
      <c r="C66" s="770"/>
      <c r="D66" s="770"/>
      <c r="E66" s="770"/>
      <c r="F66" s="770"/>
      <c r="G66" s="770"/>
      <c r="H66" s="770"/>
      <c r="I66" s="770"/>
      <c r="J66" s="770"/>
      <c r="K66" s="770"/>
      <c r="L66" s="770"/>
      <c r="M66" s="770"/>
      <c r="N66" s="770"/>
      <c r="O66" s="770"/>
      <c r="P66" s="770"/>
      <c r="Q66" s="770"/>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2"/>
      <c r="BE66" s="622"/>
      <c r="BF66" s="622"/>
      <c r="BG66" s="509"/>
      <c r="BH66" s="509"/>
      <c r="BI66" s="509"/>
      <c r="BJ66" s="509"/>
      <c r="BK66" s="509"/>
      <c r="BL66" s="509"/>
      <c r="BM66" s="509"/>
      <c r="BN66" s="509"/>
      <c r="BO66" s="509"/>
      <c r="BP66" s="509"/>
      <c r="BQ66" s="509"/>
      <c r="BR66" s="509"/>
      <c r="BS66" s="509"/>
      <c r="BT66" s="509"/>
      <c r="BU66" s="509"/>
      <c r="BV66" s="509"/>
    </row>
    <row r="67" spans="1:74" ht="12" customHeight="1" x14ac:dyDescent="0.2">
      <c r="A67" s="524"/>
      <c r="B67" s="823" t="s">
        <v>1387</v>
      </c>
      <c r="C67" s="823"/>
      <c r="D67" s="823"/>
      <c r="E67" s="823"/>
      <c r="F67" s="823"/>
      <c r="G67" s="823"/>
      <c r="H67" s="823"/>
      <c r="I67" s="823"/>
      <c r="J67" s="823"/>
      <c r="K67" s="823"/>
      <c r="L67" s="823"/>
      <c r="M67" s="823"/>
      <c r="N67" s="823"/>
      <c r="O67" s="823"/>
      <c r="P67" s="823"/>
      <c r="Q67" s="823"/>
    </row>
    <row r="68" spans="1:74" ht="12" customHeight="1" x14ac:dyDescent="0.2">
      <c r="A68" s="524"/>
      <c r="B68" s="763" t="s">
        <v>1375</v>
      </c>
      <c r="C68" s="763"/>
      <c r="D68" s="763"/>
      <c r="E68" s="763"/>
      <c r="F68" s="763"/>
      <c r="G68" s="763"/>
      <c r="H68" s="763"/>
      <c r="I68" s="763"/>
      <c r="J68" s="763"/>
      <c r="K68" s="763"/>
      <c r="L68" s="763"/>
      <c r="M68" s="763"/>
      <c r="N68" s="763"/>
      <c r="O68" s="763"/>
      <c r="P68" s="763"/>
      <c r="Q68" s="763"/>
    </row>
    <row r="69" spans="1:74" ht="12" customHeight="1" x14ac:dyDescent="0.2">
      <c r="A69" s="524"/>
      <c r="B69" s="763"/>
      <c r="C69" s="763"/>
      <c r="D69" s="763"/>
      <c r="E69" s="763"/>
      <c r="F69" s="763"/>
      <c r="G69" s="763"/>
      <c r="H69" s="763"/>
      <c r="I69" s="763"/>
      <c r="J69" s="763"/>
      <c r="K69" s="763"/>
      <c r="L69" s="763"/>
      <c r="M69" s="763"/>
      <c r="N69" s="763"/>
      <c r="O69" s="763"/>
      <c r="P69" s="763"/>
      <c r="Q69" s="763"/>
    </row>
    <row r="70" spans="1:74" ht="12" customHeight="1" x14ac:dyDescent="0.2">
      <c r="A70" s="524"/>
      <c r="B70" s="771" t="s">
        <v>1384</v>
      </c>
      <c r="C70" s="771"/>
      <c r="D70" s="771"/>
      <c r="E70" s="771"/>
      <c r="F70" s="771"/>
      <c r="G70" s="771"/>
      <c r="H70" s="771"/>
      <c r="I70" s="771"/>
      <c r="J70" s="771"/>
      <c r="K70" s="771"/>
      <c r="L70" s="771"/>
      <c r="M70" s="771"/>
      <c r="N70" s="771"/>
      <c r="O70" s="771"/>
      <c r="P70" s="771"/>
      <c r="Q70" s="771"/>
    </row>
    <row r="72" spans="1:74" ht="7.95" customHeight="1" x14ac:dyDescent="0.2"/>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546875" defaultRowHeight="13.2" x14ac:dyDescent="0.25"/>
  <cols>
    <col min="1" max="1" width="13.44140625" style="282" customWidth="1"/>
    <col min="2" max="2" width="90" style="282" customWidth="1"/>
    <col min="3" max="16384" width="8.5546875" style="282"/>
  </cols>
  <sheetData>
    <row r="1" spans="1:18" x14ac:dyDescent="0.25">
      <c r="A1" s="282" t="s">
        <v>506</v>
      </c>
    </row>
    <row r="6" spans="1:18" ht="15.6" x14ac:dyDescent="0.3">
      <c r="B6" s="283" t="str">
        <f>"Short-Term Energy Outlook, "&amp;Dates!D1</f>
        <v>Short-Term Energy Outlook, June 2021</v>
      </c>
    </row>
    <row r="8" spans="1:18" ht="15" customHeight="1" x14ac:dyDescent="0.25">
      <c r="A8" s="284"/>
      <c r="B8" s="285" t="s">
        <v>235</v>
      </c>
      <c r="C8" s="286"/>
      <c r="D8" s="286"/>
      <c r="E8" s="286"/>
      <c r="F8" s="286"/>
      <c r="G8" s="286"/>
      <c r="H8" s="286"/>
      <c r="I8" s="286"/>
      <c r="J8" s="286"/>
      <c r="K8" s="286"/>
      <c r="L8" s="286"/>
      <c r="M8" s="286"/>
      <c r="N8" s="286"/>
      <c r="O8" s="286"/>
      <c r="P8" s="286"/>
      <c r="Q8" s="286"/>
      <c r="R8" s="286"/>
    </row>
    <row r="9" spans="1:18" ht="15" customHeight="1" x14ac:dyDescent="0.25">
      <c r="A9" s="284"/>
      <c r="B9" s="285" t="s">
        <v>988</v>
      </c>
      <c r="C9" s="286"/>
      <c r="D9" s="286"/>
      <c r="E9" s="286"/>
      <c r="F9" s="286"/>
      <c r="G9" s="286"/>
      <c r="H9" s="286"/>
      <c r="I9" s="286"/>
      <c r="J9" s="286"/>
      <c r="K9" s="286"/>
      <c r="L9" s="286"/>
      <c r="M9" s="286"/>
      <c r="N9" s="286"/>
      <c r="O9" s="286"/>
      <c r="P9" s="286"/>
      <c r="Q9" s="286"/>
      <c r="R9" s="286"/>
    </row>
    <row r="10" spans="1:18" ht="15" customHeight="1" x14ac:dyDescent="0.25">
      <c r="A10" s="284"/>
      <c r="B10" s="285" t="s">
        <v>900</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1369</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1370</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926</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901</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982</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799</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236</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237</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812</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800</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801</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1332</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1333</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1094</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1051</v>
      </c>
      <c r="C26" s="294"/>
      <c r="D26" s="294"/>
      <c r="E26" s="294"/>
      <c r="F26" s="294"/>
      <c r="G26" s="294"/>
      <c r="H26" s="294"/>
      <c r="I26" s="294"/>
      <c r="J26" s="287"/>
      <c r="K26" s="287"/>
      <c r="L26" s="287"/>
      <c r="M26" s="287"/>
      <c r="N26" s="287"/>
      <c r="O26" s="287"/>
      <c r="P26" s="287"/>
      <c r="Q26" s="287"/>
      <c r="R26" s="287"/>
    </row>
    <row r="27" spans="1:18" ht="15" customHeight="1" x14ac:dyDescent="0.35">
      <c r="A27" s="284"/>
      <c r="B27" s="285" t="s">
        <v>101</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238</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239</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F18" sqref="BF18"/>
    </sheetView>
  </sheetViews>
  <sheetFormatPr defaultColWidth="11" defaultRowHeight="10.199999999999999" x14ac:dyDescent="0.2"/>
  <cols>
    <col min="1" max="1" width="12.44140625" style="527" customWidth="1"/>
    <col min="2" max="2" width="28.77734375" style="527" customWidth="1"/>
    <col min="3" max="55" width="6.5546875" style="527" customWidth="1"/>
    <col min="56" max="58" width="6.5546875" style="166" customWidth="1"/>
    <col min="59" max="74" width="6.5546875" style="527" customWidth="1"/>
    <col min="75" max="16384" width="11" style="527"/>
  </cols>
  <sheetData>
    <row r="1" spans="1:74" ht="12.75" customHeight="1" x14ac:dyDescent="0.25">
      <c r="A1" s="741" t="s">
        <v>798</v>
      </c>
      <c r="B1" s="525" t="s">
        <v>364</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30"/>
      <c r="BE1" s="630"/>
      <c r="BF1" s="630"/>
      <c r="BG1" s="526"/>
      <c r="BH1" s="526"/>
      <c r="BI1" s="526"/>
      <c r="BJ1" s="526"/>
      <c r="BK1" s="526"/>
      <c r="BL1" s="526"/>
      <c r="BM1" s="526"/>
      <c r="BN1" s="526"/>
      <c r="BO1" s="526"/>
      <c r="BP1" s="526"/>
      <c r="BQ1" s="526"/>
      <c r="BR1" s="526"/>
      <c r="BS1" s="526"/>
      <c r="BT1" s="526"/>
      <c r="BU1" s="526"/>
      <c r="BV1" s="526"/>
    </row>
    <row r="2" spans="1:74" ht="12.75" customHeight="1" x14ac:dyDescent="0.25">
      <c r="A2" s="742"/>
      <c r="B2" s="486" t="str">
        <f>"U.S. Energy Information Administration  |  Short-Term Energy Outlook  - "&amp;Dates!D1</f>
        <v>U.S. Energy Information Administration  |  Short-Term Energy Outlook  - June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28"/>
      <c r="B3" s="529"/>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s="166" customFormat="1" ht="12.75" customHeight="1" x14ac:dyDescent="0.2">
      <c r="A4" s="132"/>
      <c r="B4" s="530"/>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
      <c r="A5" s="531"/>
      <c r="B5" s="167" t="s">
        <v>354</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
      <c r="A6" s="531" t="s">
        <v>65</v>
      </c>
      <c r="B6" s="533"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1.094767E-2</v>
      </c>
      <c r="AN6" s="263">
        <v>1.098027E-2</v>
      </c>
      <c r="AO6" s="263">
        <v>1.3121310000000001E-2</v>
      </c>
      <c r="AP6" s="263">
        <v>1.256029E-2</v>
      </c>
      <c r="AQ6" s="263">
        <v>1.256381E-2</v>
      </c>
      <c r="AR6" s="263">
        <v>1.1912799999999999E-2</v>
      </c>
      <c r="AS6" s="263">
        <v>1.2505499999999999E-2</v>
      </c>
      <c r="AT6" s="263">
        <v>1.246733E-2</v>
      </c>
      <c r="AU6" s="263">
        <v>1.209938E-2</v>
      </c>
      <c r="AV6" s="263">
        <v>1.1944959999999999E-2</v>
      </c>
      <c r="AW6" s="263">
        <v>1.2893750000000001E-2</v>
      </c>
      <c r="AX6" s="263">
        <v>1.276717E-2</v>
      </c>
      <c r="AY6" s="263">
        <v>1.21105E-2</v>
      </c>
      <c r="AZ6" s="263">
        <v>1.1466018E-2</v>
      </c>
      <c r="BA6" s="263">
        <v>1.1112129E-2</v>
      </c>
      <c r="BB6" s="263">
        <v>1.26407E-2</v>
      </c>
      <c r="BC6" s="263">
        <v>1.32274E-2</v>
      </c>
      <c r="BD6" s="329">
        <v>1.2189699999999999E-2</v>
      </c>
      <c r="BE6" s="329">
        <v>1.2616499999999999E-2</v>
      </c>
      <c r="BF6" s="329">
        <v>1.2697099999999999E-2</v>
      </c>
      <c r="BG6" s="329">
        <v>1.21949E-2</v>
      </c>
      <c r="BH6" s="329">
        <v>1.2204700000000001E-2</v>
      </c>
      <c r="BI6" s="329">
        <v>1.27514E-2</v>
      </c>
      <c r="BJ6" s="329">
        <v>1.29041E-2</v>
      </c>
      <c r="BK6" s="329">
        <v>1.2611300000000001E-2</v>
      </c>
      <c r="BL6" s="329">
        <v>1.2170200000000001E-2</v>
      </c>
      <c r="BM6" s="329">
        <v>1.03023E-2</v>
      </c>
      <c r="BN6" s="329">
        <v>1.1768600000000001E-2</v>
      </c>
      <c r="BO6" s="329">
        <v>1.25606E-2</v>
      </c>
      <c r="BP6" s="329">
        <v>1.1733499999999999E-2</v>
      </c>
      <c r="BQ6" s="329">
        <v>1.25422E-2</v>
      </c>
      <c r="BR6" s="329">
        <v>1.2937300000000001E-2</v>
      </c>
      <c r="BS6" s="329">
        <v>1.2560399999999999E-2</v>
      </c>
      <c r="BT6" s="329">
        <v>1.25185E-2</v>
      </c>
      <c r="BU6" s="329">
        <v>1.3272900000000001E-2</v>
      </c>
      <c r="BV6" s="329">
        <v>1.29917E-2</v>
      </c>
    </row>
    <row r="7" spans="1:74" ht="12" customHeight="1" x14ac:dyDescent="0.2">
      <c r="A7" s="532" t="s">
        <v>754</v>
      </c>
      <c r="B7" s="533"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0.21957816799999999</v>
      </c>
      <c r="AB7" s="263">
        <v>0.202784662</v>
      </c>
      <c r="AC7" s="263">
        <v>0.23337925300000001</v>
      </c>
      <c r="AD7" s="263">
        <v>0.24662399400000001</v>
      </c>
      <c r="AE7" s="263">
        <v>0.28368234199999998</v>
      </c>
      <c r="AF7" s="263">
        <v>0.24902711499999999</v>
      </c>
      <c r="AG7" s="263">
        <v>0.22073678299999999</v>
      </c>
      <c r="AH7" s="263">
        <v>0.20040117800000001</v>
      </c>
      <c r="AI7" s="263">
        <v>0.16439868199999999</v>
      </c>
      <c r="AJ7" s="263">
        <v>0.162356688</v>
      </c>
      <c r="AK7" s="263">
        <v>0.17933475199999999</v>
      </c>
      <c r="AL7" s="263">
        <v>0.19033282800000001</v>
      </c>
      <c r="AM7" s="263">
        <v>0.22459839600000001</v>
      </c>
      <c r="AN7" s="263">
        <v>0.233844314</v>
      </c>
      <c r="AO7" s="263">
        <v>0.209112083</v>
      </c>
      <c r="AP7" s="263">
        <v>0.195926767</v>
      </c>
      <c r="AQ7" s="263">
        <v>0.27042232999999999</v>
      </c>
      <c r="AR7" s="263">
        <v>0.257801012</v>
      </c>
      <c r="AS7" s="263">
        <v>0.24552386200000001</v>
      </c>
      <c r="AT7" s="263">
        <v>0.21358443499999999</v>
      </c>
      <c r="AU7" s="263">
        <v>0.16987374099999999</v>
      </c>
      <c r="AV7" s="263">
        <v>0.162397177</v>
      </c>
      <c r="AW7" s="263">
        <v>0.19356071999999999</v>
      </c>
      <c r="AX7" s="263">
        <v>0.20464610499999999</v>
      </c>
      <c r="AY7" s="263">
        <v>0.23194858800000001</v>
      </c>
      <c r="AZ7" s="263">
        <v>0.19629323000000001</v>
      </c>
      <c r="BA7" s="263">
        <v>0.1934303</v>
      </c>
      <c r="BB7" s="263">
        <v>0.2125079</v>
      </c>
      <c r="BC7" s="263">
        <v>0.2453321</v>
      </c>
      <c r="BD7" s="329">
        <v>0.2359357</v>
      </c>
      <c r="BE7" s="329">
        <v>0.21772430000000001</v>
      </c>
      <c r="BF7" s="329">
        <v>0.2084954</v>
      </c>
      <c r="BG7" s="329">
        <v>0.17277519999999999</v>
      </c>
      <c r="BH7" s="329">
        <v>0.15751039999999999</v>
      </c>
      <c r="BI7" s="329">
        <v>0.18720110000000001</v>
      </c>
      <c r="BJ7" s="329">
        <v>0.2144104</v>
      </c>
      <c r="BK7" s="329">
        <v>0.23105220000000001</v>
      </c>
      <c r="BL7" s="329">
        <v>0.21180640000000001</v>
      </c>
      <c r="BM7" s="329">
        <v>0.24829109999999999</v>
      </c>
      <c r="BN7" s="329">
        <v>0.21504709999999999</v>
      </c>
      <c r="BO7" s="329">
        <v>0.24182919999999999</v>
      </c>
      <c r="BP7" s="329">
        <v>0.23688909999999999</v>
      </c>
      <c r="BQ7" s="329">
        <v>0.22523470000000001</v>
      </c>
      <c r="BR7" s="329">
        <v>0.20518739999999999</v>
      </c>
      <c r="BS7" s="329">
        <v>0.16671929999999999</v>
      </c>
      <c r="BT7" s="329">
        <v>0.1538196</v>
      </c>
      <c r="BU7" s="329">
        <v>0.1841438</v>
      </c>
      <c r="BV7" s="329">
        <v>0.21774679999999999</v>
      </c>
    </row>
    <row r="8" spans="1:74" ht="12" customHeight="1" x14ac:dyDescent="0.2">
      <c r="A8" s="531" t="s">
        <v>755</v>
      </c>
      <c r="B8" s="533" t="s">
        <v>1040</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4.2019166338999998E-2</v>
      </c>
      <c r="AN8" s="263">
        <v>5.1498148846999998E-2</v>
      </c>
      <c r="AO8" s="263">
        <v>5.8589900239000001E-2</v>
      </c>
      <c r="AP8" s="263">
        <v>7.3306808559E-2</v>
      </c>
      <c r="AQ8" s="263">
        <v>8.8116745494000004E-2</v>
      </c>
      <c r="AR8" s="263">
        <v>8.6991993069999995E-2</v>
      </c>
      <c r="AS8" s="263">
        <v>9.4550613923999993E-2</v>
      </c>
      <c r="AT8" s="263">
        <v>8.5828535954999993E-2</v>
      </c>
      <c r="AU8" s="263">
        <v>7.1227255399999995E-2</v>
      </c>
      <c r="AV8" s="263">
        <v>6.6311458567000006E-2</v>
      </c>
      <c r="AW8" s="263">
        <v>5.3209007340000003E-2</v>
      </c>
      <c r="AX8" s="263">
        <v>4.8596965340999998E-2</v>
      </c>
      <c r="AY8" s="263">
        <v>5.1795089608E-2</v>
      </c>
      <c r="AZ8" s="263">
        <v>5.8741959880999998E-2</v>
      </c>
      <c r="BA8" s="263">
        <v>8.4369799349999997E-2</v>
      </c>
      <c r="BB8" s="263">
        <v>9.3948599999999993E-2</v>
      </c>
      <c r="BC8" s="263">
        <v>0.11152479999999999</v>
      </c>
      <c r="BD8" s="329">
        <v>0.1098886</v>
      </c>
      <c r="BE8" s="329">
        <v>0.1206875</v>
      </c>
      <c r="BF8" s="329">
        <v>0.1096236</v>
      </c>
      <c r="BG8" s="329">
        <v>9.32283E-2</v>
      </c>
      <c r="BH8" s="329">
        <v>8.6424100000000004E-2</v>
      </c>
      <c r="BI8" s="329">
        <v>6.8706500000000004E-2</v>
      </c>
      <c r="BJ8" s="329">
        <v>6.3127500000000003E-2</v>
      </c>
      <c r="BK8" s="329">
        <v>6.9258399999999998E-2</v>
      </c>
      <c r="BL8" s="329">
        <v>7.8462900000000002E-2</v>
      </c>
      <c r="BM8" s="329">
        <v>0.10969959999999999</v>
      </c>
      <c r="BN8" s="329">
        <v>0.1237132</v>
      </c>
      <c r="BO8" s="329">
        <v>0.14103479999999999</v>
      </c>
      <c r="BP8" s="329">
        <v>0.14246210000000001</v>
      </c>
      <c r="BQ8" s="329">
        <v>0.1506498</v>
      </c>
      <c r="BR8" s="329">
        <v>0.13795350000000001</v>
      </c>
      <c r="BS8" s="329">
        <v>0.11877550000000001</v>
      </c>
      <c r="BT8" s="329">
        <v>0.10636669999999999</v>
      </c>
      <c r="BU8" s="329">
        <v>8.4936700000000004E-2</v>
      </c>
      <c r="BV8" s="329">
        <v>7.79363E-2</v>
      </c>
    </row>
    <row r="9" spans="1:74" ht="12" customHeight="1" x14ac:dyDescent="0.2">
      <c r="A9" s="499" t="s">
        <v>617</v>
      </c>
      <c r="B9" s="533"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2.1447859999999999E-2</v>
      </c>
      <c r="AN9" s="263">
        <v>1.9707329999999999E-2</v>
      </c>
      <c r="AO9" s="263">
        <v>2.1388649999999999E-2</v>
      </c>
      <c r="AP9" s="263">
        <v>1.9636299999999999E-2</v>
      </c>
      <c r="AQ9" s="263">
        <v>1.990857E-2</v>
      </c>
      <c r="AR9" s="263">
        <v>1.841425E-2</v>
      </c>
      <c r="AS9" s="263">
        <v>1.9749969999999999E-2</v>
      </c>
      <c r="AT9" s="263">
        <v>2.024695E-2</v>
      </c>
      <c r="AU9" s="263">
        <v>1.9066840000000002E-2</v>
      </c>
      <c r="AV9" s="263">
        <v>1.93171E-2</v>
      </c>
      <c r="AW9" s="263">
        <v>1.8902519999999999E-2</v>
      </c>
      <c r="AX9" s="263">
        <v>2.0581080000000002E-2</v>
      </c>
      <c r="AY9" s="263">
        <v>2.0169920000000001E-2</v>
      </c>
      <c r="AZ9" s="263">
        <v>1.8241344999999999E-2</v>
      </c>
      <c r="BA9" s="263">
        <v>2.0376862999999999E-2</v>
      </c>
      <c r="BB9" s="263">
        <v>2.2522899999999998E-2</v>
      </c>
      <c r="BC9" s="263">
        <v>2.2658500000000002E-2</v>
      </c>
      <c r="BD9" s="329">
        <v>2.03471E-2</v>
      </c>
      <c r="BE9" s="329">
        <v>2.2311600000000001E-2</v>
      </c>
      <c r="BF9" s="329">
        <v>2.08893E-2</v>
      </c>
      <c r="BG9" s="329">
        <v>2.0290200000000001E-2</v>
      </c>
      <c r="BH9" s="329">
        <v>1.9976600000000001E-2</v>
      </c>
      <c r="BI9" s="329">
        <v>1.92582E-2</v>
      </c>
      <c r="BJ9" s="329">
        <v>2.20599E-2</v>
      </c>
      <c r="BK9" s="329">
        <v>2.2577400000000001E-2</v>
      </c>
      <c r="BL9" s="329">
        <v>1.25609E-2</v>
      </c>
      <c r="BM9" s="329">
        <v>2.07117E-2</v>
      </c>
      <c r="BN9" s="329">
        <v>2.2925000000000001E-2</v>
      </c>
      <c r="BO9" s="329">
        <v>2.24385E-2</v>
      </c>
      <c r="BP9" s="329">
        <v>1.9768600000000001E-2</v>
      </c>
      <c r="BQ9" s="329">
        <v>2.19624E-2</v>
      </c>
      <c r="BR9" s="329">
        <v>2.0843799999999999E-2</v>
      </c>
      <c r="BS9" s="329">
        <v>2.0145699999999999E-2</v>
      </c>
      <c r="BT9" s="329">
        <v>1.98382E-2</v>
      </c>
      <c r="BU9" s="329">
        <v>1.90326E-2</v>
      </c>
      <c r="BV9" s="329">
        <v>2.1944399999999999E-2</v>
      </c>
    </row>
    <row r="10" spans="1:74" ht="12" customHeight="1" x14ac:dyDescent="0.2">
      <c r="A10" s="499" t="s">
        <v>616</v>
      </c>
      <c r="B10" s="533" t="s">
        <v>1041</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1.6751169999999999E-2</v>
      </c>
      <c r="AN10" s="263">
        <v>1.646063E-2</v>
      </c>
      <c r="AO10" s="263">
        <v>1.547311E-2</v>
      </c>
      <c r="AP10" s="263">
        <v>1.329177E-2</v>
      </c>
      <c r="AQ10" s="263">
        <v>1.538082E-2</v>
      </c>
      <c r="AR10" s="263">
        <v>1.452907E-2</v>
      </c>
      <c r="AS10" s="263">
        <v>1.5598010000000001E-2</v>
      </c>
      <c r="AT10" s="263">
        <v>1.8557690000000002E-2</v>
      </c>
      <c r="AU10" s="263">
        <v>1.345382E-2</v>
      </c>
      <c r="AV10" s="263">
        <v>1.4030340000000001E-2</v>
      </c>
      <c r="AW10" s="263">
        <v>1.478051E-2</v>
      </c>
      <c r="AX10" s="263">
        <v>1.683838E-2</v>
      </c>
      <c r="AY10" s="263">
        <v>1.6314100000000002E-2</v>
      </c>
      <c r="AZ10" s="263">
        <v>1.6484486999999999E-2</v>
      </c>
      <c r="BA10" s="263">
        <v>1.6822463999999999E-2</v>
      </c>
      <c r="BB10" s="263">
        <v>1.5032999999999999E-2</v>
      </c>
      <c r="BC10" s="263">
        <v>1.9196899999999999E-2</v>
      </c>
      <c r="BD10" s="329">
        <v>1.8265E-2</v>
      </c>
      <c r="BE10" s="329">
        <v>2.2873000000000001E-2</v>
      </c>
      <c r="BF10" s="329">
        <v>2.03711E-2</v>
      </c>
      <c r="BG10" s="329">
        <v>1.5829300000000001E-2</v>
      </c>
      <c r="BH10" s="329">
        <v>2.0914800000000001E-2</v>
      </c>
      <c r="BI10" s="329">
        <v>1.57348E-2</v>
      </c>
      <c r="BJ10" s="329">
        <v>2.9491699999999999E-2</v>
      </c>
      <c r="BK10" s="329">
        <v>2.6408600000000001E-2</v>
      </c>
      <c r="BL10" s="329">
        <v>8.3156700000000007E-3</v>
      </c>
      <c r="BM10" s="329">
        <v>1.72613E-2</v>
      </c>
      <c r="BN10" s="329">
        <v>1.5691199999999999E-2</v>
      </c>
      <c r="BO10" s="329">
        <v>1.8539300000000002E-2</v>
      </c>
      <c r="BP10" s="329">
        <v>1.6512099999999998E-2</v>
      </c>
      <c r="BQ10" s="329">
        <v>2.11737E-2</v>
      </c>
      <c r="BR10" s="329">
        <v>1.8996499999999999E-2</v>
      </c>
      <c r="BS10" s="329">
        <v>1.52522E-2</v>
      </c>
      <c r="BT10" s="329">
        <v>1.8483099999999999E-2</v>
      </c>
      <c r="BU10" s="329">
        <v>1.54904E-2</v>
      </c>
      <c r="BV10" s="329">
        <v>2.6533600000000001E-2</v>
      </c>
    </row>
    <row r="11" spans="1:74" ht="12" customHeight="1" x14ac:dyDescent="0.2">
      <c r="A11" s="531" t="s">
        <v>100</v>
      </c>
      <c r="B11" s="533"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0.22098179389</v>
      </c>
      <c r="AB11" s="263">
        <v>0.20573452175000001</v>
      </c>
      <c r="AC11" s="263">
        <v>0.23439089902999999</v>
      </c>
      <c r="AD11" s="263">
        <v>0.26299396047000001</v>
      </c>
      <c r="AE11" s="263">
        <v>0.23448872069000001</v>
      </c>
      <c r="AF11" s="263">
        <v>0.20416720930000001</v>
      </c>
      <c r="AG11" s="263">
        <v>0.20105641006</v>
      </c>
      <c r="AH11" s="263">
        <v>0.18174782648999999</v>
      </c>
      <c r="AI11" s="263">
        <v>0.22299534746999999</v>
      </c>
      <c r="AJ11" s="263">
        <v>0.25125702804</v>
      </c>
      <c r="AK11" s="263">
        <v>0.22905339323999999</v>
      </c>
      <c r="AL11" s="263">
        <v>0.24231193131000001</v>
      </c>
      <c r="AM11" s="263">
        <v>0.25964485628</v>
      </c>
      <c r="AN11" s="263">
        <v>0.26736404418999998</v>
      </c>
      <c r="AO11" s="263">
        <v>0.26852783494999999</v>
      </c>
      <c r="AP11" s="263">
        <v>0.26752829816000001</v>
      </c>
      <c r="AQ11" s="263">
        <v>0.25747846845</v>
      </c>
      <c r="AR11" s="263">
        <v>0.26807201480999998</v>
      </c>
      <c r="AS11" s="263">
        <v>0.20198209603</v>
      </c>
      <c r="AT11" s="263">
        <v>0.20338844503</v>
      </c>
      <c r="AU11" s="263">
        <v>0.20918366962000001</v>
      </c>
      <c r="AV11" s="263">
        <v>0.26192191542999999</v>
      </c>
      <c r="AW11" s="263">
        <v>0.30572911324000002</v>
      </c>
      <c r="AX11" s="263">
        <v>0.29432102516999997</v>
      </c>
      <c r="AY11" s="263">
        <v>0.27602141583000001</v>
      </c>
      <c r="AZ11" s="263">
        <v>0.24181376065999999</v>
      </c>
      <c r="BA11" s="263">
        <v>0.35930014256999998</v>
      </c>
      <c r="BB11" s="263">
        <v>0.31265009999999999</v>
      </c>
      <c r="BC11" s="263">
        <v>0.30640339999999999</v>
      </c>
      <c r="BD11" s="329">
        <v>0.32196999999999998</v>
      </c>
      <c r="BE11" s="329">
        <v>0.24363599999999999</v>
      </c>
      <c r="BF11" s="329">
        <v>0.2360739</v>
      </c>
      <c r="BG11" s="329">
        <v>0.25314049999999999</v>
      </c>
      <c r="BH11" s="329">
        <v>0.30833670000000002</v>
      </c>
      <c r="BI11" s="329">
        <v>0.3612919</v>
      </c>
      <c r="BJ11" s="329">
        <v>0.33435579999999998</v>
      </c>
      <c r="BK11" s="329">
        <v>0.3174845</v>
      </c>
      <c r="BL11" s="329">
        <v>0.28760550000000001</v>
      </c>
      <c r="BM11" s="329">
        <v>0.40038200000000002</v>
      </c>
      <c r="BN11" s="329">
        <v>0.3363949</v>
      </c>
      <c r="BO11" s="329">
        <v>0.33300970000000002</v>
      </c>
      <c r="BP11" s="329">
        <v>0.35081459999999998</v>
      </c>
      <c r="BQ11" s="329">
        <v>0.26324150000000002</v>
      </c>
      <c r="BR11" s="329">
        <v>0.2477704</v>
      </c>
      <c r="BS11" s="329">
        <v>0.28031859999999997</v>
      </c>
      <c r="BT11" s="329">
        <v>0.32724809999999999</v>
      </c>
      <c r="BU11" s="329">
        <v>0.38825399999999999</v>
      </c>
      <c r="BV11" s="329">
        <v>0.34542990000000001</v>
      </c>
    </row>
    <row r="12" spans="1:74" ht="12" customHeight="1" x14ac:dyDescent="0.2">
      <c r="A12" s="532" t="s">
        <v>223</v>
      </c>
      <c r="B12" s="533"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0.52603427843999995</v>
      </c>
      <c r="AB12" s="263">
        <v>0.48978823592999998</v>
      </c>
      <c r="AC12" s="263">
        <v>0.57057714542000004</v>
      </c>
      <c r="AD12" s="263">
        <v>0.61506228411999997</v>
      </c>
      <c r="AE12" s="263">
        <v>0.63101308602999995</v>
      </c>
      <c r="AF12" s="263">
        <v>0.57331889619999998</v>
      </c>
      <c r="AG12" s="263">
        <v>0.54682451522999997</v>
      </c>
      <c r="AH12" s="263">
        <v>0.50579514569999995</v>
      </c>
      <c r="AI12" s="263">
        <v>0.49731054307</v>
      </c>
      <c r="AJ12" s="263">
        <v>0.51362621524999996</v>
      </c>
      <c r="AK12" s="263">
        <v>0.49220628557000001</v>
      </c>
      <c r="AL12" s="263">
        <v>0.51304012779999997</v>
      </c>
      <c r="AM12" s="263">
        <v>0.57540911861999999</v>
      </c>
      <c r="AN12" s="263">
        <v>0.59985473703000003</v>
      </c>
      <c r="AO12" s="263">
        <v>0.58621288817999995</v>
      </c>
      <c r="AP12" s="263">
        <v>0.58225023371999995</v>
      </c>
      <c r="AQ12" s="263">
        <v>0.66387074394000001</v>
      </c>
      <c r="AR12" s="263">
        <v>0.65772113988000003</v>
      </c>
      <c r="AS12" s="263">
        <v>0.58991005195000001</v>
      </c>
      <c r="AT12" s="263">
        <v>0.55407338599</v>
      </c>
      <c r="AU12" s="263">
        <v>0.49490470601999997</v>
      </c>
      <c r="AV12" s="263">
        <v>0.53592295098999998</v>
      </c>
      <c r="AW12" s="263">
        <v>0.59907562057999997</v>
      </c>
      <c r="AX12" s="263">
        <v>0.59775072550999997</v>
      </c>
      <c r="AY12" s="263">
        <v>0.60835961344</v>
      </c>
      <c r="AZ12" s="263">
        <v>0.54304080054000003</v>
      </c>
      <c r="BA12" s="263">
        <v>0.68541169792000001</v>
      </c>
      <c r="BB12" s="263">
        <v>0.66930319999999999</v>
      </c>
      <c r="BC12" s="263">
        <v>0.71834310000000001</v>
      </c>
      <c r="BD12" s="329">
        <v>0.71859600000000001</v>
      </c>
      <c r="BE12" s="329">
        <v>0.6398488</v>
      </c>
      <c r="BF12" s="329">
        <v>0.60815050000000004</v>
      </c>
      <c r="BG12" s="329">
        <v>0.56745849999999998</v>
      </c>
      <c r="BH12" s="329">
        <v>0.60536719999999999</v>
      </c>
      <c r="BI12" s="329">
        <v>0.66494390000000003</v>
      </c>
      <c r="BJ12" s="329">
        <v>0.67634939999999999</v>
      </c>
      <c r="BK12" s="329">
        <v>0.67939240000000001</v>
      </c>
      <c r="BL12" s="329">
        <v>0.61092170000000001</v>
      </c>
      <c r="BM12" s="329">
        <v>0.80664800000000003</v>
      </c>
      <c r="BN12" s="329">
        <v>0.72553990000000002</v>
      </c>
      <c r="BO12" s="329">
        <v>0.76941219999999999</v>
      </c>
      <c r="BP12" s="329">
        <v>0.77817999999999998</v>
      </c>
      <c r="BQ12" s="329">
        <v>0.69480430000000004</v>
      </c>
      <c r="BR12" s="329">
        <v>0.64368890000000001</v>
      </c>
      <c r="BS12" s="329">
        <v>0.61377179999999998</v>
      </c>
      <c r="BT12" s="329">
        <v>0.63827429999999996</v>
      </c>
      <c r="BU12" s="329">
        <v>0.70513029999999999</v>
      </c>
      <c r="BV12" s="329">
        <v>0.70258279999999995</v>
      </c>
    </row>
    <row r="13" spans="1:74" ht="12" customHeight="1" x14ac:dyDescent="0.2">
      <c r="A13" s="532"/>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
      <c r="A14" s="532" t="s">
        <v>980</v>
      </c>
      <c r="B14" s="533" t="s">
        <v>1042</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7.0264506000000004E-2</v>
      </c>
      <c r="AN14" s="263">
        <v>6.4358105999999998E-2</v>
      </c>
      <c r="AO14" s="263">
        <v>6.2027231000000002E-2</v>
      </c>
      <c r="AP14" s="263">
        <v>3.5765727999999997E-2</v>
      </c>
      <c r="AQ14" s="263">
        <v>4.4488028999999998E-2</v>
      </c>
      <c r="AR14" s="263">
        <v>5.4678259999999999E-2</v>
      </c>
      <c r="AS14" s="263">
        <v>6.0442740000000002E-2</v>
      </c>
      <c r="AT14" s="263">
        <v>5.9867946999999998E-2</v>
      </c>
      <c r="AU14" s="263">
        <v>5.8525360999999998E-2</v>
      </c>
      <c r="AV14" s="263">
        <v>6.1839491000000003E-2</v>
      </c>
      <c r="AW14" s="263">
        <v>6.2814956000000005E-2</v>
      </c>
      <c r="AX14" s="263">
        <v>6.3268287000000006E-2</v>
      </c>
      <c r="AY14" s="263">
        <v>6.0203449999999999E-2</v>
      </c>
      <c r="AZ14" s="263">
        <v>4.7843798999999999E-2</v>
      </c>
      <c r="BA14" s="263">
        <v>6.1618800000000001E-2</v>
      </c>
      <c r="BB14" s="263">
        <v>5.9782399999999999E-2</v>
      </c>
      <c r="BC14" s="263">
        <v>6.5887600000000004E-2</v>
      </c>
      <c r="BD14" s="329">
        <v>6.1996900000000001E-2</v>
      </c>
      <c r="BE14" s="329">
        <v>6.5268000000000007E-2</v>
      </c>
      <c r="BF14" s="329">
        <v>6.5818299999999996E-2</v>
      </c>
      <c r="BG14" s="329">
        <v>6.11306E-2</v>
      </c>
      <c r="BH14" s="329">
        <v>6.2569299999999994E-2</v>
      </c>
      <c r="BI14" s="329">
        <v>6.2757499999999994E-2</v>
      </c>
      <c r="BJ14" s="329">
        <v>6.3628299999999999E-2</v>
      </c>
      <c r="BK14" s="329">
        <v>6.3895900000000005E-2</v>
      </c>
      <c r="BL14" s="329">
        <v>5.6470899999999997E-2</v>
      </c>
      <c r="BM14" s="329">
        <v>6.3299999999999995E-2</v>
      </c>
      <c r="BN14" s="329">
        <v>6.1562600000000002E-2</v>
      </c>
      <c r="BO14" s="329">
        <v>6.5211699999999997E-2</v>
      </c>
      <c r="BP14" s="329">
        <v>6.3698099999999994E-2</v>
      </c>
      <c r="BQ14" s="329">
        <v>6.4663799999999994E-2</v>
      </c>
      <c r="BR14" s="329">
        <v>6.5703499999999998E-2</v>
      </c>
      <c r="BS14" s="329">
        <v>6.2506599999999995E-2</v>
      </c>
      <c r="BT14" s="329">
        <v>6.4266299999999998E-2</v>
      </c>
      <c r="BU14" s="329">
        <v>6.4101000000000005E-2</v>
      </c>
      <c r="BV14" s="329">
        <v>6.5557099999999993E-2</v>
      </c>
    </row>
    <row r="15" spans="1:74" ht="12" customHeight="1" x14ac:dyDescent="0.2">
      <c r="A15" s="532" t="s">
        <v>614</v>
      </c>
      <c r="B15" s="533"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3.5573799999999997E-4</v>
      </c>
      <c r="AY15" s="263">
        <v>3.5671200000000002E-4</v>
      </c>
      <c r="AZ15" s="263">
        <v>3.2219200000000001E-4</v>
      </c>
      <c r="BA15" s="263">
        <v>3.4860400000000003E-4</v>
      </c>
      <c r="BB15" s="263">
        <v>3.4899900000000001E-4</v>
      </c>
      <c r="BC15" s="263">
        <v>3.4838600000000001E-4</v>
      </c>
      <c r="BD15" s="329">
        <v>3.48761E-4</v>
      </c>
      <c r="BE15" s="329">
        <v>3.48127E-4</v>
      </c>
      <c r="BF15" s="329">
        <v>3.47435E-4</v>
      </c>
      <c r="BG15" s="329">
        <v>3.4772299999999998E-4</v>
      </c>
      <c r="BH15" s="329">
        <v>3.4699399999999999E-4</v>
      </c>
      <c r="BI15" s="329">
        <v>3.4724300000000001E-4</v>
      </c>
      <c r="BJ15" s="329">
        <v>3.4646999999999998E-4</v>
      </c>
      <c r="BK15" s="329">
        <v>3.4553900000000001E-4</v>
      </c>
      <c r="BL15" s="329">
        <v>3.4766199999999999E-4</v>
      </c>
      <c r="BM15" s="329">
        <v>3.4757599999999999E-4</v>
      </c>
      <c r="BN15" s="329">
        <v>3.4744700000000002E-4</v>
      </c>
      <c r="BO15" s="329">
        <v>3.4736199999999999E-4</v>
      </c>
      <c r="BP15" s="329">
        <v>3.4723399999999998E-4</v>
      </c>
      <c r="BQ15" s="329">
        <v>3.47153E-4</v>
      </c>
      <c r="BR15" s="329">
        <v>3.4712799999999999E-4</v>
      </c>
      <c r="BS15" s="329">
        <v>3.47074E-4</v>
      </c>
      <c r="BT15" s="329">
        <v>3.4708100000000001E-4</v>
      </c>
      <c r="BU15" s="329">
        <v>3.4706599999999999E-4</v>
      </c>
      <c r="BV15" s="329">
        <v>3.4712000000000002E-4</v>
      </c>
    </row>
    <row r="16" spans="1:74" ht="12" customHeight="1" x14ac:dyDescent="0.2">
      <c r="A16" s="532" t="s">
        <v>615</v>
      </c>
      <c r="B16" s="533"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1.1011250000000001E-3</v>
      </c>
      <c r="AB16" s="263">
        <v>8.3452999999999999E-4</v>
      </c>
      <c r="AC16" s="263">
        <v>9.5877500000000004E-4</v>
      </c>
      <c r="AD16" s="263">
        <v>9.4453500000000004E-4</v>
      </c>
      <c r="AE16" s="263">
        <v>9.2494099999999998E-4</v>
      </c>
      <c r="AF16" s="263">
        <v>8.4384100000000001E-4</v>
      </c>
      <c r="AG16" s="263">
        <v>6.3593799999999995E-4</v>
      </c>
      <c r="AH16" s="263">
        <v>5.2822399999999999E-4</v>
      </c>
      <c r="AI16" s="263">
        <v>4.6715199999999998E-4</v>
      </c>
      <c r="AJ16" s="263">
        <v>5.6067599999999997E-4</v>
      </c>
      <c r="AK16" s="263">
        <v>5.9371100000000002E-4</v>
      </c>
      <c r="AL16" s="263">
        <v>8.0910599999999997E-4</v>
      </c>
      <c r="AM16" s="263">
        <v>8.2874800000000003E-4</v>
      </c>
      <c r="AN16" s="263">
        <v>8.2084699999999998E-4</v>
      </c>
      <c r="AO16" s="263">
        <v>8.5526799999999996E-4</v>
      </c>
      <c r="AP16" s="263">
        <v>8.4525400000000004E-4</v>
      </c>
      <c r="AQ16" s="263">
        <v>8.4301199999999997E-4</v>
      </c>
      <c r="AR16" s="263">
        <v>7.6792500000000003E-4</v>
      </c>
      <c r="AS16" s="263">
        <v>7.4709600000000004E-4</v>
      </c>
      <c r="AT16" s="263">
        <v>7.1201800000000003E-4</v>
      </c>
      <c r="AU16" s="263">
        <v>6.4669800000000002E-4</v>
      </c>
      <c r="AV16" s="263">
        <v>6.3215799999999996E-4</v>
      </c>
      <c r="AW16" s="263">
        <v>7.1856899999999996E-4</v>
      </c>
      <c r="AX16" s="263">
        <v>7.9860300000000005E-4</v>
      </c>
      <c r="AY16" s="263">
        <v>8.1722700000000001E-4</v>
      </c>
      <c r="AZ16" s="263">
        <v>6.7964200000000005E-4</v>
      </c>
      <c r="BA16" s="263">
        <v>7.7087300000000004E-4</v>
      </c>
      <c r="BB16" s="263">
        <v>8.64202E-4</v>
      </c>
      <c r="BC16" s="263">
        <v>8.61909E-4</v>
      </c>
      <c r="BD16" s="329">
        <v>7.8514000000000003E-4</v>
      </c>
      <c r="BE16" s="329">
        <v>7.6384300000000005E-4</v>
      </c>
      <c r="BF16" s="329">
        <v>7.2797900000000002E-4</v>
      </c>
      <c r="BG16" s="329">
        <v>6.6119499999999995E-4</v>
      </c>
      <c r="BH16" s="329">
        <v>6.4632899999999996E-4</v>
      </c>
      <c r="BI16" s="329">
        <v>7.3467699999999999E-4</v>
      </c>
      <c r="BJ16" s="329">
        <v>8.1650500000000003E-4</v>
      </c>
      <c r="BK16" s="329">
        <v>8.3554600000000005E-4</v>
      </c>
      <c r="BL16" s="329">
        <v>6.9487699999999999E-4</v>
      </c>
      <c r="BM16" s="329">
        <v>7.8815199999999997E-4</v>
      </c>
      <c r="BN16" s="329">
        <v>8.64202E-4</v>
      </c>
      <c r="BO16" s="329">
        <v>8.61909E-4</v>
      </c>
      <c r="BP16" s="329">
        <v>7.8514000000000003E-4</v>
      </c>
      <c r="BQ16" s="329">
        <v>7.6384300000000005E-4</v>
      </c>
      <c r="BR16" s="329">
        <v>7.2797900000000002E-4</v>
      </c>
      <c r="BS16" s="329">
        <v>6.6119499999999995E-4</v>
      </c>
      <c r="BT16" s="329">
        <v>6.4632899999999996E-4</v>
      </c>
      <c r="BU16" s="329">
        <v>7.3467699999999999E-4</v>
      </c>
      <c r="BV16" s="329">
        <v>8.1650500000000003E-4</v>
      </c>
    </row>
    <row r="17" spans="1:74" ht="12" customHeight="1" x14ac:dyDescent="0.2">
      <c r="A17" s="532" t="s">
        <v>1037</v>
      </c>
      <c r="B17" s="533" t="s">
        <v>1036</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1.7941836731E-3</v>
      </c>
      <c r="AN17" s="263">
        <v>1.9886922809000001E-3</v>
      </c>
      <c r="AO17" s="263">
        <v>2.7330104852000001E-3</v>
      </c>
      <c r="AP17" s="263">
        <v>2.9699453171000002E-3</v>
      </c>
      <c r="AQ17" s="263">
        <v>3.2984012317000002E-3</v>
      </c>
      <c r="AR17" s="263">
        <v>3.3462996244000001E-3</v>
      </c>
      <c r="AS17" s="263">
        <v>3.4944280225000001E-3</v>
      </c>
      <c r="AT17" s="263">
        <v>3.3694951141999998E-3</v>
      </c>
      <c r="AU17" s="263">
        <v>3.0294513098000002E-3</v>
      </c>
      <c r="AV17" s="263">
        <v>2.7452122485999999E-3</v>
      </c>
      <c r="AW17" s="263">
        <v>2.1361880603E-3</v>
      </c>
      <c r="AX17" s="263">
        <v>1.9272267796E-3</v>
      </c>
      <c r="AY17" s="263">
        <v>2.0375216394999999E-3</v>
      </c>
      <c r="AZ17" s="263">
        <v>2.1756529262000001E-3</v>
      </c>
      <c r="BA17" s="263">
        <v>3.0941693607000002E-3</v>
      </c>
      <c r="BB17" s="263">
        <v>3.3441199999999999E-3</v>
      </c>
      <c r="BC17" s="263">
        <v>3.6870900000000001E-3</v>
      </c>
      <c r="BD17" s="329">
        <v>3.6979000000000001E-3</v>
      </c>
      <c r="BE17" s="329">
        <v>3.82447E-3</v>
      </c>
      <c r="BF17" s="329">
        <v>3.7140699999999999E-3</v>
      </c>
      <c r="BG17" s="329">
        <v>3.3627499999999999E-3</v>
      </c>
      <c r="BH17" s="329">
        <v>3.0757100000000002E-3</v>
      </c>
      <c r="BI17" s="329">
        <v>2.4273300000000001E-3</v>
      </c>
      <c r="BJ17" s="329">
        <v>2.1935499999999998E-3</v>
      </c>
      <c r="BK17" s="329">
        <v>2.3143899999999999E-3</v>
      </c>
      <c r="BL17" s="329">
        <v>2.46415E-3</v>
      </c>
      <c r="BM17" s="329">
        <v>3.4520599999999999E-3</v>
      </c>
      <c r="BN17" s="329">
        <v>3.7312299999999999E-3</v>
      </c>
      <c r="BO17" s="329">
        <v>4.1093800000000002E-3</v>
      </c>
      <c r="BP17" s="329">
        <v>4.1182800000000002E-3</v>
      </c>
      <c r="BQ17" s="329">
        <v>4.2527199999999998E-3</v>
      </c>
      <c r="BR17" s="329">
        <v>4.1252099999999998E-3</v>
      </c>
      <c r="BS17" s="329">
        <v>3.7307799999999999E-3</v>
      </c>
      <c r="BT17" s="329">
        <v>3.4050199999999999E-3</v>
      </c>
      <c r="BU17" s="329">
        <v>2.68002E-3</v>
      </c>
      <c r="BV17" s="329">
        <v>2.4171900000000001E-3</v>
      </c>
    </row>
    <row r="18" spans="1:74" ht="12" customHeight="1" x14ac:dyDescent="0.2">
      <c r="A18" s="532" t="s">
        <v>20</v>
      </c>
      <c r="B18" s="533"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1.3224705E-2</v>
      </c>
      <c r="AO18" s="263">
        <v>1.3691816000000001E-2</v>
      </c>
      <c r="AP18" s="263">
        <v>1.3328049999999999E-2</v>
      </c>
      <c r="AQ18" s="263">
        <v>1.3482625999999999E-2</v>
      </c>
      <c r="AR18" s="263">
        <v>1.173076E-2</v>
      </c>
      <c r="AS18" s="263">
        <v>1.2105546E-2</v>
      </c>
      <c r="AT18" s="263">
        <v>1.2140646E-2</v>
      </c>
      <c r="AU18" s="263">
        <v>1.15275E-2</v>
      </c>
      <c r="AV18" s="263">
        <v>1.3316695999999999E-2</v>
      </c>
      <c r="AW18" s="263">
        <v>1.310416E-2</v>
      </c>
      <c r="AX18" s="263">
        <v>1.4107856E-2</v>
      </c>
      <c r="AY18" s="263">
        <v>1.4283806E-2</v>
      </c>
      <c r="AZ18" s="263">
        <v>1.2493433999999999E-2</v>
      </c>
      <c r="BA18" s="263">
        <v>1.3806799999999999E-2</v>
      </c>
      <c r="BB18" s="263">
        <v>1.31273E-2</v>
      </c>
      <c r="BC18" s="263">
        <v>1.3306E-2</v>
      </c>
      <c r="BD18" s="329">
        <v>1.2329100000000001E-2</v>
      </c>
      <c r="BE18" s="329">
        <v>1.2870299999999999E-2</v>
      </c>
      <c r="BF18" s="329">
        <v>1.28757E-2</v>
      </c>
      <c r="BG18" s="329">
        <v>1.21867E-2</v>
      </c>
      <c r="BH18" s="329">
        <v>1.34799E-2</v>
      </c>
      <c r="BI18" s="329">
        <v>1.29403E-2</v>
      </c>
      <c r="BJ18" s="329">
        <v>1.38584E-2</v>
      </c>
      <c r="BK18" s="329">
        <v>1.37976E-2</v>
      </c>
      <c r="BL18" s="329">
        <v>1.21668E-2</v>
      </c>
      <c r="BM18" s="329">
        <v>1.3748700000000001E-2</v>
      </c>
      <c r="BN18" s="329">
        <v>1.32435E-2</v>
      </c>
      <c r="BO18" s="329">
        <v>1.3445500000000001E-2</v>
      </c>
      <c r="BP18" s="329">
        <v>1.2462300000000001E-2</v>
      </c>
      <c r="BQ18" s="329">
        <v>1.2977600000000001E-2</v>
      </c>
      <c r="BR18" s="329">
        <v>1.29324E-2</v>
      </c>
      <c r="BS18" s="329">
        <v>1.2192400000000001E-2</v>
      </c>
      <c r="BT18" s="329">
        <v>1.3430900000000001E-2</v>
      </c>
      <c r="BU18" s="329">
        <v>1.28775E-2</v>
      </c>
      <c r="BV18" s="329">
        <v>1.3793E-2</v>
      </c>
    </row>
    <row r="19" spans="1:74" ht="12" customHeight="1" x14ac:dyDescent="0.2">
      <c r="A19" s="499" t="s">
        <v>52</v>
      </c>
      <c r="B19" s="533" t="s">
        <v>1041</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0.123529974</v>
      </c>
      <c r="P19" s="263">
        <v>0.110725243</v>
      </c>
      <c r="Q19" s="263">
        <v>0.121434874</v>
      </c>
      <c r="R19" s="263">
        <v>0.114695504</v>
      </c>
      <c r="S19" s="263">
        <v>0.120343494</v>
      </c>
      <c r="T19" s="263">
        <v>0.117504834</v>
      </c>
      <c r="U19" s="263">
        <v>0.123662354</v>
      </c>
      <c r="V19" s="263">
        <v>0.122930554</v>
      </c>
      <c r="W19" s="263">
        <v>0.114811424</v>
      </c>
      <c r="X19" s="263">
        <v>0.11845014399999999</v>
      </c>
      <c r="Y19" s="263">
        <v>0.11773834399999999</v>
      </c>
      <c r="Z19" s="263">
        <v>0.12617325400000001</v>
      </c>
      <c r="AA19" s="263">
        <v>0.12349460399999999</v>
      </c>
      <c r="AB19" s="263">
        <v>0.111666153</v>
      </c>
      <c r="AC19" s="263">
        <v>0.119877434</v>
      </c>
      <c r="AD19" s="263">
        <v>0.112582374</v>
      </c>
      <c r="AE19" s="263">
        <v>0.116043704</v>
      </c>
      <c r="AF19" s="263">
        <v>0.11448169399999999</v>
      </c>
      <c r="AG19" s="263">
        <v>0.120255554</v>
      </c>
      <c r="AH19" s="263">
        <v>0.120736014</v>
      </c>
      <c r="AI19" s="263">
        <v>0.11342126399999999</v>
      </c>
      <c r="AJ19" s="263">
        <v>0.11684963399999999</v>
      </c>
      <c r="AK19" s="263">
        <v>0.116535894</v>
      </c>
      <c r="AL19" s="263">
        <v>0.12103850400000001</v>
      </c>
      <c r="AM19" s="263">
        <v>0.119450256</v>
      </c>
      <c r="AN19" s="263">
        <v>0.11263503499999999</v>
      </c>
      <c r="AO19" s="263">
        <v>0.116477396</v>
      </c>
      <c r="AP19" s="263">
        <v>0.113320595</v>
      </c>
      <c r="AQ19" s="263">
        <v>0.11783315599999999</v>
      </c>
      <c r="AR19" s="263">
        <v>0.108431955</v>
      </c>
      <c r="AS19" s="263">
        <v>0.112851666</v>
      </c>
      <c r="AT19" s="263">
        <v>0.111428216</v>
      </c>
      <c r="AU19" s="263">
        <v>0.11163363499999999</v>
      </c>
      <c r="AV19" s="263">
        <v>0.11394370600000001</v>
      </c>
      <c r="AW19" s="263">
        <v>0.116205825</v>
      </c>
      <c r="AX19" s="263">
        <v>0.12145038599999999</v>
      </c>
      <c r="AY19" s="263">
        <v>0.11903085400000001</v>
      </c>
      <c r="AZ19" s="263">
        <v>0.10459033299999999</v>
      </c>
      <c r="BA19" s="263">
        <v>0.1142537</v>
      </c>
      <c r="BB19" s="263">
        <v>0.11217580000000001</v>
      </c>
      <c r="BC19" s="263">
        <v>0.1139877</v>
      </c>
      <c r="BD19" s="329">
        <v>0.1132083</v>
      </c>
      <c r="BE19" s="329">
        <v>0.11962109999999999</v>
      </c>
      <c r="BF19" s="329">
        <v>0.1183115</v>
      </c>
      <c r="BG19" s="329">
        <v>0.1142618</v>
      </c>
      <c r="BH19" s="329">
        <v>0.1187192</v>
      </c>
      <c r="BI19" s="329">
        <v>0.1156861</v>
      </c>
      <c r="BJ19" s="329">
        <v>0.1210918</v>
      </c>
      <c r="BK19" s="329">
        <v>0.1210657</v>
      </c>
      <c r="BL19" s="329">
        <v>0.1088326</v>
      </c>
      <c r="BM19" s="329">
        <v>0.11569169999999999</v>
      </c>
      <c r="BN19" s="329">
        <v>0.1135709</v>
      </c>
      <c r="BO19" s="329">
        <v>0.1153629</v>
      </c>
      <c r="BP19" s="329">
        <v>0.11451550000000001</v>
      </c>
      <c r="BQ19" s="329">
        <v>0.1208132</v>
      </c>
      <c r="BR19" s="329">
        <v>0.1193772</v>
      </c>
      <c r="BS19" s="329">
        <v>0.1151993</v>
      </c>
      <c r="BT19" s="329">
        <v>0.119535</v>
      </c>
      <c r="BU19" s="329">
        <v>0.116385</v>
      </c>
      <c r="BV19" s="329">
        <v>0.1216801</v>
      </c>
    </row>
    <row r="20" spans="1:74" ht="12" customHeight="1" x14ac:dyDescent="0.2">
      <c r="A20" s="532" t="s">
        <v>19</v>
      </c>
      <c r="B20" s="533"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0.21120878739999999</v>
      </c>
      <c r="P20" s="263">
        <v>0.19056470642000001</v>
      </c>
      <c r="Q20" s="263">
        <v>0.20876716693</v>
      </c>
      <c r="R20" s="263">
        <v>0.19758089032000001</v>
      </c>
      <c r="S20" s="263">
        <v>0.2067931868</v>
      </c>
      <c r="T20" s="263">
        <v>0.20105934918999999</v>
      </c>
      <c r="U20" s="263">
        <v>0.21108176038000001</v>
      </c>
      <c r="V20" s="263">
        <v>0.21140015327</v>
      </c>
      <c r="W20" s="263">
        <v>0.19586744065</v>
      </c>
      <c r="X20" s="263">
        <v>0.20565159099999999</v>
      </c>
      <c r="Y20" s="263">
        <v>0.20287524917999999</v>
      </c>
      <c r="Z20" s="263">
        <v>0.21254028293999999</v>
      </c>
      <c r="AA20" s="263">
        <v>0.20764022552</v>
      </c>
      <c r="AB20" s="263">
        <v>0.18793346700999999</v>
      </c>
      <c r="AC20" s="263">
        <v>0.20219892817999999</v>
      </c>
      <c r="AD20" s="263">
        <v>0.19410767915999999</v>
      </c>
      <c r="AE20" s="263">
        <v>0.20081093602</v>
      </c>
      <c r="AF20" s="263">
        <v>0.19773134033</v>
      </c>
      <c r="AG20" s="263">
        <v>0.20458313375000001</v>
      </c>
      <c r="AH20" s="263">
        <v>0.20370418485</v>
      </c>
      <c r="AI20" s="263">
        <v>0.18976037544999999</v>
      </c>
      <c r="AJ20" s="263">
        <v>0.19883176588000001</v>
      </c>
      <c r="AK20" s="263">
        <v>0.19923630485999999</v>
      </c>
      <c r="AL20" s="263">
        <v>0.20854510389</v>
      </c>
      <c r="AM20" s="263">
        <v>0.20676144057000001</v>
      </c>
      <c r="AN20" s="263">
        <v>0.19280835523000001</v>
      </c>
      <c r="AO20" s="263">
        <v>0.19473319522999999</v>
      </c>
      <c r="AP20" s="263">
        <v>0.16454856889</v>
      </c>
      <c r="AQ20" s="263">
        <v>0.17838569198000001</v>
      </c>
      <c r="AR20" s="263">
        <v>0.17750151192999999</v>
      </c>
      <c r="AS20" s="263">
        <v>0.18809652716</v>
      </c>
      <c r="AT20" s="263">
        <v>0.18604123282000001</v>
      </c>
      <c r="AU20" s="263">
        <v>0.18420287954</v>
      </c>
      <c r="AV20" s="263">
        <v>0.19154862392999999</v>
      </c>
      <c r="AW20" s="263">
        <v>0.19464557452</v>
      </c>
      <c r="AX20" s="263">
        <v>0.20145572579000001</v>
      </c>
      <c r="AY20" s="263">
        <v>0.19602122509</v>
      </c>
      <c r="AZ20" s="263">
        <v>0.16717798438000001</v>
      </c>
      <c r="BA20" s="263">
        <v>0.1923039</v>
      </c>
      <c r="BB20" s="263">
        <v>0.18781610000000001</v>
      </c>
      <c r="BC20" s="263">
        <v>0.19601550000000001</v>
      </c>
      <c r="BD20" s="329">
        <v>0.19016449999999999</v>
      </c>
      <c r="BE20" s="329">
        <v>0.20043330000000001</v>
      </c>
      <c r="BF20" s="329">
        <v>0.19967219999999999</v>
      </c>
      <c r="BG20" s="329">
        <v>0.1900405</v>
      </c>
      <c r="BH20" s="329">
        <v>0.1972681</v>
      </c>
      <c r="BI20" s="329">
        <v>0.1939314</v>
      </c>
      <c r="BJ20" s="329">
        <v>0.20121259999999999</v>
      </c>
      <c r="BK20" s="329">
        <v>0.20133590000000001</v>
      </c>
      <c r="BL20" s="329">
        <v>0.17981749999999999</v>
      </c>
      <c r="BM20" s="329">
        <v>0.19535</v>
      </c>
      <c r="BN20" s="329">
        <v>0.1910616</v>
      </c>
      <c r="BO20" s="329">
        <v>0.19681870000000001</v>
      </c>
      <c r="BP20" s="329">
        <v>0.19336059999999999</v>
      </c>
      <c r="BQ20" s="329">
        <v>0.20111860000000001</v>
      </c>
      <c r="BR20" s="329">
        <v>0.2006773</v>
      </c>
      <c r="BS20" s="329">
        <v>0.1923947</v>
      </c>
      <c r="BT20" s="329">
        <v>0.19977539999999999</v>
      </c>
      <c r="BU20" s="329">
        <v>0.19594500000000001</v>
      </c>
      <c r="BV20" s="329">
        <v>0.2037139</v>
      </c>
    </row>
    <row r="21" spans="1:74" ht="12" customHeight="1" x14ac:dyDescent="0.2">
      <c r="A21" s="532"/>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
      <c r="A22" s="532" t="s">
        <v>64</v>
      </c>
      <c r="B22" s="533"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2.0475789999999999E-3</v>
      </c>
      <c r="AB22" s="263">
        <v>1.8731589999999999E-3</v>
      </c>
      <c r="AC22" s="263">
        <v>2.066413E-3</v>
      </c>
      <c r="AD22" s="263">
        <v>1.8591949999999999E-3</v>
      </c>
      <c r="AE22" s="263">
        <v>2.0061089999999998E-3</v>
      </c>
      <c r="AF22" s="263">
        <v>1.921369E-3</v>
      </c>
      <c r="AG22" s="263">
        <v>1.9705149999999999E-3</v>
      </c>
      <c r="AH22" s="263">
        <v>1.9468899999999999E-3</v>
      </c>
      <c r="AI22" s="263">
        <v>1.8820449999999999E-3</v>
      </c>
      <c r="AJ22" s="263">
        <v>2.0130370000000001E-3</v>
      </c>
      <c r="AK22" s="263">
        <v>1.9945060000000001E-3</v>
      </c>
      <c r="AL22" s="263">
        <v>2.0529929999999999E-3</v>
      </c>
      <c r="AM22" s="263">
        <v>1.9837269999999998E-3</v>
      </c>
      <c r="AN22" s="263">
        <v>1.9262389999999999E-3</v>
      </c>
      <c r="AO22" s="263">
        <v>2.0524200000000001E-3</v>
      </c>
      <c r="AP22" s="263">
        <v>1.9657889999999999E-3</v>
      </c>
      <c r="AQ22" s="263">
        <v>2.0130069999999998E-3</v>
      </c>
      <c r="AR22" s="263">
        <v>1.914256E-3</v>
      </c>
      <c r="AS22" s="263">
        <v>1.939505E-3</v>
      </c>
      <c r="AT22" s="263">
        <v>1.9380619999999999E-3</v>
      </c>
      <c r="AU22" s="263">
        <v>1.914888E-3</v>
      </c>
      <c r="AV22" s="263">
        <v>2.0106379999999999E-3</v>
      </c>
      <c r="AW22" s="263">
        <v>1.978301E-3</v>
      </c>
      <c r="AX22" s="263">
        <v>2.0609869999999998E-3</v>
      </c>
      <c r="AY22" s="263">
        <v>2.064597E-3</v>
      </c>
      <c r="AZ22" s="263">
        <v>1.8622230000000001E-3</v>
      </c>
      <c r="BA22" s="263">
        <v>1.9692999999999998E-3</v>
      </c>
      <c r="BB22" s="263">
        <v>1.9696100000000001E-3</v>
      </c>
      <c r="BC22" s="263">
        <v>1.9656700000000001E-3</v>
      </c>
      <c r="BD22" s="329">
        <v>1.9703400000000001E-3</v>
      </c>
      <c r="BE22" s="329">
        <v>1.9731499999999999E-3</v>
      </c>
      <c r="BF22" s="329">
        <v>1.97634E-3</v>
      </c>
      <c r="BG22" s="329">
        <v>1.9819199999999999E-3</v>
      </c>
      <c r="BH22" s="329">
        <v>1.9793100000000002E-3</v>
      </c>
      <c r="BI22" s="329">
        <v>1.9794000000000001E-3</v>
      </c>
      <c r="BJ22" s="329">
        <v>1.9719899999999999E-3</v>
      </c>
      <c r="BK22" s="329">
        <v>1.96357E-3</v>
      </c>
      <c r="BL22" s="329">
        <v>1.9727799999999999E-3</v>
      </c>
      <c r="BM22" s="329">
        <v>1.9731000000000002E-3</v>
      </c>
      <c r="BN22" s="329">
        <v>1.97342E-3</v>
      </c>
      <c r="BO22" s="329">
        <v>1.9741200000000002E-3</v>
      </c>
      <c r="BP22" s="329">
        <v>1.9744599999999999E-3</v>
      </c>
      <c r="BQ22" s="329">
        <v>1.9745800000000001E-3</v>
      </c>
      <c r="BR22" s="329">
        <v>1.9744200000000002E-3</v>
      </c>
      <c r="BS22" s="329">
        <v>1.9737399999999999E-3</v>
      </c>
      <c r="BT22" s="329">
        <v>1.9732399999999998E-3</v>
      </c>
      <c r="BU22" s="329">
        <v>1.9726700000000002E-3</v>
      </c>
      <c r="BV22" s="329">
        <v>1.9727400000000002E-3</v>
      </c>
    </row>
    <row r="23" spans="1:74" ht="12" customHeight="1" x14ac:dyDescent="0.2">
      <c r="A23" s="532" t="s">
        <v>1039</v>
      </c>
      <c r="B23" s="533" t="s">
        <v>1038</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7.0321903111999996E-3</v>
      </c>
      <c r="AN23" s="263">
        <v>7.9836230680000002E-3</v>
      </c>
      <c r="AO23" s="263">
        <v>1.0324771137E-2</v>
      </c>
      <c r="AP23" s="263">
        <v>1.1409516352E-2</v>
      </c>
      <c r="AQ23" s="263">
        <v>1.2594971115000001E-2</v>
      </c>
      <c r="AR23" s="263">
        <v>1.2542321154000001E-2</v>
      </c>
      <c r="AS23" s="263">
        <v>1.3054586127999999E-2</v>
      </c>
      <c r="AT23" s="263">
        <v>1.2467927554000001E-2</v>
      </c>
      <c r="AU23" s="263">
        <v>1.1066705596000001E-2</v>
      </c>
      <c r="AV23" s="263">
        <v>9.7390152251999994E-3</v>
      </c>
      <c r="AW23" s="263">
        <v>7.7487156513999997E-3</v>
      </c>
      <c r="AX23" s="263">
        <v>7.4558627495999999E-3</v>
      </c>
      <c r="AY23" s="263">
        <v>8.1647274834000007E-3</v>
      </c>
      <c r="AZ23" s="263">
        <v>8.8826109855000002E-3</v>
      </c>
      <c r="BA23" s="263">
        <v>1.2160961886E-2</v>
      </c>
      <c r="BB23" s="263">
        <v>1.33758E-2</v>
      </c>
      <c r="BC23" s="263">
        <v>1.46515E-2</v>
      </c>
      <c r="BD23" s="329">
        <v>1.47654E-2</v>
      </c>
      <c r="BE23" s="329">
        <v>1.53422E-2</v>
      </c>
      <c r="BF23" s="329">
        <v>1.4752299999999999E-2</v>
      </c>
      <c r="BG23" s="329">
        <v>1.3284600000000001E-2</v>
      </c>
      <c r="BH23" s="329">
        <v>1.1839199999999999E-2</v>
      </c>
      <c r="BI23" s="329">
        <v>9.4741100000000009E-3</v>
      </c>
      <c r="BJ23" s="329">
        <v>9.0279799999999997E-3</v>
      </c>
      <c r="BK23" s="329">
        <v>9.70822E-3</v>
      </c>
      <c r="BL23" s="329">
        <v>1.06921E-2</v>
      </c>
      <c r="BM23" s="329">
        <v>1.4336099999999999E-2</v>
      </c>
      <c r="BN23" s="329">
        <v>1.5746699999999999E-2</v>
      </c>
      <c r="BO23" s="329">
        <v>1.7196900000000001E-2</v>
      </c>
      <c r="BP23" s="329">
        <v>1.72929E-2</v>
      </c>
      <c r="BQ23" s="329">
        <v>1.7911400000000001E-2</v>
      </c>
      <c r="BR23" s="329">
        <v>1.7180899999999999E-2</v>
      </c>
      <c r="BS23" s="329">
        <v>1.5438500000000001E-2</v>
      </c>
      <c r="BT23" s="329">
        <v>1.37053E-2</v>
      </c>
      <c r="BU23" s="329">
        <v>1.09178E-2</v>
      </c>
      <c r="BV23" s="329">
        <v>1.03801E-2</v>
      </c>
    </row>
    <row r="24" spans="1:74" ht="12" customHeight="1" x14ac:dyDescent="0.2">
      <c r="A24" s="499" t="s">
        <v>843</v>
      </c>
      <c r="B24" s="533"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2.8226100000000001E-3</v>
      </c>
      <c r="AS24" s="263">
        <v>3.0129599999999999E-3</v>
      </c>
      <c r="AT24" s="263">
        <v>3.00082E-3</v>
      </c>
      <c r="AU24" s="263">
        <v>2.8085900000000001E-3</v>
      </c>
      <c r="AV24" s="263">
        <v>2.9026899999999999E-3</v>
      </c>
      <c r="AW24" s="263">
        <v>2.95912E-3</v>
      </c>
      <c r="AX24" s="263">
        <v>3.1292300000000002E-3</v>
      </c>
      <c r="AY24" s="263">
        <v>3.2518500000000001E-3</v>
      </c>
      <c r="AZ24" s="263">
        <v>2.6535700000000001E-3</v>
      </c>
      <c r="BA24" s="263">
        <v>3.0775099999999999E-3</v>
      </c>
      <c r="BB24" s="263">
        <v>2.8999500000000001E-3</v>
      </c>
      <c r="BC24" s="263">
        <v>3.0552800000000001E-3</v>
      </c>
      <c r="BD24" s="329">
        <v>2.8375599999999998E-3</v>
      </c>
      <c r="BE24" s="329">
        <v>3.0561500000000001E-3</v>
      </c>
      <c r="BF24" s="329">
        <v>3.05003E-3</v>
      </c>
      <c r="BG24" s="329">
        <v>2.87287E-3</v>
      </c>
      <c r="BH24" s="329">
        <v>2.89836E-3</v>
      </c>
      <c r="BI24" s="329">
        <v>2.9519099999999999E-3</v>
      </c>
      <c r="BJ24" s="329">
        <v>3.0931800000000001E-3</v>
      </c>
      <c r="BK24" s="329">
        <v>3.2398399999999999E-3</v>
      </c>
      <c r="BL24" s="329">
        <v>2.6197E-3</v>
      </c>
      <c r="BM24" s="329">
        <v>3.0452500000000002E-3</v>
      </c>
      <c r="BN24" s="329">
        <v>2.9266299999999999E-3</v>
      </c>
      <c r="BO24" s="329">
        <v>3.0753899999999999E-3</v>
      </c>
      <c r="BP24" s="329">
        <v>2.8449500000000002E-3</v>
      </c>
      <c r="BQ24" s="329">
        <v>3.0634600000000001E-3</v>
      </c>
      <c r="BR24" s="329">
        <v>3.0542400000000002E-3</v>
      </c>
      <c r="BS24" s="329">
        <v>2.8732100000000002E-3</v>
      </c>
      <c r="BT24" s="329">
        <v>2.8935200000000001E-3</v>
      </c>
      <c r="BU24" s="329">
        <v>2.9469399999999999E-3</v>
      </c>
      <c r="BV24" s="329">
        <v>3.0881699999999999E-3</v>
      </c>
    </row>
    <row r="25" spans="1:74" ht="12" customHeight="1" x14ac:dyDescent="0.2">
      <c r="A25" s="499" t="s">
        <v>21</v>
      </c>
      <c r="B25" s="533" t="s">
        <v>1041</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7.0023569999999999E-3</v>
      </c>
      <c r="AY25" s="263">
        <v>6.981681E-3</v>
      </c>
      <c r="AZ25" s="263">
        <v>6.4510319999999998E-3</v>
      </c>
      <c r="BA25" s="263">
        <v>6.9520199999999997E-3</v>
      </c>
      <c r="BB25" s="263">
        <v>6.4762500000000002E-3</v>
      </c>
      <c r="BC25" s="263">
        <v>6.7928499999999996E-3</v>
      </c>
      <c r="BD25" s="329">
        <v>6.6839300000000003E-3</v>
      </c>
      <c r="BE25" s="329">
        <v>7.0733899999999997E-3</v>
      </c>
      <c r="BF25" s="329">
        <v>7.0920499999999999E-3</v>
      </c>
      <c r="BG25" s="329">
        <v>6.6599800000000002E-3</v>
      </c>
      <c r="BH25" s="329">
        <v>6.9707099999999998E-3</v>
      </c>
      <c r="BI25" s="329">
        <v>6.6891399999999997E-3</v>
      </c>
      <c r="BJ25" s="329">
        <v>6.9631600000000004E-3</v>
      </c>
      <c r="BK25" s="329">
        <v>6.9843700000000002E-3</v>
      </c>
      <c r="BL25" s="329">
        <v>6.49191E-3</v>
      </c>
      <c r="BM25" s="329">
        <v>6.92568E-3</v>
      </c>
      <c r="BN25" s="329">
        <v>6.4743200000000004E-3</v>
      </c>
      <c r="BO25" s="329">
        <v>6.7893700000000003E-3</v>
      </c>
      <c r="BP25" s="329">
        <v>6.6938800000000001E-3</v>
      </c>
      <c r="BQ25" s="329">
        <v>7.0836199999999997E-3</v>
      </c>
      <c r="BR25" s="329">
        <v>7.0908400000000002E-3</v>
      </c>
      <c r="BS25" s="329">
        <v>6.6596800000000003E-3</v>
      </c>
      <c r="BT25" s="329">
        <v>6.9650500000000004E-3</v>
      </c>
      <c r="BU25" s="329">
        <v>6.6880300000000002E-3</v>
      </c>
      <c r="BV25" s="329">
        <v>6.9655400000000001E-3</v>
      </c>
    </row>
    <row r="26" spans="1:74" ht="12" customHeight="1" x14ac:dyDescent="0.2">
      <c r="A26" s="532" t="s">
        <v>224</v>
      </c>
      <c r="B26" s="533"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2.1183417884000001E-2</v>
      </c>
      <c r="AB26" s="263">
        <v>2.0296088638999999E-2</v>
      </c>
      <c r="AC26" s="263">
        <v>2.3955142281999998E-2</v>
      </c>
      <c r="AD26" s="263">
        <v>2.3847552033999998E-2</v>
      </c>
      <c r="AE26" s="263">
        <v>2.5112471654999999E-2</v>
      </c>
      <c r="AF26" s="263">
        <v>2.5193593656000001E-2</v>
      </c>
      <c r="AG26" s="263">
        <v>2.6018978748E-2</v>
      </c>
      <c r="AH26" s="263">
        <v>2.5534353829999999E-2</v>
      </c>
      <c r="AI26" s="263">
        <v>2.3730474448999998E-2</v>
      </c>
      <c r="AJ26" s="263">
        <v>2.3127640033E-2</v>
      </c>
      <c r="AK26" s="263">
        <v>2.0906948347E-2</v>
      </c>
      <c r="AL26" s="263">
        <v>2.1042648641E-2</v>
      </c>
      <c r="AM26" s="263">
        <v>2.1755055105000001E-2</v>
      </c>
      <c r="AN26" s="263">
        <v>2.1729275273E-2</v>
      </c>
      <c r="AO26" s="263">
        <v>2.4570416348000002E-2</v>
      </c>
      <c r="AP26" s="263">
        <v>2.4177011237000001E-2</v>
      </c>
      <c r="AQ26" s="263">
        <v>2.6470598062999999E-2</v>
      </c>
      <c r="AR26" s="263">
        <v>2.6357741258E-2</v>
      </c>
      <c r="AS26" s="263">
        <v>2.7226509201000001E-2</v>
      </c>
      <c r="AT26" s="263">
        <v>2.6532402850000001E-2</v>
      </c>
      <c r="AU26" s="263">
        <v>2.4543691251000001E-2</v>
      </c>
      <c r="AV26" s="263">
        <v>2.3582085318999999E-2</v>
      </c>
      <c r="AW26" s="263">
        <v>2.1472231793E-2</v>
      </c>
      <c r="AX26" s="263">
        <v>2.1738011548000001E-2</v>
      </c>
      <c r="AY26" s="263">
        <v>2.2390328083E-2</v>
      </c>
      <c r="AZ26" s="263">
        <v>2.1632981563999999E-2</v>
      </c>
      <c r="BA26" s="263">
        <v>2.63865E-2</v>
      </c>
      <c r="BB26" s="263">
        <v>2.6962300000000002E-2</v>
      </c>
      <c r="BC26" s="263">
        <v>2.89226E-2</v>
      </c>
      <c r="BD26" s="329">
        <v>2.8534E-2</v>
      </c>
      <c r="BE26" s="329">
        <v>2.9795700000000001E-2</v>
      </c>
      <c r="BF26" s="329">
        <v>2.92281E-2</v>
      </c>
      <c r="BG26" s="329">
        <v>2.6930699999999998E-2</v>
      </c>
      <c r="BH26" s="329">
        <v>2.58934E-2</v>
      </c>
      <c r="BI26" s="329">
        <v>2.3260900000000001E-2</v>
      </c>
      <c r="BJ26" s="329">
        <v>2.3236300000000001E-2</v>
      </c>
      <c r="BK26" s="329">
        <v>2.40176E-2</v>
      </c>
      <c r="BL26" s="329">
        <v>2.3745599999999999E-2</v>
      </c>
      <c r="BM26" s="329">
        <v>2.8466700000000001E-2</v>
      </c>
      <c r="BN26" s="329">
        <v>2.9300199999999998E-2</v>
      </c>
      <c r="BO26" s="329">
        <v>3.1445099999999997E-2</v>
      </c>
      <c r="BP26" s="329">
        <v>3.1160500000000001E-2</v>
      </c>
      <c r="BQ26" s="329">
        <v>3.2371499999999997E-2</v>
      </c>
      <c r="BR26" s="329">
        <v>3.1654700000000001E-2</v>
      </c>
      <c r="BS26" s="329">
        <v>2.91259E-2</v>
      </c>
      <c r="BT26" s="329">
        <v>2.78032E-2</v>
      </c>
      <c r="BU26" s="329">
        <v>2.4739299999999999E-2</v>
      </c>
      <c r="BV26" s="329">
        <v>2.4654499999999999E-2</v>
      </c>
    </row>
    <row r="27" spans="1:74" ht="12" customHeight="1" x14ac:dyDescent="0.2">
      <c r="A27" s="532"/>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
      <c r="A28" s="532" t="s">
        <v>613</v>
      </c>
      <c r="B28" s="533"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3.3540979999999998E-3</v>
      </c>
      <c r="AY28" s="263">
        <v>3.3632879999999999E-3</v>
      </c>
      <c r="AZ28" s="263">
        <v>3.0378079999999999E-3</v>
      </c>
      <c r="BA28" s="263">
        <v>3.3541000000000001E-3</v>
      </c>
      <c r="BB28" s="263">
        <v>3.2458999999999999E-3</v>
      </c>
      <c r="BC28" s="263">
        <v>3.3541000000000001E-3</v>
      </c>
      <c r="BD28" s="329">
        <v>3.2458999999999999E-3</v>
      </c>
      <c r="BE28" s="329">
        <v>3.3541000000000001E-3</v>
      </c>
      <c r="BF28" s="329">
        <v>3.3541000000000001E-3</v>
      </c>
      <c r="BG28" s="329">
        <v>3.2458999999999999E-3</v>
      </c>
      <c r="BH28" s="329">
        <v>3.3541000000000001E-3</v>
      </c>
      <c r="BI28" s="329">
        <v>3.2458999999999999E-3</v>
      </c>
      <c r="BJ28" s="329">
        <v>3.3541000000000001E-3</v>
      </c>
      <c r="BK28" s="329">
        <v>3.3632900000000001E-3</v>
      </c>
      <c r="BL28" s="329">
        <v>3.0378100000000002E-3</v>
      </c>
      <c r="BM28" s="329">
        <v>3.3541000000000001E-3</v>
      </c>
      <c r="BN28" s="329">
        <v>3.2458999999999999E-3</v>
      </c>
      <c r="BO28" s="329">
        <v>3.3541000000000001E-3</v>
      </c>
      <c r="BP28" s="329">
        <v>3.2458999999999999E-3</v>
      </c>
      <c r="BQ28" s="329">
        <v>3.3541000000000001E-3</v>
      </c>
      <c r="BR28" s="329">
        <v>3.3541000000000001E-3</v>
      </c>
      <c r="BS28" s="329">
        <v>3.2458999999999999E-3</v>
      </c>
      <c r="BT28" s="329">
        <v>3.3541000000000001E-3</v>
      </c>
      <c r="BU28" s="329">
        <v>3.2458999999999999E-3</v>
      </c>
      <c r="BV28" s="329">
        <v>3.3541000000000001E-3</v>
      </c>
    </row>
    <row r="29" spans="1:74" ht="12" customHeight="1" x14ac:dyDescent="0.2">
      <c r="A29" s="532" t="s">
        <v>22</v>
      </c>
      <c r="B29" s="533" t="s">
        <v>1043</v>
      </c>
      <c r="C29" s="263">
        <v>9.8504209999999998E-3</v>
      </c>
      <c r="D29" s="263">
        <v>1.1021792000000001E-2</v>
      </c>
      <c r="E29" s="263">
        <v>1.5906133999999999E-2</v>
      </c>
      <c r="F29" s="263">
        <v>1.7766418999999999E-2</v>
      </c>
      <c r="G29" s="263">
        <v>1.9597521E-2</v>
      </c>
      <c r="H29" s="263">
        <v>2.0266491000000001E-2</v>
      </c>
      <c r="I29" s="263">
        <v>2.0689642000000001E-2</v>
      </c>
      <c r="J29" s="263">
        <v>2.0036082E-2</v>
      </c>
      <c r="K29" s="263">
        <v>1.7942058E-2</v>
      </c>
      <c r="L29" s="263">
        <v>1.6046088E-2</v>
      </c>
      <c r="M29" s="263">
        <v>1.2553908000000001E-2</v>
      </c>
      <c r="N29" s="263">
        <v>1.1737691999999999E-2</v>
      </c>
      <c r="O29" s="263">
        <v>1.1950468000000001E-2</v>
      </c>
      <c r="P29" s="263">
        <v>1.3057588E-2</v>
      </c>
      <c r="Q29" s="263">
        <v>1.8050083000000001E-2</v>
      </c>
      <c r="R29" s="263">
        <v>2.0534101999999999E-2</v>
      </c>
      <c r="S29" s="263">
        <v>2.2594097E-2</v>
      </c>
      <c r="T29" s="263">
        <v>2.3021354000000001E-2</v>
      </c>
      <c r="U29" s="263">
        <v>2.3629634E-2</v>
      </c>
      <c r="V29" s="263">
        <v>2.2640442E-2</v>
      </c>
      <c r="W29" s="263">
        <v>1.9907286E-2</v>
      </c>
      <c r="X29" s="263">
        <v>1.7885478E-2</v>
      </c>
      <c r="Y29" s="263">
        <v>1.4286949E-2</v>
      </c>
      <c r="Z29" s="263">
        <v>1.3279367E-2</v>
      </c>
      <c r="AA29" s="263">
        <v>1.3404127E-2</v>
      </c>
      <c r="AB29" s="263">
        <v>1.4571379000000001E-2</v>
      </c>
      <c r="AC29" s="263">
        <v>2.0817591E-2</v>
      </c>
      <c r="AD29" s="263">
        <v>2.3284768000000001E-2</v>
      </c>
      <c r="AE29" s="263">
        <v>2.5585699999999999E-2</v>
      </c>
      <c r="AF29" s="263">
        <v>2.6095737000000001E-2</v>
      </c>
      <c r="AG29" s="263">
        <v>2.7212177000000001E-2</v>
      </c>
      <c r="AH29" s="263">
        <v>2.6190069999999999E-2</v>
      </c>
      <c r="AI29" s="263">
        <v>2.3162814E-2</v>
      </c>
      <c r="AJ29" s="263">
        <v>2.0398724E-2</v>
      </c>
      <c r="AK29" s="263">
        <v>1.6143627000000001E-2</v>
      </c>
      <c r="AL29" s="263">
        <v>1.4594068999999999E-2</v>
      </c>
      <c r="AM29" s="263">
        <v>1.5917105000000001E-2</v>
      </c>
      <c r="AN29" s="263">
        <v>1.8117898E-2</v>
      </c>
      <c r="AO29" s="263">
        <v>2.3558815E-2</v>
      </c>
      <c r="AP29" s="263">
        <v>2.6491692000000001E-2</v>
      </c>
      <c r="AQ29" s="263">
        <v>2.9858899000000001E-2</v>
      </c>
      <c r="AR29" s="263">
        <v>2.9862117000000001E-2</v>
      </c>
      <c r="AS29" s="263">
        <v>3.0702304E-2</v>
      </c>
      <c r="AT29" s="263">
        <v>2.9132327E-2</v>
      </c>
      <c r="AU29" s="263">
        <v>2.5737467999999999E-2</v>
      </c>
      <c r="AV29" s="263">
        <v>2.3866834E-2</v>
      </c>
      <c r="AW29" s="263">
        <v>1.9702866999999999E-2</v>
      </c>
      <c r="AX29" s="263">
        <v>1.7610026000000001E-2</v>
      </c>
      <c r="AY29" s="263">
        <v>1.8517979E-2</v>
      </c>
      <c r="AZ29" s="263">
        <v>1.9920805999999999E-2</v>
      </c>
      <c r="BA29" s="263">
        <v>2.8089599999999999E-2</v>
      </c>
      <c r="BB29" s="263">
        <v>3.1477600000000001E-2</v>
      </c>
      <c r="BC29" s="263">
        <v>3.4848400000000002E-2</v>
      </c>
      <c r="BD29" s="329">
        <v>3.5298000000000003E-2</v>
      </c>
      <c r="BE29" s="329">
        <v>3.6385300000000002E-2</v>
      </c>
      <c r="BF29" s="329">
        <v>3.4965799999999998E-2</v>
      </c>
      <c r="BG29" s="329">
        <v>3.0993E-2</v>
      </c>
      <c r="BH29" s="329">
        <v>2.78757E-2</v>
      </c>
      <c r="BI29" s="329">
        <v>2.24707E-2</v>
      </c>
      <c r="BJ29" s="329">
        <v>2.0378199999999999E-2</v>
      </c>
      <c r="BK29" s="329">
        <v>2.1023400000000001E-2</v>
      </c>
      <c r="BL29" s="329">
        <v>2.32862E-2</v>
      </c>
      <c r="BM29" s="329">
        <v>3.19802E-2</v>
      </c>
      <c r="BN29" s="329">
        <v>3.5741599999999998E-2</v>
      </c>
      <c r="BO29" s="329">
        <v>3.9428400000000002E-2</v>
      </c>
      <c r="BP29" s="329">
        <v>3.9819100000000003E-2</v>
      </c>
      <c r="BQ29" s="329">
        <v>4.0969499999999999E-2</v>
      </c>
      <c r="BR29" s="329">
        <v>3.93084E-2</v>
      </c>
      <c r="BS29" s="329">
        <v>3.4792700000000003E-2</v>
      </c>
      <c r="BT29" s="329">
        <v>3.12359E-2</v>
      </c>
      <c r="BU29" s="329">
        <v>2.5140099999999999E-2</v>
      </c>
      <c r="BV29" s="329">
        <v>2.2758E-2</v>
      </c>
    </row>
    <row r="30" spans="1:74" ht="12" customHeight="1" x14ac:dyDescent="0.2">
      <c r="A30" s="532" t="s">
        <v>735</v>
      </c>
      <c r="B30" s="533" t="s">
        <v>1041</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3.8751092000000001E-2</v>
      </c>
      <c r="AY30" s="263">
        <v>3.8587261999999997E-2</v>
      </c>
      <c r="AZ30" s="263">
        <v>3.4853009999999997E-2</v>
      </c>
      <c r="BA30" s="263">
        <v>3.8751099999999997E-2</v>
      </c>
      <c r="BB30" s="263">
        <v>3.7501100000000002E-2</v>
      </c>
      <c r="BC30" s="263">
        <v>3.8751099999999997E-2</v>
      </c>
      <c r="BD30" s="329">
        <v>3.7501100000000002E-2</v>
      </c>
      <c r="BE30" s="329">
        <v>3.8751099999999997E-2</v>
      </c>
      <c r="BF30" s="329">
        <v>3.8751099999999997E-2</v>
      </c>
      <c r="BG30" s="329">
        <v>3.7501100000000002E-2</v>
      </c>
      <c r="BH30" s="329">
        <v>3.8751099999999997E-2</v>
      </c>
      <c r="BI30" s="329">
        <v>3.7501100000000002E-2</v>
      </c>
      <c r="BJ30" s="329">
        <v>3.8751099999999997E-2</v>
      </c>
      <c r="BK30" s="329">
        <v>3.8587299999999998E-2</v>
      </c>
      <c r="BL30" s="329">
        <v>3.4853000000000002E-2</v>
      </c>
      <c r="BM30" s="329">
        <v>3.8751099999999997E-2</v>
      </c>
      <c r="BN30" s="329">
        <v>3.7501100000000002E-2</v>
      </c>
      <c r="BO30" s="329">
        <v>3.8751099999999997E-2</v>
      </c>
      <c r="BP30" s="329">
        <v>3.7501100000000002E-2</v>
      </c>
      <c r="BQ30" s="329">
        <v>3.8751099999999997E-2</v>
      </c>
      <c r="BR30" s="329">
        <v>3.8751099999999997E-2</v>
      </c>
      <c r="BS30" s="329">
        <v>3.7501100000000002E-2</v>
      </c>
      <c r="BT30" s="329">
        <v>3.8751099999999997E-2</v>
      </c>
      <c r="BU30" s="329">
        <v>3.7501100000000002E-2</v>
      </c>
      <c r="BV30" s="329">
        <v>3.8751099999999997E-2</v>
      </c>
    </row>
    <row r="31" spans="1:74" ht="12" customHeight="1" x14ac:dyDescent="0.2">
      <c r="A31" s="531" t="s">
        <v>23</v>
      </c>
      <c r="B31" s="533" t="s">
        <v>355</v>
      </c>
      <c r="C31" s="263">
        <v>4.9666127999999997E-2</v>
      </c>
      <c r="D31" s="263">
        <v>4.6984366E-2</v>
      </c>
      <c r="E31" s="263">
        <v>5.5721841000000001E-2</v>
      </c>
      <c r="F31" s="263">
        <v>5.6297749000000001E-2</v>
      </c>
      <c r="G31" s="263">
        <v>5.9413227999999998E-2</v>
      </c>
      <c r="H31" s="263">
        <v>5.8797821E-2</v>
      </c>
      <c r="I31" s="263">
        <v>6.0505349E-2</v>
      </c>
      <c r="J31" s="263">
        <v>5.9851789000000002E-2</v>
      </c>
      <c r="K31" s="263">
        <v>5.6473387999999999E-2</v>
      </c>
      <c r="L31" s="263">
        <v>5.5861794999999999E-2</v>
      </c>
      <c r="M31" s="263">
        <v>5.1085237999999998E-2</v>
      </c>
      <c r="N31" s="263">
        <v>5.1553399E-2</v>
      </c>
      <c r="O31" s="263">
        <v>5.9847848000000002E-2</v>
      </c>
      <c r="P31" s="263">
        <v>5.6319737000000002E-2</v>
      </c>
      <c r="Q31" s="263">
        <v>6.5947462999999998E-2</v>
      </c>
      <c r="R31" s="263">
        <v>6.6886405999999995E-2</v>
      </c>
      <c r="S31" s="263">
        <v>7.0491476999999997E-2</v>
      </c>
      <c r="T31" s="263">
        <v>6.9373658000000005E-2</v>
      </c>
      <c r="U31" s="263">
        <v>7.1527014E-2</v>
      </c>
      <c r="V31" s="263">
        <v>7.0537822E-2</v>
      </c>
      <c r="W31" s="263">
        <v>6.6259589999999993E-2</v>
      </c>
      <c r="X31" s="263">
        <v>6.5782858E-2</v>
      </c>
      <c r="Y31" s="263">
        <v>6.0639252999999997E-2</v>
      </c>
      <c r="Z31" s="263">
        <v>6.1176746999999997E-2</v>
      </c>
      <c r="AA31" s="263">
        <v>6.3002519000000007E-2</v>
      </c>
      <c r="AB31" s="263">
        <v>5.9369926000000003E-2</v>
      </c>
      <c r="AC31" s="263">
        <v>7.0415983000000001E-2</v>
      </c>
      <c r="AD31" s="263">
        <v>7.1283211999999999E-2</v>
      </c>
      <c r="AE31" s="263">
        <v>7.5184091999999994E-2</v>
      </c>
      <c r="AF31" s="263">
        <v>7.4094180999999995E-2</v>
      </c>
      <c r="AG31" s="263">
        <v>7.6810568999999995E-2</v>
      </c>
      <c r="AH31" s="263">
        <v>7.5788462000000001E-2</v>
      </c>
      <c r="AI31" s="263">
        <v>7.1161258000000005E-2</v>
      </c>
      <c r="AJ31" s="263">
        <v>6.9997115999999998E-2</v>
      </c>
      <c r="AK31" s="263">
        <v>6.4142070999999995E-2</v>
      </c>
      <c r="AL31" s="263">
        <v>6.4192461000000006E-2</v>
      </c>
      <c r="AM31" s="263">
        <v>5.8022295000000002E-2</v>
      </c>
      <c r="AN31" s="263">
        <v>5.7506624999999999E-2</v>
      </c>
      <c r="AO31" s="263">
        <v>6.5664004999999998E-2</v>
      </c>
      <c r="AP31" s="263">
        <v>6.7238650999999997E-2</v>
      </c>
      <c r="AQ31" s="263">
        <v>7.1964088999999995E-2</v>
      </c>
      <c r="AR31" s="263">
        <v>7.0609076000000007E-2</v>
      </c>
      <c r="AS31" s="263">
        <v>7.2807494E-2</v>
      </c>
      <c r="AT31" s="263">
        <v>7.1237517E-2</v>
      </c>
      <c r="AU31" s="263">
        <v>6.6484426999999999E-2</v>
      </c>
      <c r="AV31" s="263">
        <v>6.5972024000000004E-2</v>
      </c>
      <c r="AW31" s="263">
        <v>6.0449825999999998E-2</v>
      </c>
      <c r="AX31" s="263">
        <v>5.9715216000000002E-2</v>
      </c>
      <c r="AY31" s="263">
        <v>6.0468529E-2</v>
      </c>
      <c r="AZ31" s="263">
        <v>5.7811623999999999E-2</v>
      </c>
      <c r="BA31" s="263">
        <v>7.0194800000000002E-2</v>
      </c>
      <c r="BB31" s="263">
        <v>7.22246E-2</v>
      </c>
      <c r="BC31" s="263">
        <v>7.6953599999999997E-2</v>
      </c>
      <c r="BD31" s="329">
        <v>7.6045000000000001E-2</v>
      </c>
      <c r="BE31" s="329">
        <v>7.8490500000000005E-2</v>
      </c>
      <c r="BF31" s="329">
        <v>7.7071000000000001E-2</v>
      </c>
      <c r="BG31" s="329">
        <v>7.1739899999999995E-2</v>
      </c>
      <c r="BH31" s="329">
        <v>6.9980899999999999E-2</v>
      </c>
      <c r="BI31" s="329">
        <v>6.3217599999999999E-2</v>
      </c>
      <c r="BJ31" s="329">
        <v>6.2483400000000001E-2</v>
      </c>
      <c r="BK31" s="329">
        <v>6.2974000000000002E-2</v>
      </c>
      <c r="BL31" s="329">
        <v>6.1177000000000002E-2</v>
      </c>
      <c r="BM31" s="329">
        <v>7.4085399999999996E-2</v>
      </c>
      <c r="BN31" s="329">
        <v>7.6488600000000004E-2</v>
      </c>
      <c r="BO31" s="329">
        <v>8.1533599999999998E-2</v>
      </c>
      <c r="BP31" s="329">
        <v>8.0566100000000002E-2</v>
      </c>
      <c r="BQ31" s="329">
        <v>8.3074599999999998E-2</v>
      </c>
      <c r="BR31" s="329">
        <v>8.1413600000000003E-2</v>
      </c>
      <c r="BS31" s="329">
        <v>7.5539700000000001E-2</v>
      </c>
      <c r="BT31" s="329">
        <v>7.3341100000000006E-2</v>
      </c>
      <c r="BU31" s="329">
        <v>6.5887000000000001E-2</v>
      </c>
      <c r="BV31" s="329">
        <v>6.4863199999999996E-2</v>
      </c>
    </row>
    <row r="32" spans="1:74" ht="12" customHeight="1" x14ac:dyDescent="0.2">
      <c r="A32" s="531"/>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
      <c r="A33" s="531" t="s">
        <v>44</v>
      </c>
      <c r="B33" s="533" t="s">
        <v>1045</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1.8343696289000001E-2</v>
      </c>
      <c r="AN33" s="263">
        <v>2.2529637929999999E-2</v>
      </c>
      <c r="AO33" s="263">
        <v>2.0049278391999999E-2</v>
      </c>
      <c r="AP33" s="263">
        <v>2.1754056704000001E-2</v>
      </c>
      <c r="AQ33" s="263">
        <v>1.9656769128000001E-2</v>
      </c>
      <c r="AR33" s="263">
        <v>2.2992875244E-2</v>
      </c>
      <c r="AS33" s="263">
        <v>2.5620301782000001E-2</v>
      </c>
      <c r="AT33" s="263">
        <v>2.3545216656000002E-2</v>
      </c>
      <c r="AU33" s="263">
        <v>2.3804308283000002E-2</v>
      </c>
      <c r="AV33" s="263">
        <v>2.2776693226999999E-2</v>
      </c>
      <c r="AW33" s="263">
        <v>2.6133072343E-2</v>
      </c>
      <c r="AX33" s="263">
        <v>2.7309297951000001E-2</v>
      </c>
      <c r="AY33" s="263">
        <v>1.4893309444E-2</v>
      </c>
      <c r="AZ33" s="263">
        <v>1.7868406456000002E-2</v>
      </c>
      <c r="BA33" s="263">
        <v>2.4194682124E-2</v>
      </c>
      <c r="BB33" s="263">
        <v>2.4705700000000001E-2</v>
      </c>
      <c r="BC33" s="263">
        <v>2.6371499999999999E-2</v>
      </c>
      <c r="BD33" s="329">
        <v>2.3307399999999999E-2</v>
      </c>
      <c r="BE33" s="329">
        <v>2.6200899999999999E-2</v>
      </c>
      <c r="BF33" s="329">
        <v>2.3972899999999998E-2</v>
      </c>
      <c r="BG33" s="329">
        <v>2.3133399999999998E-2</v>
      </c>
      <c r="BH33" s="329">
        <v>2.3264799999999999E-2</v>
      </c>
      <c r="BI33" s="329">
        <v>2.66559E-2</v>
      </c>
      <c r="BJ33" s="329">
        <v>2.9335699999999999E-2</v>
      </c>
      <c r="BK33" s="329">
        <v>2.9227E-2</v>
      </c>
      <c r="BL33" s="329">
        <v>2.5804299999999999E-2</v>
      </c>
      <c r="BM33" s="329">
        <v>2.95699E-2</v>
      </c>
      <c r="BN33" s="329">
        <v>2.8040700000000002E-2</v>
      </c>
      <c r="BO33" s="329">
        <v>2.9640900000000001E-2</v>
      </c>
      <c r="BP33" s="329">
        <v>2.94525E-2</v>
      </c>
      <c r="BQ33" s="329">
        <v>3.13306E-2</v>
      </c>
      <c r="BR33" s="329">
        <v>3.1799800000000003E-2</v>
      </c>
      <c r="BS33" s="329">
        <v>2.8632399999999999E-2</v>
      </c>
      <c r="BT33" s="329">
        <v>3.0232700000000001E-2</v>
      </c>
      <c r="BU33" s="329">
        <v>3.1726600000000001E-2</v>
      </c>
      <c r="BV33" s="329">
        <v>3.3084000000000002E-2</v>
      </c>
    </row>
    <row r="34" spans="1:74" ht="12" customHeight="1" x14ac:dyDescent="0.2">
      <c r="A34" s="531" t="s">
        <v>360</v>
      </c>
      <c r="B34" s="533" t="s">
        <v>1044</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9.4027290622000007E-2</v>
      </c>
      <c r="AN34" s="263">
        <v>8.5402215788999994E-2</v>
      </c>
      <c r="AO34" s="263">
        <v>7.7768543353E-2</v>
      </c>
      <c r="AP34" s="263">
        <v>5.3004193361999997E-2</v>
      </c>
      <c r="AQ34" s="263">
        <v>7.8069693896999998E-2</v>
      </c>
      <c r="AR34" s="263">
        <v>8.8468564947999997E-2</v>
      </c>
      <c r="AS34" s="263">
        <v>9.0778175136000006E-2</v>
      </c>
      <c r="AT34" s="263">
        <v>8.8304528573000002E-2</v>
      </c>
      <c r="AU34" s="263">
        <v>8.8286293641000005E-2</v>
      </c>
      <c r="AV34" s="263">
        <v>8.4808519045000003E-2</v>
      </c>
      <c r="AW34" s="263">
        <v>8.5768159292000004E-2</v>
      </c>
      <c r="AX34" s="263">
        <v>8.7317059969999999E-2</v>
      </c>
      <c r="AY34" s="263">
        <v>7.8040937946000005E-2</v>
      </c>
      <c r="AZ34" s="263">
        <v>7.2763749426999993E-2</v>
      </c>
      <c r="BA34" s="263">
        <v>9.3341800000000003E-2</v>
      </c>
      <c r="BB34" s="263">
        <v>9.4104999999999994E-2</v>
      </c>
      <c r="BC34" s="263">
        <v>0.1007121</v>
      </c>
      <c r="BD34" s="329">
        <v>9.2795299999999997E-2</v>
      </c>
      <c r="BE34" s="329">
        <v>9.6868999999999997E-2</v>
      </c>
      <c r="BF34" s="329">
        <v>9.8689299999999994E-2</v>
      </c>
      <c r="BG34" s="329">
        <v>9.0080400000000005E-2</v>
      </c>
      <c r="BH34" s="329">
        <v>9.3421599999999994E-2</v>
      </c>
      <c r="BI34" s="329">
        <v>9.0884099999999995E-2</v>
      </c>
      <c r="BJ34" s="329">
        <v>9.1228299999999998E-2</v>
      </c>
      <c r="BK34" s="329">
        <v>8.6553900000000003E-2</v>
      </c>
      <c r="BL34" s="329">
        <v>8.0915100000000004E-2</v>
      </c>
      <c r="BM34" s="329">
        <v>9.1403100000000001E-2</v>
      </c>
      <c r="BN34" s="329">
        <v>9.1348299999999993E-2</v>
      </c>
      <c r="BO34" s="329">
        <v>9.8563499999999998E-2</v>
      </c>
      <c r="BP34" s="329">
        <v>9.6266599999999994E-2</v>
      </c>
      <c r="BQ34" s="329">
        <v>9.6315600000000001E-2</v>
      </c>
      <c r="BR34" s="329">
        <v>9.8550100000000002E-2</v>
      </c>
      <c r="BS34" s="329">
        <v>9.2291300000000007E-2</v>
      </c>
      <c r="BT34" s="329">
        <v>9.6121600000000001E-2</v>
      </c>
      <c r="BU34" s="329">
        <v>9.3012800000000007E-2</v>
      </c>
      <c r="BV34" s="329">
        <v>9.4274399999999994E-2</v>
      </c>
    </row>
    <row r="35" spans="1:74" ht="12" customHeight="1" x14ac:dyDescent="0.2">
      <c r="A35" s="531" t="s">
        <v>361</v>
      </c>
      <c r="B35" s="533"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0.11237098691</v>
      </c>
      <c r="AN35" s="263">
        <v>0.10793185372</v>
      </c>
      <c r="AO35" s="263">
        <v>9.7817821745000005E-2</v>
      </c>
      <c r="AP35" s="263">
        <v>7.4758250065999995E-2</v>
      </c>
      <c r="AQ35" s="263">
        <v>9.7726463025000002E-2</v>
      </c>
      <c r="AR35" s="263">
        <v>0.11146144019</v>
      </c>
      <c r="AS35" s="263">
        <v>0.11639847691999999</v>
      </c>
      <c r="AT35" s="263">
        <v>0.11184974523000001</v>
      </c>
      <c r="AU35" s="263">
        <v>0.11209060192</v>
      </c>
      <c r="AV35" s="263">
        <v>0.10758521226999999</v>
      </c>
      <c r="AW35" s="263">
        <v>0.11190123164</v>
      </c>
      <c r="AX35" s="263">
        <v>0.11462635792</v>
      </c>
      <c r="AY35" s="263">
        <v>9.2934247390999994E-2</v>
      </c>
      <c r="AZ35" s="263">
        <v>9.0632155882999998E-2</v>
      </c>
      <c r="BA35" s="263">
        <v>0.1175365</v>
      </c>
      <c r="BB35" s="263">
        <v>0.11881070000000001</v>
      </c>
      <c r="BC35" s="263">
        <v>0.12708359999999999</v>
      </c>
      <c r="BD35" s="329">
        <v>0.1161027</v>
      </c>
      <c r="BE35" s="329">
        <v>0.1230699</v>
      </c>
      <c r="BF35" s="329">
        <v>0.1226622</v>
      </c>
      <c r="BG35" s="329">
        <v>0.1132138</v>
      </c>
      <c r="BH35" s="329">
        <v>0.1166864</v>
      </c>
      <c r="BI35" s="329">
        <v>0.11754000000000001</v>
      </c>
      <c r="BJ35" s="329">
        <v>0.120564</v>
      </c>
      <c r="BK35" s="329">
        <v>0.11578090000000001</v>
      </c>
      <c r="BL35" s="329">
        <v>0.10671940000000001</v>
      </c>
      <c r="BM35" s="329">
        <v>0.120973</v>
      </c>
      <c r="BN35" s="329">
        <v>0.119389</v>
      </c>
      <c r="BO35" s="329">
        <v>0.12820429999999999</v>
      </c>
      <c r="BP35" s="329">
        <v>0.1257191</v>
      </c>
      <c r="BQ35" s="329">
        <v>0.12764619999999999</v>
      </c>
      <c r="BR35" s="329">
        <v>0.13034989999999999</v>
      </c>
      <c r="BS35" s="329">
        <v>0.1209237</v>
      </c>
      <c r="BT35" s="329">
        <v>0.1263543</v>
      </c>
      <c r="BU35" s="329">
        <v>0.1247393</v>
      </c>
      <c r="BV35" s="329">
        <v>0.12735840000000001</v>
      </c>
    </row>
    <row r="36" spans="1:74" s="166" customFormat="1" ht="12"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1" t="s">
        <v>44</v>
      </c>
      <c r="B37" s="533" t="s">
        <v>1045</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1.8343696289000001E-2</v>
      </c>
      <c r="AN37" s="263">
        <v>2.2529637929999999E-2</v>
      </c>
      <c r="AO37" s="263">
        <v>2.0049278391999999E-2</v>
      </c>
      <c r="AP37" s="263">
        <v>2.1754056704000001E-2</v>
      </c>
      <c r="AQ37" s="263">
        <v>1.9656769128000001E-2</v>
      </c>
      <c r="AR37" s="263">
        <v>2.2992875244E-2</v>
      </c>
      <c r="AS37" s="263">
        <v>2.5620301782000001E-2</v>
      </c>
      <c r="AT37" s="263">
        <v>2.3545216656000002E-2</v>
      </c>
      <c r="AU37" s="263">
        <v>2.3804308283000002E-2</v>
      </c>
      <c r="AV37" s="263">
        <v>2.2776693226999999E-2</v>
      </c>
      <c r="AW37" s="263">
        <v>2.6133072343E-2</v>
      </c>
      <c r="AX37" s="263">
        <v>2.7309297951000001E-2</v>
      </c>
      <c r="AY37" s="263">
        <v>1.4893309444E-2</v>
      </c>
      <c r="AZ37" s="263">
        <v>1.7868406456000002E-2</v>
      </c>
      <c r="BA37" s="263">
        <v>2.4194682124E-2</v>
      </c>
      <c r="BB37" s="263">
        <v>2.4705700000000001E-2</v>
      </c>
      <c r="BC37" s="263">
        <v>2.6371499999999999E-2</v>
      </c>
      <c r="BD37" s="329">
        <v>2.3307399999999999E-2</v>
      </c>
      <c r="BE37" s="329">
        <v>2.6200899999999999E-2</v>
      </c>
      <c r="BF37" s="329">
        <v>2.3972899999999998E-2</v>
      </c>
      <c r="BG37" s="329">
        <v>2.3133399999999998E-2</v>
      </c>
      <c r="BH37" s="329">
        <v>2.3264799999999999E-2</v>
      </c>
      <c r="BI37" s="329">
        <v>2.66559E-2</v>
      </c>
      <c r="BJ37" s="329">
        <v>2.9335699999999999E-2</v>
      </c>
      <c r="BK37" s="329">
        <v>2.9227E-2</v>
      </c>
      <c r="BL37" s="329">
        <v>2.5804299999999999E-2</v>
      </c>
      <c r="BM37" s="329">
        <v>2.95699E-2</v>
      </c>
      <c r="BN37" s="329">
        <v>2.8040700000000002E-2</v>
      </c>
      <c r="BO37" s="329">
        <v>2.9640900000000001E-2</v>
      </c>
      <c r="BP37" s="329">
        <v>2.94525E-2</v>
      </c>
      <c r="BQ37" s="329">
        <v>3.13306E-2</v>
      </c>
      <c r="BR37" s="329">
        <v>3.1799800000000003E-2</v>
      </c>
      <c r="BS37" s="329">
        <v>2.8632399999999999E-2</v>
      </c>
      <c r="BT37" s="329">
        <v>3.0232700000000001E-2</v>
      </c>
      <c r="BU37" s="329">
        <v>3.1726600000000001E-2</v>
      </c>
      <c r="BV37" s="329">
        <v>3.3084000000000002E-2</v>
      </c>
    </row>
    <row r="38" spans="1:74" s="166" customFormat="1" ht="12" customHeight="1" x14ac:dyDescent="0.2">
      <c r="A38" s="532" t="s">
        <v>980</v>
      </c>
      <c r="B38" s="533" t="s">
        <v>1042</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7.0264506000000004E-2</v>
      </c>
      <c r="AN38" s="263">
        <v>6.4358105999999998E-2</v>
      </c>
      <c r="AO38" s="263">
        <v>6.2027231000000002E-2</v>
      </c>
      <c r="AP38" s="263">
        <v>3.5765727999999997E-2</v>
      </c>
      <c r="AQ38" s="263">
        <v>4.4488028999999998E-2</v>
      </c>
      <c r="AR38" s="263">
        <v>5.4678259999999999E-2</v>
      </c>
      <c r="AS38" s="263">
        <v>6.0442740000000002E-2</v>
      </c>
      <c r="AT38" s="263">
        <v>5.9867946999999998E-2</v>
      </c>
      <c r="AU38" s="263">
        <v>5.8525360999999998E-2</v>
      </c>
      <c r="AV38" s="263">
        <v>6.1839491000000003E-2</v>
      </c>
      <c r="AW38" s="263">
        <v>6.2814956000000005E-2</v>
      </c>
      <c r="AX38" s="263">
        <v>6.3268287000000006E-2</v>
      </c>
      <c r="AY38" s="263">
        <v>6.0203449999999999E-2</v>
      </c>
      <c r="AZ38" s="263">
        <v>4.7843798999999999E-2</v>
      </c>
      <c r="BA38" s="263">
        <v>6.1618800000000001E-2</v>
      </c>
      <c r="BB38" s="263">
        <v>5.9782399999999999E-2</v>
      </c>
      <c r="BC38" s="263">
        <v>6.5887600000000004E-2</v>
      </c>
      <c r="BD38" s="329">
        <v>6.1996900000000001E-2</v>
      </c>
      <c r="BE38" s="329">
        <v>6.5268000000000007E-2</v>
      </c>
      <c r="BF38" s="329">
        <v>6.5818299999999996E-2</v>
      </c>
      <c r="BG38" s="329">
        <v>6.11306E-2</v>
      </c>
      <c r="BH38" s="329">
        <v>6.2569299999999994E-2</v>
      </c>
      <c r="BI38" s="329">
        <v>6.2757499999999994E-2</v>
      </c>
      <c r="BJ38" s="329">
        <v>6.3628299999999999E-2</v>
      </c>
      <c r="BK38" s="329">
        <v>6.3895900000000005E-2</v>
      </c>
      <c r="BL38" s="329">
        <v>5.6470899999999997E-2</v>
      </c>
      <c r="BM38" s="329">
        <v>6.3299999999999995E-2</v>
      </c>
      <c r="BN38" s="329">
        <v>6.1562600000000002E-2</v>
      </c>
      <c r="BO38" s="329">
        <v>6.5211699999999997E-2</v>
      </c>
      <c r="BP38" s="329">
        <v>6.3698099999999994E-2</v>
      </c>
      <c r="BQ38" s="329">
        <v>6.4663799999999994E-2</v>
      </c>
      <c r="BR38" s="329">
        <v>6.5703499999999998E-2</v>
      </c>
      <c r="BS38" s="329">
        <v>6.2506599999999995E-2</v>
      </c>
      <c r="BT38" s="329">
        <v>6.4266299999999998E-2</v>
      </c>
      <c r="BU38" s="329">
        <v>6.4101000000000005E-2</v>
      </c>
      <c r="BV38" s="329">
        <v>6.5557099999999993E-2</v>
      </c>
    </row>
    <row r="39" spans="1:74" s="166" customFormat="1" ht="12" customHeight="1" x14ac:dyDescent="0.2">
      <c r="A39" s="531" t="s">
        <v>43</v>
      </c>
      <c r="B39" s="533" t="s">
        <v>1044</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9.7643377591000002E-2</v>
      </c>
      <c r="AN39" s="263">
        <v>8.8686603887999996E-2</v>
      </c>
      <c r="AO39" s="263">
        <v>8.0759399603999998E-2</v>
      </c>
      <c r="AP39" s="263">
        <v>5.504259785E-2</v>
      </c>
      <c r="AQ39" s="263">
        <v>8.1071971162000003E-2</v>
      </c>
      <c r="AR39" s="263">
        <v>9.1870812060000001E-2</v>
      </c>
      <c r="AS39" s="263">
        <v>9.4269305607999995E-2</v>
      </c>
      <c r="AT39" s="263">
        <v>9.1700525997000001E-2</v>
      </c>
      <c r="AU39" s="263">
        <v>9.1681581730000003E-2</v>
      </c>
      <c r="AV39" s="263">
        <v>8.8070106548999993E-2</v>
      </c>
      <c r="AW39" s="263">
        <v>8.9066685409999999E-2</v>
      </c>
      <c r="AX39" s="263">
        <v>9.0675143215000004E-2</v>
      </c>
      <c r="AY39" s="263">
        <v>8.1042314342000002E-2</v>
      </c>
      <c r="AZ39" s="263">
        <v>7.556210914E-2</v>
      </c>
      <c r="BA39" s="263">
        <v>9.6931571443000006E-2</v>
      </c>
      <c r="BB39" s="263">
        <v>9.7724082463999995E-2</v>
      </c>
      <c r="BC39" s="263">
        <v>0.10458530947</v>
      </c>
      <c r="BD39" s="329">
        <v>9.6364000000000005E-2</v>
      </c>
      <c r="BE39" s="329">
        <v>0.1005944</v>
      </c>
      <c r="BF39" s="329">
        <v>0.1024847</v>
      </c>
      <c r="BG39" s="329">
        <v>9.3544699999999995E-2</v>
      </c>
      <c r="BH39" s="329">
        <v>9.7014400000000001E-2</v>
      </c>
      <c r="BI39" s="329">
        <v>9.4379299999999999E-2</v>
      </c>
      <c r="BJ39" s="329">
        <v>9.4736799999999996E-2</v>
      </c>
      <c r="BK39" s="329">
        <v>8.9882600000000007E-2</v>
      </c>
      <c r="BL39" s="329">
        <v>8.4027000000000004E-2</v>
      </c>
      <c r="BM39" s="329">
        <v>9.4918299999999997E-2</v>
      </c>
      <c r="BN39" s="329">
        <v>9.4861399999999999E-2</v>
      </c>
      <c r="BO39" s="329">
        <v>0.102354</v>
      </c>
      <c r="BP39" s="329">
        <v>9.9968799999999997E-2</v>
      </c>
      <c r="BQ39" s="329">
        <v>0.1000197</v>
      </c>
      <c r="BR39" s="329">
        <v>0.10234020000000001</v>
      </c>
      <c r="BS39" s="329">
        <v>9.5840700000000001E-2</v>
      </c>
      <c r="BT39" s="329">
        <v>9.9818199999999996E-2</v>
      </c>
      <c r="BU39" s="329">
        <v>9.6589800000000003E-2</v>
      </c>
      <c r="BV39" s="329">
        <v>9.7900000000000001E-2</v>
      </c>
    </row>
    <row r="40" spans="1:74" s="166" customFormat="1" ht="12" customHeight="1" x14ac:dyDescent="0.2">
      <c r="A40" s="528" t="s">
        <v>31</v>
      </c>
      <c r="B40" s="533"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1.7770536E-2</v>
      </c>
      <c r="AB40" s="263">
        <v>1.6381640999999999E-2</v>
      </c>
      <c r="AC40" s="263">
        <v>1.80605E-2</v>
      </c>
      <c r="AD40" s="263">
        <v>1.6386077999999998E-2</v>
      </c>
      <c r="AE40" s="263">
        <v>1.7342197E-2</v>
      </c>
      <c r="AF40" s="263">
        <v>1.7047362999999999E-2</v>
      </c>
      <c r="AG40" s="263">
        <v>1.7640728000000001E-2</v>
      </c>
      <c r="AH40" s="263">
        <v>1.7799173000000001E-2</v>
      </c>
      <c r="AI40" s="263">
        <v>1.7397763E-2</v>
      </c>
      <c r="AJ40" s="263">
        <v>1.5554215E-2</v>
      </c>
      <c r="AK40" s="263">
        <v>1.3977527E-2</v>
      </c>
      <c r="AL40" s="263">
        <v>1.5926823999999999E-2</v>
      </c>
      <c r="AM40" s="263">
        <v>1.6641277999999999E-2</v>
      </c>
      <c r="AN40" s="263">
        <v>1.6377046999999999E-2</v>
      </c>
      <c r="AO40" s="263">
        <v>1.8883608999999999E-2</v>
      </c>
      <c r="AP40" s="263">
        <v>1.8116292999999999E-2</v>
      </c>
      <c r="AQ40" s="263">
        <v>1.8286694999999999E-2</v>
      </c>
      <c r="AR40" s="263">
        <v>1.7417262999999999E-2</v>
      </c>
      <c r="AS40" s="263">
        <v>1.8154896E-2</v>
      </c>
      <c r="AT40" s="263">
        <v>1.8115255E-2</v>
      </c>
      <c r="AU40" s="263">
        <v>1.7604473999999998E-2</v>
      </c>
      <c r="AV40" s="263">
        <v>1.7665469E-2</v>
      </c>
      <c r="AW40" s="263">
        <v>1.8462263999999999E-2</v>
      </c>
      <c r="AX40" s="263">
        <v>1.8538044E-2</v>
      </c>
      <c r="AY40" s="263">
        <v>1.7895146000000001E-2</v>
      </c>
      <c r="AZ40" s="263">
        <v>1.6688239000000001E-2</v>
      </c>
      <c r="BA40" s="263">
        <v>1.67841E-2</v>
      </c>
      <c r="BB40" s="263">
        <v>1.8205200000000001E-2</v>
      </c>
      <c r="BC40" s="263">
        <v>1.8895499999999999E-2</v>
      </c>
      <c r="BD40" s="329">
        <v>1.7754700000000002E-2</v>
      </c>
      <c r="BE40" s="329">
        <v>1.82919E-2</v>
      </c>
      <c r="BF40" s="329">
        <v>1.83749E-2</v>
      </c>
      <c r="BG40" s="329">
        <v>1.7770500000000002E-2</v>
      </c>
      <c r="BH40" s="329">
        <v>1.7885100000000001E-2</v>
      </c>
      <c r="BI40" s="329">
        <v>1.8324E-2</v>
      </c>
      <c r="BJ40" s="329">
        <v>1.8576700000000002E-2</v>
      </c>
      <c r="BK40" s="329">
        <v>1.82837E-2</v>
      </c>
      <c r="BL40" s="329">
        <v>1.75284E-2</v>
      </c>
      <c r="BM40" s="329">
        <v>1.5977100000000001E-2</v>
      </c>
      <c r="BN40" s="329">
        <v>1.7335300000000001E-2</v>
      </c>
      <c r="BO40" s="329">
        <v>1.8236200000000001E-2</v>
      </c>
      <c r="BP40" s="329">
        <v>1.73011E-2</v>
      </c>
      <c r="BQ40" s="329">
        <v>1.8218000000000002E-2</v>
      </c>
      <c r="BR40" s="329">
        <v>1.8613000000000001E-2</v>
      </c>
      <c r="BS40" s="329">
        <v>1.81272E-2</v>
      </c>
      <c r="BT40" s="329">
        <v>1.8192900000000001E-2</v>
      </c>
      <c r="BU40" s="329">
        <v>1.88386E-2</v>
      </c>
      <c r="BV40" s="329">
        <v>1.86657E-2</v>
      </c>
    </row>
    <row r="41" spans="1:74" s="166" customFormat="1" ht="12" customHeight="1" x14ac:dyDescent="0.2">
      <c r="A41" s="528" t="s">
        <v>30</v>
      </c>
      <c r="B41" s="533"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0.22082448399999999</v>
      </c>
      <c r="AB41" s="263">
        <v>0.203751189</v>
      </c>
      <c r="AC41" s="263">
        <v>0.234504139</v>
      </c>
      <c r="AD41" s="263">
        <v>0.24773867399999999</v>
      </c>
      <c r="AE41" s="263">
        <v>0.28480008000000001</v>
      </c>
      <c r="AF41" s="263">
        <v>0.25003248</v>
      </c>
      <c r="AG41" s="263">
        <v>0.22151542299999999</v>
      </c>
      <c r="AH41" s="263">
        <v>0.201063034</v>
      </c>
      <c r="AI41" s="263">
        <v>0.16497189300000001</v>
      </c>
      <c r="AJ41" s="263">
        <v>0.16301326399999999</v>
      </c>
      <c r="AK41" s="263">
        <v>0.18003770399999999</v>
      </c>
      <c r="AL41" s="263">
        <v>0.19126320499999999</v>
      </c>
      <c r="AM41" s="263">
        <v>0.22557733399999999</v>
      </c>
      <c r="AN41" s="263">
        <v>0.23482929499999999</v>
      </c>
      <c r="AO41" s="263">
        <v>0.210108659</v>
      </c>
      <c r="AP41" s="263">
        <v>0.19690802800000001</v>
      </c>
      <c r="AQ41" s="263">
        <v>0.27146888699999999</v>
      </c>
      <c r="AR41" s="263">
        <v>0.25876880800000002</v>
      </c>
      <c r="AS41" s="263">
        <v>0.246454215</v>
      </c>
      <c r="AT41" s="263">
        <v>0.214446372</v>
      </c>
      <c r="AU41" s="263">
        <v>0.17063735399999999</v>
      </c>
      <c r="AV41" s="263">
        <v>0.163146033</v>
      </c>
      <c r="AW41" s="263">
        <v>0.19441288100000001</v>
      </c>
      <c r="AX41" s="263">
        <v>0.205584129</v>
      </c>
      <c r="AY41" s="263">
        <v>0.23295026999999999</v>
      </c>
      <c r="AZ41" s="263">
        <v>0.197131324</v>
      </c>
      <c r="BA41" s="263">
        <v>0.19434319999999999</v>
      </c>
      <c r="BB41" s="263">
        <v>0.21351110000000001</v>
      </c>
      <c r="BC41" s="263">
        <v>0.24640210000000001</v>
      </c>
      <c r="BD41" s="329">
        <v>0.2369251</v>
      </c>
      <c r="BE41" s="329">
        <v>0.21867549999999999</v>
      </c>
      <c r="BF41" s="329">
        <v>0.2093767</v>
      </c>
      <c r="BG41" s="329">
        <v>0.17355599999999999</v>
      </c>
      <c r="BH41" s="329">
        <v>0.158276</v>
      </c>
      <c r="BI41" s="329">
        <v>0.1880723</v>
      </c>
      <c r="BJ41" s="329">
        <v>0.21536939999999999</v>
      </c>
      <c r="BK41" s="329">
        <v>0.23207630000000001</v>
      </c>
      <c r="BL41" s="329">
        <v>0.2126633</v>
      </c>
      <c r="BM41" s="329">
        <v>0.24922449999999999</v>
      </c>
      <c r="BN41" s="329">
        <v>0.2160503</v>
      </c>
      <c r="BO41" s="329">
        <v>0.24289920000000001</v>
      </c>
      <c r="BP41" s="329">
        <v>0.2378786</v>
      </c>
      <c r="BQ41" s="329">
        <v>0.2261859</v>
      </c>
      <c r="BR41" s="329">
        <v>0.20606859999999999</v>
      </c>
      <c r="BS41" s="329">
        <v>0.16750000000000001</v>
      </c>
      <c r="BT41" s="329">
        <v>0.15458530000000001</v>
      </c>
      <c r="BU41" s="329">
        <v>0.18501509999999999</v>
      </c>
      <c r="BV41" s="329">
        <v>0.21870590000000001</v>
      </c>
    </row>
    <row r="42" spans="1:74" s="166" customFormat="1" ht="12" customHeight="1" x14ac:dyDescent="0.2">
      <c r="A42" s="528" t="s">
        <v>32</v>
      </c>
      <c r="B42" s="533" t="s">
        <v>1046</v>
      </c>
      <c r="C42" s="263">
        <v>3.6265048000000001E-2</v>
      </c>
      <c r="D42" s="263">
        <v>4.1847566000000003E-2</v>
      </c>
      <c r="E42" s="263">
        <v>6.5102296000000004E-2</v>
      </c>
      <c r="F42" s="263">
        <v>7.1373726999999998E-2</v>
      </c>
      <c r="G42" s="263">
        <v>8.2184730999999997E-2</v>
      </c>
      <c r="H42" s="263">
        <v>8.5986251E-2</v>
      </c>
      <c r="I42" s="263">
        <v>8.1762583999999999E-2</v>
      </c>
      <c r="J42" s="263">
        <v>7.9020536000000002E-2</v>
      </c>
      <c r="K42" s="263">
        <v>7.3141798999999993E-2</v>
      </c>
      <c r="L42" s="263">
        <v>6.6559821000000005E-2</v>
      </c>
      <c r="M42" s="263">
        <v>4.8172435999999999E-2</v>
      </c>
      <c r="N42" s="263">
        <v>4.5507743000000003E-2</v>
      </c>
      <c r="O42" s="263">
        <v>4.8528188999999999E-2</v>
      </c>
      <c r="P42" s="263">
        <v>5.5447304000000003E-2</v>
      </c>
      <c r="Q42" s="263">
        <v>7.3555968999999999E-2</v>
      </c>
      <c r="R42" s="263">
        <v>8.6121976000000003E-2</v>
      </c>
      <c r="S42" s="263">
        <v>9.6405131000000005E-2</v>
      </c>
      <c r="T42" s="263">
        <v>0.102096536</v>
      </c>
      <c r="U42" s="263">
        <v>9.7077117000000004E-2</v>
      </c>
      <c r="V42" s="263">
        <v>9.5071062999999997E-2</v>
      </c>
      <c r="W42" s="263">
        <v>8.4510263000000002E-2</v>
      </c>
      <c r="X42" s="263">
        <v>7.2291029000000007E-2</v>
      </c>
      <c r="Y42" s="263">
        <v>5.5619674000000001E-2</v>
      </c>
      <c r="Z42" s="263">
        <v>4.8380992999999997E-2</v>
      </c>
      <c r="AA42" s="263">
        <v>5.2380391999999998E-2</v>
      </c>
      <c r="AB42" s="263">
        <v>5.6332923E-2</v>
      </c>
      <c r="AC42" s="263">
        <v>8.3915655000000006E-2</v>
      </c>
      <c r="AD42" s="263">
        <v>9.5079379000000006E-2</v>
      </c>
      <c r="AE42" s="263">
        <v>0.101999311</v>
      </c>
      <c r="AF42" s="263">
        <v>0.10980047800000001</v>
      </c>
      <c r="AG42" s="263">
        <v>0.112920227</v>
      </c>
      <c r="AH42" s="263">
        <v>0.109037247</v>
      </c>
      <c r="AI42" s="263">
        <v>9.5226963999999997E-2</v>
      </c>
      <c r="AJ42" s="263">
        <v>8.4770420999999999E-2</v>
      </c>
      <c r="AK42" s="263">
        <v>6.2853496999999994E-2</v>
      </c>
      <c r="AL42" s="263">
        <v>5.2794498000000002E-2</v>
      </c>
      <c r="AM42" s="263">
        <v>6.5651236000000002E-2</v>
      </c>
      <c r="AN42" s="263">
        <v>7.8244707999999996E-2</v>
      </c>
      <c r="AO42" s="263">
        <v>9.3640380999999995E-2</v>
      </c>
      <c r="AP42" s="263">
        <v>0.11226127</v>
      </c>
      <c r="AQ42" s="263">
        <v>0.131595507</v>
      </c>
      <c r="AR42" s="263">
        <v>0.13049391499999999</v>
      </c>
      <c r="AS42" s="263">
        <v>0.139373462</v>
      </c>
      <c r="AT42" s="263">
        <v>0.12857601699999999</v>
      </c>
      <c r="AU42" s="263">
        <v>0.109195837</v>
      </c>
      <c r="AV42" s="263">
        <v>0.100940165</v>
      </c>
      <c r="AW42" s="263">
        <v>8.1417638000000001E-2</v>
      </c>
      <c r="AX42" s="263">
        <v>7.4322721999999994E-2</v>
      </c>
      <c r="AY42" s="263">
        <v>7.9160147E-2</v>
      </c>
      <c r="AZ42" s="263">
        <v>8.8195300000000004E-2</v>
      </c>
      <c r="BA42" s="263">
        <v>0.12771460000000001</v>
      </c>
      <c r="BB42" s="263">
        <v>0.1421461</v>
      </c>
      <c r="BC42" s="263">
        <v>0.16471179999999999</v>
      </c>
      <c r="BD42" s="329">
        <v>0.16364989999999999</v>
      </c>
      <c r="BE42" s="329">
        <v>0.17623949999999999</v>
      </c>
      <c r="BF42" s="329">
        <v>0.1630559</v>
      </c>
      <c r="BG42" s="329">
        <v>0.14086860000000001</v>
      </c>
      <c r="BH42" s="329">
        <v>0.12921469999999999</v>
      </c>
      <c r="BI42" s="329">
        <v>0.10307860000000001</v>
      </c>
      <c r="BJ42" s="329">
        <v>9.4727199999999998E-2</v>
      </c>
      <c r="BK42" s="329">
        <v>0.10230450000000001</v>
      </c>
      <c r="BL42" s="329">
        <v>0.1149054</v>
      </c>
      <c r="BM42" s="329">
        <v>0.159468</v>
      </c>
      <c r="BN42" s="329">
        <v>0.1789327</v>
      </c>
      <c r="BO42" s="329">
        <v>0.20176949999999999</v>
      </c>
      <c r="BP42" s="329">
        <v>0.2036924</v>
      </c>
      <c r="BQ42" s="329">
        <v>0.21378330000000001</v>
      </c>
      <c r="BR42" s="329">
        <v>0.19856799999999999</v>
      </c>
      <c r="BS42" s="329">
        <v>0.17273759999999999</v>
      </c>
      <c r="BT42" s="329">
        <v>0.15471299999999999</v>
      </c>
      <c r="BU42" s="329">
        <v>0.1236746</v>
      </c>
      <c r="BV42" s="329">
        <v>0.1134916</v>
      </c>
    </row>
    <row r="43" spans="1:74" s="166" customFormat="1" ht="12" customHeight="1" x14ac:dyDescent="0.2">
      <c r="A43" s="499" t="s">
        <v>35</v>
      </c>
      <c r="B43" s="533"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3.9031445999999997E-2</v>
      </c>
      <c r="AN43" s="263">
        <v>3.5945934999999998E-2</v>
      </c>
      <c r="AO43" s="263">
        <v>3.8340626000000003E-2</v>
      </c>
      <c r="AP43" s="263">
        <v>3.5746020000000003E-2</v>
      </c>
      <c r="AQ43" s="263">
        <v>3.6285956000000001E-2</v>
      </c>
      <c r="AR43" s="263">
        <v>3.2967620000000003E-2</v>
      </c>
      <c r="AS43" s="263">
        <v>3.4868476000000002E-2</v>
      </c>
      <c r="AT43" s="263">
        <v>3.5388415999999999E-2</v>
      </c>
      <c r="AU43" s="263">
        <v>3.3402929999999997E-2</v>
      </c>
      <c r="AV43" s="263">
        <v>3.5536485999999999E-2</v>
      </c>
      <c r="AW43" s="263">
        <v>3.4965799999999998E-2</v>
      </c>
      <c r="AX43" s="263">
        <v>3.7818166E-2</v>
      </c>
      <c r="AY43" s="263">
        <v>3.7705575999999998E-2</v>
      </c>
      <c r="AZ43" s="263">
        <v>3.3388363999999997E-2</v>
      </c>
      <c r="BA43" s="263">
        <v>3.7261200000000001E-2</v>
      </c>
      <c r="BB43" s="263">
        <v>3.85502E-2</v>
      </c>
      <c r="BC43" s="263">
        <v>3.9019699999999997E-2</v>
      </c>
      <c r="BD43" s="329">
        <v>3.5513700000000002E-2</v>
      </c>
      <c r="BE43" s="329">
        <v>3.8238000000000001E-2</v>
      </c>
      <c r="BF43" s="329">
        <v>3.6815000000000001E-2</v>
      </c>
      <c r="BG43" s="329">
        <v>3.5349800000000001E-2</v>
      </c>
      <c r="BH43" s="329">
        <v>3.63548E-2</v>
      </c>
      <c r="BI43" s="329">
        <v>3.5150399999999998E-2</v>
      </c>
      <c r="BJ43" s="329">
        <v>3.9011499999999998E-2</v>
      </c>
      <c r="BK43" s="329">
        <v>3.9614799999999999E-2</v>
      </c>
      <c r="BL43" s="329">
        <v>2.73475E-2</v>
      </c>
      <c r="BM43" s="329">
        <v>3.75056E-2</v>
      </c>
      <c r="BN43" s="329">
        <v>3.9095100000000001E-2</v>
      </c>
      <c r="BO43" s="329">
        <v>3.8959399999999998E-2</v>
      </c>
      <c r="BP43" s="329">
        <v>3.5075799999999997E-2</v>
      </c>
      <c r="BQ43" s="329">
        <v>3.80034E-2</v>
      </c>
      <c r="BR43" s="329">
        <v>3.6830500000000002E-2</v>
      </c>
      <c r="BS43" s="329">
        <v>3.5211300000000001E-2</v>
      </c>
      <c r="BT43" s="329">
        <v>3.6162699999999999E-2</v>
      </c>
      <c r="BU43" s="329">
        <v>3.4856999999999999E-2</v>
      </c>
      <c r="BV43" s="329">
        <v>3.8825600000000002E-2</v>
      </c>
    </row>
    <row r="44" spans="1:74" s="166" customFormat="1" ht="12" customHeight="1" x14ac:dyDescent="0.2">
      <c r="A44" s="499" t="s">
        <v>34</v>
      </c>
      <c r="B44" s="533" t="s">
        <v>1041</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0.196731138</v>
      </c>
      <c r="P44" s="263">
        <v>0.17635583699999999</v>
      </c>
      <c r="Q44" s="263">
        <v>0.19284401800000001</v>
      </c>
      <c r="R44" s="263">
        <v>0.18058706699999999</v>
      </c>
      <c r="S44" s="263">
        <v>0.18914746800000001</v>
      </c>
      <c r="T44" s="263">
        <v>0.18650966699999999</v>
      </c>
      <c r="U44" s="263">
        <v>0.196146548</v>
      </c>
      <c r="V44" s="263">
        <v>0.194473388</v>
      </c>
      <c r="W44" s="263">
        <v>0.18171878699999999</v>
      </c>
      <c r="X44" s="263">
        <v>0.18665742799999999</v>
      </c>
      <c r="Y44" s="263">
        <v>0.18467235700000001</v>
      </c>
      <c r="Z44" s="263">
        <v>0.195645928</v>
      </c>
      <c r="AA44" s="263">
        <v>0.196489529</v>
      </c>
      <c r="AB44" s="263">
        <v>0.17608143400000001</v>
      </c>
      <c r="AC44" s="263">
        <v>0.18944546900000001</v>
      </c>
      <c r="AD44" s="263">
        <v>0.17785779800000001</v>
      </c>
      <c r="AE44" s="263">
        <v>0.18543171899999999</v>
      </c>
      <c r="AF44" s="263">
        <v>0.182330618</v>
      </c>
      <c r="AG44" s="263">
        <v>0.192434469</v>
      </c>
      <c r="AH44" s="263">
        <v>0.19338767900000001</v>
      </c>
      <c r="AI44" s="263">
        <v>0.18193990800000001</v>
      </c>
      <c r="AJ44" s="263">
        <v>0.184871959</v>
      </c>
      <c r="AK44" s="263">
        <v>0.18394271800000001</v>
      </c>
      <c r="AL44" s="263">
        <v>0.19197362900000001</v>
      </c>
      <c r="AM44" s="263">
        <v>0.182154485</v>
      </c>
      <c r="AN44" s="263">
        <v>0.17208072999999999</v>
      </c>
      <c r="AO44" s="263">
        <v>0.177756465</v>
      </c>
      <c r="AP44" s="263">
        <v>0.17081370300000001</v>
      </c>
      <c r="AQ44" s="263">
        <v>0.17898592499999999</v>
      </c>
      <c r="AR44" s="263">
        <v>0.16736501300000001</v>
      </c>
      <c r="AS44" s="263">
        <v>0.17420957500000001</v>
      </c>
      <c r="AT44" s="263">
        <v>0.17574052500000001</v>
      </c>
      <c r="AU44" s="263">
        <v>0.16925337300000001</v>
      </c>
      <c r="AV44" s="263">
        <v>0.17364407500000001</v>
      </c>
      <c r="AW44" s="263">
        <v>0.17522432299999999</v>
      </c>
      <c r="AX44" s="263">
        <v>0.18404221500000001</v>
      </c>
      <c r="AY44" s="263">
        <v>0.18091389699999999</v>
      </c>
      <c r="AZ44" s="263">
        <v>0.16237885599999999</v>
      </c>
      <c r="BA44" s="263">
        <v>0.1767793</v>
      </c>
      <c r="BB44" s="263">
        <v>0.17118620000000001</v>
      </c>
      <c r="BC44" s="263">
        <v>0.17872850000000001</v>
      </c>
      <c r="BD44" s="329">
        <v>0.17565829999999999</v>
      </c>
      <c r="BE44" s="329">
        <v>0.1883186</v>
      </c>
      <c r="BF44" s="329">
        <v>0.18452579999999999</v>
      </c>
      <c r="BG44" s="329">
        <v>0.1742522</v>
      </c>
      <c r="BH44" s="329">
        <v>0.18535579999999999</v>
      </c>
      <c r="BI44" s="329">
        <v>0.17561109999999999</v>
      </c>
      <c r="BJ44" s="329">
        <v>0.19629779999999999</v>
      </c>
      <c r="BK44" s="329">
        <v>0.19304589999999999</v>
      </c>
      <c r="BL44" s="329">
        <v>0.1584932</v>
      </c>
      <c r="BM44" s="329">
        <v>0.17862980000000001</v>
      </c>
      <c r="BN44" s="329">
        <v>0.17323759999999999</v>
      </c>
      <c r="BO44" s="329">
        <v>0.17944270000000001</v>
      </c>
      <c r="BP44" s="329">
        <v>0.1752225</v>
      </c>
      <c r="BQ44" s="329">
        <v>0.18782170000000001</v>
      </c>
      <c r="BR44" s="329">
        <v>0.18421560000000001</v>
      </c>
      <c r="BS44" s="329">
        <v>0.1746122</v>
      </c>
      <c r="BT44" s="329">
        <v>0.18373419999999999</v>
      </c>
      <c r="BU44" s="329">
        <v>0.17606440000000001</v>
      </c>
      <c r="BV44" s="329">
        <v>0.1939304</v>
      </c>
    </row>
    <row r="45" spans="1:74" s="166" customFormat="1" ht="12" customHeight="1" x14ac:dyDescent="0.2">
      <c r="A45" s="528" t="s">
        <v>99</v>
      </c>
      <c r="B45" s="533"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0.22098179389</v>
      </c>
      <c r="AB45" s="263">
        <v>0.20573452175000001</v>
      </c>
      <c r="AC45" s="263">
        <v>0.23439089902999999</v>
      </c>
      <c r="AD45" s="263">
        <v>0.26299396047000001</v>
      </c>
      <c r="AE45" s="263">
        <v>0.23448872069000001</v>
      </c>
      <c r="AF45" s="263">
        <v>0.20416720930000001</v>
      </c>
      <c r="AG45" s="263">
        <v>0.20105641006</v>
      </c>
      <c r="AH45" s="263">
        <v>0.18174782648999999</v>
      </c>
      <c r="AI45" s="263">
        <v>0.22299534746999999</v>
      </c>
      <c r="AJ45" s="263">
        <v>0.25125702804</v>
      </c>
      <c r="AK45" s="263">
        <v>0.22905339323999999</v>
      </c>
      <c r="AL45" s="263">
        <v>0.24231193131000001</v>
      </c>
      <c r="AM45" s="263">
        <v>0.25964485628</v>
      </c>
      <c r="AN45" s="263">
        <v>0.26736404418999998</v>
      </c>
      <c r="AO45" s="263">
        <v>0.26852783494999999</v>
      </c>
      <c r="AP45" s="263">
        <v>0.26752829816000001</v>
      </c>
      <c r="AQ45" s="263">
        <v>0.25747846845</v>
      </c>
      <c r="AR45" s="263">
        <v>0.26807201480999998</v>
      </c>
      <c r="AS45" s="263">
        <v>0.20198209603</v>
      </c>
      <c r="AT45" s="263">
        <v>0.20338844503</v>
      </c>
      <c r="AU45" s="263">
        <v>0.20918366962000001</v>
      </c>
      <c r="AV45" s="263">
        <v>0.26192191542999999</v>
      </c>
      <c r="AW45" s="263">
        <v>0.30572911324000002</v>
      </c>
      <c r="AX45" s="263">
        <v>0.29432102516999997</v>
      </c>
      <c r="AY45" s="263">
        <v>0.27602141583000001</v>
      </c>
      <c r="AZ45" s="263">
        <v>0.24181376065999999</v>
      </c>
      <c r="BA45" s="263">
        <v>0.35930014256999998</v>
      </c>
      <c r="BB45" s="263">
        <v>0.31265009999999999</v>
      </c>
      <c r="BC45" s="263">
        <v>0.30640339999999999</v>
      </c>
      <c r="BD45" s="329">
        <v>0.32196999999999998</v>
      </c>
      <c r="BE45" s="329">
        <v>0.24363599999999999</v>
      </c>
      <c r="BF45" s="329">
        <v>0.2360739</v>
      </c>
      <c r="BG45" s="329">
        <v>0.25314049999999999</v>
      </c>
      <c r="BH45" s="329">
        <v>0.30833670000000002</v>
      </c>
      <c r="BI45" s="329">
        <v>0.3612919</v>
      </c>
      <c r="BJ45" s="329">
        <v>0.33435579999999998</v>
      </c>
      <c r="BK45" s="329">
        <v>0.3174845</v>
      </c>
      <c r="BL45" s="329">
        <v>0.28760550000000001</v>
      </c>
      <c r="BM45" s="329">
        <v>0.40038200000000002</v>
      </c>
      <c r="BN45" s="329">
        <v>0.3363949</v>
      </c>
      <c r="BO45" s="329">
        <v>0.33300970000000002</v>
      </c>
      <c r="BP45" s="329">
        <v>0.35081459999999998</v>
      </c>
      <c r="BQ45" s="329">
        <v>0.26324150000000002</v>
      </c>
      <c r="BR45" s="329">
        <v>0.2477704</v>
      </c>
      <c r="BS45" s="329">
        <v>0.28031859999999997</v>
      </c>
      <c r="BT45" s="329">
        <v>0.32724809999999999</v>
      </c>
      <c r="BU45" s="329">
        <v>0.38825399999999999</v>
      </c>
      <c r="BV45" s="329">
        <v>0.34542990000000001</v>
      </c>
    </row>
    <row r="46" spans="1:74" ht="12" customHeight="1" x14ac:dyDescent="0.2">
      <c r="A46" s="534" t="s">
        <v>24</v>
      </c>
      <c r="B46" s="535" t="s">
        <v>784</v>
      </c>
      <c r="C46" s="264">
        <v>0.90247533200999996</v>
      </c>
      <c r="D46" s="264">
        <v>0.85580043732</v>
      </c>
      <c r="E46" s="264">
        <v>1.0114484265999999</v>
      </c>
      <c r="F46" s="264">
        <v>0.99033440006999995</v>
      </c>
      <c r="G46" s="264">
        <v>1.0303731119999999</v>
      </c>
      <c r="H46" s="264">
        <v>0.98737915299000001</v>
      </c>
      <c r="I46" s="264">
        <v>0.91623354905999999</v>
      </c>
      <c r="J46" s="264">
        <v>0.86126175661000004</v>
      </c>
      <c r="K46" s="264">
        <v>0.83223300777999998</v>
      </c>
      <c r="L46" s="264">
        <v>0.88623090992999998</v>
      </c>
      <c r="M46" s="264">
        <v>0.87215480045000005</v>
      </c>
      <c r="N46" s="264">
        <v>0.90139113302999996</v>
      </c>
      <c r="O46" s="264">
        <v>0.95135973198000001</v>
      </c>
      <c r="P46" s="264">
        <v>0.88991670619999996</v>
      </c>
      <c r="Q46" s="264">
        <v>0.98999531338000002</v>
      </c>
      <c r="R46" s="264">
        <v>0.99676057966999998</v>
      </c>
      <c r="S46" s="264">
        <v>1.0396460263</v>
      </c>
      <c r="T46" s="264">
        <v>1.0116560661</v>
      </c>
      <c r="U46" s="264">
        <v>0.92585366171000005</v>
      </c>
      <c r="V46" s="264">
        <v>0.93163981535999996</v>
      </c>
      <c r="W46" s="264">
        <v>0.84294002992999995</v>
      </c>
      <c r="X46" s="264">
        <v>0.88007831298999994</v>
      </c>
      <c r="Y46" s="264">
        <v>0.88383021452999999</v>
      </c>
      <c r="Z46" s="264">
        <v>0.92043355982999997</v>
      </c>
      <c r="AA46" s="264">
        <v>0.92407182697000001</v>
      </c>
      <c r="AB46" s="264">
        <v>0.86471623200000003</v>
      </c>
      <c r="AC46" s="264">
        <v>0.98462416933999997</v>
      </c>
      <c r="AD46" s="264">
        <v>1.0196600934</v>
      </c>
      <c r="AE46" s="264">
        <v>1.0600521920999999</v>
      </c>
      <c r="AF46" s="264">
        <v>0.99222092906000003</v>
      </c>
      <c r="AG46" s="264">
        <v>0.97856747696000002</v>
      </c>
      <c r="AH46" s="264">
        <v>0.93465327364999995</v>
      </c>
      <c r="AI46" s="264">
        <v>0.89605487513000004</v>
      </c>
      <c r="AJ46" s="264">
        <v>0.92759986952999995</v>
      </c>
      <c r="AK46" s="264">
        <v>0.89509202385999997</v>
      </c>
      <c r="AL46" s="264">
        <v>0.92841660999999998</v>
      </c>
      <c r="AM46" s="264">
        <v>0.97431889620000001</v>
      </c>
      <c r="AN46" s="264">
        <v>0.97983084626000005</v>
      </c>
      <c r="AO46" s="264">
        <v>0.96899832650999995</v>
      </c>
      <c r="AP46" s="264">
        <v>0.91297271490999998</v>
      </c>
      <c r="AQ46" s="264">
        <v>1.038417586</v>
      </c>
      <c r="AR46" s="264">
        <v>1.0436509092999999</v>
      </c>
      <c r="AS46" s="264">
        <v>0.99443905922999998</v>
      </c>
      <c r="AT46" s="264">
        <v>0.94973428389000003</v>
      </c>
      <c r="AU46" s="264">
        <v>0.88222630573000005</v>
      </c>
      <c r="AV46" s="264">
        <v>0.92461089650999995</v>
      </c>
      <c r="AW46" s="264">
        <v>0.98754448452999999</v>
      </c>
      <c r="AX46" s="264">
        <v>0.99528603677000005</v>
      </c>
      <c r="AY46" s="264">
        <v>0.98017394300000005</v>
      </c>
      <c r="AZ46" s="264">
        <v>0.88029554636999996</v>
      </c>
      <c r="BA46" s="264">
        <v>1.0918330000000001</v>
      </c>
      <c r="BB46" s="264">
        <v>1.0751170000000001</v>
      </c>
      <c r="BC46" s="264">
        <v>1.1473180000000001</v>
      </c>
      <c r="BD46" s="327">
        <v>1.1294420000000001</v>
      </c>
      <c r="BE46" s="327">
        <v>1.0716380000000001</v>
      </c>
      <c r="BF46" s="327">
        <v>1.0367839999999999</v>
      </c>
      <c r="BG46" s="327">
        <v>0.96938340000000001</v>
      </c>
      <c r="BH46" s="327">
        <v>1.015196</v>
      </c>
      <c r="BI46" s="327">
        <v>1.062894</v>
      </c>
      <c r="BJ46" s="327">
        <v>1.0838460000000001</v>
      </c>
      <c r="BK46" s="327">
        <v>1.083501</v>
      </c>
      <c r="BL46" s="327">
        <v>0.98238119999999995</v>
      </c>
      <c r="BM46" s="327">
        <v>1.2255229999999999</v>
      </c>
      <c r="BN46" s="327">
        <v>1.1417790000000001</v>
      </c>
      <c r="BO46" s="327">
        <v>1.207414</v>
      </c>
      <c r="BP46" s="327">
        <v>1.2089859999999999</v>
      </c>
      <c r="BQ46" s="327">
        <v>1.1390150000000001</v>
      </c>
      <c r="BR46" s="327">
        <v>1.0877840000000001</v>
      </c>
      <c r="BS46" s="327">
        <v>1.0317559999999999</v>
      </c>
      <c r="BT46" s="327">
        <v>1.0655479999999999</v>
      </c>
      <c r="BU46" s="327">
        <v>1.116441</v>
      </c>
      <c r="BV46" s="327">
        <v>1.123173</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539"/>
      <c r="AJ47" s="539"/>
      <c r="AK47" s="539"/>
      <c r="AL47" s="539"/>
      <c r="AM47" s="539"/>
      <c r="AN47" s="539"/>
      <c r="AO47" s="539"/>
      <c r="AP47" s="539"/>
      <c r="AQ47" s="539"/>
      <c r="AR47" s="539"/>
      <c r="AS47" s="539"/>
      <c r="AT47" s="539"/>
      <c r="AU47" s="539"/>
      <c r="AV47" s="539"/>
      <c r="AW47" s="539"/>
      <c r="AX47" s="539"/>
      <c r="AY47" s="539"/>
      <c r="AZ47" s="539"/>
      <c r="BA47" s="539"/>
      <c r="BB47" s="539"/>
      <c r="BC47" s="539"/>
      <c r="BD47" s="631"/>
      <c r="BE47" s="631"/>
      <c r="BF47" s="631"/>
      <c r="BG47" s="539"/>
      <c r="BH47" s="539"/>
      <c r="BI47" s="539"/>
      <c r="BJ47" s="539"/>
      <c r="BK47" s="539"/>
      <c r="BL47" s="539"/>
      <c r="BM47" s="539"/>
      <c r="BN47" s="539"/>
      <c r="BO47" s="539"/>
      <c r="BP47" s="539"/>
      <c r="BQ47" s="539"/>
      <c r="BR47" s="539"/>
      <c r="BS47" s="539"/>
      <c r="BT47" s="539"/>
      <c r="BU47" s="539"/>
      <c r="BV47" s="539"/>
    </row>
    <row r="48" spans="1:74" s="540" customFormat="1" ht="12" customHeight="1" x14ac:dyDescent="0.25">
      <c r="A48" s="537"/>
      <c r="B48" s="538" t="s">
        <v>1047</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539"/>
      <c r="AN48" s="539"/>
      <c r="AO48" s="539"/>
      <c r="AP48" s="539"/>
      <c r="AQ48" s="539"/>
      <c r="AR48" s="539"/>
      <c r="AS48" s="539"/>
      <c r="AT48" s="539"/>
      <c r="AU48" s="539"/>
      <c r="AV48" s="539"/>
      <c r="AW48" s="539"/>
      <c r="AX48" s="539"/>
      <c r="AY48" s="539"/>
      <c r="AZ48" s="539"/>
      <c r="BA48" s="539"/>
      <c r="BB48" s="539"/>
      <c r="BC48" s="539"/>
      <c r="BD48" s="631"/>
      <c r="BE48" s="631"/>
      <c r="BF48" s="631"/>
      <c r="BG48" s="539"/>
      <c r="BH48" s="539"/>
      <c r="BI48" s="539"/>
      <c r="BJ48" s="539"/>
      <c r="BK48" s="539"/>
      <c r="BL48" s="539"/>
      <c r="BM48" s="539"/>
      <c r="BN48" s="539"/>
      <c r="BO48" s="539"/>
      <c r="BP48" s="539"/>
      <c r="BQ48" s="539"/>
      <c r="BR48" s="539"/>
      <c r="BS48" s="539"/>
      <c r="BT48" s="539"/>
      <c r="BU48" s="539"/>
      <c r="BV48" s="539"/>
    </row>
    <row r="49" spans="1:74" s="540" customFormat="1" ht="12" customHeight="1" x14ac:dyDescent="0.25">
      <c r="A49" s="537"/>
      <c r="B49" s="538" t="s">
        <v>831</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539"/>
      <c r="AN49" s="539"/>
      <c r="AO49" s="539"/>
      <c r="AP49" s="539"/>
      <c r="AQ49" s="539"/>
      <c r="AR49" s="539"/>
      <c r="AS49" s="539"/>
      <c r="AT49" s="539"/>
      <c r="AU49" s="539"/>
      <c r="AV49" s="539"/>
      <c r="AW49" s="539"/>
      <c r="AX49" s="539"/>
      <c r="AY49" s="539"/>
      <c r="AZ49" s="539"/>
      <c r="BA49" s="539"/>
      <c r="BB49" s="539"/>
      <c r="BC49" s="539"/>
      <c r="BD49" s="631"/>
      <c r="BE49" s="631"/>
      <c r="BF49" s="631"/>
      <c r="BG49" s="539"/>
      <c r="BH49" s="539"/>
      <c r="BI49" s="539"/>
      <c r="BJ49" s="539"/>
      <c r="BK49" s="539"/>
      <c r="BL49" s="539"/>
      <c r="BM49" s="539"/>
      <c r="BN49" s="539"/>
      <c r="BO49" s="539"/>
      <c r="BP49" s="539"/>
      <c r="BQ49" s="539"/>
      <c r="BR49" s="539"/>
      <c r="BS49" s="539"/>
      <c r="BT49" s="539"/>
      <c r="BU49" s="539"/>
      <c r="BV49" s="539"/>
    </row>
    <row r="50" spans="1:74" s="540" customFormat="1" ht="12" customHeight="1" x14ac:dyDescent="0.25">
      <c r="A50" s="537"/>
      <c r="B50" s="541" t="s">
        <v>1048</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541"/>
      <c r="AN50" s="541"/>
      <c r="AO50" s="541"/>
      <c r="AP50" s="541"/>
      <c r="AQ50" s="541"/>
      <c r="AR50" s="541"/>
      <c r="AS50" s="541"/>
      <c r="AT50" s="541"/>
      <c r="AU50" s="541"/>
      <c r="AV50" s="541"/>
      <c r="AW50" s="541"/>
      <c r="AX50" s="541"/>
      <c r="AY50" s="541"/>
      <c r="AZ50" s="541"/>
      <c r="BA50" s="541"/>
      <c r="BB50" s="541"/>
      <c r="BC50" s="541"/>
      <c r="BD50" s="632"/>
      <c r="BE50" s="632"/>
      <c r="BF50" s="632"/>
      <c r="BG50" s="541"/>
      <c r="BH50" s="541"/>
      <c r="BI50" s="541"/>
      <c r="BJ50" s="541"/>
      <c r="BK50" s="541"/>
      <c r="BL50" s="541"/>
      <c r="BM50" s="541"/>
      <c r="BN50" s="541"/>
      <c r="BO50" s="541"/>
      <c r="BP50" s="541"/>
      <c r="BQ50" s="541"/>
      <c r="BR50" s="541"/>
      <c r="BS50" s="541"/>
      <c r="BT50" s="541"/>
      <c r="BU50" s="541"/>
      <c r="BV50" s="541"/>
    </row>
    <row r="51" spans="1:74" s="540" customFormat="1" ht="12" customHeight="1" x14ac:dyDescent="0.25">
      <c r="A51" s="537"/>
      <c r="B51" s="538" t="s">
        <v>1049</v>
      </c>
      <c r="C51" s="539"/>
      <c r="D51" s="539"/>
      <c r="E51" s="539"/>
      <c r="F51" s="539"/>
      <c r="G51" s="539"/>
      <c r="H51" s="539"/>
      <c r="I51" s="539"/>
      <c r="J51" s="539"/>
      <c r="K51" s="539"/>
      <c r="L51" s="539"/>
      <c r="M51" s="539"/>
      <c r="N51" s="539"/>
      <c r="O51" s="539"/>
      <c r="P51" s="539"/>
      <c r="Q51" s="539"/>
      <c r="R51" s="539"/>
      <c r="S51" s="539"/>
      <c r="T51" s="539"/>
      <c r="U51" s="539"/>
      <c r="V51" s="539"/>
      <c r="W51" s="539"/>
      <c r="X51" s="539"/>
      <c r="Y51" s="539"/>
      <c r="Z51" s="539"/>
      <c r="AA51" s="539"/>
      <c r="AB51" s="539"/>
      <c r="AC51" s="539"/>
      <c r="AD51" s="539"/>
      <c r="AE51" s="539"/>
      <c r="AF51" s="539"/>
      <c r="AG51" s="539"/>
      <c r="AH51" s="539"/>
      <c r="AI51" s="539"/>
      <c r="AJ51" s="539"/>
      <c r="AK51" s="539"/>
      <c r="AL51" s="539"/>
      <c r="AM51" s="539"/>
      <c r="AN51" s="539"/>
      <c r="AO51" s="539"/>
      <c r="AP51" s="539"/>
      <c r="AQ51" s="539"/>
      <c r="AR51" s="539"/>
      <c r="AS51" s="539"/>
      <c r="AT51" s="539"/>
      <c r="AU51" s="539"/>
      <c r="AV51" s="539"/>
      <c r="AW51" s="539"/>
      <c r="AX51" s="539"/>
      <c r="AY51" s="539"/>
      <c r="AZ51" s="539"/>
      <c r="BA51" s="539"/>
      <c r="BB51" s="539"/>
      <c r="BC51" s="539"/>
      <c r="BD51" s="631"/>
      <c r="BE51" s="631"/>
      <c r="BF51" s="631"/>
      <c r="BG51" s="539"/>
      <c r="BH51" s="539"/>
      <c r="BI51" s="539"/>
      <c r="BJ51" s="539"/>
      <c r="BK51" s="539"/>
      <c r="BL51" s="539"/>
      <c r="BM51" s="539"/>
      <c r="BN51" s="539"/>
      <c r="BO51" s="539"/>
      <c r="BP51" s="539"/>
      <c r="BQ51" s="539"/>
      <c r="BR51" s="539"/>
      <c r="BS51" s="539"/>
      <c r="BT51" s="539"/>
      <c r="BU51" s="539"/>
      <c r="BV51" s="539"/>
    </row>
    <row r="52" spans="1:74" s="540" customFormat="1" ht="12" customHeight="1" x14ac:dyDescent="0.25">
      <c r="A52" s="537"/>
      <c r="B52" s="826" t="s">
        <v>1050</v>
      </c>
      <c r="C52" s="762"/>
      <c r="D52" s="762"/>
      <c r="E52" s="762"/>
      <c r="F52" s="762"/>
      <c r="G52" s="762"/>
      <c r="H52" s="762"/>
      <c r="I52" s="762"/>
      <c r="J52" s="762"/>
      <c r="K52" s="762"/>
      <c r="L52" s="762"/>
      <c r="M52" s="762"/>
      <c r="N52" s="762"/>
      <c r="O52" s="762"/>
      <c r="P52" s="762"/>
      <c r="Q52" s="759"/>
      <c r="R52" s="539"/>
      <c r="S52" s="539"/>
      <c r="T52" s="539"/>
      <c r="U52" s="539"/>
      <c r="V52" s="539"/>
      <c r="W52" s="539"/>
      <c r="X52" s="539"/>
      <c r="Y52" s="539"/>
      <c r="Z52" s="539"/>
      <c r="AA52" s="539"/>
      <c r="AB52" s="539"/>
      <c r="AC52" s="539"/>
      <c r="AD52" s="539"/>
      <c r="AE52" s="539"/>
      <c r="AF52" s="539"/>
      <c r="AG52" s="539"/>
      <c r="AH52" s="539"/>
      <c r="AI52" s="539"/>
      <c r="AJ52" s="539"/>
      <c r="AK52" s="539"/>
      <c r="AL52" s="539"/>
      <c r="AM52" s="539"/>
      <c r="AN52" s="539"/>
      <c r="AO52" s="539"/>
      <c r="AP52" s="539"/>
      <c r="AQ52" s="539"/>
      <c r="AR52" s="539"/>
      <c r="AS52" s="539"/>
      <c r="AT52" s="539"/>
      <c r="AU52" s="539"/>
      <c r="AV52" s="539"/>
      <c r="AW52" s="539"/>
      <c r="AX52" s="539"/>
      <c r="AY52" s="539"/>
      <c r="AZ52" s="539"/>
      <c r="BA52" s="539"/>
      <c r="BB52" s="539"/>
      <c r="BC52" s="539"/>
      <c r="BD52" s="631"/>
      <c r="BE52" s="631"/>
      <c r="BF52" s="631"/>
      <c r="BG52" s="539"/>
      <c r="BH52" s="539"/>
      <c r="BI52" s="539"/>
      <c r="BJ52" s="539"/>
      <c r="BK52" s="539"/>
      <c r="BL52" s="539"/>
      <c r="BM52" s="539"/>
      <c r="BN52" s="539"/>
      <c r="BO52" s="539"/>
      <c r="BP52" s="539"/>
      <c r="BQ52" s="539"/>
      <c r="BR52" s="539"/>
      <c r="BS52" s="539"/>
      <c r="BT52" s="539"/>
      <c r="BU52" s="539"/>
      <c r="BV52" s="539"/>
    </row>
    <row r="53" spans="1:74" s="540" customFormat="1" ht="12" customHeight="1" x14ac:dyDescent="0.2">
      <c r="A53" s="537"/>
      <c r="B53" s="536" t="s">
        <v>815</v>
      </c>
      <c r="C53" s="732"/>
      <c r="D53" s="732"/>
      <c r="E53" s="732"/>
      <c r="F53" s="732"/>
      <c r="G53" s="732"/>
      <c r="H53" s="732"/>
      <c r="I53" s="732"/>
      <c r="J53" s="732"/>
      <c r="K53" s="732"/>
      <c r="L53" s="732"/>
      <c r="M53" s="732"/>
      <c r="N53" s="732"/>
      <c r="O53" s="732"/>
      <c r="P53" s="732"/>
      <c r="Q53" s="731"/>
      <c r="R53" s="539"/>
      <c r="S53" s="539"/>
      <c r="T53" s="539"/>
      <c r="U53" s="539"/>
      <c r="V53" s="539"/>
      <c r="W53" s="539"/>
      <c r="X53" s="539"/>
      <c r="Y53" s="539"/>
      <c r="Z53" s="539"/>
      <c r="AA53" s="539"/>
      <c r="AB53" s="539"/>
      <c r="AC53" s="539"/>
      <c r="AD53" s="539"/>
      <c r="AE53" s="539"/>
      <c r="AF53" s="539"/>
      <c r="AG53" s="539"/>
      <c r="AH53" s="539"/>
      <c r="AI53" s="539"/>
      <c r="AJ53" s="539"/>
      <c r="AK53" s="539"/>
      <c r="AL53" s="539"/>
      <c r="AM53" s="539"/>
      <c r="AN53" s="539"/>
      <c r="AO53" s="539"/>
      <c r="AP53" s="539"/>
      <c r="AQ53" s="539"/>
      <c r="AR53" s="539"/>
      <c r="AS53" s="539"/>
      <c r="AT53" s="539"/>
      <c r="AU53" s="539"/>
      <c r="AV53" s="539"/>
      <c r="AW53" s="539"/>
      <c r="AX53" s="539"/>
      <c r="AY53" s="539"/>
      <c r="AZ53" s="539"/>
      <c r="BA53" s="539"/>
      <c r="BB53" s="539"/>
      <c r="BC53" s="539"/>
      <c r="BD53" s="631"/>
      <c r="BE53" s="631"/>
      <c r="BF53" s="63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5">
      <c r="A54" s="537"/>
      <c r="B54" s="770" t="str">
        <f>"Notes: "&amp;"EIA completed modeling and analysis for this report on " &amp;Dates!D2&amp;"."</f>
        <v>Notes: EIA completed modeling and analysis for this report on Thursday June 3, 2021.</v>
      </c>
      <c r="C54" s="769"/>
      <c r="D54" s="769"/>
      <c r="E54" s="769"/>
      <c r="F54" s="769"/>
      <c r="G54" s="769"/>
      <c r="H54" s="769"/>
      <c r="I54" s="769"/>
      <c r="J54" s="769"/>
      <c r="K54" s="769"/>
      <c r="L54" s="769"/>
      <c r="M54" s="769"/>
      <c r="N54" s="769"/>
      <c r="O54" s="769"/>
      <c r="P54" s="769"/>
      <c r="Q54" s="76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31"/>
      <c r="BE54" s="631"/>
      <c r="BF54" s="63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70" t="s">
        <v>353</v>
      </c>
      <c r="C55" s="769"/>
      <c r="D55" s="769"/>
      <c r="E55" s="769"/>
      <c r="F55" s="769"/>
      <c r="G55" s="769"/>
      <c r="H55" s="769"/>
      <c r="I55" s="769"/>
      <c r="J55" s="769"/>
      <c r="K55" s="769"/>
      <c r="L55" s="769"/>
      <c r="M55" s="769"/>
      <c r="N55" s="769"/>
      <c r="O55" s="769"/>
      <c r="P55" s="769"/>
      <c r="Q55" s="769"/>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31"/>
      <c r="BE55" s="631"/>
      <c r="BF55" s="63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827" t="s">
        <v>363</v>
      </c>
      <c r="C56" s="759"/>
      <c r="D56" s="759"/>
      <c r="E56" s="759"/>
      <c r="F56" s="759"/>
      <c r="G56" s="759"/>
      <c r="H56" s="759"/>
      <c r="I56" s="759"/>
      <c r="J56" s="759"/>
      <c r="K56" s="759"/>
      <c r="L56" s="759"/>
      <c r="M56" s="759"/>
      <c r="N56" s="759"/>
      <c r="O56" s="759"/>
      <c r="P56" s="759"/>
      <c r="Q56" s="759"/>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31"/>
      <c r="BE56" s="631"/>
      <c r="BF56" s="63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543" t="s">
        <v>838</v>
      </c>
      <c r="C57" s="544"/>
      <c r="D57" s="544"/>
      <c r="E57" s="544"/>
      <c r="F57" s="544"/>
      <c r="G57" s="544"/>
      <c r="H57" s="544"/>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633"/>
      <c r="BE57" s="633"/>
      <c r="BF57" s="633"/>
      <c r="BG57" s="544"/>
      <c r="BH57" s="544"/>
      <c r="BI57" s="544"/>
      <c r="BJ57" s="544"/>
      <c r="BK57" s="544"/>
      <c r="BL57" s="544"/>
      <c r="BM57" s="544"/>
      <c r="BN57" s="544"/>
      <c r="BO57" s="544"/>
      <c r="BP57" s="544"/>
      <c r="BQ57" s="544"/>
      <c r="BR57" s="544"/>
      <c r="BS57" s="544"/>
      <c r="BT57" s="544"/>
      <c r="BU57" s="544"/>
      <c r="BV57" s="544"/>
    </row>
    <row r="58" spans="1:74" s="540" customFormat="1" ht="12" customHeight="1" x14ac:dyDescent="0.25">
      <c r="A58" s="537"/>
      <c r="B58" s="771" t="s">
        <v>1384</v>
      </c>
      <c r="C58" s="759"/>
      <c r="D58" s="759"/>
      <c r="E58" s="759"/>
      <c r="F58" s="759"/>
      <c r="G58" s="759"/>
      <c r="H58" s="759"/>
      <c r="I58" s="759"/>
      <c r="J58" s="759"/>
      <c r="K58" s="759"/>
      <c r="L58" s="759"/>
      <c r="M58" s="759"/>
      <c r="N58" s="759"/>
      <c r="O58" s="759"/>
      <c r="P58" s="759"/>
      <c r="Q58" s="759"/>
      <c r="R58" s="545"/>
      <c r="S58" s="545"/>
      <c r="T58" s="545"/>
      <c r="U58" s="545"/>
      <c r="V58" s="545"/>
      <c r="W58" s="545"/>
      <c r="X58" s="545"/>
      <c r="Y58" s="545"/>
      <c r="Z58" s="545"/>
      <c r="AA58" s="545"/>
      <c r="AB58" s="545"/>
      <c r="AC58" s="545"/>
      <c r="AD58" s="545"/>
      <c r="AE58" s="545"/>
      <c r="AF58" s="545"/>
      <c r="AG58" s="545"/>
      <c r="AH58" s="545"/>
      <c r="AI58" s="545"/>
      <c r="AJ58" s="545"/>
      <c r="AK58" s="545"/>
      <c r="AL58" s="545"/>
      <c r="AM58" s="545"/>
      <c r="AN58" s="545"/>
      <c r="AO58" s="545"/>
      <c r="AP58" s="545"/>
      <c r="AQ58" s="545"/>
      <c r="AR58" s="545"/>
      <c r="AS58" s="545"/>
      <c r="AT58" s="545"/>
      <c r="AU58" s="545"/>
      <c r="AV58" s="545"/>
      <c r="AW58" s="545"/>
      <c r="AX58" s="545"/>
      <c r="AY58" s="545"/>
      <c r="AZ58" s="545"/>
      <c r="BA58" s="545"/>
      <c r="BB58" s="545"/>
      <c r="BC58" s="545"/>
      <c r="BD58" s="633"/>
      <c r="BE58" s="633"/>
      <c r="BF58" s="633"/>
      <c r="BG58" s="545"/>
      <c r="BH58" s="545"/>
      <c r="BI58" s="545"/>
      <c r="BJ58" s="545"/>
      <c r="BK58" s="545"/>
      <c r="BL58" s="545"/>
      <c r="BM58" s="545"/>
      <c r="BN58" s="545"/>
      <c r="BO58" s="545"/>
      <c r="BP58" s="545"/>
      <c r="BQ58" s="545"/>
      <c r="BR58" s="545"/>
      <c r="BS58" s="545"/>
      <c r="BT58" s="545"/>
      <c r="BU58" s="545"/>
      <c r="BV58" s="545"/>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E10" sqref="BE10"/>
    </sheetView>
  </sheetViews>
  <sheetFormatPr defaultColWidth="9.21875" defaultRowHeight="12" customHeight="1" x14ac:dyDescent="0.3"/>
  <cols>
    <col min="1" max="1" width="12.44140625" style="657" customWidth="1"/>
    <col min="2" max="2" width="26" style="657" customWidth="1"/>
    <col min="3" max="55" width="6.5546875" style="657" customWidth="1"/>
    <col min="56" max="58" width="6.5546875" style="672" customWidth="1"/>
    <col min="59" max="74" width="6.5546875" style="657" customWidth="1"/>
    <col min="75" max="16384" width="9.21875" style="657"/>
  </cols>
  <sheetData>
    <row r="1" spans="1:74" ht="12.75" customHeight="1" x14ac:dyDescent="0.3">
      <c r="A1" s="831" t="s">
        <v>798</v>
      </c>
      <c r="B1" s="660" t="s">
        <v>1051</v>
      </c>
      <c r="C1" s="658"/>
      <c r="D1" s="658"/>
      <c r="E1" s="658"/>
      <c r="F1" s="658"/>
      <c r="G1" s="658"/>
      <c r="H1" s="658"/>
      <c r="I1" s="658"/>
      <c r="J1" s="658"/>
      <c r="K1" s="658"/>
      <c r="L1" s="658"/>
      <c r="M1" s="658"/>
      <c r="N1" s="658"/>
      <c r="O1" s="658"/>
      <c r="P1" s="658"/>
      <c r="Q1" s="658"/>
    </row>
    <row r="2" spans="1:74" ht="12.75" customHeight="1" x14ac:dyDescent="0.3">
      <c r="A2" s="831"/>
      <c r="B2" s="659" t="str">
        <f>"U.S. Energy Information Administration  |  Short-Term Energy Outlook - "&amp;Dates!$D$1</f>
        <v>U.S. Energy Information Administration  |  Short-Term Energy Outlook - June 2021</v>
      </c>
      <c r="C2" s="658"/>
      <c r="D2" s="658"/>
      <c r="E2" s="658"/>
      <c r="F2" s="658"/>
      <c r="G2" s="658"/>
      <c r="H2" s="658"/>
      <c r="I2" s="658"/>
      <c r="J2" s="658"/>
      <c r="K2" s="658"/>
      <c r="L2" s="658"/>
      <c r="M2" s="658"/>
      <c r="N2" s="658"/>
      <c r="O2" s="658"/>
      <c r="P2" s="658"/>
      <c r="Q2" s="658"/>
    </row>
    <row r="3" spans="1:74" ht="12.75" customHeight="1" x14ac:dyDescent="0.3">
      <c r="A3" s="663"/>
      <c r="B3" s="664"/>
      <c r="C3" s="832">
        <f>Dates!D3</f>
        <v>2017</v>
      </c>
      <c r="D3" s="833"/>
      <c r="E3" s="833"/>
      <c r="F3" s="833"/>
      <c r="G3" s="833"/>
      <c r="H3" s="833"/>
      <c r="I3" s="833"/>
      <c r="J3" s="833"/>
      <c r="K3" s="833"/>
      <c r="L3" s="833"/>
      <c r="M3" s="833"/>
      <c r="N3" s="834"/>
      <c r="O3" s="832">
        <f>C3+1</f>
        <v>2018</v>
      </c>
      <c r="P3" s="833"/>
      <c r="Q3" s="833"/>
      <c r="R3" s="833"/>
      <c r="S3" s="833"/>
      <c r="T3" s="833"/>
      <c r="U3" s="833"/>
      <c r="V3" s="833"/>
      <c r="W3" s="833"/>
      <c r="X3" s="833"/>
      <c r="Y3" s="833"/>
      <c r="Z3" s="834"/>
      <c r="AA3" s="832">
        <f>O3+1</f>
        <v>2019</v>
      </c>
      <c r="AB3" s="833"/>
      <c r="AC3" s="833"/>
      <c r="AD3" s="833"/>
      <c r="AE3" s="833"/>
      <c r="AF3" s="833"/>
      <c r="AG3" s="833"/>
      <c r="AH3" s="833"/>
      <c r="AI3" s="833"/>
      <c r="AJ3" s="833"/>
      <c r="AK3" s="833"/>
      <c r="AL3" s="834"/>
      <c r="AM3" s="832">
        <f>AA3+1</f>
        <v>2020</v>
      </c>
      <c r="AN3" s="833"/>
      <c r="AO3" s="833"/>
      <c r="AP3" s="833"/>
      <c r="AQ3" s="833"/>
      <c r="AR3" s="833"/>
      <c r="AS3" s="833"/>
      <c r="AT3" s="833"/>
      <c r="AU3" s="833"/>
      <c r="AV3" s="833"/>
      <c r="AW3" s="833"/>
      <c r="AX3" s="834"/>
      <c r="AY3" s="832">
        <f>AM3+1</f>
        <v>2021</v>
      </c>
      <c r="AZ3" s="833"/>
      <c r="BA3" s="833"/>
      <c r="BB3" s="833"/>
      <c r="BC3" s="833"/>
      <c r="BD3" s="833"/>
      <c r="BE3" s="833"/>
      <c r="BF3" s="833"/>
      <c r="BG3" s="833"/>
      <c r="BH3" s="833"/>
      <c r="BI3" s="833"/>
      <c r="BJ3" s="834"/>
      <c r="BK3" s="832">
        <f>AY3+1</f>
        <v>2022</v>
      </c>
      <c r="BL3" s="833"/>
      <c r="BM3" s="833"/>
      <c r="BN3" s="833"/>
      <c r="BO3" s="833"/>
      <c r="BP3" s="833"/>
      <c r="BQ3" s="833"/>
      <c r="BR3" s="833"/>
      <c r="BS3" s="833"/>
      <c r="BT3" s="833"/>
      <c r="BU3" s="833"/>
      <c r="BV3" s="834"/>
    </row>
    <row r="4" spans="1:74" ht="12.75" customHeight="1" x14ac:dyDescent="0.3">
      <c r="A4" s="663"/>
      <c r="B4" s="665"/>
      <c r="C4" s="666" t="s">
        <v>473</v>
      </c>
      <c r="D4" s="666" t="s">
        <v>474</v>
      </c>
      <c r="E4" s="666" t="s">
        <v>475</v>
      </c>
      <c r="F4" s="666" t="s">
        <v>476</v>
      </c>
      <c r="G4" s="666" t="s">
        <v>477</v>
      </c>
      <c r="H4" s="666" t="s">
        <v>478</v>
      </c>
      <c r="I4" s="666" t="s">
        <v>479</v>
      </c>
      <c r="J4" s="666" t="s">
        <v>480</v>
      </c>
      <c r="K4" s="666" t="s">
        <v>481</v>
      </c>
      <c r="L4" s="666" t="s">
        <v>482</v>
      </c>
      <c r="M4" s="666" t="s">
        <v>483</v>
      </c>
      <c r="N4" s="666" t="s">
        <v>484</v>
      </c>
      <c r="O4" s="666" t="s">
        <v>473</v>
      </c>
      <c r="P4" s="666" t="s">
        <v>474</v>
      </c>
      <c r="Q4" s="666" t="s">
        <v>475</v>
      </c>
      <c r="R4" s="666" t="s">
        <v>476</v>
      </c>
      <c r="S4" s="666" t="s">
        <v>477</v>
      </c>
      <c r="T4" s="666" t="s">
        <v>478</v>
      </c>
      <c r="U4" s="666" t="s">
        <v>479</v>
      </c>
      <c r="V4" s="666" t="s">
        <v>480</v>
      </c>
      <c r="W4" s="666" t="s">
        <v>481</v>
      </c>
      <c r="X4" s="666" t="s">
        <v>482</v>
      </c>
      <c r="Y4" s="666" t="s">
        <v>483</v>
      </c>
      <c r="Z4" s="666" t="s">
        <v>484</v>
      </c>
      <c r="AA4" s="666" t="s">
        <v>473</v>
      </c>
      <c r="AB4" s="666" t="s">
        <v>474</v>
      </c>
      <c r="AC4" s="666" t="s">
        <v>475</v>
      </c>
      <c r="AD4" s="666" t="s">
        <v>476</v>
      </c>
      <c r="AE4" s="666" t="s">
        <v>477</v>
      </c>
      <c r="AF4" s="666" t="s">
        <v>478</v>
      </c>
      <c r="AG4" s="666" t="s">
        <v>479</v>
      </c>
      <c r="AH4" s="666" t="s">
        <v>480</v>
      </c>
      <c r="AI4" s="666" t="s">
        <v>481</v>
      </c>
      <c r="AJ4" s="666" t="s">
        <v>482</v>
      </c>
      <c r="AK4" s="666" t="s">
        <v>483</v>
      </c>
      <c r="AL4" s="666" t="s">
        <v>484</v>
      </c>
      <c r="AM4" s="666" t="s">
        <v>473</v>
      </c>
      <c r="AN4" s="666" t="s">
        <v>474</v>
      </c>
      <c r="AO4" s="666" t="s">
        <v>475</v>
      </c>
      <c r="AP4" s="666" t="s">
        <v>476</v>
      </c>
      <c r="AQ4" s="666" t="s">
        <v>477</v>
      </c>
      <c r="AR4" s="666" t="s">
        <v>478</v>
      </c>
      <c r="AS4" s="666" t="s">
        <v>479</v>
      </c>
      <c r="AT4" s="666" t="s">
        <v>480</v>
      </c>
      <c r="AU4" s="666" t="s">
        <v>481</v>
      </c>
      <c r="AV4" s="666" t="s">
        <v>482</v>
      </c>
      <c r="AW4" s="666" t="s">
        <v>483</v>
      </c>
      <c r="AX4" s="666" t="s">
        <v>484</v>
      </c>
      <c r="AY4" s="666" t="s">
        <v>473</v>
      </c>
      <c r="AZ4" s="666" t="s">
        <v>474</v>
      </c>
      <c r="BA4" s="666" t="s">
        <v>475</v>
      </c>
      <c r="BB4" s="666" t="s">
        <v>476</v>
      </c>
      <c r="BC4" s="666" t="s">
        <v>477</v>
      </c>
      <c r="BD4" s="666" t="s">
        <v>478</v>
      </c>
      <c r="BE4" s="666" t="s">
        <v>479</v>
      </c>
      <c r="BF4" s="666" t="s">
        <v>480</v>
      </c>
      <c r="BG4" s="666" t="s">
        <v>481</v>
      </c>
      <c r="BH4" s="666" t="s">
        <v>482</v>
      </c>
      <c r="BI4" s="666" t="s">
        <v>483</v>
      </c>
      <c r="BJ4" s="666" t="s">
        <v>484</v>
      </c>
      <c r="BK4" s="666" t="s">
        <v>473</v>
      </c>
      <c r="BL4" s="666" t="s">
        <v>474</v>
      </c>
      <c r="BM4" s="666" t="s">
        <v>475</v>
      </c>
      <c r="BN4" s="666" t="s">
        <v>476</v>
      </c>
      <c r="BO4" s="666" t="s">
        <v>477</v>
      </c>
      <c r="BP4" s="666" t="s">
        <v>478</v>
      </c>
      <c r="BQ4" s="666" t="s">
        <v>479</v>
      </c>
      <c r="BR4" s="666" t="s">
        <v>480</v>
      </c>
      <c r="BS4" s="666" t="s">
        <v>481</v>
      </c>
      <c r="BT4" s="666" t="s">
        <v>482</v>
      </c>
      <c r="BU4" s="666" t="s">
        <v>483</v>
      </c>
      <c r="BV4" s="666" t="s">
        <v>484</v>
      </c>
    </row>
    <row r="5" spans="1:74" ht="12" customHeight="1" x14ac:dyDescent="0.3">
      <c r="A5" s="663"/>
      <c r="B5" s="662" t="s">
        <v>1059</v>
      </c>
      <c r="C5" s="658"/>
      <c r="D5" s="658"/>
      <c r="E5" s="658"/>
      <c r="F5" s="658"/>
      <c r="G5" s="658"/>
      <c r="H5" s="658"/>
      <c r="I5" s="658"/>
      <c r="J5" s="658"/>
      <c r="K5" s="658"/>
      <c r="L5" s="658"/>
      <c r="M5" s="658"/>
      <c r="N5" s="658"/>
      <c r="O5" s="658"/>
      <c r="P5" s="658"/>
      <c r="Q5" s="658"/>
      <c r="BG5" s="672"/>
      <c r="BH5" s="672"/>
      <c r="BI5" s="672"/>
    </row>
    <row r="6" spans="1:74" ht="12" customHeight="1" x14ac:dyDescent="0.3">
      <c r="A6" s="663"/>
      <c r="B6" s="662" t="s">
        <v>1060</v>
      </c>
      <c r="C6" s="658"/>
      <c r="D6" s="658"/>
      <c r="E6" s="658"/>
      <c r="F6" s="658"/>
      <c r="G6" s="658"/>
      <c r="H6" s="658"/>
      <c r="I6" s="658"/>
      <c r="J6" s="658"/>
      <c r="K6" s="658"/>
      <c r="L6" s="658"/>
      <c r="M6" s="658"/>
      <c r="N6" s="658"/>
      <c r="O6" s="658"/>
      <c r="P6" s="658"/>
      <c r="Q6" s="658"/>
      <c r="BG6" s="672"/>
      <c r="BH6" s="672"/>
      <c r="BI6" s="672"/>
    </row>
    <row r="7" spans="1:74" ht="12" customHeight="1" x14ac:dyDescent="0.3">
      <c r="A7" s="663" t="s">
        <v>1052</v>
      </c>
      <c r="B7" s="661" t="s">
        <v>1061</v>
      </c>
      <c r="C7" s="671">
        <v>7268.8</v>
      </c>
      <c r="D7" s="671">
        <v>7226.6</v>
      </c>
      <c r="E7" s="671">
        <v>7233.4</v>
      </c>
      <c r="F7" s="671">
        <v>7255.4</v>
      </c>
      <c r="G7" s="671">
        <v>7259.4</v>
      </c>
      <c r="H7" s="671">
        <v>7268.9</v>
      </c>
      <c r="I7" s="671">
        <v>7325.6</v>
      </c>
      <c r="J7" s="671">
        <v>7325.6</v>
      </c>
      <c r="K7" s="671">
        <v>7325.6</v>
      </c>
      <c r="L7" s="671">
        <v>7325.6</v>
      </c>
      <c r="M7" s="671">
        <v>7328.9</v>
      </c>
      <c r="N7" s="671">
        <v>7325.6</v>
      </c>
      <c r="O7" s="671">
        <v>7180.4</v>
      </c>
      <c r="P7" s="671">
        <v>7183.4</v>
      </c>
      <c r="Q7" s="671">
        <v>7158</v>
      </c>
      <c r="R7" s="671">
        <v>7158</v>
      </c>
      <c r="S7" s="671">
        <v>7158</v>
      </c>
      <c r="T7" s="671">
        <v>7206.4</v>
      </c>
      <c r="U7" s="671">
        <v>7130.4</v>
      </c>
      <c r="V7" s="671">
        <v>7123.3</v>
      </c>
      <c r="W7" s="671">
        <v>7101.2</v>
      </c>
      <c r="X7" s="671">
        <v>7101.2</v>
      </c>
      <c r="Y7" s="671">
        <v>7100.1</v>
      </c>
      <c r="Z7" s="671">
        <v>7042.7</v>
      </c>
      <c r="AA7" s="671">
        <v>6967.1</v>
      </c>
      <c r="AB7" s="671">
        <v>6920</v>
      </c>
      <c r="AC7" s="671">
        <v>6920</v>
      </c>
      <c r="AD7" s="671">
        <v>6802.2</v>
      </c>
      <c r="AE7" s="671">
        <v>6791</v>
      </c>
      <c r="AF7" s="671">
        <v>6776.2</v>
      </c>
      <c r="AG7" s="671">
        <v>6759.1</v>
      </c>
      <c r="AH7" s="671">
        <v>6760.9</v>
      </c>
      <c r="AI7" s="671">
        <v>6758.9</v>
      </c>
      <c r="AJ7" s="671">
        <v>6656.3</v>
      </c>
      <c r="AK7" s="671">
        <v>6620.6</v>
      </c>
      <c r="AL7" s="671">
        <v>6736.8</v>
      </c>
      <c r="AM7" s="671">
        <v>6642.6</v>
      </c>
      <c r="AN7" s="671">
        <v>6642.6</v>
      </c>
      <c r="AO7" s="671">
        <v>6604.6</v>
      </c>
      <c r="AP7" s="671">
        <v>6603.7</v>
      </c>
      <c r="AQ7" s="671">
        <v>6604.7</v>
      </c>
      <c r="AR7" s="671">
        <v>6602.7</v>
      </c>
      <c r="AS7" s="671">
        <v>6512.3</v>
      </c>
      <c r="AT7" s="671">
        <v>6551.9</v>
      </c>
      <c r="AU7" s="671">
        <v>6553.3</v>
      </c>
      <c r="AV7" s="671">
        <v>6553.3</v>
      </c>
      <c r="AW7" s="671">
        <v>6550.6</v>
      </c>
      <c r="AX7" s="671">
        <v>6552</v>
      </c>
      <c r="AY7" s="671">
        <v>6544</v>
      </c>
      <c r="AZ7" s="671">
        <v>6542.2</v>
      </c>
      <c r="BA7" s="671">
        <v>6542.2</v>
      </c>
      <c r="BB7" s="671">
        <v>6399.2</v>
      </c>
      <c r="BC7" s="671">
        <v>6397.8</v>
      </c>
      <c r="BD7" s="673">
        <v>6397.6</v>
      </c>
      <c r="BE7" s="673">
        <v>6397.6</v>
      </c>
      <c r="BF7" s="673">
        <v>6394.3</v>
      </c>
      <c r="BG7" s="673">
        <v>6396.5</v>
      </c>
      <c r="BH7" s="673">
        <v>6404.5</v>
      </c>
      <c r="BI7" s="673">
        <v>6404.5</v>
      </c>
      <c r="BJ7" s="673">
        <v>6440.7</v>
      </c>
      <c r="BK7" s="673">
        <v>6440.7</v>
      </c>
      <c r="BL7" s="673">
        <v>6443.7</v>
      </c>
      <c r="BM7" s="673">
        <v>6443.7</v>
      </c>
      <c r="BN7" s="673">
        <v>6444.9</v>
      </c>
      <c r="BO7" s="673">
        <v>6444.9</v>
      </c>
      <c r="BP7" s="673">
        <v>6446.5</v>
      </c>
      <c r="BQ7" s="673">
        <v>6446.5</v>
      </c>
      <c r="BR7" s="673">
        <v>6446.5</v>
      </c>
      <c r="BS7" s="673">
        <v>6446.5</v>
      </c>
      <c r="BT7" s="673">
        <v>6446.5</v>
      </c>
      <c r="BU7" s="673">
        <v>6446.5</v>
      </c>
      <c r="BV7" s="673">
        <v>6446.5</v>
      </c>
    </row>
    <row r="8" spans="1:74" ht="12" customHeight="1" x14ac:dyDescent="0.3">
      <c r="A8" s="663" t="s">
        <v>1053</v>
      </c>
      <c r="B8" s="661" t="s">
        <v>1062</v>
      </c>
      <c r="C8" s="671">
        <v>4200.3</v>
      </c>
      <c r="D8" s="671">
        <v>4195.3</v>
      </c>
      <c r="E8" s="671">
        <v>4202.1000000000004</v>
      </c>
      <c r="F8" s="671">
        <v>4224.1000000000004</v>
      </c>
      <c r="G8" s="671">
        <v>4228.1000000000004</v>
      </c>
      <c r="H8" s="671">
        <v>4237.6000000000004</v>
      </c>
      <c r="I8" s="671">
        <v>4240.8</v>
      </c>
      <c r="J8" s="671">
        <v>4240.8</v>
      </c>
      <c r="K8" s="671">
        <v>4240.8</v>
      </c>
      <c r="L8" s="671">
        <v>4240.8</v>
      </c>
      <c r="M8" s="671">
        <v>4244.1000000000004</v>
      </c>
      <c r="N8" s="671">
        <v>4240.8</v>
      </c>
      <c r="O8" s="671">
        <v>4231</v>
      </c>
      <c r="P8" s="671">
        <v>4234</v>
      </c>
      <c r="Q8" s="671">
        <v>4208.6000000000004</v>
      </c>
      <c r="R8" s="671">
        <v>4208.6000000000004</v>
      </c>
      <c r="S8" s="671">
        <v>4208.6000000000004</v>
      </c>
      <c r="T8" s="671">
        <v>4257</v>
      </c>
      <c r="U8" s="671">
        <v>4181</v>
      </c>
      <c r="V8" s="671">
        <v>4173.8999999999996</v>
      </c>
      <c r="W8" s="671">
        <v>4170.3</v>
      </c>
      <c r="X8" s="671">
        <v>4170.3</v>
      </c>
      <c r="Y8" s="671">
        <v>4169.2</v>
      </c>
      <c r="Z8" s="671">
        <v>4166.8</v>
      </c>
      <c r="AA8" s="671">
        <v>4034.1</v>
      </c>
      <c r="AB8" s="671">
        <v>4034.1</v>
      </c>
      <c r="AC8" s="671">
        <v>4034.1</v>
      </c>
      <c r="AD8" s="671">
        <v>3999.3</v>
      </c>
      <c r="AE8" s="671">
        <v>3988.1</v>
      </c>
      <c r="AF8" s="671">
        <v>3988.3</v>
      </c>
      <c r="AG8" s="671">
        <v>3971.2</v>
      </c>
      <c r="AH8" s="671">
        <v>3973</v>
      </c>
      <c r="AI8" s="671">
        <v>3971</v>
      </c>
      <c r="AJ8" s="671">
        <v>3957.7</v>
      </c>
      <c r="AK8" s="671">
        <v>3959</v>
      </c>
      <c r="AL8" s="671">
        <v>3959.2</v>
      </c>
      <c r="AM8" s="671">
        <v>3931.6</v>
      </c>
      <c r="AN8" s="671">
        <v>3931.6</v>
      </c>
      <c r="AO8" s="671">
        <v>3931.6</v>
      </c>
      <c r="AP8" s="671">
        <v>3930.7</v>
      </c>
      <c r="AQ8" s="671">
        <v>3931.7</v>
      </c>
      <c r="AR8" s="671">
        <v>3929.7</v>
      </c>
      <c r="AS8" s="671">
        <v>3853</v>
      </c>
      <c r="AT8" s="671">
        <v>3854.6</v>
      </c>
      <c r="AU8" s="671">
        <v>3856</v>
      </c>
      <c r="AV8" s="671">
        <v>3856</v>
      </c>
      <c r="AW8" s="671">
        <v>3853.3</v>
      </c>
      <c r="AX8" s="671">
        <v>3854.7</v>
      </c>
      <c r="AY8" s="671">
        <v>3846.7</v>
      </c>
      <c r="AZ8" s="671">
        <v>3844.9</v>
      </c>
      <c r="BA8" s="671">
        <v>3844.9</v>
      </c>
      <c r="BB8" s="671">
        <v>3844.9</v>
      </c>
      <c r="BC8" s="671">
        <v>3843.5</v>
      </c>
      <c r="BD8" s="673">
        <v>3843.3</v>
      </c>
      <c r="BE8" s="673">
        <v>3843.3</v>
      </c>
      <c r="BF8" s="673">
        <v>3840</v>
      </c>
      <c r="BG8" s="673">
        <v>3842.2</v>
      </c>
      <c r="BH8" s="673">
        <v>3850.2</v>
      </c>
      <c r="BI8" s="673">
        <v>3850.2</v>
      </c>
      <c r="BJ8" s="673">
        <v>3886.4</v>
      </c>
      <c r="BK8" s="673">
        <v>3886.4</v>
      </c>
      <c r="BL8" s="673">
        <v>3889.4</v>
      </c>
      <c r="BM8" s="673">
        <v>3889.4</v>
      </c>
      <c r="BN8" s="673">
        <v>3890.6</v>
      </c>
      <c r="BO8" s="673">
        <v>3890.6</v>
      </c>
      <c r="BP8" s="673">
        <v>3892.2</v>
      </c>
      <c r="BQ8" s="673">
        <v>3892.2</v>
      </c>
      <c r="BR8" s="673">
        <v>3892.2</v>
      </c>
      <c r="BS8" s="673">
        <v>3892.2</v>
      </c>
      <c r="BT8" s="673">
        <v>3892.2</v>
      </c>
      <c r="BU8" s="673">
        <v>3892.2</v>
      </c>
      <c r="BV8" s="673">
        <v>3892.2</v>
      </c>
    </row>
    <row r="9" spans="1:74" ht="12" customHeight="1" x14ac:dyDescent="0.3">
      <c r="A9" s="663" t="s">
        <v>1054</v>
      </c>
      <c r="B9" s="661" t="s">
        <v>1063</v>
      </c>
      <c r="C9" s="671">
        <v>3068.5</v>
      </c>
      <c r="D9" s="671">
        <v>3031.3</v>
      </c>
      <c r="E9" s="671">
        <v>3031.3</v>
      </c>
      <c r="F9" s="671">
        <v>3031.3</v>
      </c>
      <c r="G9" s="671">
        <v>3031.3</v>
      </c>
      <c r="H9" s="671">
        <v>3031.3</v>
      </c>
      <c r="I9" s="671">
        <v>3084.8</v>
      </c>
      <c r="J9" s="671">
        <v>3084.8</v>
      </c>
      <c r="K9" s="671">
        <v>3084.8</v>
      </c>
      <c r="L9" s="671">
        <v>3084.8</v>
      </c>
      <c r="M9" s="671">
        <v>3084.8</v>
      </c>
      <c r="N9" s="671">
        <v>3084.8</v>
      </c>
      <c r="O9" s="671">
        <v>2949.4</v>
      </c>
      <c r="P9" s="671">
        <v>2949.4</v>
      </c>
      <c r="Q9" s="671">
        <v>2949.4</v>
      </c>
      <c r="R9" s="671">
        <v>2949.4</v>
      </c>
      <c r="S9" s="671">
        <v>2949.4</v>
      </c>
      <c r="T9" s="671">
        <v>2949.4</v>
      </c>
      <c r="U9" s="671">
        <v>2949.4</v>
      </c>
      <c r="V9" s="671">
        <v>2949.4</v>
      </c>
      <c r="W9" s="671">
        <v>2930.9</v>
      </c>
      <c r="X9" s="671">
        <v>2930.9</v>
      </c>
      <c r="Y9" s="671">
        <v>2930.9</v>
      </c>
      <c r="Z9" s="671">
        <v>2875.9</v>
      </c>
      <c r="AA9" s="671">
        <v>2933</v>
      </c>
      <c r="AB9" s="671">
        <v>2885.9</v>
      </c>
      <c r="AC9" s="671">
        <v>2885.9</v>
      </c>
      <c r="AD9" s="671">
        <v>2802.9</v>
      </c>
      <c r="AE9" s="671">
        <v>2802.9</v>
      </c>
      <c r="AF9" s="671">
        <v>2787.9</v>
      </c>
      <c r="AG9" s="671">
        <v>2787.9</v>
      </c>
      <c r="AH9" s="671">
        <v>2787.9</v>
      </c>
      <c r="AI9" s="671">
        <v>2787.9</v>
      </c>
      <c r="AJ9" s="671">
        <v>2698.6</v>
      </c>
      <c r="AK9" s="671">
        <v>2661.6</v>
      </c>
      <c r="AL9" s="671">
        <v>2777.6</v>
      </c>
      <c r="AM9" s="671">
        <v>2711</v>
      </c>
      <c r="AN9" s="671">
        <v>2711</v>
      </c>
      <c r="AO9" s="671">
        <v>2673</v>
      </c>
      <c r="AP9" s="671">
        <v>2673</v>
      </c>
      <c r="AQ9" s="671">
        <v>2673</v>
      </c>
      <c r="AR9" s="671">
        <v>2673</v>
      </c>
      <c r="AS9" s="671">
        <v>2659.3</v>
      </c>
      <c r="AT9" s="671">
        <v>2697.3</v>
      </c>
      <c r="AU9" s="671">
        <v>2697.3</v>
      </c>
      <c r="AV9" s="671">
        <v>2697.3</v>
      </c>
      <c r="AW9" s="671">
        <v>2697.3</v>
      </c>
      <c r="AX9" s="671">
        <v>2697.3</v>
      </c>
      <c r="AY9" s="671">
        <v>2697.3</v>
      </c>
      <c r="AZ9" s="671">
        <v>2697.3</v>
      </c>
      <c r="BA9" s="671">
        <v>2697.3</v>
      </c>
      <c r="BB9" s="671">
        <v>2554.3000000000002</v>
      </c>
      <c r="BC9" s="671">
        <v>2554.3000000000002</v>
      </c>
      <c r="BD9" s="673">
        <v>2554.3000000000002</v>
      </c>
      <c r="BE9" s="673">
        <v>2554.3000000000002</v>
      </c>
      <c r="BF9" s="673">
        <v>2554.3000000000002</v>
      </c>
      <c r="BG9" s="673">
        <v>2554.3000000000002</v>
      </c>
      <c r="BH9" s="673">
        <v>2554.3000000000002</v>
      </c>
      <c r="BI9" s="673">
        <v>2554.3000000000002</v>
      </c>
      <c r="BJ9" s="673">
        <v>2554.3000000000002</v>
      </c>
      <c r="BK9" s="673">
        <v>2554.3000000000002</v>
      </c>
      <c r="BL9" s="673">
        <v>2554.3000000000002</v>
      </c>
      <c r="BM9" s="673">
        <v>2554.3000000000002</v>
      </c>
      <c r="BN9" s="673">
        <v>2554.3000000000002</v>
      </c>
      <c r="BO9" s="673">
        <v>2554.3000000000002</v>
      </c>
      <c r="BP9" s="673">
        <v>2554.3000000000002</v>
      </c>
      <c r="BQ9" s="673">
        <v>2554.3000000000002</v>
      </c>
      <c r="BR9" s="673">
        <v>2554.3000000000002</v>
      </c>
      <c r="BS9" s="673">
        <v>2554.3000000000002</v>
      </c>
      <c r="BT9" s="673">
        <v>2554.3000000000002</v>
      </c>
      <c r="BU9" s="673">
        <v>2554.3000000000002</v>
      </c>
      <c r="BV9" s="673">
        <v>2554.3000000000002</v>
      </c>
    </row>
    <row r="10" spans="1:74" ht="12" customHeight="1" x14ac:dyDescent="0.3">
      <c r="A10" s="663" t="s">
        <v>1055</v>
      </c>
      <c r="B10" s="661" t="s">
        <v>1064</v>
      </c>
      <c r="C10" s="671">
        <v>79333.5</v>
      </c>
      <c r="D10" s="671">
        <v>79333.5</v>
      </c>
      <c r="E10" s="671">
        <v>79335.899999999994</v>
      </c>
      <c r="F10" s="671">
        <v>79335.899999999994</v>
      </c>
      <c r="G10" s="671">
        <v>79335.899999999994</v>
      </c>
      <c r="H10" s="671">
        <v>79343.199999999997</v>
      </c>
      <c r="I10" s="671">
        <v>79393.8</v>
      </c>
      <c r="J10" s="671">
        <v>79541.100000000006</v>
      </c>
      <c r="K10" s="671">
        <v>79437.3</v>
      </c>
      <c r="L10" s="671">
        <v>79437.3</v>
      </c>
      <c r="M10" s="671">
        <v>79437.3</v>
      </c>
      <c r="N10" s="671">
        <v>79434.3</v>
      </c>
      <c r="O10" s="671">
        <v>79500.7</v>
      </c>
      <c r="P10" s="671">
        <v>79511.100000000006</v>
      </c>
      <c r="Q10" s="671">
        <v>79511.100000000006</v>
      </c>
      <c r="R10" s="671">
        <v>79511.100000000006</v>
      </c>
      <c r="S10" s="671">
        <v>79511.100000000006</v>
      </c>
      <c r="T10" s="671">
        <v>79472.100000000006</v>
      </c>
      <c r="U10" s="671">
        <v>79472.100000000006</v>
      </c>
      <c r="V10" s="671">
        <v>79469.899999999994</v>
      </c>
      <c r="W10" s="671">
        <v>79469.899999999994</v>
      </c>
      <c r="X10" s="671">
        <v>79469.899999999994</v>
      </c>
      <c r="Y10" s="671">
        <v>79591.899999999994</v>
      </c>
      <c r="Z10" s="671">
        <v>79593</v>
      </c>
      <c r="AA10" s="671">
        <v>79626.399999999994</v>
      </c>
      <c r="AB10" s="671">
        <v>79626.399999999994</v>
      </c>
      <c r="AC10" s="671">
        <v>79615.399999999994</v>
      </c>
      <c r="AD10" s="671">
        <v>79614.2</v>
      </c>
      <c r="AE10" s="671">
        <v>79617.600000000006</v>
      </c>
      <c r="AF10" s="671">
        <v>79592.899999999994</v>
      </c>
      <c r="AG10" s="671">
        <v>79592.899999999994</v>
      </c>
      <c r="AH10" s="671">
        <v>79592.7</v>
      </c>
      <c r="AI10" s="671">
        <v>79488.899999999994</v>
      </c>
      <c r="AJ10" s="671">
        <v>79488.2</v>
      </c>
      <c r="AK10" s="671">
        <v>79482.8</v>
      </c>
      <c r="AL10" s="671">
        <v>79484</v>
      </c>
      <c r="AM10" s="671">
        <v>79519.7</v>
      </c>
      <c r="AN10" s="671">
        <v>79519.7</v>
      </c>
      <c r="AO10" s="671">
        <v>79519.7</v>
      </c>
      <c r="AP10" s="671">
        <v>79519.7</v>
      </c>
      <c r="AQ10" s="671">
        <v>79519.7</v>
      </c>
      <c r="AR10" s="671">
        <v>79513.7</v>
      </c>
      <c r="AS10" s="671">
        <v>79539.8</v>
      </c>
      <c r="AT10" s="671">
        <v>79539.8</v>
      </c>
      <c r="AU10" s="671">
        <v>79660.100000000006</v>
      </c>
      <c r="AV10" s="671">
        <v>79660.100000000006</v>
      </c>
      <c r="AW10" s="671">
        <v>79660.100000000006</v>
      </c>
      <c r="AX10" s="671">
        <v>79662.8</v>
      </c>
      <c r="AY10" s="671">
        <v>79667.8</v>
      </c>
      <c r="AZ10" s="671">
        <v>79663.8</v>
      </c>
      <c r="BA10" s="671">
        <v>79663.8</v>
      </c>
      <c r="BB10" s="671">
        <v>79721.3</v>
      </c>
      <c r="BC10" s="671">
        <v>79723.8</v>
      </c>
      <c r="BD10" s="673">
        <v>79733.100000000006</v>
      </c>
      <c r="BE10" s="673">
        <v>79733.100000000006</v>
      </c>
      <c r="BF10" s="673">
        <v>79735.600000000006</v>
      </c>
      <c r="BG10" s="673">
        <v>79735.600000000006</v>
      </c>
      <c r="BH10" s="673">
        <v>79745.600000000006</v>
      </c>
      <c r="BI10" s="673">
        <v>79745.600000000006</v>
      </c>
      <c r="BJ10" s="673">
        <v>79780.800000000003</v>
      </c>
      <c r="BK10" s="673">
        <v>79780.3</v>
      </c>
      <c r="BL10" s="673">
        <v>79780.3</v>
      </c>
      <c r="BM10" s="673">
        <v>79794.5</v>
      </c>
      <c r="BN10" s="673">
        <v>79794.5</v>
      </c>
      <c r="BO10" s="673">
        <v>79794.5</v>
      </c>
      <c r="BP10" s="673">
        <v>79809.399999999994</v>
      </c>
      <c r="BQ10" s="673">
        <v>79814.399999999994</v>
      </c>
      <c r="BR10" s="673">
        <v>79834.2</v>
      </c>
      <c r="BS10" s="673">
        <v>79850.2</v>
      </c>
      <c r="BT10" s="673">
        <v>79850.600000000006</v>
      </c>
      <c r="BU10" s="673">
        <v>79850.600000000006</v>
      </c>
      <c r="BV10" s="673">
        <v>79853.600000000006</v>
      </c>
    </row>
    <row r="11" spans="1:74" ht="12" customHeight="1" x14ac:dyDescent="0.3">
      <c r="A11" s="663" t="s">
        <v>1056</v>
      </c>
      <c r="B11" s="661" t="s">
        <v>87</v>
      </c>
      <c r="C11" s="671">
        <v>2508.6</v>
      </c>
      <c r="D11" s="671">
        <v>2508.6</v>
      </c>
      <c r="E11" s="671">
        <v>2508.6</v>
      </c>
      <c r="F11" s="671">
        <v>2448.6</v>
      </c>
      <c r="G11" s="671">
        <v>2448.6</v>
      </c>
      <c r="H11" s="671">
        <v>2448.6</v>
      </c>
      <c r="I11" s="671">
        <v>2448.6</v>
      </c>
      <c r="J11" s="671">
        <v>2448.6</v>
      </c>
      <c r="K11" s="671">
        <v>2448.6</v>
      </c>
      <c r="L11" s="671">
        <v>2448.6</v>
      </c>
      <c r="M11" s="671">
        <v>2448.6</v>
      </c>
      <c r="N11" s="671">
        <v>2485.6</v>
      </c>
      <c r="O11" s="671">
        <v>2403.5</v>
      </c>
      <c r="P11" s="671">
        <v>2403.5</v>
      </c>
      <c r="Q11" s="671">
        <v>2413.5</v>
      </c>
      <c r="R11" s="671">
        <v>2392.1999999999998</v>
      </c>
      <c r="S11" s="671">
        <v>2392.1999999999998</v>
      </c>
      <c r="T11" s="671">
        <v>2392.1999999999998</v>
      </c>
      <c r="U11" s="671">
        <v>2392.1999999999998</v>
      </c>
      <c r="V11" s="671">
        <v>2392.1999999999998</v>
      </c>
      <c r="W11" s="671">
        <v>2392.1999999999998</v>
      </c>
      <c r="X11" s="671">
        <v>2392.1999999999998</v>
      </c>
      <c r="Y11" s="671">
        <v>2392.1999999999998</v>
      </c>
      <c r="Z11" s="671">
        <v>2399.1999999999998</v>
      </c>
      <c r="AA11" s="671">
        <v>2489.6999999999998</v>
      </c>
      <c r="AB11" s="671">
        <v>2486</v>
      </c>
      <c r="AC11" s="671">
        <v>2486</v>
      </c>
      <c r="AD11" s="671">
        <v>2486</v>
      </c>
      <c r="AE11" s="671">
        <v>2486</v>
      </c>
      <c r="AF11" s="671">
        <v>2486</v>
      </c>
      <c r="AG11" s="671">
        <v>2486</v>
      </c>
      <c r="AH11" s="671">
        <v>2486</v>
      </c>
      <c r="AI11" s="671">
        <v>2486</v>
      </c>
      <c r="AJ11" s="671">
        <v>2486</v>
      </c>
      <c r="AK11" s="671">
        <v>2506</v>
      </c>
      <c r="AL11" s="671">
        <v>2506</v>
      </c>
      <c r="AM11" s="671">
        <v>2502.3000000000002</v>
      </c>
      <c r="AN11" s="671">
        <v>2502.3000000000002</v>
      </c>
      <c r="AO11" s="671">
        <v>2502.3000000000002</v>
      </c>
      <c r="AP11" s="671">
        <v>2513</v>
      </c>
      <c r="AQ11" s="671">
        <v>2498.4</v>
      </c>
      <c r="AR11" s="671">
        <v>2519.5</v>
      </c>
      <c r="AS11" s="671">
        <v>2519.5</v>
      </c>
      <c r="AT11" s="671">
        <v>2519.5</v>
      </c>
      <c r="AU11" s="671">
        <v>2519.5</v>
      </c>
      <c r="AV11" s="671">
        <v>2519.5</v>
      </c>
      <c r="AW11" s="671">
        <v>2519.5</v>
      </c>
      <c r="AX11" s="671">
        <v>2519.5</v>
      </c>
      <c r="AY11" s="671">
        <v>2519.5</v>
      </c>
      <c r="AZ11" s="671">
        <v>2519.5</v>
      </c>
      <c r="BA11" s="671">
        <v>2519.5</v>
      </c>
      <c r="BB11" s="671">
        <v>2519.5</v>
      </c>
      <c r="BC11" s="671">
        <v>2519.5</v>
      </c>
      <c r="BD11" s="673">
        <v>2519.5</v>
      </c>
      <c r="BE11" s="673">
        <v>2519.5</v>
      </c>
      <c r="BF11" s="673">
        <v>2519.5</v>
      </c>
      <c r="BG11" s="673">
        <v>2519.5</v>
      </c>
      <c r="BH11" s="673">
        <v>2519.5</v>
      </c>
      <c r="BI11" s="673">
        <v>2519.5</v>
      </c>
      <c r="BJ11" s="673">
        <v>2561.5</v>
      </c>
      <c r="BK11" s="673">
        <v>2561.5</v>
      </c>
      <c r="BL11" s="673">
        <v>2561.5</v>
      </c>
      <c r="BM11" s="673">
        <v>2561.5</v>
      </c>
      <c r="BN11" s="673">
        <v>2561.5</v>
      </c>
      <c r="BO11" s="673">
        <v>2561.5</v>
      </c>
      <c r="BP11" s="673">
        <v>2561.5</v>
      </c>
      <c r="BQ11" s="673">
        <v>2561.5</v>
      </c>
      <c r="BR11" s="673">
        <v>2561.5</v>
      </c>
      <c r="BS11" s="673">
        <v>2561.5</v>
      </c>
      <c r="BT11" s="673">
        <v>2561.5</v>
      </c>
      <c r="BU11" s="673">
        <v>2561.5</v>
      </c>
      <c r="BV11" s="673">
        <v>2561.5</v>
      </c>
    </row>
    <row r="12" spans="1:74" ht="12" customHeight="1" x14ac:dyDescent="0.3">
      <c r="A12" s="663" t="s">
        <v>1057</v>
      </c>
      <c r="B12" s="661" t="s">
        <v>1065</v>
      </c>
      <c r="C12" s="671">
        <v>22017.8</v>
      </c>
      <c r="D12" s="671">
        <v>22205.7</v>
      </c>
      <c r="E12" s="671">
        <v>22590.799999999999</v>
      </c>
      <c r="F12" s="671">
        <v>23113.5</v>
      </c>
      <c r="G12" s="671">
        <v>23415</v>
      </c>
      <c r="H12" s="671">
        <v>23624.1</v>
      </c>
      <c r="I12" s="671">
        <v>23736.799999999999</v>
      </c>
      <c r="J12" s="671">
        <v>23928.1</v>
      </c>
      <c r="K12" s="671">
        <v>24134.3</v>
      </c>
      <c r="L12" s="671">
        <v>24466.799999999999</v>
      </c>
      <c r="M12" s="671">
        <v>25020.3</v>
      </c>
      <c r="N12" s="671">
        <v>26432.1</v>
      </c>
      <c r="O12" s="671">
        <v>27368.2</v>
      </c>
      <c r="P12" s="671">
        <v>27467.4</v>
      </c>
      <c r="Q12" s="671">
        <v>27991.9</v>
      </c>
      <c r="R12" s="671">
        <v>28260.3</v>
      </c>
      <c r="S12" s="671">
        <v>28687.4</v>
      </c>
      <c r="T12" s="671">
        <v>28844.7</v>
      </c>
      <c r="U12" s="671">
        <v>28983.1</v>
      </c>
      <c r="V12" s="671">
        <v>29062</v>
      </c>
      <c r="W12" s="671">
        <v>29375</v>
      </c>
      <c r="X12" s="671">
        <v>29543.8</v>
      </c>
      <c r="Y12" s="671">
        <v>30075.7</v>
      </c>
      <c r="Z12" s="671">
        <v>31500.5</v>
      </c>
      <c r="AA12" s="671">
        <v>32266.6</v>
      </c>
      <c r="AB12" s="671">
        <v>32477.3</v>
      </c>
      <c r="AC12" s="671">
        <v>32706.9</v>
      </c>
      <c r="AD12" s="671">
        <v>32814.9</v>
      </c>
      <c r="AE12" s="671">
        <v>32876.699999999997</v>
      </c>
      <c r="AF12" s="671">
        <v>33156.5</v>
      </c>
      <c r="AG12" s="671">
        <v>33420.9</v>
      </c>
      <c r="AH12" s="671">
        <v>33635.599999999999</v>
      </c>
      <c r="AI12" s="671">
        <v>33889.199999999997</v>
      </c>
      <c r="AJ12" s="671">
        <v>34334.6</v>
      </c>
      <c r="AK12" s="671">
        <v>34985.800000000003</v>
      </c>
      <c r="AL12" s="671">
        <v>37038.199999999997</v>
      </c>
      <c r="AM12" s="671">
        <v>38472.699999999997</v>
      </c>
      <c r="AN12" s="671">
        <v>38895.4</v>
      </c>
      <c r="AO12" s="671">
        <v>39125.800000000003</v>
      </c>
      <c r="AP12" s="671">
        <v>39793.9</v>
      </c>
      <c r="AQ12" s="671">
        <v>40159.699999999997</v>
      </c>
      <c r="AR12" s="671">
        <v>41216.199999999997</v>
      </c>
      <c r="AS12" s="671">
        <v>41800.1</v>
      </c>
      <c r="AT12" s="671">
        <v>42404.2</v>
      </c>
      <c r="AU12" s="671">
        <v>43013.2</v>
      </c>
      <c r="AV12" s="671">
        <v>43382.7</v>
      </c>
      <c r="AW12" s="671">
        <v>44241.4</v>
      </c>
      <c r="AX12" s="671">
        <v>47575.1</v>
      </c>
      <c r="AY12" s="671">
        <v>47954.2</v>
      </c>
      <c r="AZ12" s="671">
        <v>48635.9</v>
      </c>
      <c r="BA12" s="671">
        <v>50238</v>
      </c>
      <c r="BB12" s="671">
        <v>51140.3</v>
      </c>
      <c r="BC12" s="671">
        <v>52425</v>
      </c>
      <c r="BD12" s="673">
        <v>53488.9</v>
      </c>
      <c r="BE12" s="673">
        <v>55423.3</v>
      </c>
      <c r="BF12" s="673">
        <v>55881.2</v>
      </c>
      <c r="BG12" s="673">
        <v>56678</v>
      </c>
      <c r="BH12" s="673">
        <v>57547.3</v>
      </c>
      <c r="BI12" s="673">
        <v>58993.7</v>
      </c>
      <c r="BJ12" s="673">
        <v>63076.5</v>
      </c>
      <c r="BK12" s="673">
        <v>63868.3</v>
      </c>
      <c r="BL12" s="673">
        <v>64516.5</v>
      </c>
      <c r="BM12" s="673">
        <v>65090.5</v>
      </c>
      <c r="BN12" s="673">
        <v>66720.7</v>
      </c>
      <c r="BO12" s="673">
        <v>67465.7</v>
      </c>
      <c r="BP12" s="673">
        <v>70572.7</v>
      </c>
      <c r="BQ12" s="673">
        <v>71093.7</v>
      </c>
      <c r="BR12" s="673">
        <v>71408.7</v>
      </c>
      <c r="BS12" s="673">
        <v>72387.7</v>
      </c>
      <c r="BT12" s="673">
        <v>72776.600000000006</v>
      </c>
      <c r="BU12" s="673">
        <v>73975.100000000006</v>
      </c>
      <c r="BV12" s="673">
        <v>79668.600000000006</v>
      </c>
    </row>
    <row r="13" spans="1:74" ht="12" customHeight="1" x14ac:dyDescent="0.3">
      <c r="A13" s="663" t="s">
        <v>1058</v>
      </c>
      <c r="B13" s="661" t="s">
        <v>88</v>
      </c>
      <c r="C13" s="671">
        <v>81592.3</v>
      </c>
      <c r="D13" s="671">
        <v>81841.399999999994</v>
      </c>
      <c r="E13" s="671">
        <v>82919.199999999997</v>
      </c>
      <c r="F13" s="671">
        <v>83070.399999999994</v>
      </c>
      <c r="G13" s="671">
        <v>83233.399999999994</v>
      </c>
      <c r="H13" s="671">
        <v>83408</v>
      </c>
      <c r="I13" s="671">
        <v>83860</v>
      </c>
      <c r="J13" s="671">
        <v>83860</v>
      </c>
      <c r="K13" s="671">
        <v>84109.2</v>
      </c>
      <c r="L13" s="671">
        <v>84358.2</v>
      </c>
      <c r="M13" s="671">
        <v>85322.1</v>
      </c>
      <c r="N13" s="671">
        <v>87488.4</v>
      </c>
      <c r="O13" s="671">
        <v>88444.7</v>
      </c>
      <c r="P13" s="671">
        <v>88669.2</v>
      </c>
      <c r="Q13" s="671">
        <v>88669.2</v>
      </c>
      <c r="R13" s="671">
        <v>88969.2</v>
      </c>
      <c r="S13" s="671">
        <v>88969.2</v>
      </c>
      <c r="T13" s="671">
        <v>89118.2</v>
      </c>
      <c r="U13" s="671">
        <v>89275.1</v>
      </c>
      <c r="V13" s="671">
        <v>89357.1</v>
      </c>
      <c r="W13" s="671">
        <v>89827.1</v>
      </c>
      <c r="X13" s="671">
        <v>90165.1</v>
      </c>
      <c r="Y13" s="671">
        <v>90415.7</v>
      </c>
      <c r="Z13" s="671">
        <v>94299.3</v>
      </c>
      <c r="AA13" s="671">
        <v>95192</v>
      </c>
      <c r="AB13" s="671">
        <v>95658</v>
      </c>
      <c r="AC13" s="671">
        <v>96490.5</v>
      </c>
      <c r="AD13" s="671">
        <v>96492.3</v>
      </c>
      <c r="AE13" s="671">
        <v>96721.8</v>
      </c>
      <c r="AF13" s="671">
        <v>97965.7</v>
      </c>
      <c r="AG13" s="671">
        <v>98241.3</v>
      </c>
      <c r="AH13" s="671">
        <v>98624.7</v>
      </c>
      <c r="AI13" s="671">
        <v>99621.4</v>
      </c>
      <c r="AJ13" s="671">
        <v>99546.4</v>
      </c>
      <c r="AK13" s="671">
        <v>100665.2</v>
      </c>
      <c r="AL13" s="671">
        <v>103462.1</v>
      </c>
      <c r="AM13" s="671">
        <v>104660.9</v>
      </c>
      <c r="AN13" s="671">
        <v>104678.2</v>
      </c>
      <c r="AO13" s="671">
        <v>106205.3</v>
      </c>
      <c r="AP13" s="671">
        <v>106460</v>
      </c>
      <c r="AQ13" s="671">
        <v>107319.4</v>
      </c>
      <c r="AR13" s="671">
        <v>107768.2</v>
      </c>
      <c r="AS13" s="671">
        <v>107970.2</v>
      </c>
      <c r="AT13" s="671">
        <v>108502</v>
      </c>
      <c r="AU13" s="671">
        <v>109295.4</v>
      </c>
      <c r="AV13" s="671">
        <v>109602.5</v>
      </c>
      <c r="AW13" s="671">
        <v>111334</v>
      </c>
      <c r="AX13" s="671">
        <v>118262.39999999999</v>
      </c>
      <c r="AY13" s="671">
        <v>119297.60000000001</v>
      </c>
      <c r="AZ13" s="671">
        <v>120264.4</v>
      </c>
      <c r="BA13" s="671">
        <v>121148</v>
      </c>
      <c r="BB13" s="671">
        <v>124842.9</v>
      </c>
      <c r="BC13" s="671">
        <v>126138.7</v>
      </c>
      <c r="BD13" s="673">
        <v>126518.8</v>
      </c>
      <c r="BE13" s="673">
        <v>127350.8</v>
      </c>
      <c r="BF13" s="673">
        <v>127952.8</v>
      </c>
      <c r="BG13" s="673">
        <v>128414.6</v>
      </c>
      <c r="BH13" s="673">
        <v>129206.2</v>
      </c>
      <c r="BI13" s="673">
        <v>130029.8</v>
      </c>
      <c r="BJ13" s="673">
        <v>134261.20000000001</v>
      </c>
      <c r="BK13" s="673">
        <v>134249.60000000001</v>
      </c>
      <c r="BL13" s="673">
        <v>134764.4</v>
      </c>
      <c r="BM13" s="673">
        <v>134970.5</v>
      </c>
      <c r="BN13" s="673">
        <v>134970.5</v>
      </c>
      <c r="BO13" s="673">
        <v>136171.29999999999</v>
      </c>
      <c r="BP13" s="673">
        <v>136842</v>
      </c>
      <c r="BQ13" s="673">
        <v>136842</v>
      </c>
      <c r="BR13" s="673">
        <v>136842</v>
      </c>
      <c r="BS13" s="673">
        <v>137422</v>
      </c>
      <c r="BT13" s="673">
        <v>137772</v>
      </c>
      <c r="BU13" s="673">
        <v>138024</v>
      </c>
      <c r="BV13" s="673">
        <v>139582.70000000001</v>
      </c>
    </row>
    <row r="14" spans="1:74" ht="12" customHeight="1" x14ac:dyDescent="0.3">
      <c r="A14" s="663"/>
      <c r="B14" s="662" t="s">
        <v>1066</v>
      </c>
      <c r="C14" s="662"/>
      <c r="D14" s="662"/>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62"/>
      <c r="AF14" s="662"/>
      <c r="AG14" s="662"/>
      <c r="AH14" s="662"/>
      <c r="AI14" s="662"/>
      <c r="AJ14" s="662"/>
      <c r="AK14" s="662"/>
      <c r="AL14" s="662"/>
      <c r="AM14" s="662"/>
      <c r="AN14" s="662"/>
      <c r="AO14" s="662"/>
      <c r="AP14" s="662"/>
      <c r="AQ14" s="662"/>
      <c r="AR14" s="662"/>
      <c r="AS14" s="662"/>
      <c r="AT14" s="662"/>
      <c r="AU14" s="662"/>
      <c r="AV14" s="662"/>
      <c r="AW14" s="662"/>
      <c r="AX14" s="662"/>
      <c r="AY14" s="662"/>
      <c r="AZ14" s="662"/>
      <c r="BA14" s="662"/>
      <c r="BB14" s="662"/>
      <c r="BC14" s="662"/>
      <c r="BD14" s="674"/>
      <c r="BE14" s="674"/>
      <c r="BF14" s="674"/>
      <c r="BG14" s="674"/>
      <c r="BH14" s="674"/>
      <c r="BI14" s="674"/>
      <c r="BJ14" s="674"/>
      <c r="BK14" s="674"/>
      <c r="BL14" s="674"/>
      <c r="BM14" s="674"/>
      <c r="BN14" s="674"/>
      <c r="BO14" s="674"/>
      <c r="BP14" s="674"/>
      <c r="BQ14" s="674"/>
      <c r="BR14" s="674"/>
      <c r="BS14" s="674"/>
      <c r="BT14" s="674"/>
      <c r="BU14" s="674"/>
      <c r="BV14" s="674"/>
    </row>
    <row r="15" spans="1:74" ht="12" customHeight="1" x14ac:dyDescent="0.3">
      <c r="A15" s="663" t="s">
        <v>1067</v>
      </c>
      <c r="B15" s="661" t="s">
        <v>1061</v>
      </c>
      <c r="C15" s="671">
        <v>6660.6</v>
      </c>
      <c r="D15" s="671">
        <v>6659.7</v>
      </c>
      <c r="E15" s="671">
        <v>6704.6</v>
      </c>
      <c r="F15" s="671">
        <v>6697.6</v>
      </c>
      <c r="G15" s="671">
        <v>6697.6</v>
      </c>
      <c r="H15" s="671">
        <v>6701.6</v>
      </c>
      <c r="I15" s="671">
        <v>6701.6</v>
      </c>
      <c r="J15" s="671">
        <v>6702.5</v>
      </c>
      <c r="K15" s="671">
        <v>6701.4</v>
      </c>
      <c r="L15" s="671">
        <v>6700.4</v>
      </c>
      <c r="M15" s="671">
        <v>6700.4</v>
      </c>
      <c r="N15" s="671">
        <v>6700.4</v>
      </c>
      <c r="O15" s="671">
        <v>6742</v>
      </c>
      <c r="P15" s="671">
        <v>6742</v>
      </c>
      <c r="Q15" s="671">
        <v>6742</v>
      </c>
      <c r="R15" s="671">
        <v>6715.5</v>
      </c>
      <c r="S15" s="671">
        <v>6739.5</v>
      </c>
      <c r="T15" s="671">
        <v>6713.9</v>
      </c>
      <c r="U15" s="671">
        <v>6703.3</v>
      </c>
      <c r="V15" s="671">
        <v>6695</v>
      </c>
      <c r="W15" s="671">
        <v>6690.9</v>
      </c>
      <c r="X15" s="671">
        <v>6690.9</v>
      </c>
      <c r="Y15" s="671">
        <v>6690.9</v>
      </c>
      <c r="Z15" s="671">
        <v>6690.9</v>
      </c>
      <c r="AA15" s="671">
        <v>6695.3</v>
      </c>
      <c r="AB15" s="671">
        <v>6695.3</v>
      </c>
      <c r="AC15" s="671">
        <v>6695.3</v>
      </c>
      <c r="AD15" s="671">
        <v>6564</v>
      </c>
      <c r="AE15" s="671">
        <v>6553</v>
      </c>
      <c r="AF15" s="671">
        <v>6582.4</v>
      </c>
      <c r="AG15" s="671">
        <v>6512.9</v>
      </c>
      <c r="AH15" s="671">
        <v>6512.9</v>
      </c>
      <c r="AI15" s="671">
        <v>6512.9</v>
      </c>
      <c r="AJ15" s="671">
        <v>6512.9</v>
      </c>
      <c r="AK15" s="671">
        <v>6446.3</v>
      </c>
      <c r="AL15" s="671">
        <v>6446.3</v>
      </c>
      <c r="AM15" s="671">
        <v>6396.4</v>
      </c>
      <c r="AN15" s="671">
        <v>6395.4</v>
      </c>
      <c r="AO15" s="671">
        <v>6395.4</v>
      </c>
      <c r="AP15" s="671">
        <v>6395.4</v>
      </c>
      <c r="AQ15" s="671">
        <v>6395.4</v>
      </c>
      <c r="AR15" s="671">
        <v>6395.4</v>
      </c>
      <c r="AS15" s="671">
        <v>6395.4</v>
      </c>
      <c r="AT15" s="671">
        <v>6391.2</v>
      </c>
      <c r="AU15" s="671">
        <v>6391.2</v>
      </c>
      <c r="AV15" s="671">
        <v>6405.2</v>
      </c>
      <c r="AW15" s="671">
        <v>6405.2</v>
      </c>
      <c r="AX15" s="671">
        <v>6405.2</v>
      </c>
      <c r="AY15" s="671">
        <v>6385.7</v>
      </c>
      <c r="AZ15" s="671">
        <v>6383.4</v>
      </c>
      <c r="BA15" s="671">
        <v>6383.4</v>
      </c>
      <c r="BB15" s="671">
        <v>6385.4</v>
      </c>
      <c r="BC15" s="671">
        <v>6390.4</v>
      </c>
      <c r="BD15" s="673">
        <v>6391.8</v>
      </c>
      <c r="BE15" s="673">
        <v>6371.8</v>
      </c>
      <c r="BF15" s="673">
        <v>6371.8</v>
      </c>
      <c r="BG15" s="673">
        <v>6371.8</v>
      </c>
      <c r="BH15" s="673">
        <v>6371.8</v>
      </c>
      <c r="BI15" s="673">
        <v>6371.8</v>
      </c>
      <c r="BJ15" s="673">
        <v>6371.8</v>
      </c>
      <c r="BK15" s="673">
        <v>6371.8</v>
      </c>
      <c r="BL15" s="673">
        <v>6371.8</v>
      </c>
      <c r="BM15" s="673">
        <v>6371.8</v>
      </c>
      <c r="BN15" s="673">
        <v>6371.8</v>
      </c>
      <c r="BO15" s="673">
        <v>6371.8</v>
      </c>
      <c r="BP15" s="673">
        <v>6371.8</v>
      </c>
      <c r="BQ15" s="673">
        <v>6364</v>
      </c>
      <c r="BR15" s="673">
        <v>6364</v>
      </c>
      <c r="BS15" s="673">
        <v>6364</v>
      </c>
      <c r="BT15" s="673">
        <v>6364</v>
      </c>
      <c r="BU15" s="673">
        <v>6364</v>
      </c>
      <c r="BV15" s="673">
        <v>6364</v>
      </c>
    </row>
    <row r="16" spans="1:74" ht="12" customHeight="1" x14ac:dyDescent="0.3">
      <c r="A16" s="663" t="s">
        <v>1068</v>
      </c>
      <c r="B16" s="661" t="s">
        <v>1062</v>
      </c>
      <c r="C16" s="671">
        <v>895.2</v>
      </c>
      <c r="D16" s="671">
        <v>895.2</v>
      </c>
      <c r="E16" s="671">
        <v>892.6</v>
      </c>
      <c r="F16" s="671">
        <v>892.6</v>
      </c>
      <c r="G16" s="671">
        <v>892.6</v>
      </c>
      <c r="H16" s="671">
        <v>896.6</v>
      </c>
      <c r="I16" s="671">
        <v>896.6</v>
      </c>
      <c r="J16" s="671">
        <v>897.5</v>
      </c>
      <c r="K16" s="671">
        <v>896.4</v>
      </c>
      <c r="L16" s="671">
        <v>895.4</v>
      </c>
      <c r="M16" s="671">
        <v>895.4</v>
      </c>
      <c r="N16" s="671">
        <v>895.4</v>
      </c>
      <c r="O16" s="671">
        <v>877.5</v>
      </c>
      <c r="P16" s="671">
        <v>877.5</v>
      </c>
      <c r="Q16" s="671">
        <v>877.5</v>
      </c>
      <c r="R16" s="671">
        <v>877.5</v>
      </c>
      <c r="S16" s="671">
        <v>877.5</v>
      </c>
      <c r="T16" s="671">
        <v>876.9</v>
      </c>
      <c r="U16" s="671">
        <v>876.3</v>
      </c>
      <c r="V16" s="671">
        <v>876.3</v>
      </c>
      <c r="W16" s="671">
        <v>872.2</v>
      </c>
      <c r="X16" s="671">
        <v>872.2</v>
      </c>
      <c r="Y16" s="671">
        <v>872.2</v>
      </c>
      <c r="Z16" s="671">
        <v>872.2</v>
      </c>
      <c r="AA16" s="671">
        <v>860.6</v>
      </c>
      <c r="AB16" s="671">
        <v>860.6</v>
      </c>
      <c r="AC16" s="671">
        <v>860.6</v>
      </c>
      <c r="AD16" s="671">
        <v>797</v>
      </c>
      <c r="AE16" s="671">
        <v>798.4</v>
      </c>
      <c r="AF16" s="671">
        <v>798.4</v>
      </c>
      <c r="AG16" s="671">
        <v>798.4</v>
      </c>
      <c r="AH16" s="671">
        <v>798.4</v>
      </c>
      <c r="AI16" s="671">
        <v>798.4</v>
      </c>
      <c r="AJ16" s="671">
        <v>798.4</v>
      </c>
      <c r="AK16" s="671">
        <v>798.4</v>
      </c>
      <c r="AL16" s="671">
        <v>798.4</v>
      </c>
      <c r="AM16" s="671">
        <v>781.8</v>
      </c>
      <c r="AN16" s="671">
        <v>780.8</v>
      </c>
      <c r="AO16" s="671">
        <v>780.8</v>
      </c>
      <c r="AP16" s="671">
        <v>780.8</v>
      </c>
      <c r="AQ16" s="671">
        <v>780.8</v>
      </c>
      <c r="AR16" s="671">
        <v>780.8</v>
      </c>
      <c r="AS16" s="671">
        <v>780.8</v>
      </c>
      <c r="AT16" s="671">
        <v>776.6</v>
      </c>
      <c r="AU16" s="671">
        <v>776.6</v>
      </c>
      <c r="AV16" s="671">
        <v>790.6</v>
      </c>
      <c r="AW16" s="671">
        <v>790.6</v>
      </c>
      <c r="AX16" s="671">
        <v>790.6</v>
      </c>
      <c r="AY16" s="671">
        <v>790.6</v>
      </c>
      <c r="AZ16" s="671">
        <v>788.3</v>
      </c>
      <c r="BA16" s="671">
        <v>788.3</v>
      </c>
      <c r="BB16" s="671">
        <v>790.3</v>
      </c>
      <c r="BC16" s="671">
        <v>790.3</v>
      </c>
      <c r="BD16" s="673">
        <v>791.7</v>
      </c>
      <c r="BE16" s="673">
        <v>791.7</v>
      </c>
      <c r="BF16" s="673">
        <v>791.7</v>
      </c>
      <c r="BG16" s="673">
        <v>791.7</v>
      </c>
      <c r="BH16" s="673">
        <v>791.7</v>
      </c>
      <c r="BI16" s="673">
        <v>791.7</v>
      </c>
      <c r="BJ16" s="673">
        <v>791.7</v>
      </c>
      <c r="BK16" s="673">
        <v>791.7</v>
      </c>
      <c r="BL16" s="673">
        <v>791.7</v>
      </c>
      <c r="BM16" s="673">
        <v>791.7</v>
      </c>
      <c r="BN16" s="673">
        <v>791.7</v>
      </c>
      <c r="BO16" s="673">
        <v>791.7</v>
      </c>
      <c r="BP16" s="673">
        <v>791.7</v>
      </c>
      <c r="BQ16" s="673">
        <v>791.7</v>
      </c>
      <c r="BR16" s="673">
        <v>791.7</v>
      </c>
      <c r="BS16" s="673">
        <v>791.7</v>
      </c>
      <c r="BT16" s="673">
        <v>791.7</v>
      </c>
      <c r="BU16" s="673">
        <v>791.7</v>
      </c>
      <c r="BV16" s="673">
        <v>791.7</v>
      </c>
    </row>
    <row r="17" spans="1:74" ht="12" customHeight="1" x14ac:dyDescent="0.3">
      <c r="A17" s="663" t="s">
        <v>1069</v>
      </c>
      <c r="B17" s="661" t="s">
        <v>1063</v>
      </c>
      <c r="C17" s="671">
        <v>5765.4</v>
      </c>
      <c r="D17" s="671">
        <v>5764.5</v>
      </c>
      <c r="E17" s="671">
        <v>5812</v>
      </c>
      <c r="F17" s="671">
        <v>5805</v>
      </c>
      <c r="G17" s="671">
        <v>5805</v>
      </c>
      <c r="H17" s="671">
        <v>5805</v>
      </c>
      <c r="I17" s="671">
        <v>5805</v>
      </c>
      <c r="J17" s="671">
        <v>5805</v>
      </c>
      <c r="K17" s="671">
        <v>5805</v>
      </c>
      <c r="L17" s="671">
        <v>5805</v>
      </c>
      <c r="M17" s="671">
        <v>5805</v>
      </c>
      <c r="N17" s="671">
        <v>5805</v>
      </c>
      <c r="O17" s="671">
        <v>5864.5</v>
      </c>
      <c r="P17" s="671">
        <v>5864.5</v>
      </c>
      <c r="Q17" s="671">
        <v>5864.5</v>
      </c>
      <c r="R17" s="671">
        <v>5838</v>
      </c>
      <c r="S17" s="671">
        <v>5862</v>
      </c>
      <c r="T17" s="671">
        <v>5837</v>
      </c>
      <c r="U17" s="671">
        <v>5827</v>
      </c>
      <c r="V17" s="671">
        <v>5818.7</v>
      </c>
      <c r="W17" s="671">
        <v>5818.7</v>
      </c>
      <c r="X17" s="671">
        <v>5818.7</v>
      </c>
      <c r="Y17" s="671">
        <v>5818.7</v>
      </c>
      <c r="Z17" s="671">
        <v>5818.7</v>
      </c>
      <c r="AA17" s="671">
        <v>5834.7</v>
      </c>
      <c r="AB17" s="671">
        <v>5834.7</v>
      </c>
      <c r="AC17" s="671">
        <v>5834.7</v>
      </c>
      <c r="AD17" s="671">
        <v>5767</v>
      </c>
      <c r="AE17" s="671">
        <v>5754.6</v>
      </c>
      <c r="AF17" s="671">
        <v>5784</v>
      </c>
      <c r="AG17" s="671">
        <v>5714.5</v>
      </c>
      <c r="AH17" s="671">
        <v>5714.5</v>
      </c>
      <c r="AI17" s="671">
        <v>5714.5</v>
      </c>
      <c r="AJ17" s="671">
        <v>5714.5</v>
      </c>
      <c r="AK17" s="671">
        <v>5647.9</v>
      </c>
      <c r="AL17" s="671">
        <v>5647.9</v>
      </c>
      <c r="AM17" s="671">
        <v>5614.6</v>
      </c>
      <c r="AN17" s="671">
        <v>5614.6</v>
      </c>
      <c r="AO17" s="671">
        <v>5614.6</v>
      </c>
      <c r="AP17" s="671">
        <v>5614.6</v>
      </c>
      <c r="AQ17" s="671">
        <v>5614.6</v>
      </c>
      <c r="AR17" s="671">
        <v>5614.6</v>
      </c>
      <c r="AS17" s="671">
        <v>5614.6</v>
      </c>
      <c r="AT17" s="671">
        <v>5614.6</v>
      </c>
      <c r="AU17" s="671">
        <v>5614.6</v>
      </c>
      <c r="AV17" s="671">
        <v>5614.6</v>
      </c>
      <c r="AW17" s="671">
        <v>5614.6</v>
      </c>
      <c r="AX17" s="671">
        <v>5614.6</v>
      </c>
      <c r="AY17" s="671">
        <v>5595.1</v>
      </c>
      <c r="AZ17" s="671">
        <v>5595.1</v>
      </c>
      <c r="BA17" s="671">
        <v>5595.1</v>
      </c>
      <c r="BB17" s="671">
        <v>5595.1</v>
      </c>
      <c r="BC17" s="671">
        <v>5600.1</v>
      </c>
      <c r="BD17" s="673">
        <v>5600.1</v>
      </c>
      <c r="BE17" s="673">
        <v>5580.1</v>
      </c>
      <c r="BF17" s="673">
        <v>5580.1</v>
      </c>
      <c r="BG17" s="673">
        <v>5580.1</v>
      </c>
      <c r="BH17" s="673">
        <v>5580.1</v>
      </c>
      <c r="BI17" s="673">
        <v>5580.1</v>
      </c>
      <c r="BJ17" s="673">
        <v>5580.1</v>
      </c>
      <c r="BK17" s="673">
        <v>5580.1</v>
      </c>
      <c r="BL17" s="673">
        <v>5580.1</v>
      </c>
      <c r="BM17" s="673">
        <v>5580.1</v>
      </c>
      <c r="BN17" s="673">
        <v>5580.1</v>
      </c>
      <c r="BO17" s="673">
        <v>5580.1</v>
      </c>
      <c r="BP17" s="673">
        <v>5580.1</v>
      </c>
      <c r="BQ17" s="673">
        <v>5572.3</v>
      </c>
      <c r="BR17" s="673">
        <v>5572.3</v>
      </c>
      <c r="BS17" s="673">
        <v>5572.3</v>
      </c>
      <c r="BT17" s="673">
        <v>5572.3</v>
      </c>
      <c r="BU17" s="673">
        <v>5572.3</v>
      </c>
      <c r="BV17" s="673">
        <v>5572.3</v>
      </c>
    </row>
    <row r="18" spans="1:74" ht="12" customHeight="1" x14ac:dyDescent="0.3">
      <c r="A18" s="663" t="s">
        <v>1070</v>
      </c>
      <c r="B18" s="661" t="s">
        <v>1064</v>
      </c>
      <c r="C18" s="671">
        <v>357.1</v>
      </c>
      <c r="D18" s="671">
        <v>357.1</v>
      </c>
      <c r="E18" s="671">
        <v>357.1</v>
      </c>
      <c r="F18" s="671">
        <v>357.1</v>
      </c>
      <c r="G18" s="671">
        <v>357.1</v>
      </c>
      <c r="H18" s="671">
        <v>357.1</v>
      </c>
      <c r="I18" s="671">
        <v>357.1</v>
      </c>
      <c r="J18" s="671">
        <v>357.1</v>
      </c>
      <c r="K18" s="671">
        <v>357.1</v>
      </c>
      <c r="L18" s="671">
        <v>357.1</v>
      </c>
      <c r="M18" s="671">
        <v>357.1</v>
      </c>
      <c r="N18" s="671">
        <v>357.1</v>
      </c>
      <c r="O18" s="671">
        <v>283.60000000000002</v>
      </c>
      <c r="P18" s="671">
        <v>283.60000000000002</v>
      </c>
      <c r="Q18" s="671">
        <v>283.60000000000002</v>
      </c>
      <c r="R18" s="671">
        <v>283.60000000000002</v>
      </c>
      <c r="S18" s="671">
        <v>283.60000000000002</v>
      </c>
      <c r="T18" s="671">
        <v>283.60000000000002</v>
      </c>
      <c r="U18" s="671">
        <v>283.60000000000002</v>
      </c>
      <c r="V18" s="671">
        <v>283.60000000000002</v>
      </c>
      <c r="W18" s="671">
        <v>283.60000000000002</v>
      </c>
      <c r="X18" s="671">
        <v>283.60000000000002</v>
      </c>
      <c r="Y18" s="671">
        <v>283.60000000000002</v>
      </c>
      <c r="Z18" s="671">
        <v>283.60000000000002</v>
      </c>
      <c r="AA18" s="671">
        <v>290.3</v>
      </c>
      <c r="AB18" s="671">
        <v>290.3</v>
      </c>
      <c r="AC18" s="671">
        <v>290.3</v>
      </c>
      <c r="AD18" s="671">
        <v>289.10000000000002</v>
      </c>
      <c r="AE18" s="671">
        <v>289.10000000000002</v>
      </c>
      <c r="AF18" s="671">
        <v>289.10000000000002</v>
      </c>
      <c r="AG18" s="671">
        <v>289.10000000000002</v>
      </c>
      <c r="AH18" s="671">
        <v>289.10000000000002</v>
      </c>
      <c r="AI18" s="671">
        <v>289.10000000000002</v>
      </c>
      <c r="AJ18" s="671">
        <v>289.10000000000002</v>
      </c>
      <c r="AK18" s="671">
        <v>289.10000000000002</v>
      </c>
      <c r="AL18" s="671">
        <v>289.10000000000002</v>
      </c>
      <c r="AM18" s="671">
        <v>288.60000000000002</v>
      </c>
      <c r="AN18" s="671">
        <v>288.60000000000002</v>
      </c>
      <c r="AO18" s="671">
        <v>288.60000000000002</v>
      </c>
      <c r="AP18" s="671">
        <v>288.60000000000002</v>
      </c>
      <c r="AQ18" s="671">
        <v>288.60000000000002</v>
      </c>
      <c r="AR18" s="671">
        <v>288.60000000000002</v>
      </c>
      <c r="AS18" s="671">
        <v>288.60000000000002</v>
      </c>
      <c r="AT18" s="671">
        <v>288.60000000000002</v>
      </c>
      <c r="AU18" s="671">
        <v>288.60000000000002</v>
      </c>
      <c r="AV18" s="671">
        <v>288.60000000000002</v>
      </c>
      <c r="AW18" s="671">
        <v>288.60000000000002</v>
      </c>
      <c r="AX18" s="671">
        <v>288.60000000000002</v>
      </c>
      <c r="AY18" s="671">
        <v>288.60000000000002</v>
      </c>
      <c r="AZ18" s="671">
        <v>288.60000000000002</v>
      </c>
      <c r="BA18" s="671">
        <v>288.60000000000002</v>
      </c>
      <c r="BB18" s="671">
        <v>288.60000000000002</v>
      </c>
      <c r="BC18" s="671">
        <v>286.2</v>
      </c>
      <c r="BD18" s="673">
        <v>288.7</v>
      </c>
      <c r="BE18" s="673">
        <v>288.7</v>
      </c>
      <c r="BF18" s="673">
        <v>288.7</v>
      </c>
      <c r="BG18" s="673">
        <v>286.60000000000002</v>
      </c>
      <c r="BH18" s="673">
        <v>286.60000000000002</v>
      </c>
      <c r="BI18" s="673">
        <v>286.60000000000002</v>
      </c>
      <c r="BJ18" s="673">
        <v>286.60000000000002</v>
      </c>
      <c r="BK18" s="673">
        <v>286.60000000000002</v>
      </c>
      <c r="BL18" s="673">
        <v>286.60000000000002</v>
      </c>
      <c r="BM18" s="673">
        <v>286.60000000000002</v>
      </c>
      <c r="BN18" s="673">
        <v>286.60000000000002</v>
      </c>
      <c r="BO18" s="673">
        <v>286.60000000000002</v>
      </c>
      <c r="BP18" s="673">
        <v>286.60000000000002</v>
      </c>
      <c r="BQ18" s="673">
        <v>286.60000000000002</v>
      </c>
      <c r="BR18" s="673">
        <v>286.60000000000002</v>
      </c>
      <c r="BS18" s="673">
        <v>286.60000000000002</v>
      </c>
      <c r="BT18" s="673">
        <v>286.60000000000002</v>
      </c>
      <c r="BU18" s="673">
        <v>286.60000000000002</v>
      </c>
      <c r="BV18" s="673">
        <v>286.60000000000002</v>
      </c>
    </row>
    <row r="19" spans="1:74" ht="12" customHeight="1" x14ac:dyDescent="0.3">
      <c r="A19" s="663" t="s">
        <v>1071</v>
      </c>
      <c r="B19" s="661" t="s">
        <v>1065</v>
      </c>
      <c r="C19" s="671">
        <v>321.89999999999998</v>
      </c>
      <c r="D19" s="671">
        <v>321.89999999999998</v>
      </c>
      <c r="E19" s="671">
        <v>321.89999999999998</v>
      </c>
      <c r="F19" s="671">
        <v>321.89999999999998</v>
      </c>
      <c r="G19" s="671">
        <v>325.89999999999998</v>
      </c>
      <c r="H19" s="671">
        <v>340.3</v>
      </c>
      <c r="I19" s="671">
        <v>340.3</v>
      </c>
      <c r="J19" s="671">
        <v>340.3</v>
      </c>
      <c r="K19" s="671">
        <v>340.3</v>
      </c>
      <c r="L19" s="671">
        <v>340.3</v>
      </c>
      <c r="M19" s="671">
        <v>344.1</v>
      </c>
      <c r="N19" s="671">
        <v>349.1</v>
      </c>
      <c r="O19" s="671">
        <v>358.1</v>
      </c>
      <c r="P19" s="671">
        <v>358.1</v>
      </c>
      <c r="Q19" s="671">
        <v>358.1</v>
      </c>
      <c r="R19" s="671">
        <v>358.1</v>
      </c>
      <c r="S19" s="671">
        <v>361.8</v>
      </c>
      <c r="T19" s="671">
        <v>364.9</v>
      </c>
      <c r="U19" s="671">
        <v>364.9</v>
      </c>
      <c r="V19" s="671">
        <v>369.9</v>
      </c>
      <c r="W19" s="671">
        <v>372.4</v>
      </c>
      <c r="X19" s="671">
        <v>372.4</v>
      </c>
      <c r="Y19" s="671">
        <v>372.4</v>
      </c>
      <c r="Z19" s="671">
        <v>377.9</v>
      </c>
      <c r="AA19" s="671">
        <v>410.4</v>
      </c>
      <c r="AB19" s="671">
        <v>412.4</v>
      </c>
      <c r="AC19" s="671">
        <v>413.7</v>
      </c>
      <c r="AD19" s="671">
        <v>417.3</v>
      </c>
      <c r="AE19" s="671">
        <v>417.3</v>
      </c>
      <c r="AF19" s="671">
        <v>420.6</v>
      </c>
      <c r="AG19" s="671">
        <v>432</v>
      </c>
      <c r="AH19" s="671">
        <v>432</v>
      </c>
      <c r="AI19" s="671">
        <v>432</v>
      </c>
      <c r="AJ19" s="671">
        <v>432</v>
      </c>
      <c r="AK19" s="671">
        <v>437.7</v>
      </c>
      <c r="AL19" s="671">
        <v>439.1</v>
      </c>
      <c r="AM19" s="671">
        <v>436.1</v>
      </c>
      <c r="AN19" s="671">
        <v>436.1</v>
      </c>
      <c r="AO19" s="671">
        <v>440.7</v>
      </c>
      <c r="AP19" s="671">
        <v>457</v>
      </c>
      <c r="AQ19" s="671">
        <v>465.4</v>
      </c>
      <c r="AR19" s="671">
        <v>467.5</v>
      </c>
      <c r="AS19" s="671">
        <v>467.9</v>
      </c>
      <c r="AT19" s="671">
        <v>467.9</v>
      </c>
      <c r="AU19" s="671">
        <v>472.9</v>
      </c>
      <c r="AV19" s="671">
        <v>472.9</v>
      </c>
      <c r="AW19" s="671">
        <v>474.5</v>
      </c>
      <c r="AX19" s="671">
        <v>479.5</v>
      </c>
      <c r="AY19" s="671">
        <v>479.5</v>
      </c>
      <c r="AZ19" s="671">
        <v>480.7</v>
      </c>
      <c r="BA19" s="671">
        <v>482.2</v>
      </c>
      <c r="BB19" s="671">
        <v>483.5</v>
      </c>
      <c r="BC19" s="671">
        <v>492.4</v>
      </c>
      <c r="BD19" s="673">
        <v>498.2</v>
      </c>
      <c r="BE19" s="673">
        <v>510.9</v>
      </c>
      <c r="BF19" s="673">
        <v>510.9</v>
      </c>
      <c r="BG19" s="673">
        <v>510.9</v>
      </c>
      <c r="BH19" s="673">
        <v>527.1</v>
      </c>
      <c r="BI19" s="673">
        <v>544.5</v>
      </c>
      <c r="BJ19" s="673">
        <v>545.20000000000005</v>
      </c>
      <c r="BK19" s="673">
        <v>545.20000000000005</v>
      </c>
      <c r="BL19" s="673">
        <v>547.5</v>
      </c>
      <c r="BM19" s="673">
        <v>547.5</v>
      </c>
      <c r="BN19" s="673">
        <v>547.5</v>
      </c>
      <c r="BO19" s="673">
        <v>547.5</v>
      </c>
      <c r="BP19" s="673">
        <v>547.5</v>
      </c>
      <c r="BQ19" s="673">
        <v>547.5</v>
      </c>
      <c r="BR19" s="673">
        <v>547.5</v>
      </c>
      <c r="BS19" s="673">
        <v>547.5</v>
      </c>
      <c r="BT19" s="673">
        <v>547.5</v>
      </c>
      <c r="BU19" s="673">
        <v>547.5</v>
      </c>
      <c r="BV19" s="673">
        <v>547.5</v>
      </c>
    </row>
    <row r="20" spans="1:74" ht="12" customHeight="1" x14ac:dyDescent="0.3">
      <c r="A20" s="663" t="s">
        <v>1072</v>
      </c>
      <c r="B20" s="661" t="s">
        <v>1073</v>
      </c>
      <c r="C20" s="671">
        <v>12970.144</v>
      </c>
      <c r="D20" s="671">
        <v>13271.996999999999</v>
      </c>
      <c r="E20" s="671">
        <v>13558.928</v>
      </c>
      <c r="F20" s="671">
        <v>13815.092000000001</v>
      </c>
      <c r="G20" s="671">
        <v>14115.334999999999</v>
      </c>
      <c r="H20" s="671">
        <v>14401.788</v>
      </c>
      <c r="I20" s="671">
        <v>14670.805</v>
      </c>
      <c r="J20" s="671">
        <v>15018.724</v>
      </c>
      <c r="K20" s="671">
        <v>15216.326999999999</v>
      </c>
      <c r="L20" s="671">
        <v>15456.587</v>
      </c>
      <c r="M20" s="671">
        <v>15719.891</v>
      </c>
      <c r="N20" s="671">
        <v>16147.754000000001</v>
      </c>
      <c r="O20" s="671">
        <v>16647.878000000001</v>
      </c>
      <c r="P20" s="671">
        <v>16888.875</v>
      </c>
      <c r="Q20" s="671">
        <v>17172.449000000001</v>
      </c>
      <c r="R20" s="671">
        <v>17431.162</v>
      </c>
      <c r="S20" s="671">
        <v>17714.661</v>
      </c>
      <c r="T20" s="671">
        <v>17988.499</v>
      </c>
      <c r="U20" s="671">
        <v>18239.913</v>
      </c>
      <c r="V20" s="671">
        <v>18519.620999999999</v>
      </c>
      <c r="W20" s="671">
        <v>18780.940999999999</v>
      </c>
      <c r="X20" s="671">
        <v>19059.823</v>
      </c>
      <c r="Y20" s="671">
        <v>19319.962</v>
      </c>
      <c r="Z20" s="671">
        <v>19547.129000000001</v>
      </c>
      <c r="AA20" s="671">
        <v>19697.828000000001</v>
      </c>
      <c r="AB20" s="671">
        <v>19941.544000000002</v>
      </c>
      <c r="AC20" s="671">
        <v>20254.326000000001</v>
      </c>
      <c r="AD20" s="671">
        <v>20506.045999999998</v>
      </c>
      <c r="AE20" s="671">
        <v>20811.378000000001</v>
      </c>
      <c r="AF20" s="671">
        <v>21073.011999999999</v>
      </c>
      <c r="AG20" s="671">
        <v>21407.62</v>
      </c>
      <c r="AH20" s="671">
        <v>21724.6</v>
      </c>
      <c r="AI20" s="671">
        <v>22031.098999999998</v>
      </c>
      <c r="AJ20" s="671">
        <v>22357.651000000002</v>
      </c>
      <c r="AK20" s="671">
        <v>22666.648000000001</v>
      </c>
      <c r="AL20" s="671">
        <v>23213.602999999999</v>
      </c>
      <c r="AM20" s="671">
        <v>23748.223999999998</v>
      </c>
      <c r="AN20" s="671">
        <v>24038.473000000002</v>
      </c>
      <c r="AO20" s="671">
        <v>24354.973999999998</v>
      </c>
      <c r="AP20" s="671">
        <v>24665.157999999999</v>
      </c>
      <c r="AQ20" s="671">
        <v>24927.359</v>
      </c>
      <c r="AR20" s="671">
        <v>25254.925999999999</v>
      </c>
      <c r="AS20" s="671">
        <v>25591.261999999999</v>
      </c>
      <c r="AT20" s="671">
        <v>25973.331999999999</v>
      </c>
      <c r="AU20" s="671">
        <v>26263.625</v>
      </c>
      <c r="AV20" s="671">
        <v>26674.034</v>
      </c>
      <c r="AW20" s="671">
        <v>27048.685000000001</v>
      </c>
      <c r="AX20" s="671">
        <v>27723.618999999999</v>
      </c>
      <c r="AY20" s="671">
        <v>28225.031999999999</v>
      </c>
      <c r="AZ20" s="671">
        <v>28593.177</v>
      </c>
      <c r="BA20" s="671">
        <v>28888.45</v>
      </c>
      <c r="BB20" s="671">
        <v>29198.52</v>
      </c>
      <c r="BC20" s="671">
        <v>29562.99</v>
      </c>
      <c r="BD20" s="673">
        <v>29950.43</v>
      </c>
      <c r="BE20" s="673">
        <v>30314.87</v>
      </c>
      <c r="BF20" s="673">
        <v>30692.23</v>
      </c>
      <c r="BG20" s="673">
        <v>31073.13</v>
      </c>
      <c r="BH20" s="673">
        <v>31442.27</v>
      </c>
      <c r="BI20" s="673">
        <v>31816.38</v>
      </c>
      <c r="BJ20" s="673">
        <v>32197.7</v>
      </c>
      <c r="BK20" s="673">
        <v>32584.26</v>
      </c>
      <c r="BL20" s="673">
        <v>32977.620000000003</v>
      </c>
      <c r="BM20" s="673">
        <v>33375.39</v>
      </c>
      <c r="BN20" s="673">
        <v>33746.82</v>
      </c>
      <c r="BO20" s="673">
        <v>34122.17</v>
      </c>
      <c r="BP20" s="673">
        <v>34503.599999999999</v>
      </c>
      <c r="BQ20" s="673">
        <v>34877.269999999997</v>
      </c>
      <c r="BR20" s="673">
        <v>35256.300000000003</v>
      </c>
      <c r="BS20" s="673">
        <v>35639.89</v>
      </c>
      <c r="BT20" s="673">
        <v>36005.050000000003</v>
      </c>
      <c r="BU20" s="673">
        <v>36375.5</v>
      </c>
      <c r="BV20" s="673">
        <v>36751.26</v>
      </c>
    </row>
    <row r="21" spans="1:74" ht="12" customHeight="1" x14ac:dyDescent="0.3">
      <c r="A21" s="663" t="s">
        <v>1074</v>
      </c>
      <c r="B21" s="661" t="s">
        <v>1075</v>
      </c>
      <c r="C21" s="671">
        <v>7754.924</v>
      </c>
      <c r="D21" s="671">
        <v>7946.3239999999996</v>
      </c>
      <c r="E21" s="671">
        <v>8115.3419999999996</v>
      </c>
      <c r="F21" s="671">
        <v>8269.3250000000007</v>
      </c>
      <c r="G21" s="671">
        <v>8453.1579999999994</v>
      </c>
      <c r="H21" s="671">
        <v>8618.1880000000001</v>
      </c>
      <c r="I21" s="671">
        <v>8778.3189999999995</v>
      </c>
      <c r="J21" s="671">
        <v>8961.27</v>
      </c>
      <c r="K21" s="671">
        <v>9113.0149999999994</v>
      </c>
      <c r="L21" s="671">
        <v>9265.2009999999991</v>
      </c>
      <c r="M21" s="671">
        <v>9429.84</v>
      </c>
      <c r="N21" s="671">
        <v>9626.7980000000007</v>
      </c>
      <c r="O21" s="671">
        <v>9816.9639999999999</v>
      </c>
      <c r="P21" s="671">
        <v>9977.5040000000008</v>
      </c>
      <c r="Q21" s="671">
        <v>10144.519</v>
      </c>
      <c r="R21" s="671">
        <v>10301.445</v>
      </c>
      <c r="S21" s="671">
        <v>10476.821</v>
      </c>
      <c r="T21" s="671">
        <v>10643.474</v>
      </c>
      <c r="U21" s="671">
        <v>10810.71</v>
      </c>
      <c r="V21" s="671">
        <v>10991.834999999999</v>
      </c>
      <c r="W21" s="671">
        <v>11157.656999999999</v>
      </c>
      <c r="X21" s="671">
        <v>11354.29</v>
      </c>
      <c r="Y21" s="671">
        <v>11529.06</v>
      </c>
      <c r="Z21" s="671">
        <v>11720.380999999999</v>
      </c>
      <c r="AA21" s="671">
        <v>11908.995999999999</v>
      </c>
      <c r="AB21" s="671">
        <v>12080.162</v>
      </c>
      <c r="AC21" s="671">
        <v>12281.312</v>
      </c>
      <c r="AD21" s="671">
        <v>12460.805</v>
      </c>
      <c r="AE21" s="671">
        <v>12656.946</v>
      </c>
      <c r="AF21" s="671">
        <v>12846.99</v>
      </c>
      <c r="AG21" s="671">
        <v>13095.941999999999</v>
      </c>
      <c r="AH21" s="671">
        <v>13314.513999999999</v>
      </c>
      <c r="AI21" s="671">
        <v>13534.101000000001</v>
      </c>
      <c r="AJ21" s="671">
        <v>13768.977000000001</v>
      </c>
      <c r="AK21" s="671">
        <v>13993.317999999999</v>
      </c>
      <c r="AL21" s="671">
        <v>14249.031000000001</v>
      </c>
      <c r="AM21" s="671">
        <v>14620.985000000001</v>
      </c>
      <c r="AN21" s="671">
        <v>14838.762000000001</v>
      </c>
      <c r="AO21" s="671">
        <v>15071.19</v>
      </c>
      <c r="AP21" s="671">
        <v>15287.665999999999</v>
      </c>
      <c r="AQ21" s="671">
        <v>15480.15</v>
      </c>
      <c r="AR21" s="671">
        <v>15688.906999999999</v>
      </c>
      <c r="AS21" s="671">
        <v>15906.549000000001</v>
      </c>
      <c r="AT21" s="671">
        <v>16137.525</v>
      </c>
      <c r="AU21" s="671">
        <v>16372.611999999999</v>
      </c>
      <c r="AV21" s="671">
        <v>16644.793000000001</v>
      </c>
      <c r="AW21" s="671">
        <v>16894.157999999999</v>
      </c>
      <c r="AX21" s="671">
        <v>17237.566999999999</v>
      </c>
      <c r="AY21" s="671">
        <v>17543.902999999998</v>
      </c>
      <c r="AZ21" s="671">
        <v>17832.041000000001</v>
      </c>
      <c r="BA21" s="671">
        <v>18075.965</v>
      </c>
      <c r="BB21" s="671">
        <v>18265.099999999999</v>
      </c>
      <c r="BC21" s="671">
        <v>18487.28</v>
      </c>
      <c r="BD21" s="673">
        <v>18731.009999999998</v>
      </c>
      <c r="BE21" s="673">
        <v>18950.32</v>
      </c>
      <c r="BF21" s="673">
        <v>19180.080000000002</v>
      </c>
      <c r="BG21" s="673">
        <v>19411.86</v>
      </c>
      <c r="BH21" s="673">
        <v>19629.349999999999</v>
      </c>
      <c r="BI21" s="673">
        <v>19850.21</v>
      </c>
      <c r="BJ21" s="673">
        <v>20075.66</v>
      </c>
      <c r="BK21" s="673">
        <v>20304.71</v>
      </c>
      <c r="BL21" s="673">
        <v>20538.84</v>
      </c>
      <c r="BM21" s="673">
        <v>20775.64</v>
      </c>
      <c r="BN21" s="673">
        <v>20996.33</v>
      </c>
      <c r="BO21" s="673">
        <v>21219.119999999999</v>
      </c>
      <c r="BP21" s="673">
        <v>21446.11</v>
      </c>
      <c r="BQ21" s="673">
        <v>21676.45</v>
      </c>
      <c r="BR21" s="673">
        <v>21910.19</v>
      </c>
      <c r="BS21" s="673">
        <v>22147.52</v>
      </c>
      <c r="BT21" s="673">
        <v>22365.360000000001</v>
      </c>
      <c r="BU21" s="673">
        <v>22586.42</v>
      </c>
      <c r="BV21" s="673">
        <v>22810.66</v>
      </c>
    </row>
    <row r="22" spans="1:74" ht="12" customHeight="1" x14ac:dyDescent="0.3">
      <c r="A22" s="663" t="s">
        <v>1076</v>
      </c>
      <c r="B22" s="661" t="s">
        <v>1077</v>
      </c>
      <c r="C22" s="671">
        <v>4071.5230000000001</v>
      </c>
      <c r="D22" s="671">
        <v>4110.9070000000002</v>
      </c>
      <c r="E22" s="671">
        <v>4203.6210000000001</v>
      </c>
      <c r="F22" s="671">
        <v>4293.5709999999999</v>
      </c>
      <c r="G22" s="671">
        <v>4381.8209999999999</v>
      </c>
      <c r="H22" s="671">
        <v>4481.7489999999998</v>
      </c>
      <c r="I22" s="671">
        <v>4565.3190000000004</v>
      </c>
      <c r="J22" s="671">
        <v>4711.4539999999997</v>
      </c>
      <c r="K22" s="671">
        <v>4738.4269999999997</v>
      </c>
      <c r="L22" s="671">
        <v>4826.6729999999998</v>
      </c>
      <c r="M22" s="671">
        <v>4924.9449999999997</v>
      </c>
      <c r="N22" s="671">
        <v>5155.8100000000004</v>
      </c>
      <c r="O22" s="671">
        <v>5460.2240000000002</v>
      </c>
      <c r="P22" s="671">
        <v>5530.9459999999999</v>
      </c>
      <c r="Q22" s="671">
        <v>5629.9210000000003</v>
      </c>
      <c r="R22" s="671">
        <v>5712.2219999999998</v>
      </c>
      <c r="S22" s="671">
        <v>5801.6059999999998</v>
      </c>
      <c r="T22" s="671">
        <v>5890.9849999999997</v>
      </c>
      <c r="U22" s="671">
        <v>5966.9830000000002</v>
      </c>
      <c r="V22" s="671">
        <v>6055.3890000000001</v>
      </c>
      <c r="W22" s="671">
        <v>6132.2820000000002</v>
      </c>
      <c r="X22" s="671">
        <v>6204.1589999999997</v>
      </c>
      <c r="Y22" s="671">
        <v>6261.1980000000003</v>
      </c>
      <c r="Z22" s="671">
        <v>6271.3609999999999</v>
      </c>
      <c r="AA22" s="671">
        <v>6209.125</v>
      </c>
      <c r="AB22" s="671">
        <v>6270.509</v>
      </c>
      <c r="AC22" s="671">
        <v>6361.8829999999998</v>
      </c>
      <c r="AD22" s="671">
        <v>6405.9750000000004</v>
      </c>
      <c r="AE22" s="671">
        <v>6487.6909999999998</v>
      </c>
      <c r="AF22" s="671">
        <v>6538.0249999999996</v>
      </c>
      <c r="AG22" s="671">
        <v>6614.7160000000003</v>
      </c>
      <c r="AH22" s="671">
        <v>6697.0690000000004</v>
      </c>
      <c r="AI22" s="671">
        <v>6761.3490000000002</v>
      </c>
      <c r="AJ22" s="671">
        <v>6838.64</v>
      </c>
      <c r="AK22" s="671">
        <v>6907.9539999999997</v>
      </c>
      <c r="AL22" s="671">
        <v>7167.9430000000002</v>
      </c>
      <c r="AM22" s="671">
        <v>7310.2929999999997</v>
      </c>
      <c r="AN22" s="671">
        <v>7361.6589999999997</v>
      </c>
      <c r="AO22" s="671">
        <v>7424.5720000000001</v>
      </c>
      <c r="AP22" s="671">
        <v>7508.1369999999997</v>
      </c>
      <c r="AQ22" s="671">
        <v>7563.2439999999997</v>
      </c>
      <c r="AR22" s="671">
        <v>7642.4309999999996</v>
      </c>
      <c r="AS22" s="671">
        <v>7732.59</v>
      </c>
      <c r="AT22" s="671">
        <v>7867.692</v>
      </c>
      <c r="AU22" s="671">
        <v>7909.5479999999998</v>
      </c>
      <c r="AV22" s="671">
        <v>8029.5649999999996</v>
      </c>
      <c r="AW22" s="671">
        <v>8135.7960000000003</v>
      </c>
      <c r="AX22" s="671">
        <v>8430.3790000000008</v>
      </c>
      <c r="AY22" s="671">
        <v>8618.0020000000004</v>
      </c>
      <c r="AZ22" s="671">
        <v>8678.0660000000007</v>
      </c>
      <c r="BA22" s="671">
        <v>8724.857</v>
      </c>
      <c r="BB22" s="671">
        <v>8826.4860000000008</v>
      </c>
      <c r="BC22" s="671">
        <v>8948.1910000000007</v>
      </c>
      <c r="BD22" s="673">
        <v>9071.2119999999995</v>
      </c>
      <c r="BE22" s="673">
        <v>9195.5820000000003</v>
      </c>
      <c r="BF22" s="673">
        <v>9322.2749999999996</v>
      </c>
      <c r="BG22" s="673">
        <v>9450.3860000000004</v>
      </c>
      <c r="BH22" s="673">
        <v>9580.8880000000008</v>
      </c>
      <c r="BI22" s="673">
        <v>9712.8790000000008</v>
      </c>
      <c r="BJ22" s="673">
        <v>9847.3330000000005</v>
      </c>
      <c r="BK22" s="673">
        <v>9983.3469999999998</v>
      </c>
      <c r="BL22" s="673">
        <v>10120.959999999999</v>
      </c>
      <c r="BM22" s="673">
        <v>10260.200000000001</v>
      </c>
      <c r="BN22" s="673">
        <v>10389.85</v>
      </c>
      <c r="BO22" s="673">
        <v>10521.2</v>
      </c>
      <c r="BP22" s="673">
        <v>10654.31</v>
      </c>
      <c r="BQ22" s="673">
        <v>10776.99</v>
      </c>
      <c r="BR22" s="673">
        <v>10901.5</v>
      </c>
      <c r="BS22" s="673">
        <v>11026.94</v>
      </c>
      <c r="BT22" s="673">
        <v>11153.36</v>
      </c>
      <c r="BU22" s="673">
        <v>11281.73</v>
      </c>
      <c r="BV22" s="673">
        <v>11412.1</v>
      </c>
    </row>
    <row r="23" spans="1:74" ht="12" customHeight="1" x14ac:dyDescent="0.3">
      <c r="A23" s="663" t="s">
        <v>1078</v>
      </c>
      <c r="B23" s="661" t="s">
        <v>1079</v>
      </c>
      <c r="C23" s="671">
        <v>1143.6969999999999</v>
      </c>
      <c r="D23" s="671">
        <v>1214.7660000000001</v>
      </c>
      <c r="E23" s="671">
        <v>1239.9649999999999</v>
      </c>
      <c r="F23" s="671">
        <v>1252.1959999999999</v>
      </c>
      <c r="G23" s="671">
        <v>1280.356</v>
      </c>
      <c r="H23" s="671">
        <v>1301.8510000000001</v>
      </c>
      <c r="I23" s="671">
        <v>1327.1669999999999</v>
      </c>
      <c r="J23" s="671">
        <v>1346</v>
      </c>
      <c r="K23" s="671">
        <v>1364.885</v>
      </c>
      <c r="L23" s="671">
        <v>1364.713</v>
      </c>
      <c r="M23" s="671">
        <v>1365.106</v>
      </c>
      <c r="N23" s="671">
        <v>1365.146</v>
      </c>
      <c r="O23" s="671">
        <v>1370.69</v>
      </c>
      <c r="P23" s="671">
        <v>1380.425</v>
      </c>
      <c r="Q23" s="671">
        <v>1398.009</v>
      </c>
      <c r="R23" s="671">
        <v>1417.4949999999999</v>
      </c>
      <c r="S23" s="671">
        <v>1436.2339999999999</v>
      </c>
      <c r="T23" s="671">
        <v>1454.04</v>
      </c>
      <c r="U23" s="671">
        <v>1462.22</v>
      </c>
      <c r="V23" s="671">
        <v>1472.3969999999999</v>
      </c>
      <c r="W23" s="671">
        <v>1491.002</v>
      </c>
      <c r="X23" s="671">
        <v>1501.374</v>
      </c>
      <c r="Y23" s="671">
        <v>1529.704</v>
      </c>
      <c r="Z23" s="671">
        <v>1555.3869999999999</v>
      </c>
      <c r="AA23" s="671">
        <v>1579.7070000000001</v>
      </c>
      <c r="AB23" s="671">
        <v>1590.873</v>
      </c>
      <c r="AC23" s="671">
        <v>1611.1310000000001</v>
      </c>
      <c r="AD23" s="671">
        <v>1639.2660000000001</v>
      </c>
      <c r="AE23" s="671">
        <v>1666.741</v>
      </c>
      <c r="AF23" s="671">
        <v>1687.9970000000001</v>
      </c>
      <c r="AG23" s="671">
        <v>1696.962</v>
      </c>
      <c r="AH23" s="671">
        <v>1713.0170000000001</v>
      </c>
      <c r="AI23" s="671">
        <v>1735.6489999999999</v>
      </c>
      <c r="AJ23" s="671">
        <v>1750.0340000000001</v>
      </c>
      <c r="AK23" s="671">
        <v>1765.376</v>
      </c>
      <c r="AL23" s="671">
        <v>1796.6289999999999</v>
      </c>
      <c r="AM23" s="671">
        <v>1816.9459999999999</v>
      </c>
      <c r="AN23" s="671">
        <v>1838.0519999999999</v>
      </c>
      <c r="AO23" s="671">
        <v>1859.212</v>
      </c>
      <c r="AP23" s="671">
        <v>1869.355</v>
      </c>
      <c r="AQ23" s="671">
        <v>1883.9649999999999</v>
      </c>
      <c r="AR23" s="671">
        <v>1923.588</v>
      </c>
      <c r="AS23" s="671">
        <v>1952.123</v>
      </c>
      <c r="AT23" s="671">
        <v>1968.115</v>
      </c>
      <c r="AU23" s="671">
        <v>1981.4649999999999</v>
      </c>
      <c r="AV23" s="671">
        <v>1999.6759999999999</v>
      </c>
      <c r="AW23" s="671">
        <v>2018.731</v>
      </c>
      <c r="AX23" s="671">
        <v>2055.6729999999998</v>
      </c>
      <c r="AY23" s="671">
        <v>2063.127</v>
      </c>
      <c r="AZ23" s="671">
        <v>2083.0700000000002</v>
      </c>
      <c r="BA23" s="671">
        <v>2087.6280000000002</v>
      </c>
      <c r="BB23" s="671">
        <v>2106.9290000000001</v>
      </c>
      <c r="BC23" s="671">
        <v>2127.5250000000001</v>
      </c>
      <c r="BD23" s="673">
        <v>2148.2049999999999</v>
      </c>
      <c r="BE23" s="673">
        <v>2168.9670000000001</v>
      </c>
      <c r="BF23" s="673">
        <v>2189.8789999999999</v>
      </c>
      <c r="BG23" s="673">
        <v>2210.8820000000001</v>
      </c>
      <c r="BH23" s="673">
        <v>2232.038</v>
      </c>
      <c r="BI23" s="673">
        <v>2253.29</v>
      </c>
      <c r="BJ23" s="673">
        <v>2274.6999999999998</v>
      </c>
      <c r="BK23" s="673">
        <v>2296.2109999999998</v>
      </c>
      <c r="BL23" s="673">
        <v>2317.8240000000001</v>
      </c>
      <c r="BM23" s="673">
        <v>2339.5419999999999</v>
      </c>
      <c r="BN23" s="673">
        <v>2360.6439999999998</v>
      </c>
      <c r="BO23" s="673">
        <v>2381.855</v>
      </c>
      <c r="BP23" s="673">
        <v>2403.1779999999999</v>
      </c>
      <c r="BQ23" s="673">
        <v>2423.8319999999999</v>
      </c>
      <c r="BR23" s="673">
        <v>2444.6039999999998</v>
      </c>
      <c r="BS23" s="673">
        <v>2465.4349999999999</v>
      </c>
      <c r="BT23" s="673">
        <v>2486.3290000000002</v>
      </c>
      <c r="BU23" s="673">
        <v>2507.3490000000002</v>
      </c>
      <c r="BV23" s="673">
        <v>2528.4969999999998</v>
      </c>
    </row>
    <row r="24" spans="1:74" ht="12" customHeight="1" x14ac:dyDescent="0.3">
      <c r="A24" s="663" t="s">
        <v>1080</v>
      </c>
      <c r="B24" s="661" t="s">
        <v>88</v>
      </c>
      <c r="C24" s="671">
        <v>92.7</v>
      </c>
      <c r="D24" s="671">
        <v>92.7</v>
      </c>
      <c r="E24" s="671">
        <v>94.2</v>
      </c>
      <c r="F24" s="671">
        <v>94.2</v>
      </c>
      <c r="G24" s="671">
        <v>94.2</v>
      </c>
      <c r="H24" s="671">
        <v>94.2</v>
      </c>
      <c r="I24" s="671">
        <v>92.6</v>
      </c>
      <c r="J24" s="671">
        <v>92.6</v>
      </c>
      <c r="K24" s="671">
        <v>92.6</v>
      </c>
      <c r="L24" s="671">
        <v>97.1</v>
      </c>
      <c r="M24" s="671">
        <v>97.1</v>
      </c>
      <c r="N24" s="671">
        <v>97.1</v>
      </c>
      <c r="O24" s="671">
        <v>113.5</v>
      </c>
      <c r="P24" s="671">
        <v>113.5</v>
      </c>
      <c r="Q24" s="671">
        <v>115</v>
      </c>
      <c r="R24" s="671">
        <v>115</v>
      </c>
      <c r="S24" s="671">
        <v>115</v>
      </c>
      <c r="T24" s="671">
        <v>112</v>
      </c>
      <c r="U24" s="671">
        <v>115.4</v>
      </c>
      <c r="V24" s="671">
        <v>115.4</v>
      </c>
      <c r="W24" s="671">
        <v>118.4</v>
      </c>
      <c r="X24" s="671">
        <v>118.4</v>
      </c>
      <c r="Y24" s="671">
        <v>118.4</v>
      </c>
      <c r="Z24" s="671">
        <v>118.4</v>
      </c>
      <c r="AA24" s="671">
        <v>118.4</v>
      </c>
      <c r="AB24" s="671">
        <v>118.4</v>
      </c>
      <c r="AC24" s="671">
        <v>118.4</v>
      </c>
      <c r="AD24" s="671">
        <v>118.4</v>
      </c>
      <c r="AE24" s="671">
        <v>118.4</v>
      </c>
      <c r="AF24" s="671">
        <v>118.4</v>
      </c>
      <c r="AG24" s="671">
        <v>118.4</v>
      </c>
      <c r="AH24" s="671">
        <v>118.4</v>
      </c>
      <c r="AI24" s="671">
        <v>118.4</v>
      </c>
      <c r="AJ24" s="671">
        <v>118.4</v>
      </c>
      <c r="AK24" s="671">
        <v>118.4</v>
      </c>
      <c r="AL24" s="671">
        <v>118.4</v>
      </c>
      <c r="AM24" s="671">
        <v>112.6</v>
      </c>
      <c r="AN24" s="671">
        <v>112.6</v>
      </c>
      <c r="AO24" s="671">
        <v>112.6</v>
      </c>
      <c r="AP24" s="671">
        <v>112.6</v>
      </c>
      <c r="AQ24" s="671">
        <v>112.6</v>
      </c>
      <c r="AR24" s="671">
        <v>338.6</v>
      </c>
      <c r="AS24" s="671">
        <v>338.6</v>
      </c>
      <c r="AT24" s="671">
        <v>347.6</v>
      </c>
      <c r="AU24" s="671">
        <v>347.6</v>
      </c>
      <c r="AV24" s="671">
        <v>347.6</v>
      </c>
      <c r="AW24" s="671">
        <v>347.6</v>
      </c>
      <c r="AX24" s="671">
        <v>347.6</v>
      </c>
      <c r="AY24" s="671">
        <v>347.6</v>
      </c>
      <c r="AZ24" s="671">
        <v>347.6</v>
      </c>
      <c r="BA24" s="671">
        <v>347.6</v>
      </c>
      <c r="BB24" s="671">
        <v>347.6</v>
      </c>
      <c r="BC24" s="671">
        <v>347.6</v>
      </c>
      <c r="BD24" s="673">
        <v>347.6</v>
      </c>
      <c r="BE24" s="673">
        <v>347.6</v>
      </c>
      <c r="BF24" s="673">
        <v>347.6</v>
      </c>
      <c r="BG24" s="673">
        <v>347.6</v>
      </c>
      <c r="BH24" s="673">
        <v>347.6</v>
      </c>
      <c r="BI24" s="673">
        <v>347.6</v>
      </c>
      <c r="BJ24" s="673">
        <v>597.6</v>
      </c>
      <c r="BK24" s="673">
        <v>597.6</v>
      </c>
      <c r="BL24" s="673">
        <v>597.6</v>
      </c>
      <c r="BM24" s="673">
        <v>597.6</v>
      </c>
      <c r="BN24" s="673">
        <v>597.6</v>
      </c>
      <c r="BO24" s="673">
        <v>597.6</v>
      </c>
      <c r="BP24" s="673">
        <v>597.6</v>
      </c>
      <c r="BQ24" s="673">
        <v>597.6</v>
      </c>
      <c r="BR24" s="673">
        <v>597.6</v>
      </c>
      <c r="BS24" s="673">
        <v>597.6</v>
      </c>
      <c r="BT24" s="673">
        <v>597.6</v>
      </c>
      <c r="BU24" s="673">
        <v>597.6</v>
      </c>
      <c r="BV24" s="673">
        <v>597.6</v>
      </c>
    </row>
    <row r="25" spans="1:74" ht="12" customHeight="1" x14ac:dyDescent="0.3">
      <c r="A25" s="663"/>
      <c r="B25" s="658"/>
      <c r="C25" s="662"/>
      <c r="D25" s="662"/>
      <c r="E25" s="662"/>
      <c r="F25" s="662"/>
      <c r="G25" s="662"/>
      <c r="H25" s="662"/>
      <c r="I25" s="662"/>
      <c r="J25" s="662"/>
      <c r="K25" s="662"/>
      <c r="L25" s="662"/>
      <c r="M25" s="662"/>
      <c r="N25" s="662"/>
      <c r="O25" s="662"/>
      <c r="P25" s="662"/>
      <c r="Q25" s="662"/>
      <c r="R25" s="672"/>
      <c r="S25" s="672"/>
      <c r="T25" s="672"/>
      <c r="U25" s="672"/>
      <c r="V25" s="672"/>
      <c r="W25" s="672"/>
      <c r="X25" s="672"/>
      <c r="Y25" s="672"/>
      <c r="Z25" s="672"/>
      <c r="AA25" s="672"/>
      <c r="AB25" s="672"/>
      <c r="AC25" s="672"/>
      <c r="AD25" s="672"/>
      <c r="AE25" s="672"/>
      <c r="AF25" s="672"/>
      <c r="AG25" s="672"/>
      <c r="AH25" s="672"/>
      <c r="AI25" s="672"/>
      <c r="AJ25" s="672"/>
      <c r="AK25" s="672"/>
      <c r="AL25" s="672"/>
      <c r="AM25" s="672"/>
      <c r="AN25" s="672"/>
      <c r="AO25" s="672"/>
      <c r="AP25" s="672"/>
      <c r="AQ25" s="672"/>
      <c r="AR25" s="672"/>
      <c r="AS25" s="672"/>
      <c r="AT25" s="672"/>
      <c r="AU25" s="672"/>
      <c r="AV25" s="672"/>
      <c r="AW25" s="672"/>
      <c r="AX25" s="672"/>
      <c r="AY25" s="672"/>
      <c r="AZ25" s="672"/>
      <c r="BA25" s="672"/>
      <c r="BB25" s="672"/>
      <c r="BC25" s="672"/>
      <c r="BD25" s="675"/>
      <c r="BE25" s="675"/>
      <c r="BF25" s="675"/>
      <c r="BG25" s="675"/>
      <c r="BH25" s="675"/>
      <c r="BI25" s="675"/>
      <c r="BJ25" s="675"/>
      <c r="BK25" s="675"/>
      <c r="BL25" s="675"/>
      <c r="BM25" s="675"/>
      <c r="BN25" s="675"/>
      <c r="BO25" s="675"/>
      <c r="BP25" s="675"/>
      <c r="BQ25" s="675"/>
      <c r="BR25" s="675"/>
      <c r="BS25" s="675"/>
      <c r="BT25" s="675"/>
      <c r="BU25" s="675"/>
      <c r="BV25" s="675"/>
    </row>
    <row r="26" spans="1:74" ht="12" customHeight="1" x14ac:dyDescent="0.3">
      <c r="A26" s="663"/>
      <c r="B26" s="662" t="s">
        <v>1320</v>
      </c>
      <c r="C26" s="662"/>
      <c r="D26" s="662"/>
      <c r="E26" s="662"/>
      <c r="F26" s="662"/>
      <c r="G26" s="662"/>
      <c r="H26" s="662"/>
      <c r="I26" s="662"/>
      <c r="J26" s="662"/>
      <c r="K26" s="662"/>
      <c r="L26" s="662"/>
      <c r="M26" s="662"/>
      <c r="N26" s="662"/>
      <c r="O26" s="662"/>
      <c r="P26" s="662"/>
      <c r="Q26" s="662"/>
      <c r="R26" s="672"/>
      <c r="S26" s="672"/>
      <c r="T26" s="672"/>
      <c r="U26" s="672"/>
      <c r="V26" s="672"/>
      <c r="W26" s="672"/>
      <c r="X26" s="672"/>
      <c r="Y26" s="672"/>
      <c r="Z26" s="672"/>
      <c r="AA26" s="672"/>
      <c r="AB26" s="672"/>
      <c r="AC26" s="672"/>
      <c r="AD26" s="672"/>
      <c r="AE26" s="672"/>
      <c r="AF26" s="672"/>
      <c r="AG26" s="672"/>
      <c r="AH26" s="672"/>
      <c r="AI26" s="672"/>
      <c r="AJ26" s="672"/>
      <c r="AK26" s="672"/>
      <c r="AL26" s="672"/>
      <c r="AM26" s="672"/>
      <c r="AN26" s="672"/>
      <c r="AO26" s="672"/>
      <c r="AP26" s="672"/>
      <c r="AQ26" s="672"/>
      <c r="AR26" s="672"/>
      <c r="AS26" s="672"/>
      <c r="AT26" s="672"/>
      <c r="AU26" s="672"/>
      <c r="AV26" s="672"/>
      <c r="AW26" s="672"/>
      <c r="AX26" s="672"/>
      <c r="AY26" s="672"/>
      <c r="AZ26" s="672"/>
      <c r="BA26" s="672"/>
      <c r="BB26" s="672"/>
      <c r="BC26" s="672"/>
      <c r="BD26" s="675"/>
      <c r="BE26" s="675"/>
      <c r="BF26" s="675"/>
      <c r="BG26" s="675"/>
      <c r="BH26" s="675"/>
      <c r="BI26" s="675"/>
      <c r="BJ26" s="675"/>
      <c r="BK26" s="675"/>
      <c r="BL26" s="675"/>
      <c r="BM26" s="675"/>
      <c r="BN26" s="675"/>
      <c r="BO26" s="675"/>
      <c r="BP26" s="675"/>
      <c r="BQ26" s="675"/>
      <c r="BR26" s="675"/>
      <c r="BS26" s="675"/>
      <c r="BT26" s="675"/>
      <c r="BU26" s="675"/>
      <c r="BV26" s="675"/>
    </row>
    <row r="27" spans="1:74" ht="12" customHeight="1" x14ac:dyDescent="0.3">
      <c r="A27" s="663"/>
      <c r="B27" s="662" t="s">
        <v>1060</v>
      </c>
      <c r="C27" s="662"/>
      <c r="D27" s="662"/>
      <c r="E27" s="662"/>
      <c r="F27" s="662"/>
      <c r="G27" s="662"/>
      <c r="H27" s="662"/>
      <c r="I27" s="662"/>
      <c r="J27" s="662"/>
      <c r="K27" s="662"/>
      <c r="L27" s="662"/>
      <c r="M27" s="662"/>
      <c r="N27" s="662"/>
      <c r="O27" s="662"/>
      <c r="P27" s="662"/>
      <c r="Q27" s="662"/>
      <c r="R27" s="672"/>
      <c r="S27" s="672"/>
      <c r="T27" s="672"/>
      <c r="U27" s="672"/>
      <c r="V27" s="672"/>
      <c r="W27" s="672"/>
      <c r="X27" s="672"/>
      <c r="Y27" s="672"/>
      <c r="Z27" s="672"/>
      <c r="AA27" s="672"/>
      <c r="AB27" s="672"/>
      <c r="AC27" s="672"/>
      <c r="AD27" s="672"/>
      <c r="AE27" s="672"/>
      <c r="AF27" s="672"/>
      <c r="AG27" s="672"/>
      <c r="AH27" s="672"/>
      <c r="AI27" s="672"/>
      <c r="AJ27" s="672"/>
      <c r="AK27" s="672"/>
      <c r="AL27" s="672"/>
      <c r="AM27" s="672"/>
      <c r="AN27" s="672"/>
      <c r="AO27" s="672"/>
      <c r="AP27" s="672"/>
      <c r="AQ27" s="672"/>
      <c r="AR27" s="672"/>
      <c r="AS27" s="672"/>
      <c r="AT27" s="672"/>
      <c r="AU27" s="672"/>
      <c r="AV27" s="672"/>
      <c r="AW27" s="672"/>
      <c r="AX27" s="672"/>
      <c r="AY27" s="672"/>
      <c r="AZ27" s="672"/>
      <c r="BA27" s="672"/>
      <c r="BB27" s="672"/>
      <c r="BC27" s="672"/>
      <c r="BD27" s="675"/>
      <c r="BE27" s="675"/>
      <c r="BF27" s="675"/>
      <c r="BG27" s="675"/>
      <c r="BH27" s="675"/>
      <c r="BI27" s="675"/>
      <c r="BJ27" s="675"/>
      <c r="BK27" s="675"/>
      <c r="BL27" s="675"/>
      <c r="BM27" s="675"/>
      <c r="BN27" s="675"/>
      <c r="BO27" s="675"/>
      <c r="BP27" s="675"/>
      <c r="BQ27" s="675"/>
      <c r="BR27" s="675"/>
      <c r="BS27" s="675"/>
      <c r="BT27" s="675"/>
      <c r="BU27" s="675"/>
      <c r="BV27" s="675"/>
    </row>
    <row r="28" spans="1:74" ht="12" customHeight="1" x14ac:dyDescent="0.3">
      <c r="A28" s="663" t="s">
        <v>1212</v>
      </c>
      <c r="B28" s="661" t="s">
        <v>1061</v>
      </c>
      <c r="C28" s="704">
        <v>2.83509272</v>
      </c>
      <c r="D28" s="704">
        <v>2.483653565</v>
      </c>
      <c r="E28" s="704">
        <v>2.7602272750000001</v>
      </c>
      <c r="F28" s="704">
        <v>2.4394207520000002</v>
      </c>
      <c r="G28" s="704">
        <v>2.5312207039999999</v>
      </c>
      <c r="H28" s="704">
        <v>2.60795449</v>
      </c>
      <c r="I28" s="704">
        <v>2.7518554740000001</v>
      </c>
      <c r="J28" s="704">
        <v>2.7789265900000002</v>
      </c>
      <c r="K28" s="704">
        <v>2.5093160669999999</v>
      </c>
      <c r="L28" s="704">
        <v>2.5192473770000001</v>
      </c>
      <c r="M28" s="704">
        <v>2.6582102710000002</v>
      </c>
      <c r="N28" s="704">
        <v>2.8498886159999999</v>
      </c>
      <c r="O28" s="704">
        <v>2.8523723859999999</v>
      </c>
      <c r="P28" s="704">
        <v>2.5926161539999999</v>
      </c>
      <c r="Q28" s="704">
        <v>2.7338763109999999</v>
      </c>
      <c r="R28" s="704">
        <v>2.3982216439999999</v>
      </c>
      <c r="S28" s="704">
        <v>2.4932074919999998</v>
      </c>
      <c r="T28" s="704">
        <v>2.6284628470000002</v>
      </c>
      <c r="U28" s="704">
        <v>2.7509522959999999</v>
      </c>
      <c r="V28" s="704">
        <v>2.6997930210000001</v>
      </c>
      <c r="W28" s="704">
        <v>2.3854466699999999</v>
      </c>
      <c r="X28" s="704">
        <v>2.4541334840000002</v>
      </c>
      <c r="Y28" s="704">
        <v>2.4835048789999998</v>
      </c>
      <c r="Z28" s="704">
        <v>2.535385416</v>
      </c>
      <c r="AA28" s="704">
        <v>2.5522215799999999</v>
      </c>
      <c r="AB28" s="704">
        <v>2.2127163950000002</v>
      </c>
      <c r="AC28" s="704">
        <v>2.3030809250000002</v>
      </c>
      <c r="AD28" s="704">
        <v>2.0456035400000001</v>
      </c>
      <c r="AE28" s="704">
        <v>2.3112592250000001</v>
      </c>
      <c r="AF28" s="704">
        <v>2.3209862870000002</v>
      </c>
      <c r="AG28" s="704">
        <v>2.5337459560000002</v>
      </c>
      <c r="AH28" s="704">
        <v>2.5650765739999999</v>
      </c>
      <c r="AI28" s="704">
        <v>2.3484427440000002</v>
      </c>
      <c r="AJ28" s="704">
        <v>2.2332982010000002</v>
      </c>
      <c r="AK28" s="704">
        <v>2.2448919159999998</v>
      </c>
      <c r="AL28" s="704">
        <v>2.4403968869999999</v>
      </c>
      <c r="AM28" s="704">
        <v>2.4748647739999998</v>
      </c>
      <c r="AN28" s="704">
        <v>2.28842692</v>
      </c>
      <c r="AO28" s="704">
        <v>2.3859077019999999</v>
      </c>
      <c r="AP28" s="704">
        <v>2.1872694949999998</v>
      </c>
      <c r="AQ28" s="704">
        <v>2.32597509</v>
      </c>
      <c r="AR28" s="704">
        <v>2.1536095230000001</v>
      </c>
      <c r="AS28" s="704">
        <v>2.3305445929999999</v>
      </c>
      <c r="AT28" s="704">
        <v>2.5241851780000002</v>
      </c>
      <c r="AU28" s="704">
        <v>2.153935911</v>
      </c>
      <c r="AV28" s="704">
        <v>2.0992181219999999</v>
      </c>
      <c r="AW28" s="704">
        <v>2.1754522679999999</v>
      </c>
      <c r="AX28" s="704">
        <v>2.3854959600000001</v>
      </c>
      <c r="AY28" s="704">
        <v>2.401932516</v>
      </c>
      <c r="AZ28" s="704">
        <v>2.2376784170000001</v>
      </c>
      <c r="BA28" s="704">
        <v>2.4045006400000002</v>
      </c>
      <c r="BB28" s="704">
        <v>2.4533860000000001</v>
      </c>
      <c r="BC28" s="704">
        <v>2.7165750000000002</v>
      </c>
      <c r="BD28" s="705">
        <v>2.5003839999999999</v>
      </c>
      <c r="BE28" s="705">
        <v>2.916283</v>
      </c>
      <c r="BF28" s="705">
        <v>2.662299</v>
      </c>
      <c r="BG28" s="705">
        <v>2.3403900000000002</v>
      </c>
      <c r="BH28" s="705">
        <v>2.628997</v>
      </c>
      <c r="BI28" s="705">
        <v>2.2664589999999998</v>
      </c>
      <c r="BJ28" s="705">
        <v>3.3054410000000001</v>
      </c>
      <c r="BK28" s="705">
        <v>3.1539079999999999</v>
      </c>
      <c r="BL28" s="705">
        <v>1.358598</v>
      </c>
      <c r="BM28" s="705">
        <v>2.4602300000000001</v>
      </c>
      <c r="BN28" s="705">
        <v>2.5127359999999999</v>
      </c>
      <c r="BO28" s="705">
        <v>2.655208</v>
      </c>
      <c r="BP28" s="705">
        <v>2.349844</v>
      </c>
      <c r="BQ28" s="705">
        <v>2.7850929999999998</v>
      </c>
      <c r="BR28" s="705">
        <v>2.5751379999999999</v>
      </c>
      <c r="BS28" s="705">
        <v>2.2969879999999998</v>
      </c>
      <c r="BT28" s="705">
        <v>2.4760260000000001</v>
      </c>
      <c r="BU28" s="705">
        <v>2.237441</v>
      </c>
      <c r="BV28" s="705">
        <v>3.1158139999999999</v>
      </c>
    </row>
    <row r="29" spans="1:74" ht="12" customHeight="1" x14ac:dyDescent="0.3">
      <c r="A29" s="663" t="s">
        <v>1312</v>
      </c>
      <c r="B29" s="661" t="s">
        <v>1062</v>
      </c>
      <c r="C29" s="704">
        <v>1.6458511709999999</v>
      </c>
      <c r="D29" s="704">
        <v>1.4225672949999999</v>
      </c>
      <c r="E29" s="704">
        <v>1.5440642680000001</v>
      </c>
      <c r="F29" s="704">
        <v>1.4646890509999999</v>
      </c>
      <c r="G29" s="704">
        <v>1.5538919920000001</v>
      </c>
      <c r="H29" s="704">
        <v>1.5150064999999999</v>
      </c>
      <c r="I29" s="704">
        <v>1.512502963</v>
      </c>
      <c r="J29" s="704">
        <v>1.5077254360000001</v>
      </c>
      <c r="K29" s="704">
        <v>1.4217151539999999</v>
      </c>
      <c r="L29" s="704">
        <v>1.4360065719999999</v>
      </c>
      <c r="M29" s="704">
        <v>1.49568944</v>
      </c>
      <c r="N29" s="704">
        <v>1.564012612</v>
      </c>
      <c r="O29" s="704">
        <v>1.5318969140000001</v>
      </c>
      <c r="P29" s="704">
        <v>1.4551560939999999</v>
      </c>
      <c r="Q29" s="704">
        <v>1.5339783250000001</v>
      </c>
      <c r="R29" s="704">
        <v>1.4501108540000001</v>
      </c>
      <c r="S29" s="704">
        <v>1.4555804020000001</v>
      </c>
      <c r="T29" s="704">
        <v>1.4600673850000001</v>
      </c>
      <c r="U29" s="704">
        <v>1.480132668</v>
      </c>
      <c r="V29" s="704">
        <v>1.4829386579999999</v>
      </c>
      <c r="W29" s="704">
        <v>1.3411104890000001</v>
      </c>
      <c r="X29" s="704">
        <v>1.465078342</v>
      </c>
      <c r="Y29" s="704">
        <v>1.4534724290000001</v>
      </c>
      <c r="Z29" s="704">
        <v>1.5137033580000001</v>
      </c>
      <c r="AA29" s="704">
        <v>1.411708003</v>
      </c>
      <c r="AB29" s="704">
        <v>1.2655384300000001</v>
      </c>
      <c r="AC29" s="704">
        <v>1.3642715940000001</v>
      </c>
      <c r="AD29" s="704">
        <v>1.27639776</v>
      </c>
      <c r="AE29" s="704">
        <v>1.3466466479999999</v>
      </c>
      <c r="AF29" s="704">
        <v>1.346059817</v>
      </c>
      <c r="AG29" s="704">
        <v>1.3825836199999999</v>
      </c>
      <c r="AH29" s="704">
        <v>1.393211226</v>
      </c>
      <c r="AI29" s="704">
        <v>1.30302618</v>
      </c>
      <c r="AJ29" s="704">
        <v>1.3341888</v>
      </c>
      <c r="AK29" s="704">
        <v>1.2877381809999999</v>
      </c>
      <c r="AL29" s="704">
        <v>1.3799575319999999</v>
      </c>
      <c r="AM29" s="704">
        <v>1.422021684</v>
      </c>
      <c r="AN29" s="704">
        <v>1.284215264</v>
      </c>
      <c r="AO29" s="704">
        <v>1.436641257</v>
      </c>
      <c r="AP29" s="704">
        <v>1.3641845079999999</v>
      </c>
      <c r="AQ29" s="704">
        <v>1.381596756</v>
      </c>
      <c r="AR29" s="704">
        <v>1.246821116</v>
      </c>
      <c r="AS29" s="704">
        <v>1.33895963</v>
      </c>
      <c r="AT29" s="704">
        <v>1.365460015</v>
      </c>
      <c r="AU29" s="704">
        <v>1.306565328</v>
      </c>
      <c r="AV29" s="704">
        <v>1.291605688</v>
      </c>
      <c r="AW29" s="704">
        <v>1.253483331</v>
      </c>
      <c r="AX29" s="704">
        <v>1.3701280819999999</v>
      </c>
      <c r="AY29" s="704">
        <v>1.370941736</v>
      </c>
      <c r="AZ29" s="704">
        <v>1.2162059649999999</v>
      </c>
      <c r="BA29" s="704">
        <v>1.3643303360000001</v>
      </c>
      <c r="BB29" s="704">
        <v>1.5235620000000001</v>
      </c>
      <c r="BC29" s="704">
        <v>1.529307</v>
      </c>
      <c r="BD29" s="705">
        <v>1.3700920000000001</v>
      </c>
      <c r="BE29" s="705">
        <v>1.5017389999999999</v>
      </c>
      <c r="BF29" s="705">
        <v>1.405189</v>
      </c>
      <c r="BG29" s="705">
        <v>1.364601</v>
      </c>
      <c r="BH29" s="705">
        <v>1.3415429999999999</v>
      </c>
      <c r="BI29" s="705">
        <v>1.293739</v>
      </c>
      <c r="BJ29" s="705">
        <v>1.4834099999999999</v>
      </c>
      <c r="BK29" s="705">
        <v>1.519463</v>
      </c>
      <c r="BL29" s="705">
        <v>0.8446806</v>
      </c>
      <c r="BM29" s="705">
        <v>1.3936710000000001</v>
      </c>
      <c r="BN29" s="705">
        <v>1.5432380000000001</v>
      </c>
      <c r="BO29" s="705">
        <v>1.509816</v>
      </c>
      <c r="BP29" s="705">
        <v>1.3297890000000001</v>
      </c>
      <c r="BQ29" s="705">
        <v>1.4772400000000001</v>
      </c>
      <c r="BR29" s="705">
        <v>1.4019140000000001</v>
      </c>
      <c r="BS29" s="705">
        <v>1.354943</v>
      </c>
      <c r="BT29" s="705">
        <v>1.3342689999999999</v>
      </c>
      <c r="BU29" s="705">
        <v>1.2802389999999999</v>
      </c>
      <c r="BV29" s="705">
        <v>1.476259</v>
      </c>
    </row>
    <row r="30" spans="1:74" ht="12" customHeight="1" x14ac:dyDescent="0.3">
      <c r="A30" s="663" t="s">
        <v>1313</v>
      </c>
      <c r="B30" s="661" t="s">
        <v>1063</v>
      </c>
      <c r="C30" s="704">
        <v>1.1892415489999999</v>
      </c>
      <c r="D30" s="704">
        <v>1.0610862700000001</v>
      </c>
      <c r="E30" s="704">
        <v>1.216163007</v>
      </c>
      <c r="F30" s="704">
        <v>0.97473170099999995</v>
      </c>
      <c r="G30" s="704">
        <v>0.97732871200000004</v>
      </c>
      <c r="H30" s="704">
        <v>1.0929479900000001</v>
      </c>
      <c r="I30" s="704">
        <v>1.2393525110000001</v>
      </c>
      <c r="J30" s="704">
        <v>1.2712011540000001</v>
      </c>
      <c r="K30" s="704">
        <v>1.0876009129999999</v>
      </c>
      <c r="L30" s="704">
        <v>1.083240805</v>
      </c>
      <c r="M30" s="704">
        <v>1.1625208309999999</v>
      </c>
      <c r="N30" s="704">
        <v>1.2858760039999999</v>
      </c>
      <c r="O30" s="704">
        <v>1.320475472</v>
      </c>
      <c r="P30" s="704">
        <v>1.13746006</v>
      </c>
      <c r="Q30" s="704">
        <v>1.1998979860000001</v>
      </c>
      <c r="R30" s="704">
        <v>0.94811078999999998</v>
      </c>
      <c r="S30" s="704">
        <v>1.03762709</v>
      </c>
      <c r="T30" s="704">
        <v>1.1683954620000001</v>
      </c>
      <c r="U30" s="704">
        <v>1.2708196279999999</v>
      </c>
      <c r="V30" s="704">
        <v>1.2168543629999999</v>
      </c>
      <c r="W30" s="704">
        <v>1.044336181</v>
      </c>
      <c r="X30" s="704">
        <v>0.989055142</v>
      </c>
      <c r="Y30" s="704">
        <v>1.03003245</v>
      </c>
      <c r="Z30" s="704">
        <v>1.0216820579999999</v>
      </c>
      <c r="AA30" s="704">
        <v>1.1405135769999999</v>
      </c>
      <c r="AB30" s="704">
        <v>0.94717796499999996</v>
      </c>
      <c r="AC30" s="704">
        <v>0.93880933099999997</v>
      </c>
      <c r="AD30" s="704">
        <v>0.76920577999999995</v>
      </c>
      <c r="AE30" s="704">
        <v>0.96461257700000003</v>
      </c>
      <c r="AF30" s="704">
        <v>0.97492646999999999</v>
      </c>
      <c r="AG30" s="704">
        <v>1.1511623360000001</v>
      </c>
      <c r="AH30" s="704">
        <v>1.1718653480000001</v>
      </c>
      <c r="AI30" s="704">
        <v>1.0454165639999999</v>
      </c>
      <c r="AJ30" s="704">
        <v>0.89910940100000003</v>
      </c>
      <c r="AK30" s="704">
        <v>0.95715373500000001</v>
      </c>
      <c r="AL30" s="704">
        <v>1.060439355</v>
      </c>
      <c r="AM30" s="704">
        <v>1.0528430900000001</v>
      </c>
      <c r="AN30" s="704">
        <v>1.0042116560000001</v>
      </c>
      <c r="AO30" s="704">
        <v>0.94926644500000001</v>
      </c>
      <c r="AP30" s="704">
        <v>0.82308498699999999</v>
      </c>
      <c r="AQ30" s="704">
        <v>0.94437833400000004</v>
      </c>
      <c r="AR30" s="704">
        <v>0.90678840699999996</v>
      </c>
      <c r="AS30" s="704">
        <v>0.99158496299999999</v>
      </c>
      <c r="AT30" s="704">
        <v>1.1587251629999999</v>
      </c>
      <c r="AU30" s="704">
        <v>0.84737058300000001</v>
      </c>
      <c r="AV30" s="704">
        <v>0.80761243400000005</v>
      </c>
      <c r="AW30" s="704">
        <v>0.92196893700000004</v>
      </c>
      <c r="AX30" s="704">
        <v>1.0153678779999999</v>
      </c>
      <c r="AY30" s="704">
        <v>1.03099078</v>
      </c>
      <c r="AZ30" s="704">
        <v>1.021472452</v>
      </c>
      <c r="BA30" s="704">
        <v>1.0401703040000001</v>
      </c>
      <c r="BB30" s="704">
        <v>0.92982419999999999</v>
      </c>
      <c r="BC30" s="704">
        <v>1.187268</v>
      </c>
      <c r="BD30" s="705">
        <v>1.1302920000000001</v>
      </c>
      <c r="BE30" s="705">
        <v>1.414544</v>
      </c>
      <c r="BF30" s="705">
        <v>1.2571099999999999</v>
      </c>
      <c r="BG30" s="705">
        <v>0.97578949999999998</v>
      </c>
      <c r="BH30" s="705">
        <v>1.2874540000000001</v>
      </c>
      <c r="BI30" s="705">
        <v>0.97272000000000003</v>
      </c>
      <c r="BJ30" s="705">
        <v>1.82203</v>
      </c>
      <c r="BK30" s="705">
        <v>1.6344449999999999</v>
      </c>
      <c r="BL30" s="705">
        <v>0.51391710000000002</v>
      </c>
      <c r="BM30" s="705">
        <v>1.066559</v>
      </c>
      <c r="BN30" s="705">
        <v>0.96949810000000003</v>
      </c>
      <c r="BO30" s="705">
        <v>1.1453930000000001</v>
      </c>
      <c r="BP30" s="705">
        <v>1.0200549999999999</v>
      </c>
      <c r="BQ30" s="705">
        <v>1.3078529999999999</v>
      </c>
      <c r="BR30" s="705">
        <v>1.173224</v>
      </c>
      <c r="BS30" s="705">
        <v>0.94204500000000002</v>
      </c>
      <c r="BT30" s="705">
        <v>1.141756</v>
      </c>
      <c r="BU30" s="705">
        <v>0.95720240000000001</v>
      </c>
      <c r="BV30" s="705">
        <v>1.6395550000000001</v>
      </c>
    </row>
    <row r="31" spans="1:74" ht="12" customHeight="1" x14ac:dyDescent="0.3">
      <c r="A31" s="663" t="s">
        <v>1209</v>
      </c>
      <c r="B31" s="661" t="s">
        <v>1064</v>
      </c>
      <c r="C31" s="704">
        <v>26.635124529999999</v>
      </c>
      <c r="D31" s="704">
        <v>23.512950132</v>
      </c>
      <c r="E31" s="704">
        <v>29.12596426</v>
      </c>
      <c r="F31" s="704">
        <v>29.221115293</v>
      </c>
      <c r="G31" s="704">
        <v>32.205104990999999</v>
      </c>
      <c r="H31" s="704">
        <v>30.082813378000001</v>
      </c>
      <c r="I31" s="704">
        <v>26.362805812000001</v>
      </c>
      <c r="J31" s="704">
        <v>21.740628482999998</v>
      </c>
      <c r="K31" s="704">
        <v>18.977782783999999</v>
      </c>
      <c r="L31" s="704">
        <v>18.170779733</v>
      </c>
      <c r="M31" s="704">
        <v>20.420851729999999</v>
      </c>
      <c r="N31" s="704">
        <v>22.254988574999999</v>
      </c>
      <c r="O31" s="704">
        <v>24.96201993</v>
      </c>
      <c r="P31" s="704">
        <v>24.793710240999999</v>
      </c>
      <c r="Q31" s="704">
        <v>25.752148085000002</v>
      </c>
      <c r="R31" s="704">
        <v>27.989979192</v>
      </c>
      <c r="S31" s="704">
        <v>30.318598342000001</v>
      </c>
      <c r="T31" s="704">
        <v>27.502186480999999</v>
      </c>
      <c r="U31" s="704">
        <v>25.002925764</v>
      </c>
      <c r="V31" s="704">
        <v>21.908293526000001</v>
      </c>
      <c r="W31" s="704">
        <v>19.059726191999999</v>
      </c>
      <c r="X31" s="704">
        <v>19.426419968000001</v>
      </c>
      <c r="Y31" s="704">
        <v>21.780770564000001</v>
      </c>
      <c r="Z31" s="704">
        <v>22.650886192000002</v>
      </c>
      <c r="AA31" s="704">
        <v>24.657851542</v>
      </c>
      <c r="AB31" s="704">
        <v>22.772000198000001</v>
      </c>
      <c r="AC31" s="704">
        <v>26.207664605000002</v>
      </c>
      <c r="AD31" s="704">
        <v>27.695002240000001</v>
      </c>
      <c r="AE31" s="704">
        <v>31.856523539000001</v>
      </c>
      <c r="AF31" s="704">
        <v>27.964864186</v>
      </c>
      <c r="AG31" s="704">
        <v>24.787959910000001</v>
      </c>
      <c r="AH31" s="704">
        <v>22.504343480999999</v>
      </c>
      <c r="AI31" s="704">
        <v>18.461390473000002</v>
      </c>
      <c r="AJ31" s="704">
        <v>18.232079965</v>
      </c>
      <c r="AK31" s="704">
        <v>20.138658313000001</v>
      </c>
      <c r="AL31" s="704">
        <v>21.373703252999999</v>
      </c>
      <c r="AM31" s="704">
        <v>25.221605315000001</v>
      </c>
      <c r="AN31" s="704">
        <v>26.259889161</v>
      </c>
      <c r="AO31" s="704">
        <v>23.482547197999999</v>
      </c>
      <c r="AP31" s="704">
        <v>22.001882983000002</v>
      </c>
      <c r="AQ31" s="704">
        <v>30.367471117000001</v>
      </c>
      <c r="AR31" s="704">
        <v>28.950141668000001</v>
      </c>
      <c r="AS31" s="704">
        <v>27.571461258999999</v>
      </c>
      <c r="AT31" s="704">
        <v>23.98477647</v>
      </c>
      <c r="AU31" s="704">
        <v>19.076220200000002</v>
      </c>
      <c r="AV31" s="704">
        <v>18.236628460999999</v>
      </c>
      <c r="AW31" s="704">
        <v>21.736184090999998</v>
      </c>
      <c r="AX31" s="704">
        <v>22.981033739000001</v>
      </c>
      <c r="AY31" s="704">
        <v>26.047006019000001</v>
      </c>
      <c r="AZ31" s="704">
        <v>22.043035386</v>
      </c>
      <c r="BA31" s="704">
        <v>21.246738585999999</v>
      </c>
      <c r="BB31" s="704">
        <v>19.762</v>
      </c>
      <c r="BC31" s="704">
        <v>25.960550000000001</v>
      </c>
      <c r="BD31" s="705">
        <v>25.857150000000001</v>
      </c>
      <c r="BE31" s="705">
        <v>23.65615</v>
      </c>
      <c r="BF31" s="705">
        <v>20.458819999999999</v>
      </c>
      <c r="BG31" s="705">
        <v>17.088200000000001</v>
      </c>
      <c r="BH31" s="705">
        <v>16.982810000000001</v>
      </c>
      <c r="BI31" s="705">
        <v>18.94652</v>
      </c>
      <c r="BJ31" s="705">
        <v>21.065190000000001</v>
      </c>
      <c r="BK31" s="705">
        <v>23.402529999999999</v>
      </c>
      <c r="BL31" s="705">
        <v>20.848199999999999</v>
      </c>
      <c r="BM31" s="705">
        <v>23.60116</v>
      </c>
      <c r="BN31" s="705">
        <v>23.966650000000001</v>
      </c>
      <c r="BO31" s="705">
        <v>27.987079999999999</v>
      </c>
      <c r="BP31" s="705">
        <v>27.85773</v>
      </c>
      <c r="BQ31" s="705">
        <v>25.74137</v>
      </c>
      <c r="BR31" s="705">
        <v>21.491060000000001</v>
      </c>
      <c r="BS31" s="705">
        <v>17.75273</v>
      </c>
      <c r="BT31" s="705">
        <v>17.570430000000002</v>
      </c>
      <c r="BU31" s="705">
        <v>19.43085</v>
      </c>
      <c r="BV31" s="705">
        <v>21.796700000000001</v>
      </c>
    </row>
    <row r="32" spans="1:74" ht="12" customHeight="1" x14ac:dyDescent="0.3">
      <c r="A32" s="663" t="s">
        <v>1213</v>
      </c>
      <c r="B32" s="661" t="s">
        <v>1081</v>
      </c>
      <c r="C32" s="704">
        <v>1.38259964</v>
      </c>
      <c r="D32" s="704">
        <v>1.238879219</v>
      </c>
      <c r="E32" s="704">
        <v>1.3845126619999999</v>
      </c>
      <c r="F32" s="704">
        <v>1.3367918329999999</v>
      </c>
      <c r="G32" s="704">
        <v>1.2834570190000001</v>
      </c>
      <c r="H32" s="704">
        <v>1.213937228</v>
      </c>
      <c r="I32" s="704">
        <v>1.3554001259999999</v>
      </c>
      <c r="J32" s="704">
        <v>1.3450315399999999</v>
      </c>
      <c r="K32" s="704">
        <v>1.2969612800000001</v>
      </c>
      <c r="L32" s="704">
        <v>1.229009276</v>
      </c>
      <c r="M32" s="704">
        <v>1.2892570139999999</v>
      </c>
      <c r="N32" s="704">
        <v>1.5709278179999999</v>
      </c>
      <c r="O32" s="704">
        <v>1.341307424</v>
      </c>
      <c r="P32" s="704">
        <v>1.2740925759999999</v>
      </c>
      <c r="Q32" s="704">
        <v>1.366753028</v>
      </c>
      <c r="R32" s="704">
        <v>1.1879366360000001</v>
      </c>
      <c r="S32" s="704">
        <v>1.38262025</v>
      </c>
      <c r="T32" s="704">
        <v>1.299834782</v>
      </c>
      <c r="U32" s="704">
        <v>1.3696112949999999</v>
      </c>
      <c r="V32" s="704">
        <v>1.3670550370000001</v>
      </c>
      <c r="W32" s="704">
        <v>1.3279076910000001</v>
      </c>
      <c r="X32" s="704">
        <v>1.273090287</v>
      </c>
      <c r="Y32" s="704">
        <v>1.330843628</v>
      </c>
      <c r="Z32" s="704">
        <v>1.4126393660000001</v>
      </c>
      <c r="AA32" s="704">
        <v>1.347889549</v>
      </c>
      <c r="AB32" s="704">
        <v>1.2519351519999999</v>
      </c>
      <c r="AC32" s="704">
        <v>1.378336518</v>
      </c>
      <c r="AD32" s="704">
        <v>1.227050373</v>
      </c>
      <c r="AE32" s="704">
        <v>1.3044456170000001</v>
      </c>
      <c r="AF32" s="704">
        <v>1.2943282659999999</v>
      </c>
      <c r="AG32" s="704">
        <v>1.34196666</v>
      </c>
      <c r="AH32" s="704">
        <v>1.362412403</v>
      </c>
      <c r="AI32" s="704">
        <v>1.3380929800000001</v>
      </c>
      <c r="AJ32" s="704">
        <v>1.102883595</v>
      </c>
      <c r="AK32" s="704">
        <v>0.94138361599999998</v>
      </c>
      <c r="AL32" s="704">
        <v>1.140239271</v>
      </c>
      <c r="AM32" s="704">
        <v>1.229389609</v>
      </c>
      <c r="AN32" s="704">
        <v>1.2330506999999999</v>
      </c>
      <c r="AO32" s="704">
        <v>1.4734815269999999</v>
      </c>
      <c r="AP32" s="704">
        <v>1.4104817270000001</v>
      </c>
      <c r="AQ32" s="704">
        <v>1.41087611</v>
      </c>
      <c r="AR32" s="704">
        <v>1.3377701179999999</v>
      </c>
      <c r="AS32" s="704">
        <v>1.4043296009999999</v>
      </c>
      <c r="AT32" s="704">
        <v>1.4000400120000001</v>
      </c>
      <c r="AU32" s="704">
        <v>1.3587222269999999</v>
      </c>
      <c r="AV32" s="704">
        <v>1.341380697</v>
      </c>
      <c r="AW32" s="704">
        <v>1.4479280859999999</v>
      </c>
      <c r="AX32" s="704">
        <v>1.4337137470000001</v>
      </c>
      <c r="AY32" s="704">
        <v>1.3599718030000001</v>
      </c>
      <c r="AZ32" s="704">
        <v>1.2875929660000001</v>
      </c>
      <c r="BA32" s="704">
        <v>1.247852701</v>
      </c>
      <c r="BB32" s="704">
        <v>1.4195070000000001</v>
      </c>
      <c r="BC32" s="704">
        <v>1.485393</v>
      </c>
      <c r="BD32" s="705">
        <v>1.36886</v>
      </c>
      <c r="BE32" s="705">
        <v>1.416795</v>
      </c>
      <c r="BF32" s="705">
        <v>1.42584</v>
      </c>
      <c r="BG32" s="705">
        <v>1.3694489999999999</v>
      </c>
      <c r="BH32" s="705">
        <v>1.370552</v>
      </c>
      <c r="BI32" s="705">
        <v>1.431945</v>
      </c>
      <c r="BJ32" s="705">
        <v>1.449092</v>
      </c>
      <c r="BK32" s="705">
        <v>1.4162129999999999</v>
      </c>
      <c r="BL32" s="705">
        <v>1.3666720000000001</v>
      </c>
      <c r="BM32" s="705">
        <v>1.156917</v>
      </c>
      <c r="BN32" s="705">
        <v>1.3215710000000001</v>
      </c>
      <c r="BO32" s="705">
        <v>1.4105110000000001</v>
      </c>
      <c r="BP32" s="705">
        <v>1.317631</v>
      </c>
      <c r="BQ32" s="705">
        <v>1.408447</v>
      </c>
      <c r="BR32" s="705">
        <v>1.4528220000000001</v>
      </c>
      <c r="BS32" s="705">
        <v>1.410496</v>
      </c>
      <c r="BT32" s="705">
        <v>1.4057869999999999</v>
      </c>
      <c r="BU32" s="705">
        <v>1.490505</v>
      </c>
      <c r="BV32" s="705">
        <v>1.4589259999999999</v>
      </c>
    </row>
    <row r="33" spans="1:74" ht="12" customHeight="1" x14ac:dyDescent="0.3">
      <c r="A33" s="663" t="s">
        <v>1211</v>
      </c>
      <c r="B33" s="661" t="s">
        <v>1065</v>
      </c>
      <c r="C33" s="704">
        <v>2.0113707110000001</v>
      </c>
      <c r="D33" s="704">
        <v>2.5263937589999999</v>
      </c>
      <c r="E33" s="704">
        <v>4.2001654549999996</v>
      </c>
      <c r="F33" s="704">
        <v>4.6461027880000003</v>
      </c>
      <c r="G33" s="704">
        <v>5.6054859800000001</v>
      </c>
      <c r="H33" s="704">
        <v>6.1094939119999996</v>
      </c>
      <c r="I33" s="704">
        <v>5.6898626930000002</v>
      </c>
      <c r="J33" s="704">
        <v>5.374119394</v>
      </c>
      <c r="K33" s="704">
        <v>5.0589946619999999</v>
      </c>
      <c r="L33" s="704">
        <v>4.7709950760000002</v>
      </c>
      <c r="M33" s="704">
        <v>3.3723608999999999</v>
      </c>
      <c r="N33" s="704">
        <v>3.3575164989999999</v>
      </c>
      <c r="O33" s="704">
        <v>3.2878416119999998</v>
      </c>
      <c r="P33" s="704">
        <v>3.8627098800000002</v>
      </c>
      <c r="Q33" s="704">
        <v>5.0091136260000004</v>
      </c>
      <c r="R33" s="704">
        <v>6.0023991329999999</v>
      </c>
      <c r="S33" s="704">
        <v>6.7877235330000003</v>
      </c>
      <c r="T33" s="704">
        <v>7.3474853590000002</v>
      </c>
      <c r="U33" s="704">
        <v>6.6913066490000004</v>
      </c>
      <c r="V33" s="704">
        <v>6.6335512349999997</v>
      </c>
      <c r="W33" s="704">
        <v>5.9109024379999999</v>
      </c>
      <c r="X33" s="704">
        <v>4.9262669890000002</v>
      </c>
      <c r="Y33" s="704">
        <v>3.7110033420000001</v>
      </c>
      <c r="Z33" s="704">
        <v>3.08252302</v>
      </c>
      <c r="AA33" s="704">
        <v>3.5460793819999998</v>
      </c>
      <c r="AB33" s="704">
        <v>3.7976078690000001</v>
      </c>
      <c r="AC33" s="704">
        <v>5.8412723309999999</v>
      </c>
      <c r="AD33" s="704">
        <v>6.6901811899999997</v>
      </c>
      <c r="AE33" s="704">
        <v>7.0954023929999996</v>
      </c>
      <c r="AF33" s="704">
        <v>7.8981032239999998</v>
      </c>
      <c r="AG33" s="704">
        <v>8.0531010710000004</v>
      </c>
      <c r="AH33" s="704">
        <v>7.8027319049999999</v>
      </c>
      <c r="AI33" s="704">
        <v>6.7537196369999997</v>
      </c>
      <c r="AJ33" s="704">
        <v>6.0401778430000004</v>
      </c>
      <c r="AK33" s="704">
        <v>4.3229624820000003</v>
      </c>
      <c r="AL33" s="704">
        <v>3.4234071180000001</v>
      </c>
      <c r="AM33" s="704">
        <v>4.6154620230000001</v>
      </c>
      <c r="AN33" s="704">
        <v>5.6566507809999997</v>
      </c>
      <c r="AO33" s="704">
        <v>6.4356217259999999</v>
      </c>
      <c r="AP33" s="704">
        <v>8.0521538479999997</v>
      </c>
      <c r="AQ33" s="704">
        <v>9.678904374</v>
      </c>
      <c r="AR33" s="704">
        <v>9.5553595189999996</v>
      </c>
      <c r="AS33" s="704">
        <v>10.385612234</v>
      </c>
      <c r="AT33" s="704">
        <v>9.4275632520000006</v>
      </c>
      <c r="AU33" s="704">
        <v>7.8237319340000004</v>
      </c>
      <c r="AV33" s="704">
        <v>7.2837718110000003</v>
      </c>
      <c r="AW33" s="704">
        <v>5.8445746339999998</v>
      </c>
      <c r="AX33" s="704">
        <v>5.3379794839999999</v>
      </c>
      <c r="AY33" s="704">
        <v>5.6892673089999999</v>
      </c>
      <c r="AZ33" s="704">
        <v>6.4523242400000003</v>
      </c>
      <c r="BA33" s="704">
        <v>9.2673329689999999</v>
      </c>
      <c r="BB33" s="704">
        <v>10.31949</v>
      </c>
      <c r="BC33" s="704">
        <v>12.25009</v>
      </c>
      <c r="BD33" s="705">
        <v>12.070360000000001</v>
      </c>
      <c r="BE33" s="705">
        <v>13.25653</v>
      </c>
      <c r="BF33" s="705">
        <v>12.041259999999999</v>
      </c>
      <c r="BG33" s="705">
        <v>10.24037</v>
      </c>
      <c r="BH33" s="705">
        <v>9.4929799999999993</v>
      </c>
      <c r="BI33" s="705">
        <v>7.5468450000000002</v>
      </c>
      <c r="BJ33" s="705">
        <v>6.9340440000000001</v>
      </c>
      <c r="BK33" s="705">
        <v>7.6074739999999998</v>
      </c>
      <c r="BL33" s="705">
        <v>8.6185089999999995</v>
      </c>
      <c r="BM33" s="705">
        <v>12.049609999999999</v>
      </c>
      <c r="BN33" s="705">
        <v>13.58888</v>
      </c>
      <c r="BO33" s="705">
        <v>15.49152</v>
      </c>
      <c r="BP33" s="705">
        <v>15.648300000000001</v>
      </c>
      <c r="BQ33" s="705">
        <v>16.547650000000001</v>
      </c>
      <c r="BR33" s="705">
        <v>15.15306</v>
      </c>
      <c r="BS33" s="705">
        <v>13.046519999999999</v>
      </c>
      <c r="BT33" s="705">
        <v>11.68351</v>
      </c>
      <c r="BU33" s="705">
        <v>9.3296039999999998</v>
      </c>
      <c r="BV33" s="705">
        <v>8.5606670000000005</v>
      </c>
    </row>
    <row r="34" spans="1:74" ht="12" customHeight="1" x14ac:dyDescent="0.3">
      <c r="A34" s="663" t="s">
        <v>1210</v>
      </c>
      <c r="B34" s="661" t="s">
        <v>1082</v>
      </c>
      <c r="C34" s="704">
        <v>19.821557472999999</v>
      </c>
      <c r="D34" s="704">
        <v>21.178905960000002</v>
      </c>
      <c r="E34" s="704">
        <v>24.967858157999999</v>
      </c>
      <c r="F34" s="704">
        <v>24.59097852</v>
      </c>
      <c r="G34" s="704">
        <v>22.429443505999998</v>
      </c>
      <c r="H34" s="704">
        <v>19.791476312</v>
      </c>
      <c r="I34" s="704">
        <v>15.948165603</v>
      </c>
      <c r="J34" s="704">
        <v>13.611459654000001</v>
      </c>
      <c r="K34" s="704">
        <v>17.83981854</v>
      </c>
      <c r="L34" s="704">
        <v>25.282942181999999</v>
      </c>
      <c r="M34" s="704">
        <v>24.058954143000001</v>
      </c>
      <c r="N34" s="704">
        <v>24.552425012</v>
      </c>
      <c r="O34" s="704">
        <v>25.570053029</v>
      </c>
      <c r="P34" s="704">
        <v>23.165020077000001</v>
      </c>
      <c r="Q34" s="704">
        <v>26.435018839000001</v>
      </c>
      <c r="R34" s="704">
        <v>26.406190840000001</v>
      </c>
      <c r="S34" s="704">
        <v>23.931575471999999</v>
      </c>
      <c r="T34" s="704">
        <v>24.682764404</v>
      </c>
      <c r="U34" s="704">
        <v>16.431642070999999</v>
      </c>
      <c r="V34" s="704">
        <v>19.830204000999998</v>
      </c>
      <c r="W34" s="704">
        <v>18.501795234999999</v>
      </c>
      <c r="X34" s="704">
        <v>21.169635316000001</v>
      </c>
      <c r="Y34" s="704">
        <v>21.991019413</v>
      </c>
      <c r="Z34" s="704">
        <v>24.281509159999999</v>
      </c>
      <c r="AA34" s="704">
        <v>24.273044141</v>
      </c>
      <c r="AB34" s="704">
        <v>22.598255909999999</v>
      </c>
      <c r="AC34" s="704">
        <v>25.745924749</v>
      </c>
      <c r="AD34" s="704">
        <v>28.887737320999999</v>
      </c>
      <c r="AE34" s="704">
        <v>25.756669664</v>
      </c>
      <c r="AF34" s="704">
        <v>22.426099435000001</v>
      </c>
      <c r="AG34" s="704">
        <v>22.084403556000002</v>
      </c>
      <c r="AH34" s="704">
        <v>19.963513459000001</v>
      </c>
      <c r="AI34" s="704">
        <v>24.494216560000002</v>
      </c>
      <c r="AJ34" s="704">
        <v>27.598531194</v>
      </c>
      <c r="AK34" s="704">
        <v>25.159643384999999</v>
      </c>
      <c r="AL34" s="704">
        <v>26.615985436999999</v>
      </c>
      <c r="AM34" s="704">
        <v>28.519865576000001</v>
      </c>
      <c r="AN34" s="704">
        <v>29.367755274</v>
      </c>
      <c r="AO34" s="704">
        <v>29.495588195</v>
      </c>
      <c r="AP34" s="704">
        <v>29.385797261</v>
      </c>
      <c r="AQ34" s="704">
        <v>28.281905575</v>
      </c>
      <c r="AR34" s="704">
        <v>29.445520072000001</v>
      </c>
      <c r="AS34" s="704">
        <v>22.186082611</v>
      </c>
      <c r="AT34" s="704">
        <v>22.340558558000001</v>
      </c>
      <c r="AU34" s="704">
        <v>22.977116597999999</v>
      </c>
      <c r="AV34" s="704">
        <v>28.769981923</v>
      </c>
      <c r="AW34" s="704">
        <v>33.581844601999997</v>
      </c>
      <c r="AX34" s="704">
        <v>32.328759333999997</v>
      </c>
      <c r="AY34" s="704">
        <v>30.318696802000002</v>
      </c>
      <c r="AZ34" s="704">
        <v>26.56126545</v>
      </c>
      <c r="BA34" s="704">
        <v>39.466184376999998</v>
      </c>
      <c r="BB34" s="704">
        <v>34.342059999999996</v>
      </c>
      <c r="BC34" s="704">
        <v>33.655909999999999</v>
      </c>
      <c r="BD34" s="705">
        <v>35.365780000000001</v>
      </c>
      <c r="BE34" s="705">
        <v>26.761420000000001</v>
      </c>
      <c r="BF34" s="705">
        <v>25.930789999999998</v>
      </c>
      <c r="BG34" s="705">
        <v>27.805409999999998</v>
      </c>
      <c r="BH34" s="705">
        <v>33.868270000000003</v>
      </c>
      <c r="BI34" s="705">
        <v>39.684959999999997</v>
      </c>
      <c r="BJ34" s="705">
        <v>36.72625</v>
      </c>
      <c r="BK34" s="705">
        <v>34.873080000000002</v>
      </c>
      <c r="BL34" s="705">
        <v>31.59112</v>
      </c>
      <c r="BM34" s="705">
        <v>43.97869</v>
      </c>
      <c r="BN34" s="705">
        <v>36.950229999999998</v>
      </c>
      <c r="BO34" s="705">
        <v>36.578389999999999</v>
      </c>
      <c r="BP34" s="705">
        <v>38.534120000000001</v>
      </c>
      <c r="BQ34" s="705">
        <v>28.914919999999999</v>
      </c>
      <c r="BR34" s="705">
        <v>27.21555</v>
      </c>
      <c r="BS34" s="705">
        <v>30.790710000000001</v>
      </c>
      <c r="BT34" s="705">
        <v>35.945529999999998</v>
      </c>
      <c r="BU34" s="705">
        <v>42.646529999999998</v>
      </c>
      <c r="BV34" s="705">
        <v>37.94265</v>
      </c>
    </row>
    <row r="35" spans="1:74" ht="12" customHeight="1" x14ac:dyDescent="0.3">
      <c r="A35" s="663"/>
      <c r="B35" s="662" t="s">
        <v>1066</v>
      </c>
      <c r="C35" s="704"/>
      <c r="D35" s="704"/>
      <c r="E35" s="704"/>
      <c r="F35" s="704"/>
      <c r="G35" s="704"/>
      <c r="H35" s="704"/>
      <c r="I35" s="704"/>
      <c r="J35" s="704"/>
      <c r="K35" s="704"/>
      <c r="L35" s="704"/>
      <c r="M35" s="704"/>
      <c r="N35" s="704"/>
      <c r="O35" s="704"/>
      <c r="P35" s="704"/>
      <c r="Q35" s="704"/>
      <c r="R35" s="704"/>
      <c r="S35" s="704"/>
      <c r="T35" s="704"/>
      <c r="U35" s="704"/>
      <c r="V35" s="704"/>
      <c r="W35" s="704"/>
      <c r="X35" s="704"/>
      <c r="Y35" s="704"/>
      <c r="Z35" s="704"/>
      <c r="AA35" s="704"/>
      <c r="AB35" s="704"/>
      <c r="AC35" s="704"/>
      <c r="AD35" s="704"/>
      <c r="AE35" s="704"/>
      <c r="AF35" s="704"/>
      <c r="AG35" s="704"/>
      <c r="AH35" s="704"/>
      <c r="AI35" s="704"/>
      <c r="AJ35" s="704"/>
      <c r="AK35" s="704"/>
      <c r="AL35" s="704"/>
      <c r="AM35" s="704"/>
      <c r="AN35" s="704"/>
      <c r="AO35" s="704"/>
      <c r="AP35" s="704"/>
      <c r="AQ35" s="704"/>
      <c r="AR35" s="704"/>
      <c r="AS35" s="704"/>
      <c r="AT35" s="704"/>
      <c r="AU35" s="704"/>
      <c r="AV35" s="704"/>
      <c r="AW35" s="704"/>
      <c r="AX35" s="704"/>
      <c r="AY35" s="704"/>
      <c r="AZ35" s="704"/>
      <c r="BA35" s="704"/>
      <c r="BB35" s="704"/>
      <c r="BC35" s="704"/>
      <c r="BD35" s="705"/>
      <c r="BE35" s="705"/>
      <c r="BF35" s="705"/>
      <c r="BG35" s="705"/>
      <c r="BH35" s="705"/>
      <c r="BI35" s="705"/>
      <c r="BJ35" s="705"/>
      <c r="BK35" s="705"/>
      <c r="BL35" s="705"/>
      <c r="BM35" s="705"/>
      <c r="BN35" s="705"/>
      <c r="BO35" s="705"/>
      <c r="BP35" s="705"/>
      <c r="BQ35" s="705"/>
      <c r="BR35" s="705"/>
      <c r="BS35" s="705"/>
      <c r="BT35" s="705"/>
      <c r="BU35" s="705"/>
      <c r="BV35" s="705"/>
    </row>
    <row r="36" spans="1:74" ht="12" customHeight="1" x14ac:dyDescent="0.3">
      <c r="A36" s="663" t="s">
        <v>1314</v>
      </c>
      <c r="B36" s="661" t="s">
        <v>1061</v>
      </c>
      <c r="C36" s="704">
        <v>2.6180523920000001</v>
      </c>
      <c r="D36" s="704">
        <v>2.3964748409999999</v>
      </c>
      <c r="E36" s="704">
        <v>2.5505457580000002</v>
      </c>
      <c r="F36" s="704">
        <v>2.4641994679999999</v>
      </c>
      <c r="G36" s="704">
        <v>2.5171235150000002</v>
      </c>
      <c r="H36" s="704">
        <v>2.6268324010000002</v>
      </c>
      <c r="I36" s="704">
        <v>2.7643808550000002</v>
      </c>
      <c r="J36" s="704">
        <v>2.7818081659999998</v>
      </c>
      <c r="K36" s="704">
        <v>2.4810259129999999</v>
      </c>
      <c r="L36" s="704">
        <v>2.5037476679999999</v>
      </c>
      <c r="M36" s="704">
        <v>2.5666289010000001</v>
      </c>
      <c r="N36" s="704">
        <v>2.7658357840000001</v>
      </c>
      <c r="O36" s="704">
        <v>2.6502244739999998</v>
      </c>
      <c r="P36" s="704">
        <v>2.3583987120000001</v>
      </c>
      <c r="Q36" s="704">
        <v>2.6353295750000001</v>
      </c>
      <c r="R36" s="704">
        <v>2.4293459249999998</v>
      </c>
      <c r="S36" s="704">
        <v>2.590069384</v>
      </c>
      <c r="T36" s="704">
        <v>2.5622807750000001</v>
      </c>
      <c r="U36" s="704">
        <v>2.7485349870000002</v>
      </c>
      <c r="V36" s="704">
        <v>2.6875277529999999</v>
      </c>
      <c r="W36" s="704">
        <v>2.4847272779999998</v>
      </c>
      <c r="X36" s="704">
        <v>2.5051965759999999</v>
      </c>
      <c r="Y36" s="704">
        <v>2.5043607470000002</v>
      </c>
      <c r="Z36" s="704">
        <v>2.6679547989999999</v>
      </c>
      <c r="AA36" s="704">
        <v>2.5853104079999998</v>
      </c>
      <c r="AB36" s="704">
        <v>2.327246374</v>
      </c>
      <c r="AC36" s="704">
        <v>2.5381501059999998</v>
      </c>
      <c r="AD36" s="704">
        <v>2.2711416189999998</v>
      </c>
      <c r="AE36" s="704">
        <v>2.3031649860000001</v>
      </c>
      <c r="AF36" s="704">
        <v>2.4190688580000002</v>
      </c>
      <c r="AG36" s="704">
        <v>2.581544531</v>
      </c>
      <c r="AH36" s="704">
        <v>2.6092610949999999</v>
      </c>
      <c r="AI36" s="704">
        <v>2.391998654</v>
      </c>
      <c r="AJ36" s="704">
        <v>2.403034372</v>
      </c>
      <c r="AK36" s="704">
        <v>2.4174082600000002</v>
      </c>
      <c r="AL36" s="704">
        <v>2.5479037500000001</v>
      </c>
      <c r="AM36" s="704">
        <v>2.5410687780000001</v>
      </c>
      <c r="AN36" s="704">
        <v>2.3715044280000002</v>
      </c>
      <c r="AO36" s="704">
        <v>2.4887132539999999</v>
      </c>
      <c r="AP36" s="704">
        <v>2.3743189999999998</v>
      </c>
      <c r="AQ36" s="704">
        <v>2.384886973</v>
      </c>
      <c r="AR36" s="704">
        <v>2.291256143</v>
      </c>
      <c r="AS36" s="704">
        <v>2.3398962079999999</v>
      </c>
      <c r="AT36" s="704">
        <v>2.3675860649999998</v>
      </c>
      <c r="AU36" s="704">
        <v>2.2990956539999998</v>
      </c>
      <c r="AV36" s="704">
        <v>2.2187044039999999</v>
      </c>
      <c r="AW36" s="704">
        <v>2.4057953140000001</v>
      </c>
      <c r="AX36" s="704">
        <v>2.4867764220000002</v>
      </c>
      <c r="AY36" s="704">
        <v>2.4709133940000001</v>
      </c>
      <c r="AZ36" s="704">
        <v>2.1172861169999999</v>
      </c>
      <c r="BA36" s="704">
        <v>2.3988193259999999</v>
      </c>
      <c r="BB36" s="704">
        <v>2.3743189999999998</v>
      </c>
      <c r="BC36" s="704">
        <v>2.384887</v>
      </c>
      <c r="BD36" s="705">
        <v>2.2912560000000002</v>
      </c>
      <c r="BE36" s="705">
        <v>2.339896</v>
      </c>
      <c r="BF36" s="705">
        <v>2.3675860000000002</v>
      </c>
      <c r="BG36" s="705">
        <v>2.299096</v>
      </c>
      <c r="BH36" s="705">
        <v>2.2187039999999998</v>
      </c>
      <c r="BI36" s="705">
        <v>2.4057949999999999</v>
      </c>
      <c r="BJ36" s="705">
        <v>2.4867759999999999</v>
      </c>
      <c r="BK36" s="705">
        <v>2.4709129999999999</v>
      </c>
      <c r="BL36" s="705">
        <v>2.117286</v>
      </c>
      <c r="BM36" s="705">
        <v>2.398819</v>
      </c>
      <c r="BN36" s="705">
        <v>2.3743189999999998</v>
      </c>
      <c r="BO36" s="705">
        <v>2.3848880000000001</v>
      </c>
      <c r="BP36" s="705">
        <v>2.2912560000000002</v>
      </c>
      <c r="BQ36" s="705">
        <v>2.339896</v>
      </c>
      <c r="BR36" s="705">
        <v>2.3675860000000002</v>
      </c>
      <c r="BS36" s="705">
        <v>2.299096</v>
      </c>
      <c r="BT36" s="705">
        <v>2.2187039999999998</v>
      </c>
      <c r="BU36" s="705">
        <v>2.4057949999999999</v>
      </c>
      <c r="BV36" s="705">
        <v>2.4867759999999999</v>
      </c>
    </row>
    <row r="37" spans="1:74" ht="12" customHeight="1" x14ac:dyDescent="0.3">
      <c r="A37" s="663" t="s">
        <v>1315</v>
      </c>
      <c r="B37" s="661" t="s">
        <v>1062</v>
      </c>
      <c r="C37" s="704">
        <v>0.30186723300000001</v>
      </c>
      <c r="D37" s="704">
        <v>0.27107102</v>
      </c>
      <c r="E37" s="704">
        <v>0.30943701899999998</v>
      </c>
      <c r="F37" s="704">
        <v>0.290050743</v>
      </c>
      <c r="G37" s="704">
        <v>0.305025084</v>
      </c>
      <c r="H37" s="704">
        <v>0.28042729700000002</v>
      </c>
      <c r="I37" s="704">
        <v>0.30026196100000002</v>
      </c>
      <c r="J37" s="704">
        <v>0.29999501299999998</v>
      </c>
      <c r="K37" s="704">
        <v>0.27442552999999997</v>
      </c>
      <c r="L37" s="704">
        <v>0.28141631499999997</v>
      </c>
      <c r="M37" s="704">
        <v>0.29889563299999999</v>
      </c>
      <c r="N37" s="704">
        <v>0.31329566599999997</v>
      </c>
      <c r="O37" s="704">
        <v>0.28471027700000001</v>
      </c>
      <c r="P37" s="704">
        <v>0.260908115</v>
      </c>
      <c r="Q37" s="704">
        <v>0.28778520000000002</v>
      </c>
      <c r="R37" s="704">
        <v>0.27558682299999998</v>
      </c>
      <c r="S37" s="704">
        <v>0.27598138700000002</v>
      </c>
      <c r="T37" s="704">
        <v>0.25992764899999998</v>
      </c>
      <c r="U37" s="704">
        <v>0.26989844699999999</v>
      </c>
      <c r="V37" s="704">
        <v>0.27458047699999999</v>
      </c>
      <c r="W37" s="704">
        <v>0.24844701999999999</v>
      </c>
      <c r="X37" s="704">
        <v>0.27830796299999999</v>
      </c>
      <c r="Y37" s="704">
        <v>0.27082224500000002</v>
      </c>
      <c r="Z37" s="704">
        <v>0.28558314200000001</v>
      </c>
      <c r="AA37" s="704">
        <v>0.26053986200000001</v>
      </c>
      <c r="AB37" s="704">
        <v>0.232171612</v>
      </c>
      <c r="AC37" s="704">
        <v>0.260321776</v>
      </c>
      <c r="AD37" s="704">
        <v>0.23317219</v>
      </c>
      <c r="AE37" s="704">
        <v>0.21715892000000001</v>
      </c>
      <c r="AF37" s="704">
        <v>0.23528210199999999</v>
      </c>
      <c r="AG37" s="704">
        <v>0.234297745</v>
      </c>
      <c r="AH37" s="704">
        <v>0.24250596399999999</v>
      </c>
      <c r="AI37" s="704">
        <v>0.22657053999999999</v>
      </c>
      <c r="AJ37" s="704">
        <v>0.23920496199999999</v>
      </c>
      <c r="AK37" s="704">
        <v>0.237718813</v>
      </c>
      <c r="AL37" s="704">
        <v>0.25329885499999999</v>
      </c>
      <c r="AM37" s="704">
        <v>0.24919372000000001</v>
      </c>
      <c r="AN37" s="704">
        <v>0.23048569799999999</v>
      </c>
      <c r="AO37" s="704">
        <v>0.24567446100000001</v>
      </c>
      <c r="AP37" s="704">
        <v>0.22972975800000001</v>
      </c>
      <c r="AQ37" s="704">
        <v>0.23538236000000001</v>
      </c>
      <c r="AR37" s="704">
        <v>0.20963897400000001</v>
      </c>
      <c r="AS37" s="704">
        <v>0.22527582199999999</v>
      </c>
      <c r="AT37" s="704">
        <v>0.22371775999999999</v>
      </c>
      <c r="AU37" s="704">
        <v>0.205676367</v>
      </c>
      <c r="AV37" s="704">
        <v>0.22391787799999999</v>
      </c>
      <c r="AW37" s="704">
        <v>0.222812178</v>
      </c>
      <c r="AX37" s="704">
        <v>0.24196274400000001</v>
      </c>
      <c r="AY37" s="704">
        <v>0.249206343</v>
      </c>
      <c r="AZ37" s="704">
        <v>0.20305367899999999</v>
      </c>
      <c r="BA37" s="704">
        <v>0.239532562</v>
      </c>
      <c r="BB37" s="704">
        <v>0.22972980000000001</v>
      </c>
      <c r="BC37" s="704">
        <v>0.23538239999999999</v>
      </c>
      <c r="BD37" s="705">
        <v>0.20963899999999999</v>
      </c>
      <c r="BE37" s="705">
        <v>0.2252758</v>
      </c>
      <c r="BF37" s="705">
        <v>0.22371779999999999</v>
      </c>
      <c r="BG37" s="705">
        <v>0.20567640000000001</v>
      </c>
      <c r="BH37" s="705">
        <v>0.2239179</v>
      </c>
      <c r="BI37" s="705">
        <v>0.22281219999999999</v>
      </c>
      <c r="BJ37" s="705">
        <v>0.2419627</v>
      </c>
      <c r="BK37" s="705">
        <v>0.24920629999999999</v>
      </c>
      <c r="BL37" s="705">
        <v>0.2030537</v>
      </c>
      <c r="BM37" s="705">
        <v>0.23953260000000001</v>
      </c>
      <c r="BN37" s="705">
        <v>0.22972960000000001</v>
      </c>
      <c r="BO37" s="705">
        <v>0.23538229999999999</v>
      </c>
      <c r="BP37" s="705">
        <v>0.20963899999999999</v>
      </c>
      <c r="BQ37" s="705">
        <v>0.2252758</v>
      </c>
      <c r="BR37" s="705">
        <v>0.22371779999999999</v>
      </c>
      <c r="BS37" s="705">
        <v>0.20567640000000001</v>
      </c>
      <c r="BT37" s="705">
        <v>0.2239179</v>
      </c>
      <c r="BU37" s="705">
        <v>0.22281219999999999</v>
      </c>
      <c r="BV37" s="705">
        <v>0.2419627</v>
      </c>
    </row>
    <row r="38" spans="1:74" ht="12" customHeight="1" x14ac:dyDescent="0.3">
      <c r="A38" s="663" t="s">
        <v>1316</v>
      </c>
      <c r="B38" s="661" t="s">
        <v>1063</v>
      </c>
      <c r="C38" s="704">
        <v>2.3161851590000002</v>
      </c>
      <c r="D38" s="704">
        <v>2.1254038209999999</v>
      </c>
      <c r="E38" s="704">
        <v>2.241108739</v>
      </c>
      <c r="F38" s="704">
        <v>2.1741487249999998</v>
      </c>
      <c r="G38" s="704">
        <v>2.2120984309999998</v>
      </c>
      <c r="H38" s="704">
        <v>2.346405104</v>
      </c>
      <c r="I38" s="704">
        <v>2.4641188939999998</v>
      </c>
      <c r="J38" s="704">
        <v>2.481813153</v>
      </c>
      <c r="K38" s="704">
        <v>2.2066003830000001</v>
      </c>
      <c r="L38" s="704">
        <v>2.222331353</v>
      </c>
      <c r="M38" s="704">
        <v>2.2677332680000002</v>
      </c>
      <c r="N38" s="704">
        <v>2.4525401179999999</v>
      </c>
      <c r="O38" s="704">
        <v>2.365514197</v>
      </c>
      <c r="P38" s="704">
        <v>2.0974905970000002</v>
      </c>
      <c r="Q38" s="704">
        <v>2.347544375</v>
      </c>
      <c r="R38" s="704">
        <v>2.153759102</v>
      </c>
      <c r="S38" s="704">
        <v>2.3140879970000001</v>
      </c>
      <c r="T38" s="704">
        <v>2.3023531259999999</v>
      </c>
      <c r="U38" s="704">
        <v>2.4786365400000001</v>
      </c>
      <c r="V38" s="704">
        <v>2.4129472760000001</v>
      </c>
      <c r="W38" s="704">
        <v>2.2362802579999999</v>
      </c>
      <c r="X38" s="704">
        <v>2.2268886129999999</v>
      </c>
      <c r="Y38" s="704">
        <v>2.233538502</v>
      </c>
      <c r="Z38" s="704">
        <v>2.3823716570000002</v>
      </c>
      <c r="AA38" s="704">
        <v>2.3247705459999999</v>
      </c>
      <c r="AB38" s="704">
        <v>2.0950747619999999</v>
      </c>
      <c r="AC38" s="704">
        <v>2.2778283300000002</v>
      </c>
      <c r="AD38" s="704">
        <v>2.0379694289999999</v>
      </c>
      <c r="AE38" s="704">
        <v>2.0860060659999999</v>
      </c>
      <c r="AF38" s="704">
        <v>2.1837867559999999</v>
      </c>
      <c r="AG38" s="704">
        <v>2.3472467859999999</v>
      </c>
      <c r="AH38" s="704">
        <v>2.3667551310000001</v>
      </c>
      <c r="AI38" s="704">
        <v>2.165428114</v>
      </c>
      <c r="AJ38" s="704">
        <v>2.16382941</v>
      </c>
      <c r="AK38" s="704">
        <v>2.1796894469999999</v>
      </c>
      <c r="AL38" s="704">
        <v>2.294604895</v>
      </c>
      <c r="AM38" s="704">
        <v>2.291875058</v>
      </c>
      <c r="AN38" s="704">
        <v>2.1410187299999999</v>
      </c>
      <c r="AO38" s="704">
        <v>2.2430387930000002</v>
      </c>
      <c r="AP38" s="704">
        <v>2.1445892419999999</v>
      </c>
      <c r="AQ38" s="704">
        <v>2.149504613</v>
      </c>
      <c r="AR38" s="704">
        <v>2.0816171689999998</v>
      </c>
      <c r="AS38" s="704">
        <v>2.1146203859999999</v>
      </c>
      <c r="AT38" s="704">
        <v>2.1438683049999998</v>
      </c>
      <c r="AU38" s="704">
        <v>2.0934192870000001</v>
      </c>
      <c r="AV38" s="704">
        <v>1.9947865259999999</v>
      </c>
      <c r="AW38" s="704">
        <v>2.1829831359999998</v>
      </c>
      <c r="AX38" s="704">
        <v>2.2448136779999999</v>
      </c>
      <c r="AY38" s="704">
        <v>2.2217070510000001</v>
      </c>
      <c r="AZ38" s="704">
        <v>1.914232438</v>
      </c>
      <c r="BA38" s="704">
        <v>2.159286764</v>
      </c>
      <c r="BB38" s="704">
        <v>2.1445889999999999</v>
      </c>
      <c r="BC38" s="704">
        <v>2.149505</v>
      </c>
      <c r="BD38" s="705">
        <v>2.0816170000000001</v>
      </c>
      <c r="BE38" s="705">
        <v>2.1146199999999999</v>
      </c>
      <c r="BF38" s="705">
        <v>2.1438679999999999</v>
      </c>
      <c r="BG38" s="705">
        <v>2.0934189999999999</v>
      </c>
      <c r="BH38" s="705">
        <v>1.9947870000000001</v>
      </c>
      <c r="BI38" s="705">
        <v>2.1829830000000001</v>
      </c>
      <c r="BJ38" s="705">
        <v>2.2448139999999999</v>
      </c>
      <c r="BK38" s="705">
        <v>2.2217069999999999</v>
      </c>
      <c r="BL38" s="705">
        <v>1.9142319999999999</v>
      </c>
      <c r="BM38" s="705">
        <v>2.159287</v>
      </c>
      <c r="BN38" s="705">
        <v>2.1445889999999999</v>
      </c>
      <c r="BO38" s="705">
        <v>2.1495060000000001</v>
      </c>
      <c r="BP38" s="705">
        <v>2.0816170000000001</v>
      </c>
      <c r="BQ38" s="705">
        <v>2.1146199999999999</v>
      </c>
      <c r="BR38" s="705">
        <v>2.1438679999999999</v>
      </c>
      <c r="BS38" s="705">
        <v>2.0934189999999999</v>
      </c>
      <c r="BT38" s="705">
        <v>1.9947870000000001</v>
      </c>
      <c r="BU38" s="705">
        <v>2.1829830000000001</v>
      </c>
      <c r="BV38" s="705">
        <v>2.2448139999999999</v>
      </c>
    </row>
    <row r="39" spans="1:74" ht="12" customHeight="1" x14ac:dyDescent="0.3">
      <c r="A39" s="663" t="s">
        <v>1317</v>
      </c>
      <c r="B39" s="661" t="s">
        <v>1064</v>
      </c>
      <c r="C39" s="704">
        <v>0.152727322</v>
      </c>
      <c r="D39" s="704">
        <v>0.130297993</v>
      </c>
      <c r="E39" s="704">
        <v>0.145613085</v>
      </c>
      <c r="F39" s="704">
        <v>0.16884965699999999</v>
      </c>
      <c r="G39" s="704">
        <v>0.17907555999999999</v>
      </c>
      <c r="H39" s="704">
        <v>0.13906112600000001</v>
      </c>
      <c r="I39" s="704">
        <v>0.12846864099999999</v>
      </c>
      <c r="J39" s="704">
        <v>0.110205637</v>
      </c>
      <c r="K39" s="704">
        <v>8.9153014000000003E-2</v>
      </c>
      <c r="L39" s="704">
        <v>0.113098694</v>
      </c>
      <c r="M39" s="704">
        <v>0.14377742199999999</v>
      </c>
      <c r="N39" s="704">
        <v>0.121917662</v>
      </c>
      <c r="O39" s="704">
        <v>0.102056698</v>
      </c>
      <c r="P39" s="704">
        <v>0.10854733799999999</v>
      </c>
      <c r="Q39" s="704">
        <v>0.108455914</v>
      </c>
      <c r="R39" s="704">
        <v>0.12517532300000001</v>
      </c>
      <c r="S39" s="704">
        <v>0.125685506</v>
      </c>
      <c r="T39" s="704">
        <v>9.5301986000000005E-2</v>
      </c>
      <c r="U39" s="704">
        <v>9.6603192000000004E-2</v>
      </c>
      <c r="V39" s="704">
        <v>0.10861182899999999</v>
      </c>
      <c r="W39" s="704">
        <v>0.105894603</v>
      </c>
      <c r="X39" s="704">
        <v>0.121770948</v>
      </c>
      <c r="Y39" s="704">
        <v>0.13194586899999999</v>
      </c>
      <c r="Z39" s="704">
        <v>0.14627511400000001</v>
      </c>
      <c r="AA39" s="704">
        <v>0.13995687400000001</v>
      </c>
      <c r="AB39" s="704">
        <v>0.108537577</v>
      </c>
      <c r="AC39" s="704">
        <v>0.12632072699999999</v>
      </c>
      <c r="AD39" s="704">
        <v>0.12517455699999999</v>
      </c>
      <c r="AE39" s="704">
        <v>0.12551800799999999</v>
      </c>
      <c r="AF39" s="704">
        <v>0.112898897</v>
      </c>
      <c r="AG39" s="704">
        <v>8.7438526000000003E-2</v>
      </c>
      <c r="AH39" s="704">
        <v>7.4324038999999995E-2</v>
      </c>
      <c r="AI39" s="704">
        <v>6.436952E-2</v>
      </c>
      <c r="AJ39" s="704">
        <v>7.3732941999999996E-2</v>
      </c>
      <c r="AK39" s="704">
        <v>7.8939017E-2</v>
      </c>
      <c r="AL39" s="704">
        <v>0.104478106</v>
      </c>
      <c r="AM39" s="704">
        <v>0.10993132999999999</v>
      </c>
      <c r="AN39" s="704">
        <v>0.110609954</v>
      </c>
      <c r="AO39" s="704">
        <v>0.11191198300000001</v>
      </c>
      <c r="AP39" s="704">
        <v>0.110192076</v>
      </c>
      <c r="AQ39" s="704">
        <v>0.11752459899999999</v>
      </c>
      <c r="AR39" s="704">
        <v>0.108680112</v>
      </c>
      <c r="AS39" s="704">
        <v>0.104475286</v>
      </c>
      <c r="AT39" s="704">
        <v>9.6792506E-2</v>
      </c>
      <c r="AU39" s="704">
        <v>8.5751066000000001E-2</v>
      </c>
      <c r="AV39" s="704">
        <v>8.4093925E-2</v>
      </c>
      <c r="AW39" s="704">
        <v>9.5694688999999999E-2</v>
      </c>
      <c r="AX39" s="704">
        <v>0.105336737</v>
      </c>
      <c r="AY39" s="704">
        <v>0.112485291</v>
      </c>
      <c r="AZ39" s="704">
        <v>9.4115018999999994E-2</v>
      </c>
      <c r="BA39" s="704">
        <v>0.102519555</v>
      </c>
      <c r="BB39" s="704">
        <v>0.1101921</v>
      </c>
      <c r="BC39" s="704">
        <v>0.11752460000000001</v>
      </c>
      <c r="BD39" s="705">
        <v>0.1086801</v>
      </c>
      <c r="BE39" s="705">
        <v>0.10447529999999999</v>
      </c>
      <c r="BF39" s="705">
        <v>9.6792500000000004E-2</v>
      </c>
      <c r="BG39" s="705">
        <v>8.5751099999999997E-2</v>
      </c>
      <c r="BH39" s="705">
        <v>8.4093899999999999E-2</v>
      </c>
      <c r="BI39" s="705">
        <v>9.5694699999999994E-2</v>
      </c>
      <c r="BJ39" s="705">
        <v>0.10533679999999999</v>
      </c>
      <c r="BK39" s="705">
        <v>0.1124853</v>
      </c>
      <c r="BL39" s="705">
        <v>9.4115000000000004E-2</v>
      </c>
      <c r="BM39" s="705">
        <v>0.1025196</v>
      </c>
      <c r="BN39" s="705">
        <v>0.1101922</v>
      </c>
      <c r="BO39" s="705">
        <v>0.1175245</v>
      </c>
      <c r="BP39" s="705">
        <v>0.1086801</v>
      </c>
      <c r="BQ39" s="705">
        <v>0.10447529999999999</v>
      </c>
      <c r="BR39" s="705">
        <v>9.6792500000000004E-2</v>
      </c>
      <c r="BS39" s="705">
        <v>8.5751099999999997E-2</v>
      </c>
      <c r="BT39" s="705">
        <v>8.4093899999999999E-2</v>
      </c>
      <c r="BU39" s="705">
        <v>9.5694699999999994E-2</v>
      </c>
      <c r="BV39" s="705">
        <v>0.10533679999999999</v>
      </c>
    </row>
    <row r="40" spans="1:74" ht="12" customHeight="1" x14ac:dyDescent="0.3">
      <c r="A40" s="663" t="s">
        <v>1318</v>
      </c>
      <c r="B40" s="661" t="s">
        <v>1065</v>
      </c>
      <c r="C40" s="704">
        <v>1.8824297E-2</v>
      </c>
      <c r="D40" s="704">
        <v>2.8558534E-2</v>
      </c>
      <c r="E40" s="704">
        <v>4.5283184999999997E-2</v>
      </c>
      <c r="F40" s="704">
        <v>4.9533315000000001E-2</v>
      </c>
      <c r="G40" s="704">
        <v>5.7269553000000001E-2</v>
      </c>
      <c r="H40" s="704">
        <v>6.5733499000000001E-2</v>
      </c>
      <c r="I40" s="704">
        <v>6.3339472999999993E-2</v>
      </c>
      <c r="J40" s="704">
        <v>5.9913955999999997E-2</v>
      </c>
      <c r="K40" s="704">
        <v>5.6091096E-2</v>
      </c>
      <c r="L40" s="704">
        <v>5.0369650000000002E-2</v>
      </c>
      <c r="M40" s="704">
        <v>3.6728143999999997E-2</v>
      </c>
      <c r="N40" s="704">
        <v>3.1667795999999998E-2</v>
      </c>
      <c r="O40" s="704">
        <v>3.1133594000000001E-2</v>
      </c>
      <c r="P40" s="704">
        <v>3.3704204000000001E-2</v>
      </c>
      <c r="Q40" s="704">
        <v>4.7124691000000003E-2</v>
      </c>
      <c r="R40" s="704">
        <v>5.4327579000000001E-2</v>
      </c>
      <c r="S40" s="704">
        <v>6.1288771999999998E-2</v>
      </c>
      <c r="T40" s="704">
        <v>6.7181648999999996E-2</v>
      </c>
      <c r="U40" s="704">
        <v>6.3569146000000007E-2</v>
      </c>
      <c r="V40" s="704">
        <v>6.1856726000000001E-2</v>
      </c>
      <c r="W40" s="704">
        <v>4.9999039000000002E-2</v>
      </c>
      <c r="X40" s="704">
        <v>4.3423979000000001E-2</v>
      </c>
      <c r="Y40" s="704">
        <v>3.1761566999999997E-2</v>
      </c>
      <c r="Z40" s="704">
        <v>2.7116772000000001E-2</v>
      </c>
      <c r="AA40" s="704">
        <v>3.4129027999999999E-2</v>
      </c>
      <c r="AB40" s="704">
        <v>3.8164938000000002E-2</v>
      </c>
      <c r="AC40" s="704">
        <v>5.7353301000000002E-2</v>
      </c>
      <c r="AD40" s="704">
        <v>6.2095193999999999E-2</v>
      </c>
      <c r="AE40" s="704">
        <v>6.6494581999999997E-2</v>
      </c>
      <c r="AF40" s="704">
        <v>7.2989756000000003E-2</v>
      </c>
      <c r="AG40" s="704">
        <v>7.9539723000000007E-2</v>
      </c>
      <c r="AH40" s="704">
        <v>7.3821806000000004E-2</v>
      </c>
      <c r="AI40" s="704">
        <v>6.3500284000000004E-2</v>
      </c>
      <c r="AJ40" s="704">
        <v>5.3288623E-2</v>
      </c>
      <c r="AK40" s="704">
        <v>4.1030407999999997E-2</v>
      </c>
      <c r="AL40" s="704">
        <v>2.9668153999999999E-2</v>
      </c>
      <c r="AM40" s="704">
        <v>4.1549948000000003E-2</v>
      </c>
      <c r="AN40" s="704">
        <v>4.9388039000000002E-2</v>
      </c>
      <c r="AO40" s="704">
        <v>5.9885191999999997E-2</v>
      </c>
      <c r="AP40" s="704">
        <v>7.3835450999999996E-2</v>
      </c>
      <c r="AQ40" s="704">
        <v>8.7912279999999995E-2</v>
      </c>
      <c r="AR40" s="704">
        <v>8.5727233999999999E-2</v>
      </c>
      <c r="AS40" s="704">
        <v>9.2135558000000006E-2</v>
      </c>
      <c r="AT40" s="704">
        <v>8.0075055000000006E-2</v>
      </c>
      <c r="AU40" s="704">
        <v>6.7530439999999997E-2</v>
      </c>
      <c r="AV40" s="704">
        <v>6.1960475000000001E-2</v>
      </c>
      <c r="AW40" s="704">
        <v>5.0357791999999998E-2</v>
      </c>
      <c r="AX40" s="704">
        <v>4.3073588000000003E-2</v>
      </c>
      <c r="AY40" s="704">
        <v>4.3198993999999998E-2</v>
      </c>
      <c r="AZ40" s="704">
        <v>4.9429920000000002E-2</v>
      </c>
      <c r="BA40" s="704">
        <v>7.5164898999999993E-2</v>
      </c>
      <c r="BB40" s="704">
        <v>7.69339E-2</v>
      </c>
      <c r="BC40" s="704">
        <v>8.2036300000000006E-2</v>
      </c>
      <c r="BD40" s="705">
        <v>8.3057900000000004E-2</v>
      </c>
      <c r="BE40" s="705">
        <v>8.4857299999999997E-2</v>
      </c>
      <c r="BF40" s="705">
        <v>8.3976099999999998E-2</v>
      </c>
      <c r="BG40" s="705">
        <v>7.6694200000000004E-2</v>
      </c>
      <c r="BH40" s="705">
        <v>7.5430800000000006E-2</v>
      </c>
      <c r="BI40" s="705">
        <v>6.8739099999999997E-2</v>
      </c>
      <c r="BJ40" s="705">
        <v>6.5846600000000005E-2</v>
      </c>
      <c r="BK40" s="705">
        <v>6.3916799999999996E-2</v>
      </c>
      <c r="BL40" s="705">
        <v>6.3300999999999996E-2</v>
      </c>
      <c r="BM40" s="705">
        <v>7.6533199999999996E-2</v>
      </c>
      <c r="BN40" s="705">
        <v>7.8897300000000004E-2</v>
      </c>
      <c r="BO40" s="705">
        <v>8.3598199999999998E-2</v>
      </c>
      <c r="BP40" s="705">
        <v>8.4419800000000003E-2</v>
      </c>
      <c r="BQ40" s="705">
        <v>8.5110699999999997E-2</v>
      </c>
      <c r="BR40" s="705">
        <v>8.46914E-2</v>
      </c>
      <c r="BS40" s="705">
        <v>7.7776200000000004E-2</v>
      </c>
      <c r="BT40" s="705">
        <v>7.4751100000000001E-2</v>
      </c>
      <c r="BU40" s="705">
        <v>6.6146200000000002E-2</v>
      </c>
      <c r="BV40" s="705">
        <v>6.3348399999999999E-2</v>
      </c>
    </row>
    <row r="41" spans="1:74" ht="12" customHeight="1" x14ac:dyDescent="0.3">
      <c r="A41" s="663" t="s">
        <v>1083</v>
      </c>
      <c r="B41" s="661" t="s">
        <v>1073</v>
      </c>
      <c r="C41" s="704">
        <v>1.2460310000000001</v>
      </c>
      <c r="D41" s="704">
        <v>1.384155</v>
      </c>
      <c r="E41" s="704">
        <v>1.9724569999999999</v>
      </c>
      <c r="F41" s="704">
        <v>2.1951260000000001</v>
      </c>
      <c r="G41" s="704">
        <v>2.4231880000000001</v>
      </c>
      <c r="H41" s="704">
        <v>2.4867710000000001</v>
      </c>
      <c r="I41" s="704">
        <v>2.554646</v>
      </c>
      <c r="J41" s="704">
        <v>2.4796360000000002</v>
      </c>
      <c r="K41" s="704">
        <v>2.2253799999999999</v>
      </c>
      <c r="L41" s="704">
        <v>1.989935</v>
      </c>
      <c r="M41" s="704">
        <v>1.5611060000000001</v>
      </c>
      <c r="N41" s="704">
        <v>1.471854</v>
      </c>
      <c r="O41" s="704">
        <v>1.6193599999999999</v>
      </c>
      <c r="P41" s="704">
        <v>1.7663409999999999</v>
      </c>
      <c r="Q41" s="704">
        <v>2.4339580000000001</v>
      </c>
      <c r="R41" s="704">
        <v>2.7397119999999999</v>
      </c>
      <c r="S41" s="704">
        <v>3.0112100000000002</v>
      </c>
      <c r="T41" s="704">
        <v>3.0591110000000001</v>
      </c>
      <c r="U41" s="704">
        <v>3.14642</v>
      </c>
      <c r="V41" s="704">
        <v>3.0169000000000001</v>
      </c>
      <c r="W41" s="704">
        <v>2.6743329999999998</v>
      </c>
      <c r="X41" s="704">
        <v>2.391775</v>
      </c>
      <c r="Y41" s="704">
        <v>1.9052819999999999</v>
      </c>
      <c r="Z41" s="704">
        <v>1.7748729999999999</v>
      </c>
      <c r="AA41" s="704">
        <v>1.9031979999999999</v>
      </c>
      <c r="AB41" s="704">
        <v>2.0588739999999999</v>
      </c>
      <c r="AC41" s="704">
        <v>2.9142589999999999</v>
      </c>
      <c r="AD41" s="704">
        <v>3.2449699999999999</v>
      </c>
      <c r="AE41" s="704">
        <v>3.5487829999999998</v>
      </c>
      <c r="AF41" s="704">
        <v>3.6040519999999998</v>
      </c>
      <c r="AG41" s="704">
        <v>3.7601399999999998</v>
      </c>
      <c r="AH41" s="704">
        <v>3.6113529999999998</v>
      </c>
      <c r="AI41" s="704">
        <v>3.2049780000000001</v>
      </c>
      <c r="AJ41" s="704">
        <v>2.8325279999999999</v>
      </c>
      <c r="AK41" s="704">
        <v>2.2275529999999999</v>
      </c>
      <c r="AL41" s="704">
        <v>2.0467580000000001</v>
      </c>
      <c r="AM41" s="704">
        <v>2.3131439999999999</v>
      </c>
      <c r="AN41" s="704">
        <v>2.6242239999999999</v>
      </c>
      <c r="AO41" s="704">
        <v>3.4244750000000002</v>
      </c>
      <c r="AP41" s="704">
        <v>3.8168250000000001</v>
      </c>
      <c r="AQ41" s="704">
        <v>4.2686019999999996</v>
      </c>
      <c r="AR41" s="704">
        <v>4.270327</v>
      </c>
      <c r="AS41" s="704">
        <v>4.4070349999999996</v>
      </c>
      <c r="AT41" s="704">
        <v>4.2005379999999999</v>
      </c>
      <c r="AU41" s="704">
        <v>3.7235369999999999</v>
      </c>
      <c r="AV41" s="704">
        <v>3.3985059999999998</v>
      </c>
      <c r="AW41" s="704">
        <v>2.766839</v>
      </c>
      <c r="AX41" s="704">
        <v>2.5258850000000002</v>
      </c>
      <c r="AY41" s="704">
        <v>2.7488030000000001</v>
      </c>
      <c r="AZ41" s="704">
        <v>2.9392429999999998</v>
      </c>
      <c r="BA41" s="704">
        <v>4.0922549999999998</v>
      </c>
      <c r="BB41" s="704">
        <v>4.5546680000000004</v>
      </c>
      <c r="BC41" s="704">
        <v>5.0184660000000001</v>
      </c>
      <c r="BD41" s="705">
        <v>5.0801889999999998</v>
      </c>
      <c r="BE41" s="705">
        <v>5.2511850000000004</v>
      </c>
      <c r="BF41" s="705">
        <v>5.0553530000000002</v>
      </c>
      <c r="BG41" s="705">
        <v>4.5101230000000001</v>
      </c>
      <c r="BH41" s="705">
        <v>4.0356519999999998</v>
      </c>
      <c r="BI41" s="705">
        <v>3.2283879999999998</v>
      </c>
      <c r="BJ41" s="705">
        <v>2.9691079999999999</v>
      </c>
      <c r="BK41" s="705">
        <v>3.1612740000000001</v>
      </c>
      <c r="BL41" s="705">
        <v>3.4795820000000002</v>
      </c>
      <c r="BM41" s="705">
        <v>4.7849649999999997</v>
      </c>
      <c r="BN41" s="705">
        <v>5.3103819999999997</v>
      </c>
      <c r="BO41" s="705">
        <v>5.8298740000000002</v>
      </c>
      <c r="BP41" s="705">
        <v>5.8831389999999999</v>
      </c>
      <c r="BQ41" s="705">
        <v>6.0668689999999996</v>
      </c>
      <c r="BR41" s="705">
        <v>5.8278379999999999</v>
      </c>
      <c r="BS41" s="705">
        <v>5.1903090000000001</v>
      </c>
      <c r="BT41" s="705">
        <v>4.6352120000000001</v>
      </c>
      <c r="BU41" s="705">
        <v>3.7025890000000001</v>
      </c>
      <c r="BV41" s="705">
        <v>3.399473</v>
      </c>
    </row>
    <row r="42" spans="1:74" ht="12" customHeight="1" x14ac:dyDescent="0.3">
      <c r="A42" s="663" t="s">
        <v>1084</v>
      </c>
      <c r="B42" s="661" t="s">
        <v>1085</v>
      </c>
      <c r="C42" s="704">
        <v>0.70291289999999995</v>
      </c>
      <c r="D42" s="704">
        <v>0.78945419999999999</v>
      </c>
      <c r="E42" s="704">
        <v>1.146679</v>
      </c>
      <c r="F42" s="704">
        <v>1.2831440000000001</v>
      </c>
      <c r="G42" s="704">
        <v>1.414857</v>
      </c>
      <c r="H42" s="704">
        <v>1.4687779999999999</v>
      </c>
      <c r="I42" s="704">
        <v>1.494756</v>
      </c>
      <c r="J42" s="704">
        <v>1.4458660000000001</v>
      </c>
      <c r="K42" s="704">
        <v>1.293315</v>
      </c>
      <c r="L42" s="704">
        <v>1.1567320000000001</v>
      </c>
      <c r="M42" s="704">
        <v>0.90373829999999999</v>
      </c>
      <c r="N42" s="704">
        <v>0.84138029999999997</v>
      </c>
      <c r="O42" s="704">
        <v>0.92057120000000003</v>
      </c>
      <c r="P42" s="704">
        <v>1.006591</v>
      </c>
      <c r="Q42" s="704">
        <v>1.3933279999999999</v>
      </c>
      <c r="R42" s="704">
        <v>1.5921460000000001</v>
      </c>
      <c r="S42" s="704">
        <v>1.752683</v>
      </c>
      <c r="T42" s="704">
        <v>1.7880149999999999</v>
      </c>
      <c r="U42" s="704">
        <v>1.83369</v>
      </c>
      <c r="V42" s="704">
        <v>1.7563960000000001</v>
      </c>
      <c r="W42" s="704">
        <v>1.539126</v>
      </c>
      <c r="X42" s="704">
        <v>1.3854610000000001</v>
      </c>
      <c r="Y42" s="704">
        <v>1.107985</v>
      </c>
      <c r="Z42" s="704">
        <v>1.028886</v>
      </c>
      <c r="AA42" s="704">
        <v>1.1065100000000001</v>
      </c>
      <c r="AB42" s="704">
        <v>1.2049730000000001</v>
      </c>
      <c r="AC42" s="704">
        <v>1.727195</v>
      </c>
      <c r="AD42" s="704">
        <v>1.934966</v>
      </c>
      <c r="AE42" s="704">
        <v>2.129702</v>
      </c>
      <c r="AF42" s="704">
        <v>2.1753990000000001</v>
      </c>
      <c r="AG42" s="704">
        <v>2.2680699999999998</v>
      </c>
      <c r="AH42" s="704">
        <v>2.1844619999999999</v>
      </c>
      <c r="AI42" s="704">
        <v>1.9296489999999999</v>
      </c>
      <c r="AJ42" s="704">
        <v>1.697281</v>
      </c>
      <c r="AK42" s="704">
        <v>1.346193</v>
      </c>
      <c r="AL42" s="704">
        <v>1.2100599999999999</v>
      </c>
      <c r="AM42" s="704">
        <v>1.385189</v>
      </c>
      <c r="AN42" s="704">
        <v>1.5782350000000001</v>
      </c>
      <c r="AO42" s="704">
        <v>2.0500699999999998</v>
      </c>
      <c r="AP42" s="704">
        <v>2.311194</v>
      </c>
      <c r="AQ42" s="704">
        <v>2.610757</v>
      </c>
      <c r="AR42" s="704">
        <v>2.6108189999999998</v>
      </c>
      <c r="AS42" s="704">
        <v>2.6813959999999999</v>
      </c>
      <c r="AT42" s="704">
        <v>2.5410020000000002</v>
      </c>
      <c r="AU42" s="704">
        <v>2.2427199999999998</v>
      </c>
      <c r="AV42" s="704">
        <v>2.0891760000000001</v>
      </c>
      <c r="AW42" s="704">
        <v>1.7314210000000001</v>
      </c>
      <c r="AX42" s="704">
        <v>1.538303</v>
      </c>
      <c r="AY42" s="704">
        <v>1.671368</v>
      </c>
      <c r="AZ42" s="704">
        <v>1.7740130000000001</v>
      </c>
      <c r="BA42" s="704">
        <v>2.491768</v>
      </c>
      <c r="BB42" s="704">
        <v>2.795061</v>
      </c>
      <c r="BC42" s="704">
        <v>3.0861610000000002</v>
      </c>
      <c r="BD42" s="705">
        <v>3.1352069999999999</v>
      </c>
      <c r="BE42" s="705">
        <v>3.2307419999999998</v>
      </c>
      <c r="BF42" s="705">
        <v>3.1109469999999999</v>
      </c>
      <c r="BG42" s="705">
        <v>2.7582439999999999</v>
      </c>
      <c r="BH42" s="705">
        <v>2.4727969999999999</v>
      </c>
      <c r="BI42" s="705">
        <v>1.989852</v>
      </c>
      <c r="BJ42" s="705">
        <v>1.8023610000000001</v>
      </c>
      <c r="BK42" s="705">
        <v>1.9046050000000001</v>
      </c>
      <c r="BL42" s="705">
        <v>2.0977790000000001</v>
      </c>
      <c r="BM42" s="705">
        <v>2.9076179999999998</v>
      </c>
      <c r="BN42" s="705">
        <v>3.2497929999999999</v>
      </c>
      <c r="BO42" s="705">
        <v>3.5731519999999999</v>
      </c>
      <c r="BP42" s="705">
        <v>3.6157149999999998</v>
      </c>
      <c r="BQ42" s="705">
        <v>3.7174360000000002</v>
      </c>
      <c r="BR42" s="705">
        <v>3.5722230000000001</v>
      </c>
      <c r="BS42" s="705">
        <v>3.1624940000000001</v>
      </c>
      <c r="BT42" s="705">
        <v>2.830533</v>
      </c>
      <c r="BU42" s="705">
        <v>2.2751290000000002</v>
      </c>
      <c r="BV42" s="705">
        <v>2.0571470000000001</v>
      </c>
    </row>
    <row r="43" spans="1:74" ht="12" customHeight="1" x14ac:dyDescent="0.3">
      <c r="A43" s="663" t="s">
        <v>1086</v>
      </c>
      <c r="B43" s="661" t="s">
        <v>1087</v>
      </c>
      <c r="C43" s="704">
        <v>0.42040230000000001</v>
      </c>
      <c r="D43" s="704">
        <v>0.45801829999999999</v>
      </c>
      <c r="E43" s="704">
        <v>0.62904020000000005</v>
      </c>
      <c r="F43" s="704">
        <v>0.69866640000000002</v>
      </c>
      <c r="G43" s="704">
        <v>0.76976489999999997</v>
      </c>
      <c r="H43" s="704">
        <v>0.77729939999999997</v>
      </c>
      <c r="I43" s="704">
        <v>0.80770189999999997</v>
      </c>
      <c r="J43" s="704">
        <v>0.78782940000000001</v>
      </c>
      <c r="K43" s="704">
        <v>0.70937629999999996</v>
      </c>
      <c r="L43" s="704">
        <v>0.63244069999999997</v>
      </c>
      <c r="M43" s="704">
        <v>0.50179770000000001</v>
      </c>
      <c r="N43" s="704">
        <v>0.49223479999999997</v>
      </c>
      <c r="O43" s="704">
        <v>0.55241600000000002</v>
      </c>
      <c r="P43" s="704">
        <v>0.60466540000000002</v>
      </c>
      <c r="Q43" s="704">
        <v>0.81957259999999998</v>
      </c>
      <c r="R43" s="704">
        <v>0.90681849999999997</v>
      </c>
      <c r="S43" s="704">
        <v>0.99179779999999995</v>
      </c>
      <c r="T43" s="704">
        <v>1.003017</v>
      </c>
      <c r="U43" s="704">
        <v>1.035973</v>
      </c>
      <c r="V43" s="704">
        <v>0.99261509999999997</v>
      </c>
      <c r="W43" s="704">
        <v>0.89281999999999995</v>
      </c>
      <c r="X43" s="704">
        <v>0.78632239999999998</v>
      </c>
      <c r="Y43" s="704">
        <v>0.62342390000000003</v>
      </c>
      <c r="Z43" s="704">
        <v>0.58892520000000004</v>
      </c>
      <c r="AA43" s="704">
        <v>0.62886059999999999</v>
      </c>
      <c r="AB43" s="704">
        <v>0.67607969999999995</v>
      </c>
      <c r="AC43" s="704">
        <v>0.93292929999999996</v>
      </c>
      <c r="AD43" s="704">
        <v>1.0323720000000001</v>
      </c>
      <c r="AE43" s="704">
        <v>1.1104700000000001</v>
      </c>
      <c r="AF43" s="704">
        <v>1.1181490000000001</v>
      </c>
      <c r="AG43" s="704">
        <v>1.1713990000000001</v>
      </c>
      <c r="AH43" s="704">
        <v>1.1160110000000001</v>
      </c>
      <c r="AI43" s="704">
        <v>0.99412619999999996</v>
      </c>
      <c r="AJ43" s="704">
        <v>0.88061409999999996</v>
      </c>
      <c r="AK43" s="704">
        <v>0.68309390000000003</v>
      </c>
      <c r="AL43" s="704">
        <v>0.65746579999999999</v>
      </c>
      <c r="AM43" s="704">
        <v>0.73631590000000002</v>
      </c>
      <c r="AN43" s="704">
        <v>0.83411869999999999</v>
      </c>
      <c r="AO43" s="704">
        <v>1.0820909999999999</v>
      </c>
      <c r="AP43" s="704">
        <v>1.189295</v>
      </c>
      <c r="AQ43" s="704">
        <v>1.3091969999999999</v>
      </c>
      <c r="AR43" s="704">
        <v>1.305329</v>
      </c>
      <c r="AS43" s="704">
        <v>1.3560840000000001</v>
      </c>
      <c r="AT43" s="704">
        <v>1.301817</v>
      </c>
      <c r="AU43" s="704">
        <v>1.159246</v>
      </c>
      <c r="AV43" s="704">
        <v>1.0180450000000001</v>
      </c>
      <c r="AW43" s="704">
        <v>0.80899679999999996</v>
      </c>
      <c r="AX43" s="704">
        <v>0.78324329999999998</v>
      </c>
      <c r="AY43" s="704">
        <v>0.86140830000000002</v>
      </c>
      <c r="AZ43" s="704">
        <v>0.93452539999999995</v>
      </c>
      <c r="BA43" s="704">
        <v>1.2731380000000001</v>
      </c>
      <c r="BB43" s="704">
        <v>1.4043570000000001</v>
      </c>
      <c r="BC43" s="704">
        <v>1.5394369999999999</v>
      </c>
      <c r="BD43" s="705">
        <v>1.550592</v>
      </c>
      <c r="BE43" s="705">
        <v>1.612222</v>
      </c>
      <c r="BF43" s="705">
        <v>1.547863</v>
      </c>
      <c r="BG43" s="705">
        <v>1.3928990000000001</v>
      </c>
      <c r="BH43" s="705">
        <v>1.235142</v>
      </c>
      <c r="BI43" s="705">
        <v>0.98113839999999997</v>
      </c>
      <c r="BJ43" s="705">
        <v>0.93464460000000005</v>
      </c>
      <c r="BK43" s="705">
        <v>1.0110699999999999</v>
      </c>
      <c r="BL43" s="705">
        <v>1.1190169999999999</v>
      </c>
      <c r="BM43" s="705">
        <v>1.5071669999999999</v>
      </c>
      <c r="BN43" s="705">
        <v>1.6596679999999999</v>
      </c>
      <c r="BO43" s="705">
        <v>1.8143750000000001</v>
      </c>
      <c r="BP43" s="705">
        <v>1.824039</v>
      </c>
      <c r="BQ43" s="705">
        <v>1.8913489999999999</v>
      </c>
      <c r="BR43" s="705">
        <v>1.811301</v>
      </c>
      <c r="BS43" s="705">
        <v>1.6260730000000001</v>
      </c>
      <c r="BT43" s="705">
        <v>1.4383889999999999</v>
      </c>
      <c r="BU43" s="705">
        <v>1.1399619999999999</v>
      </c>
      <c r="BV43" s="705">
        <v>1.0833900000000001</v>
      </c>
    </row>
    <row r="44" spans="1:74" ht="12" customHeight="1" x14ac:dyDescent="0.3">
      <c r="A44" s="663" t="s">
        <v>1088</v>
      </c>
      <c r="B44" s="661" t="s">
        <v>1089</v>
      </c>
      <c r="C44" s="704">
        <v>0.1227153</v>
      </c>
      <c r="D44" s="704">
        <v>0.13668230000000001</v>
      </c>
      <c r="E44" s="704">
        <v>0.19673860000000001</v>
      </c>
      <c r="F44" s="704">
        <v>0.2133149</v>
      </c>
      <c r="G44" s="704">
        <v>0.23856620000000001</v>
      </c>
      <c r="H44" s="704">
        <v>0.24069399999999999</v>
      </c>
      <c r="I44" s="704">
        <v>0.25218810000000003</v>
      </c>
      <c r="J44" s="704">
        <v>0.24594079999999999</v>
      </c>
      <c r="K44" s="704">
        <v>0.22268789999999999</v>
      </c>
      <c r="L44" s="704">
        <v>0.20076179999999999</v>
      </c>
      <c r="M44" s="704">
        <v>0.15556980000000001</v>
      </c>
      <c r="N44" s="704">
        <v>0.13823859999999999</v>
      </c>
      <c r="O44" s="704">
        <v>0.14637259999999999</v>
      </c>
      <c r="P44" s="704">
        <v>0.15508440000000001</v>
      </c>
      <c r="Q44" s="704">
        <v>0.22105710000000001</v>
      </c>
      <c r="R44" s="704">
        <v>0.24074670000000001</v>
      </c>
      <c r="S44" s="704">
        <v>0.26672879999999999</v>
      </c>
      <c r="T44" s="704">
        <v>0.26807880000000001</v>
      </c>
      <c r="U44" s="704">
        <v>0.27675689999999997</v>
      </c>
      <c r="V44" s="704">
        <v>0.26788869999999998</v>
      </c>
      <c r="W44" s="704">
        <v>0.24238750000000001</v>
      </c>
      <c r="X44" s="704">
        <v>0.21999179999999999</v>
      </c>
      <c r="Y44" s="704">
        <v>0.1738731</v>
      </c>
      <c r="Z44" s="704">
        <v>0.1570618</v>
      </c>
      <c r="AA44" s="704">
        <v>0.1678277</v>
      </c>
      <c r="AB44" s="704">
        <v>0.17782120000000001</v>
      </c>
      <c r="AC44" s="704">
        <v>0.25413439999999998</v>
      </c>
      <c r="AD44" s="704">
        <v>0.2776324</v>
      </c>
      <c r="AE44" s="704">
        <v>0.30861119999999997</v>
      </c>
      <c r="AF44" s="704">
        <v>0.31050470000000002</v>
      </c>
      <c r="AG44" s="704">
        <v>0.32067059999999997</v>
      </c>
      <c r="AH44" s="704">
        <v>0.31087989999999999</v>
      </c>
      <c r="AI44" s="704">
        <v>0.28120309999999998</v>
      </c>
      <c r="AJ44" s="704">
        <v>0.25463330000000001</v>
      </c>
      <c r="AK44" s="704">
        <v>0.19826640000000001</v>
      </c>
      <c r="AL44" s="704">
        <v>0.17923210000000001</v>
      </c>
      <c r="AM44" s="704">
        <v>0.19163920000000001</v>
      </c>
      <c r="AN44" s="704">
        <v>0.21187059999999999</v>
      </c>
      <c r="AO44" s="704">
        <v>0.29231439999999997</v>
      </c>
      <c r="AP44" s="704">
        <v>0.3163359</v>
      </c>
      <c r="AQ44" s="704">
        <v>0.34864780000000001</v>
      </c>
      <c r="AR44" s="704">
        <v>0.35417890000000002</v>
      </c>
      <c r="AS44" s="704">
        <v>0.36955440000000001</v>
      </c>
      <c r="AT44" s="704">
        <v>0.35771940000000002</v>
      </c>
      <c r="AU44" s="704">
        <v>0.3215712</v>
      </c>
      <c r="AV44" s="704">
        <v>0.29128490000000001</v>
      </c>
      <c r="AW44" s="704">
        <v>0.22642129999999999</v>
      </c>
      <c r="AX44" s="704">
        <v>0.20433879999999999</v>
      </c>
      <c r="AY44" s="704">
        <v>0.21602640000000001</v>
      </c>
      <c r="AZ44" s="704">
        <v>0.23070460000000001</v>
      </c>
      <c r="BA44" s="704">
        <v>0.32734859999999999</v>
      </c>
      <c r="BB44" s="704">
        <v>0.3552497</v>
      </c>
      <c r="BC44" s="704">
        <v>0.39286840000000001</v>
      </c>
      <c r="BD44" s="705">
        <v>0.39439099999999999</v>
      </c>
      <c r="BE44" s="705">
        <v>0.40822019999999998</v>
      </c>
      <c r="BF44" s="705">
        <v>0.39654289999999998</v>
      </c>
      <c r="BG44" s="705">
        <v>0.35898059999999998</v>
      </c>
      <c r="BH44" s="705">
        <v>0.32771280000000003</v>
      </c>
      <c r="BI44" s="705">
        <v>0.25739800000000002</v>
      </c>
      <c r="BJ44" s="705">
        <v>0.2321028</v>
      </c>
      <c r="BK44" s="705">
        <v>0.24559909999999999</v>
      </c>
      <c r="BL44" s="705">
        <v>0.26278560000000001</v>
      </c>
      <c r="BM44" s="705">
        <v>0.37018000000000001</v>
      </c>
      <c r="BN44" s="705">
        <v>0.40092169999999999</v>
      </c>
      <c r="BO44" s="705">
        <v>0.44234620000000002</v>
      </c>
      <c r="BP44" s="705">
        <v>0.44338519999999998</v>
      </c>
      <c r="BQ44" s="705">
        <v>0.4580843</v>
      </c>
      <c r="BR44" s="705">
        <v>0.44431500000000002</v>
      </c>
      <c r="BS44" s="705">
        <v>0.40174219999999999</v>
      </c>
      <c r="BT44" s="705">
        <v>0.3662899</v>
      </c>
      <c r="BU44" s="705">
        <v>0.28749760000000002</v>
      </c>
      <c r="BV44" s="705">
        <v>0.25893529999999998</v>
      </c>
    </row>
    <row r="45" spans="1:74" ht="12" customHeight="1" x14ac:dyDescent="0.3">
      <c r="A45" s="667" t="s">
        <v>1319</v>
      </c>
      <c r="B45" s="668" t="s">
        <v>1082</v>
      </c>
      <c r="C45" s="706">
        <v>1.8728827999999999E-2</v>
      </c>
      <c r="D45" s="706">
        <v>1.9014376999999999E-2</v>
      </c>
      <c r="E45" s="706">
        <v>2.5070169999999999E-2</v>
      </c>
      <c r="F45" s="706">
        <v>2.2301062999999999E-2</v>
      </c>
      <c r="G45" s="706">
        <v>2.0590589999999999E-2</v>
      </c>
      <c r="H45" s="706">
        <v>1.7642636E-2</v>
      </c>
      <c r="I45" s="706">
        <v>1.2293243000000001E-2</v>
      </c>
      <c r="J45" s="706">
        <v>9.5840270000000002E-3</v>
      </c>
      <c r="K45" s="706">
        <v>1.5368834E-2</v>
      </c>
      <c r="L45" s="706">
        <v>2.2710237000000001E-2</v>
      </c>
      <c r="M45" s="706">
        <v>2.2600076E-2</v>
      </c>
      <c r="N45" s="706">
        <v>2.2772737000000001E-2</v>
      </c>
      <c r="O45" s="706">
        <v>2.8769175000000001E-2</v>
      </c>
      <c r="P45" s="706">
        <v>2.4469161999999999E-2</v>
      </c>
      <c r="Q45" s="706">
        <v>2.868507E-2</v>
      </c>
      <c r="R45" s="706">
        <v>2.4666341000000001E-2</v>
      </c>
      <c r="S45" s="706">
        <v>2.1552182999999999E-2</v>
      </c>
      <c r="T45" s="706">
        <v>2.0091523E-2</v>
      </c>
      <c r="U45" s="706">
        <v>1.4932318E-2</v>
      </c>
      <c r="V45" s="706">
        <v>1.6232992000000002E-2</v>
      </c>
      <c r="W45" s="706">
        <v>1.7875393999999999E-2</v>
      </c>
      <c r="X45" s="706">
        <v>2.4262692999999998E-2</v>
      </c>
      <c r="Y45" s="706">
        <v>2.4714481999999999E-2</v>
      </c>
      <c r="Z45" s="706">
        <v>2.4774527000000001E-2</v>
      </c>
      <c r="AA45" s="706">
        <v>2.8405357999999999E-2</v>
      </c>
      <c r="AB45" s="706">
        <v>2.4497512999999999E-2</v>
      </c>
      <c r="AC45" s="706">
        <v>2.6753674000000002E-2</v>
      </c>
      <c r="AD45" s="706">
        <v>2.7568711999999999E-2</v>
      </c>
      <c r="AE45" s="706">
        <v>2.2717294999999998E-2</v>
      </c>
      <c r="AF45" s="706">
        <v>1.9871056000000002E-2</v>
      </c>
      <c r="AG45" s="706">
        <v>1.6318511000000001E-2</v>
      </c>
      <c r="AH45" s="706">
        <v>1.4517265999999999E-2</v>
      </c>
      <c r="AI45" s="706">
        <v>1.9251298999999999E-2</v>
      </c>
      <c r="AJ45" s="706">
        <v>2.5988107999999999E-2</v>
      </c>
      <c r="AK45" s="706">
        <v>2.4715491999999999E-2</v>
      </c>
      <c r="AL45" s="706">
        <v>2.7854396E-2</v>
      </c>
      <c r="AM45" s="706">
        <v>2.7444421E-2</v>
      </c>
      <c r="AN45" s="706">
        <v>2.8878579000000001E-2</v>
      </c>
      <c r="AO45" s="706">
        <v>2.9640522999999998E-2</v>
      </c>
      <c r="AP45" s="706">
        <v>2.9855632999999999E-2</v>
      </c>
      <c r="AQ45" s="706">
        <v>2.6789016999999998E-2</v>
      </c>
      <c r="AR45" s="706">
        <v>7.8003295E-2</v>
      </c>
      <c r="AS45" s="706">
        <v>8.3477818999999995E-2</v>
      </c>
      <c r="AT45" s="706">
        <v>7.2587771999999995E-2</v>
      </c>
      <c r="AU45" s="706">
        <v>8.7071246000000005E-2</v>
      </c>
      <c r="AV45" s="706">
        <v>0.11046937699999999</v>
      </c>
      <c r="AW45" s="706">
        <v>0.12208041</v>
      </c>
      <c r="AX45" s="706">
        <v>0.132740993</v>
      </c>
      <c r="AY45" s="706">
        <v>0.10873540900000001</v>
      </c>
      <c r="AZ45" s="706">
        <v>0.11163284800000001</v>
      </c>
      <c r="BA45" s="706">
        <v>9.1342472999999993E-2</v>
      </c>
      <c r="BB45" s="706">
        <v>8.7523000000000004E-2</v>
      </c>
      <c r="BC45" s="706">
        <v>8.4369700000000006E-2</v>
      </c>
      <c r="BD45" s="707">
        <v>7.6865299999999998E-2</v>
      </c>
      <c r="BE45" s="707">
        <v>7.3873999999999995E-2</v>
      </c>
      <c r="BF45" s="707">
        <v>7.0818099999999995E-2</v>
      </c>
      <c r="BG45" s="707">
        <v>6.93357E-2</v>
      </c>
      <c r="BH45" s="707">
        <v>7.46251E-2</v>
      </c>
      <c r="BI45" s="707">
        <v>7.3020399999999999E-2</v>
      </c>
      <c r="BJ45" s="707">
        <v>0.12725420000000001</v>
      </c>
      <c r="BK45" s="707">
        <v>0.1273051</v>
      </c>
      <c r="BL45" s="707">
        <v>0.1146607</v>
      </c>
      <c r="BM45" s="707">
        <v>0.12712950000000001</v>
      </c>
      <c r="BN45" s="707">
        <v>0.1233456</v>
      </c>
      <c r="BO45" s="707">
        <v>0.1250443</v>
      </c>
      <c r="BP45" s="707">
        <v>0.1196562</v>
      </c>
      <c r="BQ45" s="707">
        <v>0.12085369999999999</v>
      </c>
      <c r="BR45" s="707">
        <v>0.11976439999999999</v>
      </c>
      <c r="BS45" s="707">
        <v>0.11799510000000001</v>
      </c>
      <c r="BT45" s="707">
        <v>0.12578800000000001</v>
      </c>
      <c r="BU45" s="707">
        <v>0.1230866</v>
      </c>
      <c r="BV45" s="707">
        <v>0.12661819999999999</v>
      </c>
    </row>
    <row r="46" spans="1:74" ht="12" customHeight="1" x14ac:dyDescent="0.3">
      <c r="A46" s="669"/>
      <c r="B46" s="658" t="s">
        <v>1090</v>
      </c>
      <c r="C46" s="658"/>
      <c r="D46" s="658"/>
      <c r="E46" s="658"/>
      <c r="F46" s="658"/>
      <c r="G46" s="658"/>
      <c r="H46" s="658"/>
      <c r="I46" s="658"/>
      <c r="J46" s="658"/>
      <c r="K46" s="658"/>
      <c r="L46" s="658"/>
      <c r="M46" s="658"/>
      <c r="N46" s="658"/>
      <c r="O46" s="658"/>
      <c r="P46" s="658"/>
      <c r="Q46" s="658"/>
      <c r="R46" s="670"/>
      <c r="S46" s="670"/>
      <c r="T46" s="670"/>
      <c r="U46" s="670"/>
      <c r="V46" s="670"/>
      <c r="W46" s="670"/>
      <c r="X46" s="670"/>
      <c r="Y46" s="670"/>
      <c r="Z46" s="670"/>
      <c r="AA46" s="670"/>
      <c r="AB46" s="670"/>
      <c r="AC46" s="670"/>
      <c r="AD46" s="670"/>
      <c r="AE46" s="670"/>
      <c r="AF46" s="670"/>
      <c r="AG46" s="670"/>
      <c r="AH46" s="670"/>
      <c r="AI46" s="670"/>
      <c r="AJ46" s="670"/>
      <c r="AK46" s="670"/>
      <c r="AL46" s="670"/>
      <c r="AM46" s="670"/>
      <c r="AN46" s="670"/>
      <c r="AO46" s="670"/>
      <c r="AP46" s="670"/>
      <c r="AQ46" s="670"/>
      <c r="AR46" s="670"/>
      <c r="AS46" s="670"/>
      <c r="AT46" s="670"/>
      <c r="AU46" s="670"/>
      <c r="AV46" s="670"/>
      <c r="AW46" s="670"/>
      <c r="AX46" s="670"/>
      <c r="AY46" s="670"/>
      <c r="AZ46" s="670"/>
      <c r="BA46" s="670"/>
      <c r="BB46" s="670"/>
      <c r="BC46" s="670"/>
      <c r="BD46" s="679"/>
      <c r="BE46" s="679"/>
      <c r="BF46" s="679"/>
      <c r="BG46" s="670"/>
      <c r="BH46" s="670"/>
      <c r="BI46" s="670"/>
      <c r="BJ46" s="670"/>
      <c r="BK46" s="670"/>
      <c r="BL46" s="670"/>
      <c r="BM46" s="670"/>
      <c r="BN46" s="670"/>
      <c r="BO46" s="670"/>
      <c r="BP46" s="670"/>
      <c r="BQ46" s="670"/>
      <c r="BR46" s="670"/>
      <c r="BS46" s="670"/>
      <c r="BT46" s="670"/>
      <c r="BU46" s="670"/>
      <c r="BV46" s="670"/>
    </row>
    <row r="47" spans="1:74" ht="12" customHeight="1" x14ac:dyDescent="0.3">
      <c r="A47" s="669"/>
      <c r="B47" s="658" t="s">
        <v>1091</v>
      </c>
      <c r="C47" s="658"/>
      <c r="D47" s="658"/>
      <c r="E47" s="658"/>
      <c r="F47" s="658"/>
      <c r="G47" s="658"/>
      <c r="H47" s="658"/>
      <c r="I47" s="658"/>
      <c r="J47" s="658"/>
      <c r="K47" s="658"/>
      <c r="L47" s="658"/>
      <c r="M47" s="658"/>
      <c r="N47" s="658"/>
      <c r="O47" s="658"/>
      <c r="P47" s="658"/>
      <c r="Q47" s="658"/>
      <c r="R47" s="670"/>
      <c r="S47" s="670"/>
      <c r="T47" s="670"/>
      <c r="U47" s="670"/>
      <c r="V47" s="670"/>
      <c r="W47" s="670"/>
      <c r="X47" s="670"/>
      <c r="Y47" s="670"/>
      <c r="Z47" s="670"/>
      <c r="AA47" s="670"/>
      <c r="AB47" s="670"/>
      <c r="AC47" s="670"/>
      <c r="AD47" s="670"/>
      <c r="AE47" s="670"/>
      <c r="AF47" s="670"/>
      <c r="AG47" s="670"/>
      <c r="AH47" s="670"/>
      <c r="AI47" s="670"/>
      <c r="AJ47" s="670"/>
      <c r="AK47" s="670"/>
      <c r="AL47" s="670"/>
      <c r="AM47" s="670"/>
      <c r="AN47" s="670"/>
      <c r="AO47" s="670"/>
      <c r="AP47" s="670"/>
      <c r="AQ47" s="670"/>
      <c r="AR47" s="670"/>
      <c r="AS47" s="670"/>
      <c r="AT47" s="670"/>
      <c r="AU47" s="670"/>
      <c r="AV47" s="670"/>
      <c r="AW47" s="670"/>
      <c r="AX47" s="670"/>
      <c r="AY47" s="670"/>
      <c r="AZ47" s="670"/>
      <c r="BA47" s="670"/>
      <c r="BB47" s="670"/>
      <c r="BC47" s="670"/>
      <c r="BD47" s="679"/>
      <c r="BE47" s="679"/>
      <c r="BF47" s="679"/>
      <c r="BG47" s="670"/>
      <c r="BH47" s="670"/>
      <c r="BI47" s="670"/>
      <c r="BJ47" s="670"/>
      <c r="BK47" s="670"/>
      <c r="BL47" s="670"/>
      <c r="BM47" s="670"/>
      <c r="BN47" s="670"/>
      <c r="BO47" s="670"/>
      <c r="BP47" s="670"/>
      <c r="BQ47" s="670"/>
      <c r="BR47" s="670"/>
      <c r="BS47" s="670"/>
      <c r="BT47" s="670"/>
      <c r="BU47" s="670"/>
      <c r="BV47" s="670"/>
    </row>
    <row r="48" spans="1:74" ht="12" customHeight="1" x14ac:dyDescent="0.3">
      <c r="A48" s="669"/>
      <c r="B48" s="828" t="s">
        <v>1377</v>
      </c>
      <c r="C48" s="829"/>
      <c r="D48" s="829"/>
      <c r="E48" s="829"/>
      <c r="F48" s="829"/>
      <c r="G48" s="829"/>
      <c r="H48" s="829"/>
      <c r="I48" s="829"/>
      <c r="J48" s="829"/>
      <c r="K48" s="829"/>
      <c r="L48" s="829"/>
      <c r="M48" s="829"/>
      <c r="N48" s="829"/>
      <c r="O48" s="829"/>
      <c r="P48" s="829"/>
      <c r="Q48" s="829"/>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c r="BC48" s="670"/>
      <c r="BD48" s="679"/>
      <c r="BE48" s="679"/>
      <c r="BF48" s="679"/>
      <c r="BG48" s="670"/>
      <c r="BH48" s="670"/>
      <c r="BI48" s="670"/>
      <c r="BJ48" s="670"/>
      <c r="BK48" s="670"/>
      <c r="BL48" s="670"/>
      <c r="BM48" s="670"/>
      <c r="BN48" s="670"/>
      <c r="BO48" s="670"/>
      <c r="BP48" s="670"/>
      <c r="BQ48" s="670"/>
      <c r="BR48" s="670"/>
      <c r="BS48" s="670"/>
      <c r="BT48" s="670"/>
      <c r="BU48" s="670"/>
      <c r="BV48" s="670"/>
    </row>
    <row r="49" spans="1:74" ht="12" customHeight="1" x14ac:dyDescent="0.3">
      <c r="A49" s="669"/>
      <c r="B49" s="829"/>
      <c r="C49" s="829"/>
      <c r="D49" s="829"/>
      <c r="E49" s="829"/>
      <c r="F49" s="829"/>
      <c r="G49" s="829"/>
      <c r="H49" s="829"/>
      <c r="I49" s="829"/>
      <c r="J49" s="829"/>
      <c r="K49" s="829"/>
      <c r="L49" s="829"/>
      <c r="M49" s="829"/>
      <c r="N49" s="829"/>
      <c r="O49" s="829"/>
      <c r="P49" s="829"/>
      <c r="Q49" s="829"/>
      <c r="R49" s="670"/>
      <c r="S49" s="670"/>
      <c r="T49" s="670"/>
      <c r="U49" s="670"/>
      <c r="V49" s="670"/>
      <c r="W49" s="670"/>
      <c r="X49" s="670"/>
      <c r="Y49" s="670"/>
      <c r="Z49" s="670"/>
      <c r="AA49" s="670"/>
      <c r="AB49" s="670"/>
      <c r="AC49" s="670"/>
      <c r="AD49" s="670"/>
      <c r="AE49" s="670"/>
      <c r="AF49" s="670"/>
      <c r="AG49" s="670"/>
      <c r="AH49" s="670"/>
      <c r="AI49" s="670"/>
      <c r="AJ49" s="670"/>
      <c r="AK49" s="670"/>
      <c r="AL49" s="670"/>
      <c r="AM49" s="670"/>
      <c r="AN49" s="670"/>
      <c r="AO49" s="670"/>
      <c r="AP49" s="670"/>
      <c r="AQ49" s="670"/>
      <c r="AR49" s="670"/>
      <c r="AS49" s="670"/>
      <c r="AT49" s="670"/>
      <c r="AU49" s="670"/>
      <c r="AV49" s="670"/>
      <c r="AW49" s="670"/>
      <c r="AX49" s="670"/>
      <c r="AY49" s="670"/>
      <c r="AZ49" s="670"/>
      <c r="BA49" s="670"/>
      <c r="BB49" s="670"/>
      <c r="BC49" s="670"/>
      <c r="BD49" s="679"/>
      <c r="BE49" s="679"/>
      <c r="BF49" s="679"/>
      <c r="BG49" s="670"/>
      <c r="BH49" s="670"/>
      <c r="BI49" s="670"/>
      <c r="BJ49" s="670"/>
      <c r="BK49" s="670"/>
      <c r="BL49" s="670"/>
      <c r="BM49" s="670"/>
      <c r="BN49" s="670"/>
      <c r="BO49" s="670"/>
      <c r="BP49" s="670"/>
      <c r="BQ49" s="670"/>
      <c r="BR49" s="670"/>
      <c r="BS49" s="670"/>
      <c r="BT49" s="670"/>
      <c r="BU49" s="670"/>
      <c r="BV49" s="670"/>
    </row>
    <row r="50" spans="1:74" ht="12" customHeight="1" x14ac:dyDescent="0.3">
      <c r="A50" s="669"/>
      <c r="B50" s="658" t="s">
        <v>1092</v>
      </c>
      <c r="C50" s="658"/>
      <c r="D50" s="658"/>
      <c r="E50" s="658"/>
      <c r="F50" s="658"/>
      <c r="G50" s="658"/>
      <c r="H50" s="658"/>
      <c r="I50" s="658"/>
      <c r="J50" s="658"/>
      <c r="K50" s="658"/>
      <c r="L50" s="658"/>
      <c r="M50" s="658"/>
      <c r="N50" s="658"/>
      <c r="O50" s="658"/>
      <c r="P50" s="658"/>
      <c r="Q50" s="658"/>
      <c r="R50" s="670"/>
      <c r="S50" s="670"/>
      <c r="T50" s="670"/>
      <c r="U50" s="670"/>
      <c r="V50" s="670"/>
      <c r="W50" s="670"/>
      <c r="X50" s="670"/>
      <c r="Y50" s="670"/>
      <c r="Z50" s="670"/>
      <c r="AA50" s="670"/>
      <c r="AB50" s="670"/>
      <c r="AC50" s="670"/>
      <c r="AD50" s="670"/>
      <c r="AE50" s="670"/>
      <c r="AF50" s="670"/>
      <c r="AG50" s="670"/>
      <c r="AH50" s="670"/>
      <c r="AI50" s="670"/>
      <c r="AJ50" s="670"/>
      <c r="AK50" s="670"/>
      <c r="AL50" s="670"/>
      <c r="AM50" s="670"/>
      <c r="AN50" s="670"/>
      <c r="AO50" s="670"/>
      <c r="AP50" s="670"/>
      <c r="AQ50" s="670"/>
      <c r="AR50" s="670"/>
      <c r="AS50" s="670"/>
      <c r="AT50" s="670"/>
      <c r="AU50" s="670"/>
      <c r="AV50" s="670"/>
      <c r="AW50" s="670"/>
      <c r="AX50" s="670"/>
      <c r="AY50" s="670"/>
      <c r="AZ50" s="670"/>
      <c r="BA50" s="670"/>
      <c r="BB50" s="670"/>
      <c r="BC50" s="670"/>
      <c r="BD50" s="679"/>
      <c r="BE50" s="679"/>
      <c r="BF50" s="679"/>
      <c r="BG50" s="670"/>
      <c r="BH50" s="670"/>
      <c r="BI50" s="670"/>
      <c r="BJ50" s="670"/>
      <c r="BK50" s="670"/>
      <c r="BL50" s="670"/>
      <c r="BM50" s="670"/>
      <c r="BN50" s="670"/>
      <c r="BO50" s="670"/>
      <c r="BP50" s="670"/>
      <c r="BQ50" s="670"/>
      <c r="BR50" s="670"/>
      <c r="BS50" s="670"/>
      <c r="BT50" s="670"/>
      <c r="BU50" s="670"/>
      <c r="BV50" s="670"/>
    </row>
    <row r="51" spans="1:74" ht="12" customHeight="1" x14ac:dyDescent="0.3">
      <c r="A51" s="669"/>
      <c r="B51" s="752" t="s">
        <v>815</v>
      </c>
      <c r="C51" s="744"/>
      <c r="D51" s="744"/>
      <c r="E51" s="744"/>
      <c r="F51" s="744"/>
      <c r="G51" s="744"/>
      <c r="H51" s="744"/>
      <c r="I51" s="744"/>
      <c r="J51" s="744"/>
      <c r="K51" s="744"/>
      <c r="L51" s="744"/>
      <c r="M51" s="744"/>
      <c r="N51" s="744"/>
      <c r="O51" s="744"/>
      <c r="P51" s="744"/>
      <c r="Q51" s="744"/>
      <c r="R51" s="670"/>
      <c r="S51" s="670"/>
      <c r="T51" s="670"/>
      <c r="U51" s="670"/>
      <c r="V51" s="670"/>
      <c r="W51" s="670"/>
      <c r="X51" s="670"/>
      <c r="Y51" s="670"/>
      <c r="Z51" s="670"/>
      <c r="AA51" s="670"/>
      <c r="AB51" s="670"/>
      <c r="AC51" s="670"/>
      <c r="AD51" s="670"/>
      <c r="AE51" s="670"/>
      <c r="AF51" s="670"/>
      <c r="AG51" s="670"/>
      <c r="AH51" s="670"/>
      <c r="AI51" s="670"/>
      <c r="AJ51" s="670"/>
      <c r="AK51" s="670"/>
      <c r="AL51" s="670"/>
      <c r="AM51" s="670"/>
      <c r="AN51" s="670"/>
      <c r="AO51" s="670"/>
      <c r="AP51" s="670"/>
      <c r="AQ51" s="670"/>
      <c r="AR51" s="670"/>
      <c r="AS51" s="670"/>
      <c r="AT51" s="670"/>
      <c r="AU51" s="670"/>
      <c r="AV51" s="670"/>
      <c r="AW51" s="670"/>
      <c r="AX51" s="670"/>
      <c r="AY51" s="670"/>
      <c r="AZ51" s="670"/>
      <c r="BA51" s="670"/>
      <c r="BB51" s="670"/>
      <c r="BC51" s="670"/>
      <c r="BD51" s="679"/>
      <c r="BE51" s="679"/>
      <c r="BF51" s="679"/>
      <c r="BG51" s="670"/>
      <c r="BH51" s="670"/>
      <c r="BI51" s="670"/>
      <c r="BJ51" s="670"/>
      <c r="BK51" s="670"/>
      <c r="BL51" s="670"/>
      <c r="BM51" s="670"/>
      <c r="BN51" s="670"/>
      <c r="BO51" s="670"/>
      <c r="BP51" s="670"/>
      <c r="BQ51" s="670"/>
      <c r="BR51" s="670"/>
      <c r="BS51" s="670"/>
      <c r="BT51" s="670"/>
      <c r="BU51" s="670"/>
      <c r="BV51" s="670"/>
    </row>
    <row r="52" spans="1:74" ht="12" customHeight="1" x14ac:dyDescent="0.3">
      <c r="A52" s="663"/>
      <c r="B52" s="830" t="str">
        <f>"Notes: "&amp;"EIA completed modeling and analysis for this report on " &amp;Dates!D2&amp;"."</f>
        <v>Notes: EIA completed modeling and analysis for this report on Thursday June 3, 2021.</v>
      </c>
      <c r="C52" s="744"/>
      <c r="D52" s="744"/>
      <c r="E52" s="744"/>
      <c r="F52" s="744"/>
      <c r="G52" s="744"/>
      <c r="H52" s="744"/>
      <c r="I52" s="744"/>
      <c r="J52" s="744"/>
      <c r="K52" s="744"/>
      <c r="L52" s="744"/>
      <c r="M52" s="744"/>
      <c r="N52" s="744"/>
      <c r="O52" s="744"/>
      <c r="P52" s="744"/>
      <c r="Q52" s="744"/>
    </row>
    <row r="53" spans="1:74" ht="12" customHeight="1" x14ac:dyDescent="0.3">
      <c r="A53" s="663"/>
      <c r="B53" s="770" t="s">
        <v>353</v>
      </c>
      <c r="C53" s="744"/>
      <c r="D53" s="744"/>
      <c r="E53" s="744"/>
      <c r="F53" s="744"/>
      <c r="G53" s="744"/>
      <c r="H53" s="744"/>
      <c r="I53" s="744"/>
      <c r="J53" s="744"/>
      <c r="K53" s="744"/>
      <c r="L53" s="744"/>
      <c r="M53" s="744"/>
      <c r="N53" s="744"/>
      <c r="O53" s="744"/>
      <c r="P53" s="744"/>
      <c r="Q53" s="744"/>
    </row>
    <row r="54" spans="1:74" ht="12" customHeight="1" x14ac:dyDescent="0.3">
      <c r="A54" s="663"/>
      <c r="B54" s="658" t="s">
        <v>1093</v>
      </c>
      <c r="C54" s="658"/>
      <c r="D54" s="658"/>
      <c r="E54" s="658"/>
      <c r="F54" s="658"/>
      <c r="G54" s="658"/>
      <c r="H54" s="658"/>
      <c r="I54" s="658"/>
      <c r="J54" s="658"/>
      <c r="K54" s="658"/>
      <c r="L54" s="658"/>
      <c r="M54" s="658"/>
      <c r="N54" s="658"/>
      <c r="O54" s="658"/>
      <c r="P54" s="658"/>
      <c r="Q54" s="658"/>
    </row>
    <row r="55" spans="1:74" ht="12" customHeight="1" x14ac:dyDescent="0.3">
      <c r="A55" s="663"/>
      <c r="B55" s="658" t="s">
        <v>838</v>
      </c>
      <c r="C55" s="658"/>
      <c r="D55" s="658"/>
      <c r="E55" s="658"/>
      <c r="F55" s="658"/>
      <c r="G55" s="658"/>
      <c r="H55" s="658"/>
      <c r="I55" s="658"/>
      <c r="J55" s="658"/>
      <c r="K55" s="658"/>
      <c r="L55" s="658"/>
      <c r="M55" s="658"/>
      <c r="N55" s="658"/>
      <c r="O55" s="658"/>
      <c r="P55" s="658"/>
      <c r="Q55" s="658"/>
    </row>
    <row r="56" spans="1:74" ht="12" customHeight="1" x14ac:dyDescent="0.3">
      <c r="A56" s="663"/>
      <c r="B56" s="771" t="s">
        <v>1384</v>
      </c>
      <c r="C56" s="759"/>
      <c r="D56" s="759"/>
      <c r="E56" s="759"/>
      <c r="F56" s="759"/>
      <c r="G56" s="759"/>
      <c r="H56" s="759"/>
      <c r="I56" s="759"/>
      <c r="J56" s="759"/>
      <c r="K56" s="759"/>
      <c r="L56" s="759"/>
      <c r="M56" s="759"/>
      <c r="N56" s="759"/>
      <c r="O56" s="759"/>
      <c r="P56" s="759"/>
      <c r="Q56" s="759"/>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Q5" transitionEvaluation="1" transitionEntry="1" codeName="Sheet6">
    <pageSetUpPr fitToPage="1"/>
  </sheetPr>
  <dimension ref="A1:BV160"/>
  <sheetViews>
    <sheetView showGridLines="0" workbookViewId="0">
      <pane xSplit="2" ySplit="4" topLeftCell="AQ5" activePane="bottomRight" state="frozen"/>
      <selection activeCell="BF1" sqref="BF1"/>
      <selection pane="topRight" activeCell="BF1" sqref="BF1"/>
      <selection pane="bottomLeft" activeCell="BF1" sqref="BF1"/>
      <selection pane="bottomRight" activeCell="BE13" sqref="BE13"/>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28" customWidth="1"/>
    <col min="56" max="58" width="7.44140625" style="634" customWidth="1"/>
    <col min="59" max="62" width="7.44140625" style="328" customWidth="1"/>
    <col min="63" max="74" width="7.44140625" style="135" customWidth="1"/>
    <col min="75" max="16384" width="9.5546875" style="135"/>
  </cols>
  <sheetData>
    <row r="1" spans="1:74" ht="13.35" customHeight="1" x14ac:dyDescent="0.25">
      <c r="A1" s="741" t="s">
        <v>798</v>
      </c>
      <c r="B1" s="835" t="s">
        <v>1114</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252"/>
    </row>
    <row r="2" spans="1:74" s="47" customFormat="1" ht="13.2" x14ac:dyDescent="0.25">
      <c r="A2" s="742"/>
      <c r="B2" s="486" t="str">
        <f>"U.S. Energy Information Administration  |  Short-Term Energy Outlook  - "&amp;Dates!D1</f>
        <v>U.S. Energy Information Administration  |  Short-Term Energy Outlook  - June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5"/>
      <c r="BE5" s="635"/>
      <c r="BF5" s="635"/>
      <c r="BG5" s="635"/>
      <c r="BH5" s="635"/>
      <c r="BI5" s="635"/>
      <c r="BJ5" s="377"/>
      <c r="BK5" s="377"/>
      <c r="BL5" s="377"/>
      <c r="BM5" s="377"/>
      <c r="BN5" s="377"/>
      <c r="BO5" s="377"/>
      <c r="BP5" s="377"/>
      <c r="BQ5" s="377"/>
      <c r="BR5" s="377"/>
      <c r="BS5" s="377"/>
      <c r="BT5" s="377"/>
      <c r="BU5" s="377"/>
      <c r="BV5" s="377"/>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559</v>
      </c>
      <c r="B7" s="39" t="s">
        <v>1110</v>
      </c>
      <c r="C7" s="232">
        <v>17947.202259000002</v>
      </c>
      <c r="D7" s="232">
        <v>17978.201481</v>
      </c>
      <c r="E7" s="232">
        <v>18006.493258999999</v>
      </c>
      <c r="F7" s="232">
        <v>18020.344556</v>
      </c>
      <c r="G7" s="232">
        <v>18052.021221999999</v>
      </c>
      <c r="H7" s="232">
        <v>18089.790222</v>
      </c>
      <c r="I7" s="232">
        <v>18135.521036999999</v>
      </c>
      <c r="J7" s="232">
        <v>18184.072593000001</v>
      </c>
      <c r="K7" s="232">
        <v>18237.31437</v>
      </c>
      <c r="L7" s="232">
        <v>18301.906666999999</v>
      </c>
      <c r="M7" s="232">
        <v>18359.533667</v>
      </c>
      <c r="N7" s="232">
        <v>18416.855667</v>
      </c>
      <c r="O7" s="232">
        <v>18480.451333000001</v>
      </c>
      <c r="P7" s="232">
        <v>18532.229332999999</v>
      </c>
      <c r="Q7" s="232">
        <v>18578.768333</v>
      </c>
      <c r="R7" s="232">
        <v>18616.924185</v>
      </c>
      <c r="S7" s="232">
        <v>18655.343295999999</v>
      </c>
      <c r="T7" s="232">
        <v>18690.881518999999</v>
      </c>
      <c r="U7" s="232">
        <v>18725.090852000001</v>
      </c>
      <c r="V7" s="232">
        <v>18753.703296</v>
      </c>
      <c r="W7" s="232">
        <v>18778.270852000001</v>
      </c>
      <c r="X7" s="232">
        <v>18782.310556</v>
      </c>
      <c r="Y7" s="232">
        <v>18811.150556000001</v>
      </c>
      <c r="Z7" s="232">
        <v>18848.307889</v>
      </c>
      <c r="AA7" s="232">
        <v>18914.675593</v>
      </c>
      <c r="AB7" s="232">
        <v>18952.797815000002</v>
      </c>
      <c r="AC7" s="232">
        <v>18983.567593</v>
      </c>
      <c r="AD7" s="232">
        <v>18989.641962999998</v>
      </c>
      <c r="AE7" s="232">
        <v>19018.714074</v>
      </c>
      <c r="AF7" s="232">
        <v>19053.440963000001</v>
      </c>
      <c r="AG7" s="232">
        <v>19102.685296</v>
      </c>
      <c r="AH7" s="232">
        <v>19142.074741</v>
      </c>
      <c r="AI7" s="232">
        <v>19180.471963</v>
      </c>
      <c r="AJ7" s="232">
        <v>19269.194888999999</v>
      </c>
      <c r="AK7" s="232">
        <v>19267.119222000001</v>
      </c>
      <c r="AL7" s="232">
        <v>19225.562889000001</v>
      </c>
      <c r="AM7" s="232">
        <v>19308.955518999999</v>
      </c>
      <c r="AN7" s="232">
        <v>19065.11563</v>
      </c>
      <c r="AO7" s="232">
        <v>18658.472851999999</v>
      </c>
      <c r="AP7" s="232">
        <v>17427.164519000002</v>
      </c>
      <c r="AQ7" s="232">
        <v>17191.312963</v>
      </c>
      <c r="AR7" s="232">
        <v>17289.055519000001</v>
      </c>
      <c r="AS7" s="232">
        <v>18327.570259</v>
      </c>
      <c r="AT7" s="232">
        <v>18637.117481000001</v>
      </c>
      <c r="AU7" s="232">
        <v>18824.875259</v>
      </c>
      <c r="AV7" s="232">
        <v>18714.348481000001</v>
      </c>
      <c r="AW7" s="232">
        <v>18790.898703999999</v>
      </c>
      <c r="AX7" s="232">
        <v>18878.030814999998</v>
      </c>
      <c r="AY7" s="232">
        <v>18975.744814999998</v>
      </c>
      <c r="AZ7" s="232">
        <v>19084.040703999999</v>
      </c>
      <c r="BA7" s="232">
        <v>19202.918481000001</v>
      </c>
      <c r="BB7" s="232">
        <v>19374.742963000001</v>
      </c>
      <c r="BC7" s="232">
        <v>19505.496740999999</v>
      </c>
      <c r="BD7" s="305">
        <v>19628.55</v>
      </c>
      <c r="BE7" s="305">
        <v>19728.259999999998</v>
      </c>
      <c r="BF7" s="305">
        <v>19847.650000000001</v>
      </c>
      <c r="BG7" s="305">
        <v>19971.060000000001</v>
      </c>
      <c r="BH7" s="305">
        <v>20127.91</v>
      </c>
      <c r="BI7" s="305">
        <v>20237.34</v>
      </c>
      <c r="BJ7" s="305">
        <v>20328.740000000002</v>
      </c>
      <c r="BK7" s="305">
        <v>20388.580000000002</v>
      </c>
      <c r="BL7" s="305">
        <v>20454.11</v>
      </c>
      <c r="BM7" s="305">
        <v>20511.78</v>
      </c>
      <c r="BN7" s="305">
        <v>20560.2</v>
      </c>
      <c r="BO7" s="305">
        <v>20603.2</v>
      </c>
      <c r="BP7" s="305">
        <v>20639.400000000001</v>
      </c>
      <c r="BQ7" s="305">
        <v>20660.28</v>
      </c>
      <c r="BR7" s="305">
        <v>20689.23</v>
      </c>
      <c r="BS7" s="305">
        <v>20717.75</v>
      </c>
      <c r="BT7" s="305">
        <v>20743.849999999999</v>
      </c>
      <c r="BU7" s="305">
        <v>20773</v>
      </c>
      <c r="BV7" s="305">
        <v>20803.21</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305"/>
      <c r="BE8" s="305"/>
      <c r="BF8" s="305"/>
      <c r="BG8" s="305"/>
      <c r="BH8" s="305"/>
      <c r="BI8" s="305"/>
      <c r="BJ8" s="305"/>
      <c r="BK8" s="305"/>
      <c r="BL8" s="305"/>
      <c r="BM8" s="305"/>
      <c r="BN8" s="305"/>
      <c r="BO8" s="305"/>
      <c r="BP8" s="305"/>
      <c r="BQ8" s="305"/>
      <c r="BR8" s="305"/>
      <c r="BS8" s="305"/>
      <c r="BT8" s="305"/>
      <c r="BU8" s="305"/>
      <c r="BV8" s="305"/>
    </row>
    <row r="9" spans="1:74" ht="11.1" customHeight="1" x14ac:dyDescent="0.2">
      <c r="A9" s="140" t="s">
        <v>821</v>
      </c>
      <c r="B9" s="39" t="s">
        <v>1110</v>
      </c>
      <c r="C9" s="232">
        <v>12451.3</v>
      </c>
      <c r="D9" s="232">
        <v>12456.4</v>
      </c>
      <c r="E9" s="232">
        <v>12524</v>
      </c>
      <c r="F9" s="232">
        <v>12519.5</v>
      </c>
      <c r="G9" s="232">
        <v>12523.9</v>
      </c>
      <c r="H9" s="232">
        <v>12555.9</v>
      </c>
      <c r="I9" s="232">
        <v>12574.6</v>
      </c>
      <c r="J9" s="232">
        <v>12585</v>
      </c>
      <c r="K9" s="232">
        <v>12654</v>
      </c>
      <c r="L9" s="232">
        <v>12668.5</v>
      </c>
      <c r="M9" s="232">
        <v>12730.1</v>
      </c>
      <c r="N9" s="232">
        <v>12802.6</v>
      </c>
      <c r="O9" s="232">
        <v>12784.9</v>
      </c>
      <c r="P9" s="232">
        <v>12777.1</v>
      </c>
      <c r="Q9" s="232">
        <v>12832.3</v>
      </c>
      <c r="R9" s="232">
        <v>12864.5</v>
      </c>
      <c r="S9" s="232">
        <v>12908.2</v>
      </c>
      <c r="T9" s="232">
        <v>12921.6</v>
      </c>
      <c r="U9" s="232">
        <v>12962.7</v>
      </c>
      <c r="V9" s="232">
        <v>13002.1</v>
      </c>
      <c r="W9" s="232">
        <v>12984.2</v>
      </c>
      <c r="X9" s="232">
        <v>13044.3</v>
      </c>
      <c r="Y9" s="232">
        <v>13086.4</v>
      </c>
      <c r="Z9" s="232">
        <v>12969.4</v>
      </c>
      <c r="AA9" s="232">
        <v>13065</v>
      </c>
      <c r="AB9" s="232">
        <v>13060.9</v>
      </c>
      <c r="AC9" s="232">
        <v>13153.6</v>
      </c>
      <c r="AD9" s="232">
        <v>13177.5</v>
      </c>
      <c r="AE9" s="232">
        <v>13209.6</v>
      </c>
      <c r="AF9" s="232">
        <v>13251.3</v>
      </c>
      <c r="AG9" s="232">
        <v>13279</v>
      </c>
      <c r="AH9" s="232">
        <v>13305.5</v>
      </c>
      <c r="AI9" s="232">
        <v>13319.5</v>
      </c>
      <c r="AJ9" s="232">
        <v>13344.3</v>
      </c>
      <c r="AK9" s="232">
        <v>13356.2</v>
      </c>
      <c r="AL9" s="232">
        <v>13360.6</v>
      </c>
      <c r="AM9" s="232">
        <v>13416.7</v>
      </c>
      <c r="AN9" s="232">
        <v>13402.4</v>
      </c>
      <c r="AO9" s="232">
        <v>12536.1</v>
      </c>
      <c r="AP9" s="232">
        <v>10999.3</v>
      </c>
      <c r="AQ9" s="232">
        <v>11936.7</v>
      </c>
      <c r="AR9" s="232">
        <v>12644.7</v>
      </c>
      <c r="AS9" s="232">
        <v>12799</v>
      </c>
      <c r="AT9" s="232">
        <v>12914.9</v>
      </c>
      <c r="AU9" s="232">
        <v>13060.2</v>
      </c>
      <c r="AV9" s="232">
        <v>13095.6</v>
      </c>
      <c r="AW9" s="232">
        <v>13011</v>
      </c>
      <c r="AX9" s="232">
        <v>12890.7</v>
      </c>
      <c r="AY9" s="232">
        <v>13285</v>
      </c>
      <c r="AZ9" s="232">
        <v>13119.9</v>
      </c>
      <c r="BA9" s="232">
        <v>13596.6</v>
      </c>
      <c r="BB9" s="232">
        <v>13538.978295999999</v>
      </c>
      <c r="BC9" s="232">
        <v>13626.825407</v>
      </c>
      <c r="BD9" s="305">
        <v>13705.84</v>
      </c>
      <c r="BE9" s="305">
        <v>13767.48</v>
      </c>
      <c r="BF9" s="305">
        <v>13835.22</v>
      </c>
      <c r="BG9" s="305">
        <v>13900.53</v>
      </c>
      <c r="BH9" s="305">
        <v>13965.14</v>
      </c>
      <c r="BI9" s="305">
        <v>14024.27</v>
      </c>
      <c r="BJ9" s="305">
        <v>14079.66</v>
      </c>
      <c r="BK9" s="305">
        <v>14131.65</v>
      </c>
      <c r="BL9" s="305">
        <v>14179.31</v>
      </c>
      <c r="BM9" s="305">
        <v>14222.97</v>
      </c>
      <c r="BN9" s="305">
        <v>14260.4</v>
      </c>
      <c r="BO9" s="305">
        <v>14297.75</v>
      </c>
      <c r="BP9" s="305">
        <v>14332.79</v>
      </c>
      <c r="BQ9" s="305">
        <v>14363.27</v>
      </c>
      <c r="BR9" s="305">
        <v>14395.36</v>
      </c>
      <c r="BS9" s="305">
        <v>14426.81</v>
      </c>
      <c r="BT9" s="305">
        <v>14457.42</v>
      </c>
      <c r="BU9" s="305">
        <v>14487.76</v>
      </c>
      <c r="BV9" s="305">
        <v>14517.63</v>
      </c>
    </row>
    <row r="10" spans="1:74" ht="11.1" customHeight="1" x14ac:dyDescent="0.2">
      <c r="A10" s="140"/>
      <c r="B10" s="686" t="s">
        <v>1115</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323"/>
      <c r="BE10" s="323"/>
      <c r="BF10" s="323"/>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573</v>
      </c>
      <c r="B11" s="39" t="s">
        <v>1110</v>
      </c>
      <c r="C11" s="232">
        <v>3103.8484815000002</v>
      </c>
      <c r="D11" s="232">
        <v>3117.0457037000001</v>
      </c>
      <c r="E11" s="232">
        <v>3125.6808148</v>
      </c>
      <c r="F11" s="232">
        <v>3124.088037</v>
      </c>
      <c r="G11" s="232">
        <v>3127.8482592999999</v>
      </c>
      <c r="H11" s="232">
        <v>3131.2957037000001</v>
      </c>
      <c r="I11" s="232">
        <v>3124.7250370000002</v>
      </c>
      <c r="J11" s="232">
        <v>3134.8259259000001</v>
      </c>
      <c r="K11" s="232">
        <v>3151.8930369999998</v>
      </c>
      <c r="L11" s="232">
        <v>3186.1254815000002</v>
      </c>
      <c r="M11" s="232">
        <v>3209.4757036999999</v>
      </c>
      <c r="N11" s="232">
        <v>3232.1428148</v>
      </c>
      <c r="O11" s="232">
        <v>3257.7475555999999</v>
      </c>
      <c r="P11" s="232">
        <v>3276.3328888999999</v>
      </c>
      <c r="Q11" s="232">
        <v>3291.5195555999999</v>
      </c>
      <c r="R11" s="232">
        <v>3303.0551111</v>
      </c>
      <c r="S11" s="232">
        <v>3311.6337778000002</v>
      </c>
      <c r="T11" s="232">
        <v>3317.0031110999998</v>
      </c>
      <c r="U11" s="232">
        <v>3312.6361480999999</v>
      </c>
      <c r="V11" s="232">
        <v>3316.4820370000002</v>
      </c>
      <c r="W11" s="232">
        <v>3322.0138148000001</v>
      </c>
      <c r="X11" s="232">
        <v>3331.1977037000001</v>
      </c>
      <c r="Y11" s="232">
        <v>3338.6265926000001</v>
      </c>
      <c r="Z11" s="232">
        <v>3346.2667037000001</v>
      </c>
      <c r="AA11" s="232">
        <v>3358.4325555999999</v>
      </c>
      <c r="AB11" s="232">
        <v>3363.2592221999998</v>
      </c>
      <c r="AC11" s="232">
        <v>3365.0612222</v>
      </c>
      <c r="AD11" s="232">
        <v>3356.2450740999998</v>
      </c>
      <c r="AE11" s="232">
        <v>3357.6928518999998</v>
      </c>
      <c r="AF11" s="232">
        <v>3361.8110741</v>
      </c>
      <c r="AG11" s="232">
        <v>3373.9579629999998</v>
      </c>
      <c r="AH11" s="232">
        <v>3379.3984074</v>
      </c>
      <c r="AI11" s="232">
        <v>3383.4906295999999</v>
      </c>
      <c r="AJ11" s="232">
        <v>3387.4008518999999</v>
      </c>
      <c r="AK11" s="232">
        <v>3387.9219629999998</v>
      </c>
      <c r="AL11" s="232">
        <v>3386.2201851999998</v>
      </c>
      <c r="AM11" s="232">
        <v>3418.9324074000001</v>
      </c>
      <c r="AN11" s="232">
        <v>3385.3071851999998</v>
      </c>
      <c r="AO11" s="232">
        <v>3321.9814074000001</v>
      </c>
      <c r="AP11" s="232">
        <v>3115.6532963</v>
      </c>
      <c r="AQ11" s="232">
        <v>3077.9027406999999</v>
      </c>
      <c r="AR11" s="232">
        <v>3095.4279630000001</v>
      </c>
      <c r="AS11" s="232">
        <v>3252.9337037</v>
      </c>
      <c r="AT11" s="232">
        <v>3317.4819259000001</v>
      </c>
      <c r="AU11" s="232">
        <v>3373.7773704000001</v>
      </c>
      <c r="AV11" s="232">
        <v>3419.6584074000002</v>
      </c>
      <c r="AW11" s="232">
        <v>3461.0695185</v>
      </c>
      <c r="AX11" s="232">
        <v>3495.8490741000001</v>
      </c>
      <c r="AY11" s="232">
        <v>3523.9970741000002</v>
      </c>
      <c r="AZ11" s="232">
        <v>3545.5135184999999</v>
      </c>
      <c r="BA11" s="232">
        <v>3560.3984074</v>
      </c>
      <c r="BB11" s="232">
        <v>3570.5878148000002</v>
      </c>
      <c r="BC11" s="232">
        <v>3586.070037</v>
      </c>
      <c r="BD11" s="305">
        <v>3602.6559999999999</v>
      </c>
      <c r="BE11" s="305">
        <v>3623.0639999999999</v>
      </c>
      <c r="BF11" s="305">
        <v>3639.819</v>
      </c>
      <c r="BG11" s="305">
        <v>3655.6410000000001</v>
      </c>
      <c r="BH11" s="305">
        <v>3671.0079999999998</v>
      </c>
      <c r="BI11" s="305">
        <v>3684.6010000000001</v>
      </c>
      <c r="BJ11" s="305">
        <v>3696.8980000000001</v>
      </c>
      <c r="BK11" s="305">
        <v>3707.1790000000001</v>
      </c>
      <c r="BL11" s="305">
        <v>3717.43</v>
      </c>
      <c r="BM11" s="305">
        <v>3726.9279999999999</v>
      </c>
      <c r="BN11" s="305">
        <v>3735.7919999999999</v>
      </c>
      <c r="BO11" s="305">
        <v>3743.6959999999999</v>
      </c>
      <c r="BP11" s="305">
        <v>3750.7579999999998</v>
      </c>
      <c r="BQ11" s="305">
        <v>3755.7689999999998</v>
      </c>
      <c r="BR11" s="305">
        <v>3762.0549999999998</v>
      </c>
      <c r="BS11" s="305">
        <v>3768.4070000000002</v>
      </c>
      <c r="BT11" s="305">
        <v>3774.7130000000002</v>
      </c>
      <c r="BU11" s="305">
        <v>3781.2809999999999</v>
      </c>
      <c r="BV11" s="305">
        <v>3787.9989999999998</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304"/>
      <c r="BE12" s="304"/>
      <c r="BF12" s="304"/>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579</v>
      </c>
      <c r="B13" s="39" t="s">
        <v>1110</v>
      </c>
      <c r="C13" s="560">
        <v>-2.7667777777999998</v>
      </c>
      <c r="D13" s="560">
        <v>-15.235777777999999</v>
      </c>
      <c r="E13" s="560">
        <v>-18.756444444</v>
      </c>
      <c r="F13" s="560">
        <v>-5.0643333332999996</v>
      </c>
      <c r="G13" s="560">
        <v>3.1133333332999999</v>
      </c>
      <c r="H13" s="560">
        <v>14.041</v>
      </c>
      <c r="I13" s="560">
        <v>39.924888889000002</v>
      </c>
      <c r="J13" s="560">
        <v>47.197888888999998</v>
      </c>
      <c r="K13" s="560">
        <v>48.066222222</v>
      </c>
      <c r="L13" s="560">
        <v>29.145444443999999</v>
      </c>
      <c r="M13" s="560">
        <v>27.242777778000001</v>
      </c>
      <c r="N13" s="560">
        <v>28.973777777999999</v>
      </c>
      <c r="O13" s="560">
        <v>46.580518519000002</v>
      </c>
      <c r="P13" s="560">
        <v>46.397296296</v>
      </c>
      <c r="Q13" s="560">
        <v>40.666185185000003</v>
      </c>
      <c r="R13" s="560">
        <v>6.9531111111000001</v>
      </c>
      <c r="S13" s="560">
        <v>6.9517777778000003</v>
      </c>
      <c r="T13" s="560">
        <v>18.228111111</v>
      </c>
      <c r="U13" s="560">
        <v>63.037074074000003</v>
      </c>
      <c r="V13" s="560">
        <v>80.177518519000003</v>
      </c>
      <c r="W13" s="560">
        <v>91.904407406999994</v>
      </c>
      <c r="X13" s="560">
        <v>93.612259258999998</v>
      </c>
      <c r="Y13" s="560">
        <v>97.966148148000002</v>
      </c>
      <c r="Z13" s="560">
        <v>100.36059259</v>
      </c>
      <c r="AA13" s="560">
        <v>105.12566667</v>
      </c>
      <c r="AB13" s="560">
        <v>100.35366667</v>
      </c>
      <c r="AC13" s="560">
        <v>90.374666667</v>
      </c>
      <c r="AD13" s="560">
        <v>63.236518519000001</v>
      </c>
      <c r="AE13" s="560">
        <v>51.807629630000001</v>
      </c>
      <c r="AF13" s="560">
        <v>44.135851852000002</v>
      </c>
      <c r="AG13" s="560">
        <v>49.107111111000002</v>
      </c>
      <c r="AH13" s="560">
        <v>42.285111110999999</v>
      </c>
      <c r="AI13" s="560">
        <v>32.555777778</v>
      </c>
      <c r="AJ13" s="560">
        <v>18.652000000000001</v>
      </c>
      <c r="AK13" s="560">
        <v>4.0583333333000002</v>
      </c>
      <c r="AL13" s="560">
        <v>-12.492333332999999</v>
      </c>
      <c r="AM13" s="560">
        <v>-5.3551111111000003</v>
      </c>
      <c r="AN13" s="560">
        <v>-45.053444444</v>
      </c>
      <c r="AO13" s="560">
        <v>-105.94244444</v>
      </c>
      <c r="AP13" s="560">
        <v>-296.83144443999998</v>
      </c>
      <c r="AQ13" s="560">
        <v>-318.49477777999999</v>
      </c>
      <c r="AR13" s="560">
        <v>-279.74177778000001</v>
      </c>
      <c r="AS13" s="560">
        <v>-64.966518519000005</v>
      </c>
      <c r="AT13" s="560">
        <v>7.9147037036999999</v>
      </c>
      <c r="AU13" s="560">
        <v>54.507814815000003</v>
      </c>
      <c r="AV13" s="560">
        <v>71.040074074000003</v>
      </c>
      <c r="AW13" s="560">
        <v>67.886518519000006</v>
      </c>
      <c r="AX13" s="560">
        <v>41.274407406999998</v>
      </c>
      <c r="AY13" s="560">
        <v>-8.7962592592999993</v>
      </c>
      <c r="AZ13" s="560">
        <v>-82.325481480999997</v>
      </c>
      <c r="BA13" s="560">
        <v>-179.31325926</v>
      </c>
      <c r="BB13" s="560">
        <v>-45.872244444000003</v>
      </c>
      <c r="BC13" s="560">
        <v>-18.612494443999999</v>
      </c>
      <c r="BD13" s="561">
        <v>11.721278889000001</v>
      </c>
      <c r="BE13" s="561">
        <v>42.535174814999998</v>
      </c>
      <c r="BF13" s="561">
        <v>80.962420370000004</v>
      </c>
      <c r="BG13" s="561">
        <v>124.40911481000001</v>
      </c>
      <c r="BH13" s="561">
        <v>197.23289815000001</v>
      </c>
      <c r="BI13" s="561">
        <v>232.45026037</v>
      </c>
      <c r="BJ13" s="561">
        <v>254.41884148</v>
      </c>
      <c r="BK13" s="561">
        <v>250.22002963</v>
      </c>
      <c r="BL13" s="561">
        <v>255.38000740999999</v>
      </c>
      <c r="BM13" s="561">
        <v>256.98016295999997</v>
      </c>
      <c r="BN13" s="561">
        <v>253.74574074</v>
      </c>
      <c r="BO13" s="561">
        <v>249.18231852</v>
      </c>
      <c r="BP13" s="561">
        <v>242.01514073999999</v>
      </c>
      <c r="BQ13" s="561">
        <v>230.26256296</v>
      </c>
      <c r="BR13" s="561">
        <v>219.37410740999999</v>
      </c>
      <c r="BS13" s="561">
        <v>207.36812963</v>
      </c>
      <c r="BT13" s="561">
        <v>191.01119259000001</v>
      </c>
      <c r="BU13" s="561">
        <v>179.19524815</v>
      </c>
      <c r="BV13" s="561">
        <v>168.68685926000001</v>
      </c>
    </row>
    <row r="14" spans="1:74" ht="11.1" customHeight="1" x14ac:dyDescent="0.2">
      <c r="A14" s="140"/>
      <c r="B14" s="141" t="s">
        <v>917</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324"/>
      <c r="BE14" s="324"/>
      <c r="BF14" s="324"/>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919</v>
      </c>
      <c r="B15" s="39" t="s">
        <v>1110</v>
      </c>
      <c r="C15" s="232">
        <v>3155.0358888999999</v>
      </c>
      <c r="D15" s="232">
        <v>3156.4485556</v>
      </c>
      <c r="E15" s="232">
        <v>3159.1765556</v>
      </c>
      <c r="F15" s="232">
        <v>3166.5361852000001</v>
      </c>
      <c r="G15" s="232">
        <v>3169.4076295999998</v>
      </c>
      <c r="H15" s="232">
        <v>3171.1071852</v>
      </c>
      <c r="I15" s="232">
        <v>3167.0169258999999</v>
      </c>
      <c r="J15" s="232">
        <v>3169.8361481000002</v>
      </c>
      <c r="K15" s="232">
        <v>3174.9469259000002</v>
      </c>
      <c r="L15" s="232">
        <v>3186.9864444</v>
      </c>
      <c r="M15" s="232">
        <v>3193.2024443999999</v>
      </c>
      <c r="N15" s="232">
        <v>3198.2321111000001</v>
      </c>
      <c r="O15" s="232">
        <v>3198.8062593</v>
      </c>
      <c r="P15" s="232">
        <v>3203.9151480999999</v>
      </c>
      <c r="Q15" s="232">
        <v>3210.2895926000001</v>
      </c>
      <c r="R15" s="232">
        <v>3220.0235185000001</v>
      </c>
      <c r="S15" s="232">
        <v>3227.3586295999999</v>
      </c>
      <c r="T15" s="232">
        <v>3234.3888519000002</v>
      </c>
      <c r="U15" s="232">
        <v>3244.7722592999999</v>
      </c>
      <c r="V15" s="232">
        <v>3248.4491481</v>
      </c>
      <c r="W15" s="232">
        <v>3249.0775926000001</v>
      </c>
      <c r="X15" s="232">
        <v>3238.5746296000002</v>
      </c>
      <c r="Y15" s="232">
        <v>3239.1684074</v>
      </c>
      <c r="Z15" s="232">
        <v>3242.775963</v>
      </c>
      <c r="AA15" s="232">
        <v>3250.3993704</v>
      </c>
      <c r="AB15" s="232">
        <v>3259.2829259</v>
      </c>
      <c r="AC15" s="232">
        <v>3270.4287036999999</v>
      </c>
      <c r="AD15" s="232">
        <v>3290.2263333000001</v>
      </c>
      <c r="AE15" s="232">
        <v>3301.1043332999998</v>
      </c>
      <c r="AF15" s="232">
        <v>3309.4523333000002</v>
      </c>
      <c r="AG15" s="232">
        <v>3311.5575926000001</v>
      </c>
      <c r="AH15" s="232">
        <v>3317.6301481</v>
      </c>
      <c r="AI15" s="232">
        <v>3323.9572592999998</v>
      </c>
      <c r="AJ15" s="232">
        <v>3332.2632222000002</v>
      </c>
      <c r="AK15" s="232">
        <v>3337.8062221999999</v>
      </c>
      <c r="AL15" s="232">
        <v>3342.3105556</v>
      </c>
      <c r="AM15" s="232">
        <v>3342.8390370000002</v>
      </c>
      <c r="AN15" s="232">
        <v>3347.4689259000002</v>
      </c>
      <c r="AO15" s="232">
        <v>3353.2630370000002</v>
      </c>
      <c r="AP15" s="232">
        <v>3371.0187037000001</v>
      </c>
      <c r="AQ15" s="232">
        <v>3371.0432593</v>
      </c>
      <c r="AR15" s="232">
        <v>3364.1340369999998</v>
      </c>
      <c r="AS15" s="232">
        <v>3335.9074814999999</v>
      </c>
      <c r="AT15" s="232">
        <v>3325.9183704000002</v>
      </c>
      <c r="AU15" s="232">
        <v>3319.7831480999998</v>
      </c>
      <c r="AV15" s="232">
        <v>3314.0483333000002</v>
      </c>
      <c r="AW15" s="232">
        <v>3318.2109999999998</v>
      </c>
      <c r="AX15" s="232">
        <v>3328.8176666999998</v>
      </c>
      <c r="AY15" s="232">
        <v>3345.8683332999999</v>
      </c>
      <c r="AZ15" s="232">
        <v>3369.3629999999998</v>
      </c>
      <c r="BA15" s="232">
        <v>3399.3016667000002</v>
      </c>
      <c r="BB15" s="232">
        <v>3436.5572963</v>
      </c>
      <c r="BC15" s="232">
        <v>3453.8900741000002</v>
      </c>
      <c r="BD15" s="305">
        <v>3462.1089999999999</v>
      </c>
      <c r="BE15" s="305">
        <v>3447.4630000000002</v>
      </c>
      <c r="BF15" s="305">
        <v>3447.7660000000001</v>
      </c>
      <c r="BG15" s="305">
        <v>3449.2660000000001</v>
      </c>
      <c r="BH15" s="305">
        <v>3454.788</v>
      </c>
      <c r="BI15" s="305">
        <v>3456.5680000000002</v>
      </c>
      <c r="BJ15" s="305">
        <v>3457.43</v>
      </c>
      <c r="BK15" s="305">
        <v>3456.0279999999998</v>
      </c>
      <c r="BL15" s="305">
        <v>3456.0619999999999</v>
      </c>
      <c r="BM15" s="305">
        <v>3456.1860000000001</v>
      </c>
      <c r="BN15" s="305">
        <v>3458.0810000000001</v>
      </c>
      <c r="BO15" s="305">
        <v>3457.127</v>
      </c>
      <c r="BP15" s="305">
        <v>3455.0059999999999</v>
      </c>
      <c r="BQ15" s="305">
        <v>3449.4189999999999</v>
      </c>
      <c r="BR15" s="305">
        <v>3446.683</v>
      </c>
      <c r="BS15" s="305">
        <v>3444.502</v>
      </c>
      <c r="BT15" s="305">
        <v>3443.35</v>
      </c>
      <c r="BU15" s="305">
        <v>3441.922</v>
      </c>
      <c r="BV15" s="305">
        <v>3440.692</v>
      </c>
    </row>
    <row r="16" spans="1:74" ht="11.1" customHeight="1" x14ac:dyDescent="0.2">
      <c r="A16" s="140"/>
      <c r="B16" s="141" t="s">
        <v>918</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920</v>
      </c>
      <c r="B17" s="39" t="s">
        <v>1110</v>
      </c>
      <c r="C17" s="232">
        <v>2436.2324815000002</v>
      </c>
      <c r="D17" s="232">
        <v>2447.5840370000001</v>
      </c>
      <c r="E17" s="232">
        <v>2454.2404815</v>
      </c>
      <c r="F17" s="232">
        <v>2448.4342593000001</v>
      </c>
      <c r="G17" s="232">
        <v>2451.5261480999998</v>
      </c>
      <c r="H17" s="232">
        <v>2455.7485925999999</v>
      </c>
      <c r="I17" s="232">
        <v>2454.8731481</v>
      </c>
      <c r="J17" s="232">
        <v>2466.028037</v>
      </c>
      <c r="K17" s="232">
        <v>2482.9848148000001</v>
      </c>
      <c r="L17" s="232">
        <v>2521.0857037000001</v>
      </c>
      <c r="M17" s="232">
        <v>2538.1395926</v>
      </c>
      <c r="N17" s="232">
        <v>2549.4887036999999</v>
      </c>
      <c r="O17" s="232">
        <v>2548.2462221999999</v>
      </c>
      <c r="P17" s="232">
        <v>2553.3508889</v>
      </c>
      <c r="Q17" s="232">
        <v>2557.9158889</v>
      </c>
      <c r="R17" s="232">
        <v>2568.0917407000002</v>
      </c>
      <c r="S17" s="232">
        <v>2566.9645184999999</v>
      </c>
      <c r="T17" s="232">
        <v>2560.6847407</v>
      </c>
      <c r="U17" s="232">
        <v>2534.6587777999998</v>
      </c>
      <c r="V17" s="232">
        <v>2529.0191110999999</v>
      </c>
      <c r="W17" s="232">
        <v>2529.1721111000002</v>
      </c>
      <c r="X17" s="232">
        <v>2543.7614815000002</v>
      </c>
      <c r="Y17" s="232">
        <v>2549.0170370000001</v>
      </c>
      <c r="Z17" s="232">
        <v>2553.5824815000001</v>
      </c>
      <c r="AA17" s="232">
        <v>2562.5549999999998</v>
      </c>
      <c r="AB17" s="232">
        <v>2561.9173332999999</v>
      </c>
      <c r="AC17" s="232">
        <v>2556.7666666999999</v>
      </c>
      <c r="AD17" s="232">
        <v>2536.0292221999998</v>
      </c>
      <c r="AE17" s="232">
        <v>2530.1578889000002</v>
      </c>
      <c r="AF17" s="232">
        <v>2528.0788889</v>
      </c>
      <c r="AG17" s="232">
        <v>2532.4569630000001</v>
      </c>
      <c r="AH17" s="232">
        <v>2535.9640740999998</v>
      </c>
      <c r="AI17" s="232">
        <v>2541.2649630000001</v>
      </c>
      <c r="AJ17" s="232">
        <v>2563.2003703999999</v>
      </c>
      <c r="AK17" s="232">
        <v>2560.9582593</v>
      </c>
      <c r="AL17" s="232">
        <v>2549.3793704</v>
      </c>
      <c r="AM17" s="232">
        <v>2590.8198518999998</v>
      </c>
      <c r="AN17" s="232">
        <v>2513.8002962999999</v>
      </c>
      <c r="AO17" s="232">
        <v>2380.6768519000002</v>
      </c>
      <c r="AP17" s="232">
        <v>1997.1204815000001</v>
      </c>
      <c r="AQ17" s="232">
        <v>1897.5360370000001</v>
      </c>
      <c r="AR17" s="232">
        <v>1887.5944815</v>
      </c>
      <c r="AS17" s="232">
        <v>2105.6500369999999</v>
      </c>
      <c r="AT17" s="232">
        <v>2171.2285926</v>
      </c>
      <c r="AU17" s="232">
        <v>2222.6843703999998</v>
      </c>
      <c r="AV17" s="232">
        <v>2258.7123333</v>
      </c>
      <c r="AW17" s="232">
        <v>2282.9013332999998</v>
      </c>
      <c r="AX17" s="232">
        <v>2293.9463332999999</v>
      </c>
      <c r="AY17" s="232">
        <v>2291.8473333000002</v>
      </c>
      <c r="AZ17" s="232">
        <v>2276.6043332999998</v>
      </c>
      <c r="BA17" s="232">
        <v>2248.2173333000001</v>
      </c>
      <c r="BB17" s="232">
        <v>2313.4120370000001</v>
      </c>
      <c r="BC17" s="232">
        <v>2331.2085926</v>
      </c>
      <c r="BD17" s="305">
        <v>2347.326</v>
      </c>
      <c r="BE17" s="305">
        <v>2358.183</v>
      </c>
      <c r="BF17" s="305">
        <v>2373.63</v>
      </c>
      <c r="BG17" s="305">
        <v>2390.0859999999998</v>
      </c>
      <c r="BH17" s="305">
        <v>2409.442</v>
      </c>
      <c r="BI17" s="305">
        <v>2426.4949999999999</v>
      </c>
      <c r="BJ17" s="305">
        <v>2443.1370000000002</v>
      </c>
      <c r="BK17" s="305">
        <v>2459.7269999999999</v>
      </c>
      <c r="BL17" s="305">
        <v>2475.279</v>
      </c>
      <c r="BM17" s="305">
        <v>2490.15</v>
      </c>
      <c r="BN17" s="305">
        <v>2503.8310000000001</v>
      </c>
      <c r="BO17" s="305">
        <v>2517.7269999999999</v>
      </c>
      <c r="BP17" s="305">
        <v>2531.3270000000002</v>
      </c>
      <c r="BQ17" s="305">
        <v>2544.5450000000001</v>
      </c>
      <c r="BR17" s="305">
        <v>2557.6179999999999</v>
      </c>
      <c r="BS17" s="305">
        <v>2570.46</v>
      </c>
      <c r="BT17" s="305">
        <v>2583.0450000000001</v>
      </c>
      <c r="BU17" s="305">
        <v>2595.444</v>
      </c>
      <c r="BV17" s="305">
        <v>2607.6329999999998</v>
      </c>
    </row>
    <row r="18" spans="1:74" ht="11.1" customHeight="1" x14ac:dyDescent="0.2">
      <c r="A18" s="140"/>
      <c r="B18" s="141" t="s">
        <v>922</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55" t="s">
        <v>921</v>
      </c>
      <c r="B19" s="39" t="s">
        <v>1110</v>
      </c>
      <c r="C19" s="232">
        <v>3227.7975185</v>
      </c>
      <c r="D19" s="232">
        <v>3238.5519629999999</v>
      </c>
      <c r="E19" s="232">
        <v>3248.6885185000001</v>
      </c>
      <c r="F19" s="232">
        <v>3259.5251110999998</v>
      </c>
      <c r="G19" s="232">
        <v>3267.4374444</v>
      </c>
      <c r="H19" s="232">
        <v>3273.7434444</v>
      </c>
      <c r="I19" s="232">
        <v>3263.2488889000001</v>
      </c>
      <c r="J19" s="232">
        <v>3277.7378889000001</v>
      </c>
      <c r="K19" s="232">
        <v>3302.0162221999999</v>
      </c>
      <c r="L19" s="232">
        <v>3363.8452222000001</v>
      </c>
      <c r="M19" s="232">
        <v>3386.8812222000001</v>
      </c>
      <c r="N19" s="232">
        <v>3398.8855555999999</v>
      </c>
      <c r="O19" s="232">
        <v>3385.6890370000001</v>
      </c>
      <c r="P19" s="232">
        <v>3386.2569259000002</v>
      </c>
      <c r="Q19" s="232">
        <v>3386.4200369999999</v>
      </c>
      <c r="R19" s="232">
        <v>3375.7702221999998</v>
      </c>
      <c r="S19" s="232">
        <v>3382.9298889000002</v>
      </c>
      <c r="T19" s="232">
        <v>3397.4908888999998</v>
      </c>
      <c r="U19" s="232">
        <v>3433.9332221999998</v>
      </c>
      <c r="V19" s="232">
        <v>3452.4368889000002</v>
      </c>
      <c r="W19" s="232">
        <v>3467.4818888999998</v>
      </c>
      <c r="X19" s="232">
        <v>3482.3107407000002</v>
      </c>
      <c r="Y19" s="232">
        <v>3488.0065184999999</v>
      </c>
      <c r="Z19" s="232">
        <v>3487.8117407</v>
      </c>
      <c r="AA19" s="232">
        <v>3468.9361852000002</v>
      </c>
      <c r="AB19" s="232">
        <v>3466.5529630000001</v>
      </c>
      <c r="AC19" s="232">
        <v>3467.8718518999999</v>
      </c>
      <c r="AD19" s="232">
        <v>3479.4772963</v>
      </c>
      <c r="AE19" s="232">
        <v>3483.2620741000001</v>
      </c>
      <c r="AF19" s="232">
        <v>3485.8106296000001</v>
      </c>
      <c r="AG19" s="232">
        <v>3496.0512592999999</v>
      </c>
      <c r="AH19" s="232">
        <v>3489.4311481</v>
      </c>
      <c r="AI19" s="232">
        <v>3474.8785926</v>
      </c>
      <c r="AJ19" s="232">
        <v>3452.0047036999999</v>
      </c>
      <c r="AK19" s="232">
        <v>3421.8789259</v>
      </c>
      <c r="AL19" s="232">
        <v>3384.1123704000001</v>
      </c>
      <c r="AM19" s="232">
        <v>3394.3574815000002</v>
      </c>
      <c r="AN19" s="232">
        <v>3299.570037</v>
      </c>
      <c r="AO19" s="232">
        <v>3155.4024814999998</v>
      </c>
      <c r="AP19" s="232">
        <v>2738.4269629999999</v>
      </c>
      <c r="AQ19" s="232">
        <v>2663.0700741000001</v>
      </c>
      <c r="AR19" s="232">
        <v>2705.9039630000002</v>
      </c>
      <c r="AS19" s="232">
        <v>3064.2391481</v>
      </c>
      <c r="AT19" s="232">
        <v>3195.4717037</v>
      </c>
      <c r="AU19" s="232">
        <v>3296.9121481000002</v>
      </c>
      <c r="AV19" s="232">
        <v>3353.6850740999998</v>
      </c>
      <c r="AW19" s="232">
        <v>3406.6978518999999</v>
      </c>
      <c r="AX19" s="232">
        <v>3441.0750741000002</v>
      </c>
      <c r="AY19" s="232">
        <v>3456.8167407000001</v>
      </c>
      <c r="AZ19" s="232">
        <v>3453.9228518999998</v>
      </c>
      <c r="BA19" s="232">
        <v>3432.3934073999999</v>
      </c>
      <c r="BB19" s="232">
        <v>3550.2753704000002</v>
      </c>
      <c r="BC19" s="232">
        <v>3584.7162592999998</v>
      </c>
      <c r="BD19" s="305">
        <v>3609.0520000000001</v>
      </c>
      <c r="BE19" s="305">
        <v>3611.3409999999999</v>
      </c>
      <c r="BF19" s="305">
        <v>3624.4250000000002</v>
      </c>
      <c r="BG19" s="305">
        <v>3636.36</v>
      </c>
      <c r="BH19" s="305">
        <v>3645.027</v>
      </c>
      <c r="BI19" s="305">
        <v>3656.2579999999998</v>
      </c>
      <c r="BJ19" s="305">
        <v>3667.9319999999998</v>
      </c>
      <c r="BK19" s="305">
        <v>3681.348</v>
      </c>
      <c r="BL19" s="305">
        <v>3692.9340000000002</v>
      </c>
      <c r="BM19" s="305">
        <v>3703.9879999999998</v>
      </c>
      <c r="BN19" s="305">
        <v>3713.7280000000001</v>
      </c>
      <c r="BO19" s="305">
        <v>3724.3069999999998</v>
      </c>
      <c r="BP19" s="305">
        <v>3734.9430000000002</v>
      </c>
      <c r="BQ19" s="305">
        <v>3746.8429999999998</v>
      </c>
      <c r="BR19" s="305">
        <v>3756.6849999999999</v>
      </c>
      <c r="BS19" s="305">
        <v>3765.6770000000001</v>
      </c>
      <c r="BT19" s="305">
        <v>3773.09</v>
      </c>
      <c r="BU19" s="305">
        <v>3780.9279999999999</v>
      </c>
      <c r="BV19" s="305">
        <v>3788.4630000000002</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322"/>
      <c r="BE20" s="322"/>
      <c r="BF20" s="322"/>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563</v>
      </c>
      <c r="B21" s="39" t="s">
        <v>1110</v>
      </c>
      <c r="C21" s="232">
        <v>13824.9</v>
      </c>
      <c r="D21" s="232">
        <v>13875.1</v>
      </c>
      <c r="E21" s="232">
        <v>13942.1</v>
      </c>
      <c r="F21" s="232">
        <v>13967</v>
      </c>
      <c r="G21" s="232">
        <v>14059.6</v>
      </c>
      <c r="H21" s="232">
        <v>14063.7</v>
      </c>
      <c r="I21" s="232">
        <v>14103.1</v>
      </c>
      <c r="J21" s="232">
        <v>14122.8</v>
      </c>
      <c r="K21" s="232">
        <v>14150.3</v>
      </c>
      <c r="L21" s="232">
        <v>14187.8</v>
      </c>
      <c r="M21" s="232">
        <v>14202.8</v>
      </c>
      <c r="N21" s="232">
        <v>14227</v>
      </c>
      <c r="O21" s="232">
        <v>14342.7</v>
      </c>
      <c r="P21" s="232">
        <v>14379.4</v>
      </c>
      <c r="Q21" s="232">
        <v>14437.8</v>
      </c>
      <c r="R21" s="232">
        <v>14471.5</v>
      </c>
      <c r="S21" s="232">
        <v>14512.2</v>
      </c>
      <c r="T21" s="232">
        <v>14557.1</v>
      </c>
      <c r="U21" s="232">
        <v>14609.9</v>
      </c>
      <c r="V21" s="232">
        <v>14649.7</v>
      </c>
      <c r="W21" s="232">
        <v>14638.2</v>
      </c>
      <c r="X21" s="232">
        <v>14670.6</v>
      </c>
      <c r="Y21" s="232">
        <v>14688.9</v>
      </c>
      <c r="Z21" s="232">
        <v>14837.3</v>
      </c>
      <c r="AA21" s="232">
        <v>14840.9</v>
      </c>
      <c r="AB21" s="232">
        <v>14864.1</v>
      </c>
      <c r="AC21" s="232">
        <v>14855.7</v>
      </c>
      <c r="AD21" s="232">
        <v>14817.2</v>
      </c>
      <c r="AE21" s="232">
        <v>14809.6</v>
      </c>
      <c r="AF21" s="232">
        <v>14826.8</v>
      </c>
      <c r="AG21" s="232">
        <v>14840.3</v>
      </c>
      <c r="AH21" s="232">
        <v>14912.4</v>
      </c>
      <c r="AI21" s="232">
        <v>14933.6</v>
      </c>
      <c r="AJ21" s="232">
        <v>14936.2</v>
      </c>
      <c r="AK21" s="232">
        <v>14997.2</v>
      </c>
      <c r="AL21" s="232">
        <v>14960.2</v>
      </c>
      <c r="AM21" s="232">
        <v>15070.2</v>
      </c>
      <c r="AN21" s="232">
        <v>15162.6</v>
      </c>
      <c r="AO21" s="232">
        <v>14949.3</v>
      </c>
      <c r="AP21" s="232">
        <v>17287.099999999999</v>
      </c>
      <c r="AQ21" s="232">
        <v>16453.5</v>
      </c>
      <c r="AR21" s="232">
        <v>16149.8</v>
      </c>
      <c r="AS21" s="232">
        <v>16203.6</v>
      </c>
      <c r="AT21" s="232">
        <v>15635.9</v>
      </c>
      <c r="AU21" s="232">
        <v>15714.8</v>
      </c>
      <c r="AV21" s="232">
        <v>15574.4</v>
      </c>
      <c r="AW21" s="232">
        <v>15349.3</v>
      </c>
      <c r="AX21" s="232">
        <v>15377.5</v>
      </c>
      <c r="AY21" s="232">
        <v>17113.7</v>
      </c>
      <c r="AZ21" s="232">
        <v>15724.7</v>
      </c>
      <c r="BA21" s="232">
        <v>19335.599999999999</v>
      </c>
      <c r="BB21" s="232">
        <v>16405.592221999999</v>
      </c>
      <c r="BC21" s="232">
        <v>16100.352222</v>
      </c>
      <c r="BD21" s="305">
        <v>15907.69</v>
      </c>
      <c r="BE21" s="305">
        <v>15968.64</v>
      </c>
      <c r="BF21" s="305">
        <v>15895.36</v>
      </c>
      <c r="BG21" s="305">
        <v>15828.89</v>
      </c>
      <c r="BH21" s="305">
        <v>15726.07</v>
      </c>
      <c r="BI21" s="305">
        <v>15705.58</v>
      </c>
      <c r="BJ21" s="305">
        <v>15724.26</v>
      </c>
      <c r="BK21" s="305">
        <v>15843.36</v>
      </c>
      <c r="BL21" s="305">
        <v>15894.46</v>
      </c>
      <c r="BM21" s="305">
        <v>15938.81</v>
      </c>
      <c r="BN21" s="305">
        <v>15970.86</v>
      </c>
      <c r="BO21" s="305">
        <v>16005.85</v>
      </c>
      <c r="BP21" s="305">
        <v>16038.23</v>
      </c>
      <c r="BQ21" s="305">
        <v>16070.32</v>
      </c>
      <c r="BR21" s="305">
        <v>16095.77</v>
      </c>
      <c r="BS21" s="305">
        <v>16116.89</v>
      </c>
      <c r="BT21" s="305">
        <v>16120.76</v>
      </c>
      <c r="BU21" s="305">
        <v>16142.9</v>
      </c>
      <c r="BV21" s="305">
        <v>16170.41</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304"/>
      <c r="BE22" s="304"/>
      <c r="BF22" s="304"/>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584</v>
      </c>
      <c r="B23" s="203" t="s">
        <v>462</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142.50299999999999</v>
      </c>
      <c r="AY23" s="250">
        <v>142.73599999999999</v>
      </c>
      <c r="AZ23" s="250">
        <v>143.27199999999999</v>
      </c>
      <c r="BA23" s="250">
        <v>144.042</v>
      </c>
      <c r="BB23" s="250">
        <v>144.30799999999999</v>
      </c>
      <c r="BC23" s="250">
        <v>145.36542592999999</v>
      </c>
      <c r="BD23" s="316">
        <v>146.26570000000001</v>
      </c>
      <c r="BE23" s="316">
        <v>147.6018</v>
      </c>
      <c r="BF23" s="316">
        <v>148.47280000000001</v>
      </c>
      <c r="BG23" s="316">
        <v>149.2063</v>
      </c>
      <c r="BH23" s="316">
        <v>149.74510000000001</v>
      </c>
      <c r="BI23" s="316">
        <v>150.2465</v>
      </c>
      <c r="BJ23" s="316">
        <v>150.6533</v>
      </c>
      <c r="BK23" s="316">
        <v>150.8587</v>
      </c>
      <c r="BL23" s="316">
        <v>151.15639999999999</v>
      </c>
      <c r="BM23" s="316">
        <v>151.43960000000001</v>
      </c>
      <c r="BN23" s="316">
        <v>151.71119999999999</v>
      </c>
      <c r="BO23" s="316">
        <v>151.9632</v>
      </c>
      <c r="BP23" s="316">
        <v>152.1985</v>
      </c>
      <c r="BQ23" s="316">
        <v>152.40969999999999</v>
      </c>
      <c r="BR23" s="316">
        <v>152.6173</v>
      </c>
      <c r="BS23" s="316">
        <v>152.81379999999999</v>
      </c>
      <c r="BT23" s="316">
        <v>152.99160000000001</v>
      </c>
      <c r="BU23" s="316">
        <v>153.17189999999999</v>
      </c>
      <c r="BV23" s="316">
        <v>153.3468</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6.2</v>
      </c>
      <c r="BA25" s="250">
        <v>6</v>
      </c>
      <c r="BB25" s="250">
        <v>6.1</v>
      </c>
      <c r="BC25" s="250">
        <v>5.7086496230000003</v>
      </c>
      <c r="BD25" s="316">
        <v>5.4759989999999998</v>
      </c>
      <c r="BE25" s="316">
        <v>5.1388030000000002</v>
      </c>
      <c r="BF25" s="316">
        <v>4.8803809999999999</v>
      </c>
      <c r="BG25" s="316">
        <v>4.6340709999999996</v>
      </c>
      <c r="BH25" s="316">
        <v>4.3426710000000002</v>
      </c>
      <c r="BI25" s="316">
        <v>4.1634869999999999</v>
      </c>
      <c r="BJ25" s="316">
        <v>4.0393160000000004</v>
      </c>
      <c r="BK25" s="316">
        <v>4.0524310000000003</v>
      </c>
      <c r="BL25" s="316">
        <v>3.9765820000000001</v>
      </c>
      <c r="BM25" s="316">
        <v>3.8940419999999998</v>
      </c>
      <c r="BN25" s="316">
        <v>3.7726600000000001</v>
      </c>
      <c r="BO25" s="316">
        <v>3.7008510000000001</v>
      </c>
      <c r="BP25" s="316">
        <v>3.6464650000000001</v>
      </c>
      <c r="BQ25" s="316">
        <v>3.6307260000000001</v>
      </c>
      <c r="BR25" s="316">
        <v>3.5952649999999999</v>
      </c>
      <c r="BS25" s="316">
        <v>3.5613060000000001</v>
      </c>
      <c r="BT25" s="316">
        <v>3.5309539999999999</v>
      </c>
      <c r="BU25" s="316">
        <v>3.4984229999999998</v>
      </c>
      <c r="BV25" s="316">
        <v>3.4658169999999999</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325"/>
      <c r="BE26" s="325"/>
      <c r="BF26" s="32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826</v>
      </c>
      <c r="B27" s="203" t="s">
        <v>827</v>
      </c>
      <c r="C27" s="437">
        <v>1.1930000000000001</v>
      </c>
      <c r="D27" s="437">
        <v>1.2809999999999999</v>
      </c>
      <c r="E27" s="437">
        <v>1.19</v>
      </c>
      <c r="F27" s="437">
        <v>1.145</v>
      </c>
      <c r="G27" s="437">
        <v>1.1599999999999999</v>
      </c>
      <c r="H27" s="437">
        <v>1.2470000000000001</v>
      </c>
      <c r="I27" s="437">
        <v>1.202</v>
      </c>
      <c r="J27" s="437">
        <v>1.159</v>
      </c>
      <c r="K27" s="437">
        <v>1.175</v>
      </c>
      <c r="L27" s="437">
        <v>1.248</v>
      </c>
      <c r="M27" s="437">
        <v>1.278</v>
      </c>
      <c r="N27" s="437">
        <v>1.1819999999999999</v>
      </c>
      <c r="O27" s="437">
        <v>1.3089999999999999</v>
      </c>
      <c r="P27" s="437">
        <v>1.2889999999999999</v>
      </c>
      <c r="Q27" s="437">
        <v>1.327</v>
      </c>
      <c r="R27" s="437">
        <v>1.2849999999999999</v>
      </c>
      <c r="S27" s="437">
        <v>1.3540000000000001</v>
      </c>
      <c r="T27" s="437">
        <v>1.1990000000000001</v>
      </c>
      <c r="U27" s="437">
        <v>1.1930000000000001</v>
      </c>
      <c r="V27" s="437">
        <v>1.288</v>
      </c>
      <c r="W27" s="437">
        <v>1.238</v>
      </c>
      <c r="X27" s="437">
        <v>1.208</v>
      </c>
      <c r="Y27" s="437">
        <v>1.1830000000000001</v>
      </c>
      <c r="Z27" s="437">
        <v>1.095</v>
      </c>
      <c r="AA27" s="437">
        <v>1.244</v>
      </c>
      <c r="AB27" s="437">
        <v>1.1419999999999999</v>
      </c>
      <c r="AC27" s="437">
        <v>1.2030000000000001</v>
      </c>
      <c r="AD27" s="437">
        <v>1.282</v>
      </c>
      <c r="AE27" s="437">
        <v>1.3029999999999999</v>
      </c>
      <c r="AF27" s="437">
        <v>1.2370000000000001</v>
      </c>
      <c r="AG27" s="437">
        <v>1.224</v>
      </c>
      <c r="AH27" s="437">
        <v>1.371</v>
      </c>
      <c r="AI27" s="437">
        <v>1.2849999999999999</v>
      </c>
      <c r="AJ27" s="437">
        <v>1.3180000000000001</v>
      </c>
      <c r="AK27" s="437">
        <v>1.35</v>
      </c>
      <c r="AL27" s="437">
        <v>1.5469999999999999</v>
      </c>
      <c r="AM27" s="437">
        <v>1.589</v>
      </c>
      <c r="AN27" s="437">
        <v>1.589</v>
      </c>
      <c r="AO27" s="437">
        <v>1.2769999999999999</v>
      </c>
      <c r="AP27" s="437">
        <v>0.93799999999999994</v>
      </c>
      <c r="AQ27" s="437">
        <v>1.046</v>
      </c>
      <c r="AR27" s="437">
        <v>1.2729999999999999</v>
      </c>
      <c r="AS27" s="437">
        <v>1.4970000000000001</v>
      </c>
      <c r="AT27" s="437">
        <v>1.3759999999999999</v>
      </c>
      <c r="AU27" s="437">
        <v>1.448</v>
      </c>
      <c r="AV27" s="437">
        <v>1.514</v>
      </c>
      <c r="AW27" s="437">
        <v>1.5509999999999999</v>
      </c>
      <c r="AX27" s="437">
        <v>1.661</v>
      </c>
      <c r="AY27" s="437">
        <v>1.625</v>
      </c>
      <c r="AZ27" s="437">
        <v>1.4470000000000001</v>
      </c>
      <c r="BA27" s="437">
        <v>1.7330000000000001</v>
      </c>
      <c r="BB27" s="437">
        <v>1.569</v>
      </c>
      <c r="BC27" s="437">
        <v>1.604758642</v>
      </c>
      <c r="BD27" s="438">
        <v>1.5960449999999999</v>
      </c>
      <c r="BE27" s="438">
        <v>1.573455</v>
      </c>
      <c r="BF27" s="438">
        <v>1.562454</v>
      </c>
      <c r="BG27" s="438">
        <v>1.5537810000000001</v>
      </c>
      <c r="BH27" s="438">
        <v>1.5546230000000001</v>
      </c>
      <c r="BI27" s="438">
        <v>1.545218</v>
      </c>
      <c r="BJ27" s="438">
        <v>1.532753</v>
      </c>
      <c r="BK27" s="438">
        <v>1.5118</v>
      </c>
      <c r="BL27" s="438">
        <v>1.4972840000000001</v>
      </c>
      <c r="BM27" s="438">
        <v>1.483779</v>
      </c>
      <c r="BN27" s="438">
        <v>1.471554</v>
      </c>
      <c r="BO27" s="438">
        <v>1.459867</v>
      </c>
      <c r="BP27" s="438">
        <v>1.448987</v>
      </c>
      <c r="BQ27" s="438">
        <v>1.4411620000000001</v>
      </c>
      <c r="BR27" s="438">
        <v>1.430213</v>
      </c>
      <c r="BS27" s="438">
        <v>1.4183870000000001</v>
      </c>
      <c r="BT27" s="438">
        <v>1.4033450000000001</v>
      </c>
      <c r="BU27" s="438">
        <v>1.391519</v>
      </c>
      <c r="BV27" s="438">
        <v>1.3805700000000001</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316"/>
      <c r="BE28" s="316"/>
      <c r="BF28" s="316"/>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996</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306"/>
      <c r="BE29" s="306"/>
      <c r="BF29" s="306"/>
      <c r="BG29" s="306"/>
      <c r="BH29" s="306"/>
      <c r="BI29" s="306"/>
      <c r="BJ29" s="306"/>
      <c r="BK29" s="306"/>
      <c r="BL29" s="306"/>
      <c r="BM29" s="306"/>
      <c r="BN29" s="306"/>
      <c r="BO29" s="306"/>
      <c r="BP29" s="306"/>
      <c r="BQ29" s="306"/>
      <c r="BR29" s="306"/>
      <c r="BS29" s="306"/>
      <c r="BT29" s="306"/>
      <c r="BU29" s="306"/>
      <c r="BV29" s="306"/>
    </row>
    <row r="30" spans="1:74" ht="11.1" customHeight="1" x14ac:dyDescent="0.2">
      <c r="A30" s="555" t="s">
        <v>586</v>
      </c>
      <c r="B30" s="556" t="s">
        <v>585</v>
      </c>
      <c r="C30" s="250">
        <v>103.03660000000001</v>
      </c>
      <c r="D30" s="250">
        <v>102.64790000000001</v>
      </c>
      <c r="E30" s="250">
        <v>103.343</v>
      </c>
      <c r="F30" s="250">
        <v>104.27209999999999</v>
      </c>
      <c r="G30" s="250">
        <v>104.41289999999999</v>
      </c>
      <c r="H30" s="250">
        <v>104.5849</v>
      </c>
      <c r="I30" s="250">
        <v>104.5427</v>
      </c>
      <c r="J30" s="250">
        <v>104.0475</v>
      </c>
      <c r="K30" s="250">
        <v>104.0502</v>
      </c>
      <c r="L30" s="250">
        <v>105.62869999999999</v>
      </c>
      <c r="M30" s="250">
        <v>106.193</v>
      </c>
      <c r="N30" s="250">
        <v>106.536</v>
      </c>
      <c r="O30" s="250">
        <v>106.2655</v>
      </c>
      <c r="P30" s="250">
        <v>106.64190000000001</v>
      </c>
      <c r="Q30" s="250">
        <v>107.25190000000001</v>
      </c>
      <c r="R30" s="250">
        <v>108.2223</v>
      </c>
      <c r="S30" s="250">
        <v>107.3639</v>
      </c>
      <c r="T30" s="250">
        <v>108.1707</v>
      </c>
      <c r="U30" s="250">
        <v>108.652</v>
      </c>
      <c r="V30" s="250">
        <v>109.52460000000001</v>
      </c>
      <c r="W30" s="250">
        <v>109.67489999999999</v>
      </c>
      <c r="X30" s="250">
        <v>109.9165</v>
      </c>
      <c r="Y30" s="250">
        <v>110.5067</v>
      </c>
      <c r="Z30" s="250">
        <v>110.55159999999999</v>
      </c>
      <c r="AA30" s="250">
        <v>110.1185</v>
      </c>
      <c r="AB30" s="250">
        <v>109.56310000000001</v>
      </c>
      <c r="AC30" s="250">
        <v>109.6811</v>
      </c>
      <c r="AD30" s="250">
        <v>108.9888</v>
      </c>
      <c r="AE30" s="250">
        <v>109.2264</v>
      </c>
      <c r="AF30" s="250">
        <v>109.2774</v>
      </c>
      <c r="AG30" s="250">
        <v>109.0852</v>
      </c>
      <c r="AH30" s="250">
        <v>109.85429999999999</v>
      </c>
      <c r="AI30" s="250">
        <v>109.4725</v>
      </c>
      <c r="AJ30" s="250">
        <v>109.027</v>
      </c>
      <c r="AK30" s="250">
        <v>110.03879999999999</v>
      </c>
      <c r="AL30" s="250">
        <v>109.6527</v>
      </c>
      <c r="AM30" s="250">
        <v>109.1845</v>
      </c>
      <c r="AN30" s="250">
        <v>109.2966</v>
      </c>
      <c r="AO30" s="250">
        <v>104.52209999999999</v>
      </c>
      <c r="AP30" s="250">
        <v>91.265799999999999</v>
      </c>
      <c r="AQ30" s="250">
        <v>92.061300000000003</v>
      </c>
      <c r="AR30" s="250">
        <v>97.801900000000003</v>
      </c>
      <c r="AS30" s="250">
        <v>101.90860000000001</v>
      </c>
      <c r="AT30" s="250">
        <v>102.88849999999999</v>
      </c>
      <c r="AU30" s="250">
        <v>102.8028</v>
      </c>
      <c r="AV30" s="250">
        <v>103.89579999999999</v>
      </c>
      <c r="AW30" s="250">
        <v>104.82299999999999</v>
      </c>
      <c r="AX30" s="250">
        <v>105.9255</v>
      </c>
      <c r="AY30" s="250">
        <v>106.8412</v>
      </c>
      <c r="AZ30" s="250">
        <v>103.1127</v>
      </c>
      <c r="BA30" s="250">
        <v>105.60850000000001</v>
      </c>
      <c r="BB30" s="250">
        <v>106.31270000000001</v>
      </c>
      <c r="BC30" s="250">
        <v>106.63170494000001</v>
      </c>
      <c r="BD30" s="316">
        <v>107.2144</v>
      </c>
      <c r="BE30" s="316">
        <v>107.78100000000001</v>
      </c>
      <c r="BF30" s="316">
        <v>108.5078</v>
      </c>
      <c r="BG30" s="316">
        <v>109.3306</v>
      </c>
      <c r="BH30" s="316">
        <v>110.5159</v>
      </c>
      <c r="BI30" s="316">
        <v>111.3312</v>
      </c>
      <c r="BJ30" s="316">
        <v>112.04300000000001</v>
      </c>
      <c r="BK30" s="316">
        <v>112.6091</v>
      </c>
      <c r="BL30" s="316">
        <v>113.14530000000001</v>
      </c>
      <c r="BM30" s="316">
        <v>113.6095</v>
      </c>
      <c r="BN30" s="316">
        <v>113.99469999999999</v>
      </c>
      <c r="BO30" s="316">
        <v>114.32</v>
      </c>
      <c r="BP30" s="316">
        <v>114.5784</v>
      </c>
      <c r="BQ30" s="316">
        <v>114.6996</v>
      </c>
      <c r="BR30" s="316">
        <v>114.87690000000001</v>
      </c>
      <c r="BS30" s="316">
        <v>115.0401</v>
      </c>
      <c r="BT30" s="316">
        <v>115.1584</v>
      </c>
      <c r="BU30" s="316">
        <v>115.31610000000001</v>
      </c>
      <c r="BV30" s="316">
        <v>115.48260000000001</v>
      </c>
    </row>
    <row r="31" spans="1:74" ht="11.1" customHeight="1" x14ac:dyDescent="0.2">
      <c r="A31" s="297" t="s">
        <v>564</v>
      </c>
      <c r="B31" s="41" t="s">
        <v>906</v>
      </c>
      <c r="C31" s="250">
        <v>102.4892</v>
      </c>
      <c r="D31" s="250">
        <v>102.4152</v>
      </c>
      <c r="E31" s="250">
        <v>102.1635</v>
      </c>
      <c r="F31" s="250">
        <v>103.3416</v>
      </c>
      <c r="G31" s="250">
        <v>103.1555</v>
      </c>
      <c r="H31" s="250">
        <v>103.27930000000001</v>
      </c>
      <c r="I31" s="250">
        <v>103.1101</v>
      </c>
      <c r="J31" s="250">
        <v>102.8276</v>
      </c>
      <c r="K31" s="250">
        <v>102.7012</v>
      </c>
      <c r="L31" s="250">
        <v>104.09310000000001</v>
      </c>
      <c r="M31" s="250">
        <v>104.4259</v>
      </c>
      <c r="N31" s="250">
        <v>104.4342</v>
      </c>
      <c r="O31" s="250">
        <v>104.0461</v>
      </c>
      <c r="P31" s="250">
        <v>105.16670000000001</v>
      </c>
      <c r="Q31" s="250">
        <v>105.22620000000001</v>
      </c>
      <c r="R31" s="250">
        <v>105.7471</v>
      </c>
      <c r="S31" s="250">
        <v>104.965</v>
      </c>
      <c r="T31" s="250">
        <v>105.79130000000001</v>
      </c>
      <c r="U31" s="250">
        <v>106.24120000000001</v>
      </c>
      <c r="V31" s="250">
        <v>106.7033</v>
      </c>
      <c r="W31" s="250">
        <v>106.71</v>
      </c>
      <c r="X31" s="250">
        <v>106.6054</v>
      </c>
      <c r="Y31" s="250">
        <v>106.81010000000001</v>
      </c>
      <c r="Z31" s="250">
        <v>107.49630000000001</v>
      </c>
      <c r="AA31" s="250">
        <v>106.879</v>
      </c>
      <c r="AB31" s="250">
        <v>106.32040000000001</v>
      </c>
      <c r="AC31" s="250">
        <v>106.3014</v>
      </c>
      <c r="AD31" s="250">
        <v>105.3737</v>
      </c>
      <c r="AE31" s="250">
        <v>105.5026</v>
      </c>
      <c r="AF31" s="250">
        <v>106.0976</v>
      </c>
      <c r="AG31" s="250">
        <v>105.6872</v>
      </c>
      <c r="AH31" s="250">
        <v>106.35039999999999</v>
      </c>
      <c r="AI31" s="250">
        <v>105.65560000000001</v>
      </c>
      <c r="AJ31" s="250">
        <v>105.059</v>
      </c>
      <c r="AK31" s="250">
        <v>106.1088</v>
      </c>
      <c r="AL31" s="250">
        <v>106.35939999999999</v>
      </c>
      <c r="AM31" s="250">
        <v>106.17529999999999</v>
      </c>
      <c r="AN31" s="250">
        <v>106.1033</v>
      </c>
      <c r="AO31" s="250">
        <v>100.8026</v>
      </c>
      <c r="AP31" s="250">
        <v>84.849400000000003</v>
      </c>
      <c r="AQ31" s="250">
        <v>88.093500000000006</v>
      </c>
      <c r="AR31" s="250">
        <v>94.999399999999994</v>
      </c>
      <c r="AS31" s="250">
        <v>99.040999999999997</v>
      </c>
      <c r="AT31" s="250">
        <v>100.657</v>
      </c>
      <c r="AU31" s="250">
        <v>100.63849999999999</v>
      </c>
      <c r="AV31" s="250">
        <v>102.0891</v>
      </c>
      <c r="AW31" s="250">
        <v>103.1422</v>
      </c>
      <c r="AX31" s="250">
        <v>103.99169999999999</v>
      </c>
      <c r="AY31" s="250">
        <v>105.2384</v>
      </c>
      <c r="AZ31" s="250">
        <v>100.9</v>
      </c>
      <c r="BA31" s="250">
        <v>104.1502</v>
      </c>
      <c r="BB31" s="250">
        <v>104.5924</v>
      </c>
      <c r="BC31" s="250">
        <v>104.84964198</v>
      </c>
      <c r="BD31" s="316">
        <v>105.4783</v>
      </c>
      <c r="BE31" s="316">
        <v>106.18259999999999</v>
      </c>
      <c r="BF31" s="316">
        <v>106.9569</v>
      </c>
      <c r="BG31" s="316">
        <v>107.8034</v>
      </c>
      <c r="BH31" s="316">
        <v>108.9833</v>
      </c>
      <c r="BI31" s="316">
        <v>109.7778</v>
      </c>
      <c r="BJ31" s="316">
        <v>110.4483</v>
      </c>
      <c r="BK31" s="316">
        <v>110.92659999999999</v>
      </c>
      <c r="BL31" s="316">
        <v>111.4003</v>
      </c>
      <c r="BM31" s="316">
        <v>111.8013</v>
      </c>
      <c r="BN31" s="316">
        <v>112.12730000000001</v>
      </c>
      <c r="BO31" s="316">
        <v>112.3843</v>
      </c>
      <c r="BP31" s="316">
        <v>112.57</v>
      </c>
      <c r="BQ31" s="316">
        <v>112.602</v>
      </c>
      <c r="BR31" s="316">
        <v>112.7073</v>
      </c>
      <c r="BS31" s="316">
        <v>112.8032</v>
      </c>
      <c r="BT31" s="316">
        <v>112.8676</v>
      </c>
      <c r="BU31" s="316">
        <v>112.96169999999999</v>
      </c>
      <c r="BV31" s="316">
        <v>113.06319999999999</v>
      </c>
    </row>
    <row r="32" spans="1:74" ht="11.1" customHeight="1" x14ac:dyDescent="0.2">
      <c r="A32" s="557" t="s">
        <v>891</v>
      </c>
      <c r="B32" s="558" t="s">
        <v>907</v>
      </c>
      <c r="C32" s="250">
        <v>108.8837</v>
      </c>
      <c r="D32" s="250">
        <v>109.727</v>
      </c>
      <c r="E32" s="250">
        <v>108.86750000000001</v>
      </c>
      <c r="F32" s="250">
        <v>110.19929999999999</v>
      </c>
      <c r="G32" s="250">
        <v>110.0459</v>
      </c>
      <c r="H32" s="250">
        <v>110.3601</v>
      </c>
      <c r="I32" s="250">
        <v>110.9692</v>
      </c>
      <c r="J32" s="250">
        <v>111.68980000000001</v>
      </c>
      <c r="K32" s="250">
        <v>112.3128</v>
      </c>
      <c r="L32" s="250">
        <v>112.0453</v>
      </c>
      <c r="M32" s="250">
        <v>112.0046</v>
      </c>
      <c r="N32" s="250">
        <v>112.8344</v>
      </c>
      <c r="O32" s="250">
        <v>112.163</v>
      </c>
      <c r="P32" s="250">
        <v>114.6503</v>
      </c>
      <c r="Q32" s="250">
        <v>113.1915</v>
      </c>
      <c r="R32" s="250">
        <v>114.4568</v>
      </c>
      <c r="S32" s="250">
        <v>114.28019999999999</v>
      </c>
      <c r="T32" s="250">
        <v>114.2701</v>
      </c>
      <c r="U32" s="250">
        <v>115.66849999999999</v>
      </c>
      <c r="V32" s="250">
        <v>114.6728</v>
      </c>
      <c r="W32" s="250">
        <v>114.2295</v>
      </c>
      <c r="X32" s="250">
        <v>113.43049999999999</v>
      </c>
      <c r="Y32" s="250">
        <v>112.8746</v>
      </c>
      <c r="Z32" s="250">
        <v>113.2689</v>
      </c>
      <c r="AA32" s="250">
        <v>114.6324</v>
      </c>
      <c r="AB32" s="250">
        <v>115.2551</v>
      </c>
      <c r="AC32" s="250">
        <v>115.5181</v>
      </c>
      <c r="AD32" s="250">
        <v>115.2064</v>
      </c>
      <c r="AE32" s="250">
        <v>114.2901</v>
      </c>
      <c r="AF32" s="250">
        <v>116.4723</v>
      </c>
      <c r="AG32" s="250">
        <v>115.1041</v>
      </c>
      <c r="AH32" s="250">
        <v>114.3921</v>
      </c>
      <c r="AI32" s="250">
        <v>114.38849999999999</v>
      </c>
      <c r="AJ32" s="250">
        <v>115.7004</v>
      </c>
      <c r="AK32" s="250">
        <v>115.61</v>
      </c>
      <c r="AL32" s="250">
        <v>117.0655</v>
      </c>
      <c r="AM32" s="250">
        <v>116.7255</v>
      </c>
      <c r="AN32" s="250">
        <v>116.9832</v>
      </c>
      <c r="AO32" s="250">
        <v>115.9132</v>
      </c>
      <c r="AP32" s="250">
        <v>104.6677</v>
      </c>
      <c r="AQ32" s="250">
        <v>106.8201</v>
      </c>
      <c r="AR32" s="250">
        <v>112.3081</v>
      </c>
      <c r="AS32" s="250">
        <v>112.4327</v>
      </c>
      <c r="AT32" s="250">
        <v>114.06659999999999</v>
      </c>
      <c r="AU32" s="250">
        <v>114.1695</v>
      </c>
      <c r="AV32" s="250">
        <v>114.9113</v>
      </c>
      <c r="AW32" s="250">
        <v>115.9665</v>
      </c>
      <c r="AX32" s="250">
        <v>117.0385</v>
      </c>
      <c r="AY32" s="250">
        <v>118.0106</v>
      </c>
      <c r="AZ32" s="250">
        <v>115.7398</v>
      </c>
      <c r="BA32" s="250">
        <v>119.1416</v>
      </c>
      <c r="BB32" s="250">
        <v>119.30249999999999</v>
      </c>
      <c r="BC32" s="250">
        <v>118.91109877</v>
      </c>
      <c r="BD32" s="316">
        <v>119.1481</v>
      </c>
      <c r="BE32" s="316">
        <v>119.22669999999999</v>
      </c>
      <c r="BF32" s="316">
        <v>119.33540000000001</v>
      </c>
      <c r="BG32" s="316">
        <v>119.4055</v>
      </c>
      <c r="BH32" s="316">
        <v>119.37730000000001</v>
      </c>
      <c r="BI32" s="316">
        <v>119.4152</v>
      </c>
      <c r="BJ32" s="316">
        <v>119.45950000000001</v>
      </c>
      <c r="BK32" s="316">
        <v>119.5065</v>
      </c>
      <c r="BL32" s="316">
        <v>119.56610000000001</v>
      </c>
      <c r="BM32" s="316">
        <v>119.6348</v>
      </c>
      <c r="BN32" s="316">
        <v>119.71169999999999</v>
      </c>
      <c r="BO32" s="316">
        <v>119.7989</v>
      </c>
      <c r="BP32" s="316">
        <v>119.8955</v>
      </c>
      <c r="BQ32" s="316">
        <v>120.0082</v>
      </c>
      <c r="BR32" s="316">
        <v>120.11879999999999</v>
      </c>
      <c r="BS32" s="316">
        <v>120.23390000000001</v>
      </c>
      <c r="BT32" s="316">
        <v>120.3473</v>
      </c>
      <c r="BU32" s="316">
        <v>120.4761</v>
      </c>
      <c r="BV32" s="316">
        <v>120.614</v>
      </c>
    </row>
    <row r="33" spans="1:74" ht="11.1" customHeight="1" x14ac:dyDescent="0.2">
      <c r="A33" s="557" t="s">
        <v>892</v>
      </c>
      <c r="B33" s="558" t="s">
        <v>908</v>
      </c>
      <c r="C33" s="250">
        <v>97.806600000000003</v>
      </c>
      <c r="D33" s="250">
        <v>99.083299999999994</v>
      </c>
      <c r="E33" s="250">
        <v>97.078900000000004</v>
      </c>
      <c r="F33" s="250">
        <v>98.152199999999993</v>
      </c>
      <c r="G33" s="250">
        <v>96.476799999999997</v>
      </c>
      <c r="H33" s="250">
        <v>96.921199999999999</v>
      </c>
      <c r="I33" s="250">
        <v>95.666399999999996</v>
      </c>
      <c r="J33" s="250">
        <v>97.986599999999996</v>
      </c>
      <c r="K33" s="250">
        <v>96.364000000000004</v>
      </c>
      <c r="L33" s="250">
        <v>95.190799999999996</v>
      </c>
      <c r="M33" s="250">
        <v>95.799300000000002</v>
      </c>
      <c r="N33" s="250">
        <v>97.0137</v>
      </c>
      <c r="O33" s="250">
        <v>96.750600000000006</v>
      </c>
      <c r="P33" s="250">
        <v>95.224100000000007</v>
      </c>
      <c r="Q33" s="250">
        <v>95.896699999999996</v>
      </c>
      <c r="R33" s="250">
        <v>96.648200000000003</v>
      </c>
      <c r="S33" s="250">
        <v>95.9131</v>
      </c>
      <c r="T33" s="250">
        <v>95.191900000000004</v>
      </c>
      <c r="U33" s="250">
        <v>96.561999999999998</v>
      </c>
      <c r="V33" s="250">
        <v>95.775999999999996</v>
      </c>
      <c r="W33" s="250">
        <v>95.707300000000004</v>
      </c>
      <c r="X33" s="250">
        <v>95.992800000000003</v>
      </c>
      <c r="Y33" s="250">
        <v>95.789299999999997</v>
      </c>
      <c r="Z33" s="250">
        <v>96.325000000000003</v>
      </c>
      <c r="AA33" s="250">
        <v>96.131699999999995</v>
      </c>
      <c r="AB33" s="250">
        <v>94.203299999999999</v>
      </c>
      <c r="AC33" s="250">
        <v>92.211500000000001</v>
      </c>
      <c r="AD33" s="250">
        <v>93.019300000000001</v>
      </c>
      <c r="AE33" s="250">
        <v>92.031099999999995</v>
      </c>
      <c r="AF33" s="250">
        <v>90.480099999999993</v>
      </c>
      <c r="AG33" s="250">
        <v>91.608500000000006</v>
      </c>
      <c r="AH33" s="250">
        <v>93.1691</v>
      </c>
      <c r="AI33" s="250">
        <v>93.031599999999997</v>
      </c>
      <c r="AJ33" s="250">
        <v>93.649600000000007</v>
      </c>
      <c r="AK33" s="250">
        <v>92.969399999999993</v>
      </c>
      <c r="AL33" s="250">
        <v>94.037000000000006</v>
      </c>
      <c r="AM33" s="250">
        <v>95.732100000000003</v>
      </c>
      <c r="AN33" s="250">
        <v>94.212400000000002</v>
      </c>
      <c r="AO33" s="250">
        <v>94.099299999999999</v>
      </c>
      <c r="AP33" s="250">
        <v>90.732100000000003</v>
      </c>
      <c r="AQ33" s="250">
        <v>85.526899999999998</v>
      </c>
      <c r="AR33" s="250">
        <v>85.360699999999994</v>
      </c>
      <c r="AS33" s="250">
        <v>85.812399999999997</v>
      </c>
      <c r="AT33" s="250">
        <v>86.9375</v>
      </c>
      <c r="AU33" s="250">
        <v>88.236999999999995</v>
      </c>
      <c r="AV33" s="250">
        <v>91.382199999999997</v>
      </c>
      <c r="AW33" s="250">
        <v>91.424700000000001</v>
      </c>
      <c r="AX33" s="250">
        <v>92.521799999999999</v>
      </c>
      <c r="AY33" s="250">
        <v>91.5565</v>
      </c>
      <c r="AZ33" s="250">
        <v>89.336100000000002</v>
      </c>
      <c r="BA33" s="250">
        <v>92.2286</v>
      </c>
      <c r="BB33" s="250">
        <v>92.173699999999997</v>
      </c>
      <c r="BC33" s="250">
        <v>92.233941974999993</v>
      </c>
      <c r="BD33" s="316">
        <v>92.583219999999997</v>
      </c>
      <c r="BE33" s="316">
        <v>92.900409999999994</v>
      </c>
      <c r="BF33" s="316">
        <v>93.210489999999993</v>
      </c>
      <c r="BG33" s="316">
        <v>93.504369999999994</v>
      </c>
      <c r="BH33" s="316">
        <v>93.812119999999993</v>
      </c>
      <c r="BI33" s="316">
        <v>94.051069999999996</v>
      </c>
      <c r="BJ33" s="316">
        <v>94.251279999999994</v>
      </c>
      <c r="BK33" s="316">
        <v>94.369209999999995</v>
      </c>
      <c r="BL33" s="316">
        <v>94.524600000000007</v>
      </c>
      <c r="BM33" s="316">
        <v>94.673910000000006</v>
      </c>
      <c r="BN33" s="316">
        <v>94.871120000000005</v>
      </c>
      <c r="BO33" s="316">
        <v>94.967770000000002</v>
      </c>
      <c r="BP33" s="316">
        <v>95.017849999999996</v>
      </c>
      <c r="BQ33" s="316">
        <v>94.943839999999994</v>
      </c>
      <c r="BR33" s="316">
        <v>94.958910000000003</v>
      </c>
      <c r="BS33" s="316">
        <v>94.98554</v>
      </c>
      <c r="BT33" s="316">
        <v>95.067300000000003</v>
      </c>
      <c r="BU33" s="316">
        <v>95.084360000000004</v>
      </c>
      <c r="BV33" s="316">
        <v>95.080309999999997</v>
      </c>
    </row>
    <row r="34" spans="1:74" ht="11.1" customHeight="1" x14ac:dyDescent="0.2">
      <c r="A34" s="557" t="s">
        <v>893</v>
      </c>
      <c r="B34" s="558" t="s">
        <v>909</v>
      </c>
      <c r="C34" s="250">
        <v>105.8647</v>
      </c>
      <c r="D34" s="250">
        <v>105.4635</v>
      </c>
      <c r="E34" s="250">
        <v>106.0368</v>
      </c>
      <c r="F34" s="250">
        <v>108.50109999999999</v>
      </c>
      <c r="G34" s="250">
        <v>109.4516</v>
      </c>
      <c r="H34" s="250">
        <v>109.4208</v>
      </c>
      <c r="I34" s="250">
        <v>107.14749999999999</v>
      </c>
      <c r="J34" s="250">
        <v>106.43089999999999</v>
      </c>
      <c r="K34" s="250">
        <v>102.8052</v>
      </c>
      <c r="L34" s="250">
        <v>107.9393</v>
      </c>
      <c r="M34" s="250">
        <v>107.6507</v>
      </c>
      <c r="N34" s="250">
        <v>108.17610000000001</v>
      </c>
      <c r="O34" s="250">
        <v>107.2363</v>
      </c>
      <c r="P34" s="250">
        <v>106.252</v>
      </c>
      <c r="Q34" s="250">
        <v>106.5622</v>
      </c>
      <c r="R34" s="250">
        <v>106.52630000000001</v>
      </c>
      <c r="S34" s="250">
        <v>106.7556</v>
      </c>
      <c r="T34" s="250">
        <v>107.1983</v>
      </c>
      <c r="U34" s="250">
        <v>107.0641</v>
      </c>
      <c r="V34" s="250">
        <v>107.88760000000001</v>
      </c>
      <c r="W34" s="250">
        <v>107.5078</v>
      </c>
      <c r="X34" s="250">
        <v>106.94970000000001</v>
      </c>
      <c r="Y34" s="250">
        <v>105.9093</v>
      </c>
      <c r="Z34" s="250">
        <v>107.1302</v>
      </c>
      <c r="AA34" s="250">
        <v>109.1386</v>
      </c>
      <c r="AB34" s="250">
        <v>104.35509999999999</v>
      </c>
      <c r="AC34" s="250">
        <v>105.3154</v>
      </c>
      <c r="AD34" s="250">
        <v>104.2242</v>
      </c>
      <c r="AE34" s="250">
        <v>104.9248</v>
      </c>
      <c r="AF34" s="250">
        <v>105.4777</v>
      </c>
      <c r="AG34" s="250">
        <v>106.6683</v>
      </c>
      <c r="AH34" s="250">
        <v>107.2914</v>
      </c>
      <c r="AI34" s="250">
        <v>106.11960000000001</v>
      </c>
      <c r="AJ34" s="250">
        <v>104.7955</v>
      </c>
      <c r="AK34" s="250">
        <v>104.26009999999999</v>
      </c>
      <c r="AL34" s="250">
        <v>105.71810000000001</v>
      </c>
      <c r="AM34" s="250">
        <v>108.616</v>
      </c>
      <c r="AN34" s="250">
        <v>106.669</v>
      </c>
      <c r="AO34" s="250">
        <v>99.654499999999999</v>
      </c>
      <c r="AP34" s="250">
        <v>81.1053</v>
      </c>
      <c r="AQ34" s="250">
        <v>81.840500000000006</v>
      </c>
      <c r="AR34" s="250">
        <v>85.011200000000002</v>
      </c>
      <c r="AS34" s="250">
        <v>89.675299999999993</v>
      </c>
      <c r="AT34" s="250">
        <v>90.301199999999994</v>
      </c>
      <c r="AU34" s="250">
        <v>89.580200000000005</v>
      </c>
      <c r="AV34" s="250">
        <v>91.918700000000001</v>
      </c>
      <c r="AW34" s="250">
        <v>92.118799999999993</v>
      </c>
      <c r="AX34" s="250">
        <v>95.246399999999994</v>
      </c>
      <c r="AY34" s="250">
        <v>99.197900000000004</v>
      </c>
      <c r="AZ34" s="250">
        <v>91.516999999999996</v>
      </c>
      <c r="BA34" s="250">
        <v>98.896600000000007</v>
      </c>
      <c r="BB34" s="250">
        <v>100.4481</v>
      </c>
      <c r="BC34" s="250">
        <v>98.618007406999993</v>
      </c>
      <c r="BD34" s="316">
        <v>99.175200000000004</v>
      </c>
      <c r="BE34" s="316">
        <v>99.656930000000003</v>
      </c>
      <c r="BF34" s="316">
        <v>100.093</v>
      </c>
      <c r="BG34" s="316">
        <v>100.4726</v>
      </c>
      <c r="BH34" s="316">
        <v>100.7641</v>
      </c>
      <c r="BI34" s="316">
        <v>101.0543</v>
      </c>
      <c r="BJ34" s="316">
        <v>101.3117</v>
      </c>
      <c r="BK34" s="316">
        <v>101.5247</v>
      </c>
      <c r="BL34" s="316">
        <v>101.7251</v>
      </c>
      <c r="BM34" s="316">
        <v>101.90130000000001</v>
      </c>
      <c r="BN34" s="316">
        <v>102.0752</v>
      </c>
      <c r="BO34" s="316">
        <v>102.1867</v>
      </c>
      <c r="BP34" s="316">
        <v>102.2577</v>
      </c>
      <c r="BQ34" s="316">
        <v>102.2543</v>
      </c>
      <c r="BR34" s="316">
        <v>102.2696</v>
      </c>
      <c r="BS34" s="316">
        <v>102.2697</v>
      </c>
      <c r="BT34" s="316">
        <v>102.2183</v>
      </c>
      <c r="BU34" s="316">
        <v>102.2153</v>
      </c>
      <c r="BV34" s="316">
        <v>102.2244</v>
      </c>
    </row>
    <row r="35" spans="1:74" ht="11.1" customHeight="1" x14ac:dyDescent="0.2">
      <c r="A35" s="557" t="s">
        <v>894</v>
      </c>
      <c r="B35" s="558" t="s">
        <v>910</v>
      </c>
      <c r="C35" s="250">
        <v>95.234399999999994</v>
      </c>
      <c r="D35" s="250">
        <v>94.359300000000005</v>
      </c>
      <c r="E35" s="250">
        <v>95.170299999999997</v>
      </c>
      <c r="F35" s="250">
        <v>95.873999999999995</v>
      </c>
      <c r="G35" s="250">
        <v>96.961799999999997</v>
      </c>
      <c r="H35" s="250">
        <v>97.426000000000002</v>
      </c>
      <c r="I35" s="250">
        <v>98.163200000000003</v>
      </c>
      <c r="J35" s="250">
        <v>95.593500000000006</v>
      </c>
      <c r="K35" s="250">
        <v>93.387900000000002</v>
      </c>
      <c r="L35" s="250">
        <v>98.616</v>
      </c>
      <c r="M35" s="250">
        <v>99.141499999999994</v>
      </c>
      <c r="N35" s="250">
        <v>99.058199999999999</v>
      </c>
      <c r="O35" s="250">
        <v>97.766300000000001</v>
      </c>
      <c r="P35" s="250">
        <v>98.409499999999994</v>
      </c>
      <c r="Q35" s="250">
        <v>99.010099999999994</v>
      </c>
      <c r="R35" s="250">
        <v>99.775400000000005</v>
      </c>
      <c r="S35" s="250">
        <v>100.2773</v>
      </c>
      <c r="T35" s="250">
        <v>100.6931</v>
      </c>
      <c r="U35" s="250">
        <v>101.4915</v>
      </c>
      <c r="V35" s="250">
        <v>101.4871</v>
      </c>
      <c r="W35" s="250">
        <v>100.84439999999999</v>
      </c>
      <c r="X35" s="250">
        <v>101.2015</v>
      </c>
      <c r="Y35" s="250">
        <v>102.1735</v>
      </c>
      <c r="Z35" s="250">
        <v>102.12090000000001</v>
      </c>
      <c r="AA35" s="250">
        <v>101.3659</v>
      </c>
      <c r="AB35" s="250">
        <v>101.5478</v>
      </c>
      <c r="AC35" s="250">
        <v>101.3061</v>
      </c>
      <c r="AD35" s="250">
        <v>100.422</v>
      </c>
      <c r="AE35" s="250">
        <v>99.812799999999996</v>
      </c>
      <c r="AF35" s="250">
        <v>99.460700000000003</v>
      </c>
      <c r="AG35" s="250">
        <v>99.864800000000002</v>
      </c>
      <c r="AH35" s="250">
        <v>101.2848</v>
      </c>
      <c r="AI35" s="250">
        <v>100.6537</v>
      </c>
      <c r="AJ35" s="250">
        <v>100.5669</v>
      </c>
      <c r="AK35" s="250">
        <v>100.2666</v>
      </c>
      <c r="AL35" s="250">
        <v>100.0057</v>
      </c>
      <c r="AM35" s="250">
        <v>100.16849999999999</v>
      </c>
      <c r="AN35" s="250">
        <v>99.469200000000001</v>
      </c>
      <c r="AO35" s="250">
        <v>99.793400000000005</v>
      </c>
      <c r="AP35" s="250">
        <v>93.725899999999996</v>
      </c>
      <c r="AQ35" s="250">
        <v>93.2928</v>
      </c>
      <c r="AR35" s="250">
        <v>94.028199999999998</v>
      </c>
      <c r="AS35" s="250">
        <v>95.641400000000004</v>
      </c>
      <c r="AT35" s="250">
        <v>96.909499999999994</v>
      </c>
      <c r="AU35" s="250">
        <v>96.611900000000006</v>
      </c>
      <c r="AV35" s="250">
        <v>98.728700000000003</v>
      </c>
      <c r="AW35" s="250">
        <v>99.888099999999994</v>
      </c>
      <c r="AX35" s="250">
        <v>100.6848</v>
      </c>
      <c r="AY35" s="250">
        <v>100.2657</v>
      </c>
      <c r="AZ35" s="250">
        <v>91.605800000000002</v>
      </c>
      <c r="BA35" s="250">
        <v>95.243700000000004</v>
      </c>
      <c r="BB35" s="250">
        <v>98.259200000000007</v>
      </c>
      <c r="BC35" s="250">
        <v>102.30965184999999</v>
      </c>
      <c r="BD35" s="316">
        <v>104.0166</v>
      </c>
      <c r="BE35" s="316">
        <v>105.532</v>
      </c>
      <c r="BF35" s="316">
        <v>106.7385</v>
      </c>
      <c r="BG35" s="316">
        <v>107.67870000000001</v>
      </c>
      <c r="BH35" s="316">
        <v>108.2157</v>
      </c>
      <c r="BI35" s="316">
        <v>108.72620000000001</v>
      </c>
      <c r="BJ35" s="316">
        <v>109.0731</v>
      </c>
      <c r="BK35" s="316">
        <v>109.0784</v>
      </c>
      <c r="BL35" s="316">
        <v>109.23180000000001</v>
      </c>
      <c r="BM35" s="316">
        <v>109.3552</v>
      </c>
      <c r="BN35" s="316">
        <v>109.44280000000001</v>
      </c>
      <c r="BO35" s="316">
        <v>109.51049999999999</v>
      </c>
      <c r="BP35" s="316">
        <v>109.5526</v>
      </c>
      <c r="BQ35" s="316">
        <v>109.46899999999999</v>
      </c>
      <c r="BR35" s="316">
        <v>109.53489999999999</v>
      </c>
      <c r="BS35" s="316">
        <v>109.6502</v>
      </c>
      <c r="BT35" s="316">
        <v>109.8878</v>
      </c>
      <c r="BU35" s="316">
        <v>110.0471</v>
      </c>
      <c r="BV35" s="316">
        <v>110.2012</v>
      </c>
    </row>
    <row r="36" spans="1:74" ht="11.1" customHeight="1" x14ac:dyDescent="0.2">
      <c r="A36" s="557" t="s">
        <v>895</v>
      </c>
      <c r="B36" s="558" t="s">
        <v>911</v>
      </c>
      <c r="C36" s="250">
        <v>113.27679999999999</v>
      </c>
      <c r="D36" s="250">
        <v>115.36320000000001</v>
      </c>
      <c r="E36" s="250">
        <v>115.6533</v>
      </c>
      <c r="F36" s="250">
        <v>114.4383</v>
      </c>
      <c r="G36" s="250">
        <v>113.62220000000001</v>
      </c>
      <c r="H36" s="250">
        <v>114.3557</v>
      </c>
      <c r="I36" s="250">
        <v>114.6716</v>
      </c>
      <c r="J36" s="250">
        <v>113.03100000000001</v>
      </c>
      <c r="K36" s="250">
        <v>116.76260000000001</v>
      </c>
      <c r="L36" s="250">
        <v>116.6551</v>
      </c>
      <c r="M36" s="250">
        <v>117.73090000000001</v>
      </c>
      <c r="N36" s="250">
        <v>118.62909999999999</v>
      </c>
      <c r="O36" s="250">
        <v>116.08459999999999</v>
      </c>
      <c r="P36" s="250">
        <v>121.3304</v>
      </c>
      <c r="Q36" s="250">
        <v>119.95059999999999</v>
      </c>
      <c r="R36" s="250">
        <v>120.7516</v>
      </c>
      <c r="S36" s="250">
        <v>120.6904</v>
      </c>
      <c r="T36" s="250">
        <v>119.6343</v>
      </c>
      <c r="U36" s="250">
        <v>119.90130000000001</v>
      </c>
      <c r="V36" s="250">
        <v>119.59010000000001</v>
      </c>
      <c r="W36" s="250">
        <v>117.62869999999999</v>
      </c>
      <c r="X36" s="250">
        <v>119.6138</v>
      </c>
      <c r="Y36" s="250">
        <v>118.158</v>
      </c>
      <c r="Z36" s="250">
        <v>121.8296</v>
      </c>
      <c r="AA36" s="250">
        <v>122.6846</v>
      </c>
      <c r="AB36" s="250">
        <v>117.96550000000001</v>
      </c>
      <c r="AC36" s="250">
        <v>118.4584</v>
      </c>
      <c r="AD36" s="250">
        <v>118.95740000000001</v>
      </c>
      <c r="AE36" s="250">
        <v>118.75369999999999</v>
      </c>
      <c r="AF36" s="250">
        <v>119.3668</v>
      </c>
      <c r="AG36" s="250">
        <v>118.5479</v>
      </c>
      <c r="AH36" s="250">
        <v>119.9081</v>
      </c>
      <c r="AI36" s="250">
        <v>120.7037</v>
      </c>
      <c r="AJ36" s="250">
        <v>119.5205</v>
      </c>
      <c r="AK36" s="250">
        <v>118.0175</v>
      </c>
      <c r="AL36" s="250">
        <v>120.4097</v>
      </c>
      <c r="AM36" s="250">
        <v>124.881</v>
      </c>
      <c r="AN36" s="250">
        <v>124.02630000000001</v>
      </c>
      <c r="AO36" s="250">
        <v>117.5428</v>
      </c>
      <c r="AP36" s="250">
        <v>99.581900000000005</v>
      </c>
      <c r="AQ36" s="250">
        <v>107.3189</v>
      </c>
      <c r="AR36" s="250">
        <v>112.05249999999999</v>
      </c>
      <c r="AS36" s="250">
        <v>114.0219</v>
      </c>
      <c r="AT36" s="250">
        <v>114.25109999999999</v>
      </c>
      <c r="AU36" s="250">
        <v>112.83580000000001</v>
      </c>
      <c r="AV36" s="250">
        <v>115.8762</v>
      </c>
      <c r="AW36" s="250">
        <v>116.7974</v>
      </c>
      <c r="AX36" s="250">
        <v>120.6559</v>
      </c>
      <c r="AY36" s="250">
        <v>119.63330000000001</v>
      </c>
      <c r="AZ36" s="250">
        <v>114.00239999999999</v>
      </c>
      <c r="BA36" s="250">
        <v>118.009</v>
      </c>
      <c r="BB36" s="250">
        <v>117.03149999999999</v>
      </c>
      <c r="BC36" s="250">
        <v>119.53051605</v>
      </c>
      <c r="BD36" s="316">
        <v>119.9599</v>
      </c>
      <c r="BE36" s="316">
        <v>120.062</v>
      </c>
      <c r="BF36" s="316">
        <v>120.2906</v>
      </c>
      <c r="BG36" s="316">
        <v>120.4807</v>
      </c>
      <c r="BH36" s="316">
        <v>120.622</v>
      </c>
      <c r="BI36" s="316">
        <v>120.7428</v>
      </c>
      <c r="BJ36" s="316">
        <v>120.83280000000001</v>
      </c>
      <c r="BK36" s="316">
        <v>120.8729</v>
      </c>
      <c r="BL36" s="316">
        <v>120.9156</v>
      </c>
      <c r="BM36" s="316">
        <v>120.94159999999999</v>
      </c>
      <c r="BN36" s="316">
        <v>120.9362</v>
      </c>
      <c r="BO36" s="316">
        <v>120.94029999999999</v>
      </c>
      <c r="BP36" s="316">
        <v>120.9391</v>
      </c>
      <c r="BQ36" s="316">
        <v>120.8866</v>
      </c>
      <c r="BR36" s="316">
        <v>120.9089</v>
      </c>
      <c r="BS36" s="316">
        <v>120.9601</v>
      </c>
      <c r="BT36" s="316">
        <v>121.0767</v>
      </c>
      <c r="BU36" s="316">
        <v>121.15860000000001</v>
      </c>
      <c r="BV36" s="316">
        <v>121.2424</v>
      </c>
    </row>
    <row r="37" spans="1:74" ht="11.1" customHeight="1" x14ac:dyDescent="0.2">
      <c r="A37" s="557" t="s">
        <v>896</v>
      </c>
      <c r="B37" s="558" t="s">
        <v>912</v>
      </c>
      <c r="C37" s="250">
        <v>93.852900000000005</v>
      </c>
      <c r="D37" s="250">
        <v>93.9803</v>
      </c>
      <c r="E37" s="250">
        <v>93.083699999999993</v>
      </c>
      <c r="F37" s="250">
        <v>93.464500000000001</v>
      </c>
      <c r="G37" s="250">
        <v>91.506600000000006</v>
      </c>
      <c r="H37" s="250">
        <v>92.799499999999995</v>
      </c>
      <c r="I37" s="250">
        <v>92.783500000000004</v>
      </c>
      <c r="J37" s="250">
        <v>93.820999999999998</v>
      </c>
      <c r="K37" s="250">
        <v>95.151399999999995</v>
      </c>
      <c r="L37" s="250">
        <v>94.802199999999999</v>
      </c>
      <c r="M37" s="250">
        <v>95.456000000000003</v>
      </c>
      <c r="N37" s="250">
        <v>94.293599999999998</v>
      </c>
      <c r="O37" s="250">
        <v>94.992900000000006</v>
      </c>
      <c r="P37" s="250">
        <v>95.691299999999998</v>
      </c>
      <c r="Q37" s="250">
        <v>96.596299999999999</v>
      </c>
      <c r="R37" s="250">
        <v>96.482399999999998</v>
      </c>
      <c r="S37" s="250">
        <v>96.194900000000004</v>
      </c>
      <c r="T37" s="250">
        <v>96.067099999999996</v>
      </c>
      <c r="U37" s="250">
        <v>96.099699999999999</v>
      </c>
      <c r="V37" s="250">
        <v>97.666399999999996</v>
      </c>
      <c r="W37" s="250">
        <v>98.802199999999999</v>
      </c>
      <c r="X37" s="250">
        <v>99.479399999999998</v>
      </c>
      <c r="Y37" s="250">
        <v>101.4905</v>
      </c>
      <c r="Z37" s="250">
        <v>101.1238</v>
      </c>
      <c r="AA37" s="250">
        <v>98.5334</v>
      </c>
      <c r="AB37" s="250">
        <v>97.478300000000004</v>
      </c>
      <c r="AC37" s="250">
        <v>97.837199999999996</v>
      </c>
      <c r="AD37" s="250">
        <v>98.887100000000004</v>
      </c>
      <c r="AE37" s="250">
        <v>96.564599999999999</v>
      </c>
      <c r="AF37" s="250">
        <v>94.543400000000005</v>
      </c>
      <c r="AG37" s="250">
        <v>95.432000000000002</v>
      </c>
      <c r="AH37" s="250">
        <v>97.059100000000001</v>
      </c>
      <c r="AI37" s="250">
        <v>96.799800000000005</v>
      </c>
      <c r="AJ37" s="250">
        <v>94.945099999999996</v>
      </c>
      <c r="AK37" s="250">
        <v>96.372500000000002</v>
      </c>
      <c r="AL37" s="250">
        <v>98.406000000000006</v>
      </c>
      <c r="AM37" s="250">
        <v>97.984499999999997</v>
      </c>
      <c r="AN37" s="250">
        <v>94.491600000000005</v>
      </c>
      <c r="AO37" s="250">
        <v>90.650700000000001</v>
      </c>
      <c r="AP37" s="250">
        <v>70.433800000000005</v>
      </c>
      <c r="AQ37" s="250">
        <v>66.935500000000005</v>
      </c>
      <c r="AR37" s="250">
        <v>71.440200000000004</v>
      </c>
      <c r="AS37" s="250">
        <v>75.1494</v>
      </c>
      <c r="AT37" s="250">
        <v>79.152299999999997</v>
      </c>
      <c r="AU37" s="250">
        <v>83.690299999999993</v>
      </c>
      <c r="AV37" s="250">
        <v>85.252200000000002</v>
      </c>
      <c r="AW37" s="250">
        <v>89.176699999999997</v>
      </c>
      <c r="AX37" s="250">
        <v>88.674099999999996</v>
      </c>
      <c r="AY37" s="250">
        <v>89.648099999999999</v>
      </c>
      <c r="AZ37" s="250">
        <v>88.103499999999997</v>
      </c>
      <c r="BA37" s="250">
        <v>90.042400000000001</v>
      </c>
      <c r="BB37" s="250">
        <v>91.552300000000002</v>
      </c>
      <c r="BC37" s="250">
        <v>91.355805678999999</v>
      </c>
      <c r="BD37" s="316">
        <v>91.878270000000001</v>
      </c>
      <c r="BE37" s="316">
        <v>92.19323</v>
      </c>
      <c r="BF37" s="316">
        <v>92.643910000000005</v>
      </c>
      <c r="BG37" s="316">
        <v>93.10548</v>
      </c>
      <c r="BH37" s="316">
        <v>93.733130000000003</v>
      </c>
      <c r="BI37" s="316">
        <v>94.100139999999996</v>
      </c>
      <c r="BJ37" s="316">
        <v>94.361680000000007</v>
      </c>
      <c r="BK37" s="316">
        <v>94.382220000000004</v>
      </c>
      <c r="BL37" s="316">
        <v>94.534459999999996</v>
      </c>
      <c r="BM37" s="316">
        <v>94.68289</v>
      </c>
      <c r="BN37" s="316">
        <v>94.989509999999996</v>
      </c>
      <c r="BO37" s="316">
        <v>95.008780000000002</v>
      </c>
      <c r="BP37" s="316">
        <v>94.902709999999999</v>
      </c>
      <c r="BQ37" s="316">
        <v>94.4572</v>
      </c>
      <c r="BR37" s="316">
        <v>94.261049999999997</v>
      </c>
      <c r="BS37" s="316">
        <v>94.100149999999999</v>
      </c>
      <c r="BT37" s="316">
        <v>94.055750000000003</v>
      </c>
      <c r="BU37" s="316">
        <v>93.904409999999999</v>
      </c>
      <c r="BV37" s="316">
        <v>93.72739</v>
      </c>
    </row>
    <row r="38" spans="1:74" ht="11.1" customHeight="1" x14ac:dyDescent="0.2">
      <c r="A38" s="297" t="s">
        <v>886</v>
      </c>
      <c r="B38" s="41" t="s">
        <v>913</v>
      </c>
      <c r="C38" s="250">
        <v>103.30301483</v>
      </c>
      <c r="D38" s="250">
        <v>103.4920087</v>
      </c>
      <c r="E38" s="250">
        <v>103.46935926</v>
      </c>
      <c r="F38" s="250">
        <v>104.31581137000001</v>
      </c>
      <c r="G38" s="250">
        <v>103.9189846</v>
      </c>
      <c r="H38" s="250">
        <v>104.32274073000001</v>
      </c>
      <c r="I38" s="250">
        <v>104.23714087</v>
      </c>
      <c r="J38" s="250">
        <v>102.81218588999999</v>
      </c>
      <c r="K38" s="250">
        <v>101.41355507</v>
      </c>
      <c r="L38" s="250">
        <v>104.45114355</v>
      </c>
      <c r="M38" s="250">
        <v>105.31672113</v>
      </c>
      <c r="N38" s="250">
        <v>105.50311892000001</v>
      </c>
      <c r="O38" s="250">
        <v>104.02604435000001</v>
      </c>
      <c r="P38" s="250">
        <v>105.59302067</v>
      </c>
      <c r="Q38" s="250">
        <v>105.88669965</v>
      </c>
      <c r="R38" s="250">
        <v>106.39725602</v>
      </c>
      <c r="S38" s="250">
        <v>106.54658194</v>
      </c>
      <c r="T38" s="250">
        <v>106.77775372000001</v>
      </c>
      <c r="U38" s="250">
        <v>107.26611337</v>
      </c>
      <c r="V38" s="250">
        <v>107.54641753</v>
      </c>
      <c r="W38" s="250">
        <v>106.89606727</v>
      </c>
      <c r="X38" s="250">
        <v>107.06993249999999</v>
      </c>
      <c r="Y38" s="250">
        <v>107.00066448</v>
      </c>
      <c r="Z38" s="250">
        <v>108.39224401</v>
      </c>
      <c r="AA38" s="250">
        <v>108.15700909</v>
      </c>
      <c r="AB38" s="250">
        <v>106.52210847000001</v>
      </c>
      <c r="AC38" s="250">
        <v>105.94376508000001</v>
      </c>
      <c r="AD38" s="250">
        <v>105.77284286</v>
      </c>
      <c r="AE38" s="250">
        <v>105.39710336</v>
      </c>
      <c r="AF38" s="250">
        <v>105.51948987</v>
      </c>
      <c r="AG38" s="250">
        <v>105.30992763</v>
      </c>
      <c r="AH38" s="250">
        <v>106.47188628000001</v>
      </c>
      <c r="AI38" s="250">
        <v>106.3417252</v>
      </c>
      <c r="AJ38" s="250">
        <v>106.08771950000001</v>
      </c>
      <c r="AK38" s="250">
        <v>106.02929699000001</v>
      </c>
      <c r="AL38" s="250">
        <v>107.02503672</v>
      </c>
      <c r="AM38" s="250">
        <v>108.09702998</v>
      </c>
      <c r="AN38" s="250">
        <v>107.35045761000001</v>
      </c>
      <c r="AO38" s="250">
        <v>103.98564952</v>
      </c>
      <c r="AP38" s="250">
        <v>91.11148154</v>
      </c>
      <c r="AQ38" s="250">
        <v>93.470090729999995</v>
      </c>
      <c r="AR38" s="250">
        <v>97.841170579999996</v>
      </c>
      <c r="AS38" s="250">
        <v>100.10238018</v>
      </c>
      <c r="AT38" s="250">
        <v>101.30495959</v>
      </c>
      <c r="AU38" s="250">
        <v>101.31413397999999</v>
      </c>
      <c r="AV38" s="250">
        <v>103.80060016</v>
      </c>
      <c r="AW38" s="250">
        <v>105.40088122</v>
      </c>
      <c r="AX38" s="250">
        <v>106.58652471000001</v>
      </c>
      <c r="AY38" s="250">
        <v>106.51223548</v>
      </c>
      <c r="AZ38" s="250">
        <v>98.025507689999998</v>
      </c>
      <c r="BA38" s="250">
        <v>102.31090601</v>
      </c>
      <c r="BB38" s="250">
        <v>104.04747091999999</v>
      </c>
      <c r="BC38" s="250">
        <v>105.09982092</v>
      </c>
      <c r="BD38" s="316">
        <v>105.75839999999999</v>
      </c>
      <c r="BE38" s="316">
        <v>106.10209999999999</v>
      </c>
      <c r="BF38" s="316">
        <v>106.6314</v>
      </c>
      <c r="BG38" s="316">
        <v>107.1644</v>
      </c>
      <c r="BH38" s="316">
        <v>107.8098</v>
      </c>
      <c r="BI38" s="316">
        <v>108.2684</v>
      </c>
      <c r="BJ38" s="316">
        <v>108.64919999999999</v>
      </c>
      <c r="BK38" s="316">
        <v>108.8827</v>
      </c>
      <c r="BL38" s="316">
        <v>109.1596</v>
      </c>
      <c r="BM38" s="316">
        <v>109.4106</v>
      </c>
      <c r="BN38" s="316">
        <v>109.6837</v>
      </c>
      <c r="BO38" s="316">
        <v>109.84690000000001</v>
      </c>
      <c r="BP38" s="316">
        <v>109.9482</v>
      </c>
      <c r="BQ38" s="316">
        <v>109.87260000000001</v>
      </c>
      <c r="BR38" s="316">
        <v>109.9363</v>
      </c>
      <c r="BS38" s="316">
        <v>110.02419999999999</v>
      </c>
      <c r="BT38" s="316">
        <v>110.18210000000001</v>
      </c>
      <c r="BU38" s="316">
        <v>110.2843</v>
      </c>
      <c r="BV38" s="316">
        <v>110.3766</v>
      </c>
    </row>
    <row r="39" spans="1:74" ht="11.1" customHeight="1" x14ac:dyDescent="0.2">
      <c r="A39" s="297" t="s">
        <v>887</v>
      </c>
      <c r="B39" s="41" t="s">
        <v>914</v>
      </c>
      <c r="C39" s="250">
        <v>94.830123799999996</v>
      </c>
      <c r="D39" s="250">
        <v>95.412916769999995</v>
      </c>
      <c r="E39" s="250">
        <v>95.253197920000005</v>
      </c>
      <c r="F39" s="250">
        <v>95.898874739999997</v>
      </c>
      <c r="G39" s="250">
        <v>95.628938829999996</v>
      </c>
      <c r="H39" s="250">
        <v>95.849592830000006</v>
      </c>
      <c r="I39" s="250">
        <v>95.779299129999998</v>
      </c>
      <c r="J39" s="250">
        <v>95.694452749999996</v>
      </c>
      <c r="K39" s="250">
        <v>96.303750679999993</v>
      </c>
      <c r="L39" s="250">
        <v>96.987460690000006</v>
      </c>
      <c r="M39" s="250">
        <v>97.47645962</v>
      </c>
      <c r="N39" s="250">
        <v>97.807909760000001</v>
      </c>
      <c r="O39" s="250">
        <v>97.023332260000004</v>
      </c>
      <c r="P39" s="250">
        <v>98.60000015</v>
      </c>
      <c r="Q39" s="250">
        <v>98.238367760000003</v>
      </c>
      <c r="R39" s="250">
        <v>98.695314530000005</v>
      </c>
      <c r="S39" s="250">
        <v>98.373837559999998</v>
      </c>
      <c r="T39" s="250">
        <v>98.394144929999996</v>
      </c>
      <c r="U39" s="250">
        <v>98.790244779999995</v>
      </c>
      <c r="V39" s="250">
        <v>99.057579930000003</v>
      </c>
      <c r="W39" s="250">
        <v>98.693372019999998</v>
      </c>
      <c r="X39" s="250">
        <v>98.703658559999994</v>
      </c>
      <c r="Y39" s="250">
        <v>98.334755369999996</v>
      </c>
      <c r="Z39" s="250">
        <v>99.144292390000004</v>
      </c>
      <c r="AA39" s="250">
        <v>99.667436339999995</v>
      </c>
      <c r="AB39" s="250">
        <v>97.907488580000006</v>
      </c>
      <c r="AC39" s="250">
        <v>97.918789669999995</v>
      </c>
      <c r="AD39" s="250">
        <v>97.726358629999993</v>
      </c>
      <c r="AE39" s="250">
        <v>97.709901590000001</v>
      </c>
      <c r="AF39" s="250">
        <v>98.164663910000002</v>
      </c>
      <c r="AG39" s="250">
        <v>97.97219948</v>
      </c>
      <c r="AH39" s="250">
        <v>98.552562829999999</v>
      </c>
      <c r="AI39" s="250">
        <v>98.395979769999997</v>
      </c>
      <c r="AJ39" s="250">
        <v>98.332712069999999</v>
      </c>
      <c r="AK39" s="250">
        <v>98.131589099999999</v>
      </c>
      <c r="AL39" s="250">
        <v>99.287087810000003</v>
      </c>
      <c r="AM39" s="250">
        <v>100.57168527</v>
      </c>
      <c r="AN39" s="250">
        <v>99.858501050000001</v>
      </c>
      <c r="AO39" s="250">
        <v>95.961862100000005</v>
      </c>
      <c r="AP39" s="250">
        <v>82.466915650000004</v>
      </c>
      <c r="AQ39" s="250">
        <v>85.00884877</v>
      </c>
      <c r="AR39" s="250">
        <v>89.215866550000001</v>
      </c>
      <c r="AS39" s="250">
        <v>91.867185129999996</v>
      </c>
      <c r="AT39" s="250">
        <v>92.809554399999996</v>
      </c>
      <c r="AU39" s="250">
        <v>92.880499929999999</v>
      </c>
      <c r="AV39" s="250">
        <v>94.667621030000006</v>
      </c>
      <c r="AW39" s="250">
        <v>95.444251539999996</v>
      </c>
      <c r="AX39" s="250">
        <v>97.393027309999994</v>
      </c>
      <c r="AY39" s="250">
        <v>98.179439579999993</v>
      </c>
      <c r="AZ39" s="250">
        <v>94.345282740000002</v>
      </c>
      <c r="BA39" s="250">
        <v>98.059800760000002</v>
      </c>
      <c r="BB39" s="250">
        <v>98.321070079999998</v>
      </c>
      <c r="BC39" s="250">
        <v>98.690745668999995</v>
      </c>
      <c r="BD39" s="316">
        <v>99.150099999999995</v>
      </c>
      <c r="BE39" s="316">
        <v>99.473740000000006</v>
      </c>
      <c r="BF39" s="316">
        <v>99.83896</v>
      </c>
      <c r="BG39" s="316">
        <v>100.18129999999999</v>
      </c>
      <c r="BH39" s="316">
        <v>100.5538</v>
      </c>
      <c r="BI39" s="316">
        <v>100.8105</v>
      </c>
      <c r="BJ39" s="316">
        <v>101.0046</v>
      </c>
      <c r="BK39" s="316">
        <v>101.0819</v>
      </c>
      <c r="BL39" s="316">
        <v>101.19119999999999</v>
      </c>
      <c r="BM39" s="316">
        <v>101.27849999999999</v>
      </c>
      <c r="BN39" s="316">
        <v>101.3603</v>
      </c>
      <c r="BO39" s="316">
        <v>101.39109999999999</v>
      </c>
      <c r="BP39" s="316">
        <v>101.3875</v>
      </c>
      <c r="BQ39" s="316">
        <v>101.3018</v>
      </c>
      <c r="BR39" s="316">
        <v>101.265</v>
      </c>
      <c r="BS39" s="316">
        <v>101.2295</v>
      </c>
      <c r="BT39" s="316">
        <v>101.19240000000001</v>
      </c>
      <c r="BU39" s="316">
        <v>101.16160000000001</v>
      </c>
      <c r="BV39" s="316">
        <v>101.13420000000001</v>
      </c>
    </row>
    <row r="40" spans="1:74" ht="11.1" customHeight="1" x14ac:dyDescent="0.2">
      <c r="A40" s="297" t="s">
        <v>888</v>
      </c>
      <c r="B40" s="41" t="s">
        <v>915</v>
      </c>
      <c r="C40" s="250">
        <v>102.57713274</v>
      </c>
      <c r="D40" s="250">
        <v>102.64610885</v>
      </c>
      <c r="E40" s="250">
        <v>102.37541555999999</v>
      </c>
      <c r="F40" s="250">
        <v>103.53313609</v>
      </c>
      <c r="G40" s="250">
        <v>103.08332255000001</v>
      </c>
      <c r="H40" s="250">
        <v>103.53504972</v>
      </c>
      <c r="I40" s="250">
        <v>103.30907802</v>
      </c>
      <c r="J40" s="250">
        <v>102.532993</v>
      </c>
      <c r="K40" s="250">
        <v>101.42536717999999</v>
      </c>
      <c r="L40" s="250">
        <v>103.97295493999999</v>
      </c>
      <c r="M40" s="250">
        <v>104.8278358</v>
      </c>
      <c r="N40" s="250">
        <v>104.63706379</v>
      </c>
      <c r="O40" s="250">
        <v>103.74666958</v>
      </c>
      <c r="P40" s="250">
        <v>104.77053244</v>
      </c>
      <c r="Q40" s="250">
        <v>105.32141333</v>
      </c>
      <c r="R40" s="250">
        <v>105.63061456</v>
      </c>
      <c r="S40" s="250">
        <v>105.32646108</v>
      </c>
      <c r="T40" s="250">
        <v>105.86129355999999</v>
      </c>
      <c r="U40" s="250">
        <v>106.27377504</v>
      </c>
      <c r="V40" s="250">
        <v>106.92153075</v>
      </c>
      <c r="W40" s="250">
        <v>106.85858758000001</v>
      </c>
      <c r="X40" s="250">
        <v>106.79962517</v>
      </c>
      <c r="Y40" s="250">
        <v>107.15242932</v>
      </c>
      <c r="Z40" s="250">
        <v>107.9970943</v>
      </c>
      <c r="AA40" s="250">
        <v>107.40025976</v>
      </c>
      <c r="AB40" s="250">
        <v>106.1985918</v>
      </c>
      <c r="AC40" s="250">
        <v>105.76951662</v>
      </c>
      <c r="AD40" s="250">
        <v>105.52143021000001</v>
      </c>
      <c r="AE40" s="250">
        <v>105.14444745</v>
      </c>
      <c r="AF40" s="250">
        <v>105.21567045</v>
      </c>
      <c r="AG40" s="250">
        <v>105.04292655</v>
      </c>
      <c r="AH40" s="250">
        <v>106.11659714</v>
      </c>
      <c r="AI40" s="250">
        <v>105.73745468</v>
      </c>
      <c r="AJ40" s="250">
        <v>105.21294001</v>
      </c>
      <c r="AK40" s="250">
        <v>105.82106400000001</v>
      </c>
      <c r="AL40" s="250">
        <v>106.63443965</v>
      </c>
      <c r="AM40" s="250">
        <v>107.10163753</v>
      </c>
      <c r="AN40" s="250">
        <v>106.20287596999999</v>
      </c>
      <c r="AO40" s="250">
        <v>101.85589739</v>
      </c>
      <c r="AP40" s="250">
        <v>86.372505459999999</v>
      </c>
      <c r="AQ40" s="250">
        <v>87.941156460000002</v>
      </c>
      <c r="AR40" s="250">
        <v>93.746438409999996</v>
      </c>
      <c r="AS40" s="250">
        <v>97.032472200000001</v>
      </c>
      <c r="AT40" s="250">
        <v>98.765191830000006</v>
      </c>
      <c r="AU40" s="250">
        <v>99.487572850000006</v>
      </c>
      <c r="AV40" s="250">
        <v>101.56795688</v>
      </c>
      <c r="AW40" s="250">
        <v>103.38071363</v>
      </c>
      <c r="AX40" s="250">
        <v>103.99703556</v>
      </c>
      <c r="AY40" s="250">
        <v>104.73105189</v>
      </c>
      <c r="AZ40" s="250">
        <v>97.84312181</v>
      </c>
      <c r="BA40" s="250">
        <v>101.74606171000001</v>
      </c>
      <c r="BB40" s="250">
        <v>103.31116411000001</v>
      </c>
      <c r="BC40" s="250">
        <v>104.38333629</v>
      </c>
      <c r="BD40" s="316">
        <v>105.05880000000001</v>
      </c>
      <c r="BE40" s="316">
        <v>105.4098</v>
      </c>
      <c r="BF40" s="316">
        <v>105.93049999999999</v>
      </c>
      <c r="BG40" s="316">
        <v>106.44119999999999</v>
      </c>
      <c r="BH40" s="316">
        <v>107.01779999999999</v>
      </c>
      <c r="BI40" s="316">
        <v>107.45140000000001</v>
      </c>
      <c r="BJ40" s="316">
        <v>107.8181</v>
      </c>
      <c r="BK40" s="316">
        <v>108.0545</v>
      </c>
      <c r="BL40" s="316">
        <v>108.33459999999999</v>
      </c>
      <c r="BM40" s="316">
        <v>108.59520000000001</v>
      </c>
      <c r="BN40" s="316">
        <v>108.9173</v>
      </c>
      <c r="BO40" s="316">
        <v>109.07810000000001</v>
      </c>
      <c r="BP40" s="316">
        <v>109.1585</v>
      </c>
      <c r="BQ40" s="316">
        <v>109.0313</v>
      </c>
      <c r="BR40" s="316">
        <v>109.0466</v>
      </c>
      <c r="BS40" s="316">
        <v>109.07689999999999</v>
      </c>
      <c r="BT40" s="316">
        <v>109.1596</v>
      </c>
      <c r="BU40" s="316">
        <v>109.19240000000001</v>
      </c>
      <c r="BV40" s="316">
        <v>109.21250000000001</v>
      </c>
    </row>
    <row r="41" spans="1:74" ht="11.1" customHeight="1" x14ac:dyDescent="0.2">
      <c r="A41" s="297" t="s">
        <v>889</v>
      </c>
      <c r="B41" s="41" t="s">
        <v>916</v>
      </c>
      <c r="C41" s="250">
        <v>104.88045901</v>
      </c>
      <c r="D41" s="250">
        <v>104.50736218</v>
      </c>
      <c r="E41" s="250">
        <v>104.79997494</v>
      </c>
      <c r="F41" s="250">
        <v>106.37305338</v>
      </c>
      <c r="G41" s="250">
        <v>106.42637155</v>
      </c>
      <c r="H41" s="250">
        <v>106.89023635</v>
      </c>
      <c r="I41" s="250">
        <v>106.58903890000001</v>
      </c>
      <c r="J41" s="250">
        <v>104.78635213</v>
      </c>
      <c r="K41" s="250">
        <v>101.80484715</v>
      </c>
      <c r="L41" s="250">
        <v>106.84023261</v>
      </c>
      <c r="M41" s="250">
        <v>107.89327566</v>
      </c>
      <c r="N41" s="250">
        <v>107.66934148</v>
      </c>
      <c r="O41" s="250">
        <v>105.7277177</v>
      </c>
      <c r="P41" s="250">
        <v>106.81990777999999</v>
      </c>
      <c r="Q41" s="250">
        <v>107.60982829</v>
      </c>
      <c r="R41" s="250">
        <v>108.13380447999999</v>
      </c>
      <c r="S41" s="250">
        <v>108.3397085</v>
      </c>
      <c r="T41" s="250">
        <v>108.7120974</v>
      </c>
      <c r="U41" s="250">
        <v>109.18908621</v>
      </c>
      <c r="V41" s="250">
        <v>109.75352423</v>
      </c>
      <c r="W41" s="250">
        <v>109.51415836</v>
      </c>
      <c r="X41" s="250">
        <v>109.35347306</v>
      </c>
      <c r="Y41" s="250">
        <v>109.41119436</v>
      </c>
      <c r="Z41" s="250">
        <v>110.30078494</v>
      </c>
      <c r="AA41" s="250">
        <v>110.01766026</v>
      </c>
      <c r="AB41" s="250">
        <v>108.29525821999999</v>
      </c>
      <c r="AC41" s="250">
        <v>107.75323189</v>
      </c>
      <c r="AD41" s="250">
        <v>107.79385129000001</v>
      </c>
      <c r="AE41" s="250">
        <v>107.64546129999999</v>
      </c>
      <c r="AF41" s="250">
        <v>107.60421649</v>
      </c>
      <c r="AG41" s="250">
        <v>107.24628631</v>
      </c>
      <c r="AH41" s="250">
        <v>108.50090133</v>
      </c>
      <c r="AI41" s="250">
        <v>108.32451817</v>
      </c>
      <c r="AJ41" s="250">
        <v>107.80528907999999</v>
      </c>
      <c r="AK41" s="250">
        <v>107.90765816</v>
      </c>
      <c r="AL41" s="250">
        <v>108.87883234</v>
      </c>
      <c r="AM41" s="250">
        <v>109.77032228</v>
      </c>
      <c r="AN41" s="250">
        <v>108.67383001</v>
      </c>
      <c r="AO41" s="250">
        <v>104.93014645</v>
      </c>
      <c r="AP41" s="250">
        <v>91.941008249999996</v>
      </c>
      <c r="AQ41" s="250">
        <v>93.130910850000006</v>
      </c>
      <c r="AR41" s="250">
        <v>97.033482789999994</v>
      </c>
      <c r="AS41" s="250">
        <v>99.567742879999997</v>
      </c>
      <c r="AT41" s="250">
        <v>100.76641664</v>
      </c>
      <c r="AU41" s="250">
        <v>100.68196580999999</v>
      </c>
      <c r="AV41" s="250">
        <v>103.71039222</v>
      </c>
      <c r="AW41" s="250">
        <v>105.92613249</v>
      </c>
      <c r="AX41" s="250">
        <v>106.46369574000001</v>
      </c>
      <c r="AY41" s="250">
        <v>106.91798274999999</v>
      </c>
      <c r="AZ41" s="250">
        <v>96.033601860000005</v>
      </c>
      <c r="BA41" s="250">
        <v>101.39836640999999</v>
      </c>
      <c r="BB41" s="250">
        <v>104.44480179999999</v>
      </c>
      <c r="BC41" s="250">
        <v>105.66889508</v>
      </c>
      <c r="BD41" s="316">
        <v>106.51909999999999</v>
      </c>
      <c r="BE41" s="316">
        <v>106.79510000000001</v>
      </c>
      <c r="BF41" s="316">
        <v>107.35169999999999</v>
      </c>
      <c r="BG41" s="316">
        <v>107.878</v>
      </c>
      <c r="BH41" s="316">
        <v>108.4263</v>
      </c>
      <c r="BI41" s="316">
        <v>108.8528</v>
      </c>
      <c r="BJ41" s="316">
        <v>109.2098</v>
      </c>
      <c r="BK41" s="316">
        <v>109.42</v>
      </c>
      <c r="BL41" s="316">
        <v>109.696</v>
      </c>
      <c r="BM41" s="316">
        <v>109.9605</v>
      </c>
      <c r="BN41" s="316">
        <v>110.3079</v>
      </c>
      <c r="BO41" s="316">
        <v>110.4787</v>
      </c>
      <c r="BP41" s="316">
        <v>110.5672</v>
      </c>
      <c r="BQ41" s="316">
        <v>110.4235</v>
      </c>
      <c r="BR41" s="316">
        <v>110.46</v>
      </c>
      <c r="BS41" s="316">
        <v>110.52679999999999</v>
      </c>
      <c r="BT41" s="316">
        <v>110.6896</v>
      </c>
      <c r="BU41" s="316">
        <v>110.7676</v>
      </c>
      <c r="BV41" s="316">
        <v>110.8267</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316"/>
      <c r="BE42" s="316"/>
      <c r="BF42" s="316"/>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301"/>
      <c r="BE43" s="301"/>
      <c r="BF43" s="301"/>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884</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326"/>
      <c r="BE44" s="326"/>
      <c r="BF44" s="32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581</v>
      </c>
      <c r="B45" s="203" t="s">
        <v>463</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2.6316099999999998</v>
      </c>
      <c r="BA45" s="208">
        <v>2.6479300000000001</v>
      </c>
      <c r="BB45" s="208">
        <v>2.66832</v>
      </c>
      <c r="BC45" s="208">
        <v>2.654900037</v>
      </c>
      <c r="BD45" s="324">
        <v>2.6587160000000001</v>
      </c>
      <c r="BE45" s="324">
        <v>2.6587320000000001</v>
      </c>
      <c r="BF45" s="324">
        <v>2.6612740000000001</v>
      </c>
      <c r="BG45" s="324">
        <v>2.6640410000000001</v>
      </c>
      <c r="BH45" s="324">
        <v>2.6674630000000001</v>
      </c>
      <c r="BI45" s="324">
        <v>2.6703579999999998</v>
      </c>
      <c r="BJ45" s="324">
        <v>2.6731569999999998</v>
      </c>
      <c r="BK45" s="324">
        <v>2.6751689999999999</v>
      </c>
      <c r="BL45" s="324">
        <v>2.6782900000000001</v>
      </c>
      <c r="BM45" s="324">
        <v>2.6818309999999999</v>
      </c>
      <c r="BN45" s="324">
        <v>2.6861220000000001</v>
      </c>
      <c r="BO45" s="324">
        <v>2.6902550000000001</v>
      </c>
      <c r="BP45" s="324">
        <v>2.6945589999999999</v>
      </c>
      <c r="BQ45" s="324">
        <v>2.699217</v>
      </c>
      <c r="BR45" s="324">
        <v>2.7037300000000002</v>
      </c>
      <c r="BS45" s="324">
        <v>2.7082799999999998</v>
      </c>
      <c r="BT45" s="324">
        <v>2.714032</v>
      </c>
      <c r="BU45" s="324">
        <v>2.7177799999999999</v>
      </c>
      <c r="BV45" s="324">
        <v>2.7206899999999998</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304"/>
      <c r="BE46" s="304"/>
      <c r="BF46" s="304"/>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580</v>
      </c>
      <c r="B47" s="203" t="s">
        <v>464</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1.8900961314</v>
      </c>
      <c r="AQ47" s="208">
        <v>1.8769839773000001</v>
      </c>
      <c r="AR47" s="208">
        <v>1.8797171099000001</v>
      </c>
      <c r="AS47" s="208">
        <v>1.9206246950000001</v>
      </c>
      <c r="AT47" s="208">
        <v>1.9383015265000001</v>
      </c>
      <c r="AU47" s="208">
        <v>1.9550767702</v>
      </c>
      <c r="AV47" s="208">
        <v>1.9594817795999999</v>
      </c>
      <c r="AW47" s="208">
        <v>1.9830553329</v>
      </c>
      <c r="AX47" s="208">
        <v>2.0143287835999999</v>
      </c>
      <c r="AY47" s="208">
        <v>2.0783448174000001</v>
      </c>
      <c r="AZ47" s="208">
        <v>2.1062360483</v>
      </c>
      <c r="BA47" s="208">
        <v>2.1230451621999999</v>
      </c>
      <c r="BB47" s="208">
        <v>2.1167554091</v>
      </c>
      <c r="BC47" s="208">
        <v>2.1204128514999998</v>
      </c>
      <c r="BD47" s="324">
        <v>2.122001</v>
      </c>
      <c r="BE47" s="324">
        <v>2.1191849999999999</v>
      </c>
      <c r="BF47" s="324">
        <v>2.1183839999999998</v>
      </c>
      <c r="BG47" s="324">
        <v>2.1172650000000002</v>
      </c>
      <c r="BH47" s="324">
        <v>2.113953</v>
      </c>
      <c r="BI47" s="324">
        <v>2.1135999999999999</v>
      </c>
      <c r="BJ47" s="324">
        <v>2.1143329999999998</v>
      </c>
      <c r="BK47" s="324">
        <v>2.116368</v>
      </c>
      <c r="BL47" s="324">
        <v>2.1191089999999999</v>
      </c>
      <c r="BM47" s="324">
        <v>2.1227740000000002</v>
      </c>
      <c r="BN47" s="324">
        <v>2.131354</v>
      </c>
      <c r="BO47" s="324">
        <v>2.1338720000000002</v>
      </c>
      <c r="BP47" s="324">
        <v>2.1343209999999999</v>
      </c>
      <c r="BQ47" s="324">
        <v>2.1286079999999998</v>
      </c>
      <c r="BR47" s="324">
        <v>2.1279849999999998</v>
      </c>
      <c r="BS47" s="324">
        <v>2.1283609999999999</v>
      </c>
      <c r="BT47" s="324">
        <v>2.1334040000000001</v>
      </c>
      <c r="BU47" s="324">
        <v>2.1330239999999998</v>
      </c>
      <c r="BV47" s="324">
        <v>2.13089</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326"/>
      <c r="BE48" s="326"/>
      <c r="BF48" s="32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1.554754</v>
      </c>
      <c r="AY49" s="208">
        <v>1.6992309999999999</v>
      </c>
      <c r="AZ49" s="208">
        <v>1.887621</v>
      </c>
      <c r="BA49" s="208">
        <v>2.071688</v>
      </c>
      <c r="BB49" s="208">
        <v>2.0560640000000001</v>
      </c>
      <c r="BC49" s="208">
        <v>2.131014</v>
      </c>
      <c r="BD49" s="324">
        <v>2.1534789999999999</v>
      </c>
      <c r="BE49" s="324">
        <v>2.1285599999999998</v>
      </c>
      <c r="BF49" s="324">
        <v>2.1256759999999999</v>
      </c>
      <c r="BG49" s="324">
        <v>2.0386850000000001</v>
      </c>
      <c r="BH49" s="324">
        <v>1.9646319999999999</v>
      </c>
      <c r="BI49" s="324">
        <v>1.9381790000000001</v>
      </c>
      <c r="BJ49" s="324">
        <v>1.9074690000000001</v>
      </c>
      <c r="BK49" s="324">
        <v>1.8321959999999999</v>
      </c>
      <c r="BL49" s="324">
        <v>1.862581</v>
      </c>
      <c r="BM49" s="324">
        <v>1.8874470000000001</v>
      </c>
      <c r="BN49" s="324">
        <v>1.884196</v>
      </c>
      <c r="BO49" s="324">
        <v>1.8982969999999999</v>
      </c>
      <c r="BP49" s="324">
        <v>1.892236</v>
      </c>
      <c r="BQ49" s="324">
        <v>1.879896</v>
      </c>
      <c r="BR49" s="324">
        <v>1.9050750000000001</v>
      </c>
      <c r="BS49" s="324">
        <v>1.8814150000000001</v>
      </c>
      <c r="BT49" s="324">
        <v>1.860565</v>
      </c>
      <c r="BU49" s="324">
        <v>1.849637</v>
      </c>
      <c r="BV49" s="324">
        <v>1.796049</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301"/>
      <c r="BE50" s="301"/>
      <c r="BF50" s="301"/>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561</v>
      </c>
      <c r="B51" s="556" t="s">
        <v>1111</v>
      </c>
      <c r="C51" s="250">
        <v>106.88385185</v>
      </c>
      <c r="D51" s="250">
        <v>107.03796296</v>
      </c>
      <c r="E51" s="250">
        <v>107.17118519</v>
      </c>
      <c r="F51" s="250">
        <v>107.2167037</v>
      </c>
      <c r="G51" s="250">
        <v>107.35825926</v>
      </c>
      <c r="H51" s="250">
        <v>107.52903704000001</v>
      </c>
      <c r="I51" s="250">
        <v>107.75777778</v>
      </c>
      <c r="J51" s="250">
        <v>107.96544444</v>
      </c>
      <c r="K51" s="250">
        <v>108.18077778</v>
      </c>
      <c r="L51" s="250">
        <v>108.41607406999999</v>
      </c>
      <c r="M51" s="250">
        <v>108.63751852</v>
      </c>
      <c r="N51" s="250">
        <v>108.85740740999999</v>
      </c>
      <c r="O51" s="250">
        <v>109.04137037</v>
      </c>
      <c r="P51" s="250">
        <v>109.28392593</v>
      </c>
      <c r="Q51" s="250">
        <v>109.5507037</v>
      </c>
      <c r="R51" s="250">
        <v>109.92837037</v>
      </c>
      <c r="S51" s="250">
        <v>110.17859258999999</v>
      </c>
      <c r="T51" s="250">
        <v>110.38803704</v>
      </c>
      <c r="U51" s="250">
        <v>110.505</v>
      </c>
      <c r="V51" s="250">
        <v>110.67166666999999</v>
      </c>
      <c r="W51" s="250">
        <v>110.83633333</v>
      </c>
      <c r="X51" s="250">
        <v>111.01855556</v>
      </c>
      <c r="Y51" s="250">
        <v>111.16455556</v>
      </c>
      <c r="Z51" s="250">
        <v>111.29388889000001</v>
      </c>
      <c r="AA51" s="250">
        <v>111.33307407</v>
      </c>
      <c r="AB51" s="250">
        <v>111.48418519000001</v>
      </c>
      <c r="AC51" s="250">
        <v>111.67374074</v>
      </c>
      <c r="AD51" s="250">
        <v>111.99196296</v>
      </c>
      <c r="AE51" s="250">
        <v>112.19074074</v>
      </c>
      <c r="AF51" s="250">
        <v>112.3602963</v>
      </c>
      <c r="AG51" s="250">
        <v>112.4667037</v>
      </c>
      <c r="AH51" s="250">
        <v>112.60325926</v>
      </c>
      <c r="AI51" s="250">
        <v>112.73603704</v>
      </c>
      <c r="AJ51" s="250">
        <v>112.85940741</v>
      </c>
      <c r="AK51" s="250">
        <v>112.98885185</v>
      </c>
      <c r="AL51" s="250">
        <v>113.11874074000001</v>
      </c>
      <c r="AM51" s="250">
        <v>113.38462963000001</v>
      </c>
      <c r="AN51" s="250">
        <v>113.41374073999999</v>
      </c>
      <c r="AO51" s="250">
        <v>113.34162963</v>
      </c>
      <c r="AP51" s="250">
        <v>112.81140741</v>
      </c>
      <c r="AQ51" s="250">
        <v>112.80451852</v>
      </c>
      <c r="AR51" s="250">
        <v>112.96407407</v>
      </c>
      <c r="AS51" s="250">
        <v>113.57140741000001</v>
      </c>
      <c r="AT51" s="250">
        <v>113.85285184999999</v>
      </c>
      <c r="AU51" s="250">
        <v>114.08974074</v>
      </c>
      <c r="AV51" s="250">
        <v>114.13837037</v>
      </c>
      <c r="AW51" s="250">
        <v>114.39392592999999</v>
      </c>
      <c r="AX51" s="250">
        <v>114.71270370000001</v>
      </c>
      <c r="AY51" s="250">
        <v>115.0947037</v>
      </c>
      <c r="AZ51" s="250">
        <v>115.53992593</v>
      </c>
      <c r="BA51" s="250">
        <v>116.04837037</v>
      </c>
      <c r="BB51" s="250">
        <v>116.20677778</v>
      </c>
      <c r="BC51" s="250">
        <v>116.47161111</v>
      </c>
      <c r="BD51" s="316">
        <v>116.7016</v>
      </c>
      <c r="BE51" s="316">
        <v>116.8677</v>
      </c>
      <c r="BF51" s="316">
        <v>117.0498</v>
      </c>
      <c r="BG51" s="316">
        <v>117.21899999999999</v>
      </c>
      <c r="BH51" s="316">
        <v>117.3579</v>
      </c>
      <c r="BI51" s="316">
        <v>117.5141</v>
      </c>
      <c r="BJ51" s="316">
        <v>117.6703</v>
      </c>
      <c r="BK51" s="316">
        <v>117.8079</v>
      </c>
      <c r="BL51" s="316">
        <v>117.97799999999999</v>
      </c>
      <c r="BM51" s="316">
        <v>118.16200000000001</v>
      </c>
      <c r="BN51" s="316">
        <v>118.3741</v>
      </c>
      <c r="BO51" s="316">
        <v>118.5752</v>
      </c>
      <c r="BP51" s="316">
        <v>118.7795</v>
      </c>
      <c r="BQ51" s="316">
        <v>118.9927</v>
      </c>
      <c r="BR51" s="316">
        <v>119.1991</v>
      </c>
      <c r="BS51" s="316">
        <v>119.40430000000001</v>
      </c>
      <c r="BT51" s="316">
        <v>119.6327</v>
      </c>
      <c r="BU51" s="316">
        <v>119.8176</v>
      </c>
      <c r="BV51" s="316">
        <v>119.9833</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304"/>
      <c r="BE52" s="304"/>
      <c r="BF52" s="304"/>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304"/>
      <c r="BE54" s="304"/>
      <c r="BF54" s="304"/>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9471.5</v>
      </c>
      <c r="AG55" s="232">
        <v>9448.7096774000001</v>
      </c>
      <c r="AH55" s="232">
        <v>9242.9677419</v>
      </c>
      <c r="AI55" s="232">
        <v>8967.9333332999995</v>
      </c>
      <c r="AJ55" s="232">
        <v>9126.2580644999998</v>
      </c>
      <c r="AK55" s="232">
        <v>8721.4666667000001</v>
      </c>
      <c r="AL55" s="232">
        <v>8780.2903225999999</v>
      </c>
      <c r="AM55" s="232">
        <v>8118.6774194</v>
      </c>
      <c r="AN55" s="232">
        <v>8058.2068965999997</v>
      </c>
      <c r="AO55" s="232">
        <v>7128.4516129000003</v>
      </c>
      <c r="AP55" s="232">
        <v>5531.7333332999997</v>
      </c>
      <c r="AQ55" s="232">
        <v>6864</v>
      </c>
      <c r="AR55" s="232">
        <v>8244.4</v>
      </c>
      <c r="AS55" s="232">
        <v>8390.2580644999998</v>
      </c>
      <c r="AT55" s="232">
        <v>8154</v>
      </c>
      <c r="AU55" s="232">
        <v>8240.2666666999994</v>
      </c>
      <c r="AV55" s="232">
        <v>8357.2903225999999</v>
      </c>
      <c r="AW55" s="232">
        <v>7786.8666666999998</v>
      </c>
      <c r="AX55" s="232">
        <v>7876.8387097000004</v>
      </c>
      <c r="AY55" s="232">
        <v>7199.9032257999997</v>
      </c>
      <c r="AZ55" s="232">
        <v>7332.8571429000003</v>
      </c>
      <c r="BA55" s="232">
        <v>8482.4838710000004</v>
      </c>
      <c r="BB55" s="232">
        <v>8835.0689999999995</v>
      </c>
      <c r="BC55" s="232">
        <v>8937.0280000000002</v>
      </c>
      <c r="BD55" s="305">
        <v>9230.0259999999998</v>
      </c>
      <c r="BE55" s="305">
        <v>9164.5339999999997</v>
      </c>
      <c r="BF55" s="305">
        <v>8966.4719999999998</v>
      </c>
      <c r="BG55" s="305">
        <v>8834.1710000000003</v>
      </c>
      <c r="BH55" s="305">
        <v>9072.3140000000003</v>
      </c>
      <c r="BI55" s="305">
        <v>8696.6939999999995</v>
      </c>
      <c r="BJ55" s="305">
        <v>8721.0339999999997</v>
      </c>
      <c r="BK55" s="305">
        <v>7862.0929999999998</v>
      </c>
      <c r="BL55" s="305">
        <v>8085.8540000000003</v>
      </c>
      <c r="BM55" s="305">
        <v>8735.9500000000007</v>
      </c>
      <c r="BN55" s="305">
        <v>9240.0439999999999</v>
      </c>
      <c r="BO55" s="305">
        <v>9186.3140000000003</v>
      </c>
      <c r="BP55" s="305">
        <v>9435.65</v>
      </c>
      <c r="BQ55" s="305">
        <v>9414.0529999999999</v>
      </c>
      <c r="BR55" s="305">
        <v>9251.5310000000009</v>
      </c>
      <c r="BS55" s="305">
        <v>9074.51</v>
      </c>
      <c r="BT55" s="305">
        <v>9285.0259999999998</v>
      </c>
      <c r="BU55" s="305">
        <v>8860.6530000000002</v>
      </c>
      <c r="BV55" s="305">
        <v>8937.4419999999991</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304"/>
      <c r="BE56" s="304"/>
      <c r="BF56" s="304"/>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662.8502201</v>
      </c>
      <c r="AN57" s="232">
        <v>638.55714407000005</v>
      </c>
      <c r="AO57" s="232">
        <v>588.94402619000005</v>
      </c>
      <c r="AP57" s="232">
        <v>348.16062817</v>
      </c>
      <c r="AQ57" s="232">
        <v>337.91073105999999</v>
      </c>
      <c r="AR57" s="232">
        <v>402.37691903000001</v>
      </c>
      <c r="AS57" s="232">
        <v>471.91626752000002</v>
      </c>
      <c r="AT57" s="232">
        <v>481.58655755000001</v>
      </c>
      <c r="AU57" s="232">
        <v>480.99070160000002</v>
      </c>
      <c r="AV57" s="232">
        <v>508.19527170999999</v>
      </c>
      <c r="AW57" s="232">
        <v>542.31792302999997</v>
      </c>
      <c r="AX57" s="232">
        <v>561.58383574000004</v>
      </c>
      <c r="AY57" s="232">
        <v>519.96495245000006</v>
      </c>
      <c r="AZ57" s="232">
        <v>505.51231560999997</v>
      </c>
      <c r="BA57" s="232">
        <v>542.75660000000005</v>
      </c>
      <c r="BB57" s="232">
        <v>565.55150000000003</v>
      </c>
      <c r="BC57" s="232">
        <v>563.47349999999994</v>
      </c>
      <c r="BD57" s="305">
        <v>571.66010000000006</v>
      </c>
      <c r="BE57" s="305">
        <v>579.32000000000005</v>
      </c>
      <c r="BF57" s="305">
        <v>621.51059999999995</v>
      </c>
      <c r="BG57" s="305">
        <v>615.49789999999996</v>
      </c>
      <c r="BH57" s="305">
        <v>647.6848</v>
      </c>
      <c r="BI57" s="305">
        <v>634.32529999999997</v>
      </c>
      <c r="BJ57" s="305">
        <v>667.31110000000001</v>
      </c>
      <c r="BK57" s="305">
        <v>631.50990000000002</v>
      </c>
      <c r="BL57" s="305">
        <v>632.81190000000004</v>
      </c>
      <c r="BM57" s="305">
        <v>679.88049999999998</v>
      </c>
      <c r="BN57" s="305">
        <v>689.41579999999999</v>
      </c>
      <c r="BO57" s="305">
        <v>698.44899999999996</v>
      </c>
      <c r="BP57" s="305">
        <v>735.27359999999999</v>
      </c>
      <c r="BQ57" s="305">
        <v>742.04899999999998</v>
      </c>
      <c r="BR57" s="305">
        <v>733.52499999999998</v>
      </c>
      <c r="BS57" s="305">
        <v>698.30430000000001</v>
      </c>
      <c r="BT57" s="305">
        <v>695.62450000000001</v>
      </c>
      <c r="BU57" s="305">
        <v>688.3877</v>
      </c>
      <c r="BV57" s="305">
        <v>705.49339999999995</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323"/>
      <c r="BE58" s="323"/>
      <c r="BF58" s="323"/>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371.31982270999998</v>
      </c>
      <c r="AN59" s="232">
        <v>358.52792720999997</v>
      </c>
      <c r="AO59" s="232">
        <v>255.65592380999999</v>
      </c>
      <c r="AP59" s="232">
        <v>126.0592292</v>
      </c>
      <c r="AQ59" s="232">
        <v>147.87642439000001</v>
      </c>
      <c r="AR59" s="232">
        <v>180.82400103000001</v>
      </c>
      <c r="AS59" s="232">
        <v>202.91098352</v>
      </c>
      <c r="AT59" s="232">
        <v>206.27429090000001</v>
      </c>
      <c r="AU59" s="232">
        <v>214.8677319</v>
      </c>
      <c r="AV59" s="232">
        <v>231.45525874</v>
      </c>
      <c r="AW59" s="232">
        <v>239.57438653</v>
      </c>
      <c r="AX59" s="232">
        <v>243.73472390000001</v>
      </c>
      <c r="AY59" s="232">
        <v>222.35768709999999</v>
      </c>
      <c r="AZ59" s="232">
        <v>222.46987107000001</v>
      </c>
      <c r="BA59" s="232">
        <v>244.92080000000001</v>
      </c>
      <c r="BB59" s="232">
        <v>272.13060000000002</v>
      </c>
      <c r="BC59" s="232">
        <v>282.21429999999998</v>
      </c>
      <c r="BD59" s="305">
        <v>301.66180000000003</v>
      </c>
      <c r="BE59" s="305">
        <v>327.71559999999999</v>
      </c>
      <c r="BF59" s="305">
        <v>354.78840000000002</v>
      </c>
      <c r="BG59" s="305">
        <v>359.78539999999998</v>
      </c>
      <c r="BH59" s="305">
        <v>380.30410000000001</v>
      </c>
      <c r="BI59" s="305">
        <v>367.5052</v>
      </c>
      <c r="BJ59" s="305">
        <v>393.84050000000002</v>
      </c>
      <c r="BK59" s="305">
        <v>380.74110000000002</v>
      </c>
      <c r="BL59" s="305">
        <v>393.17020000000002</v>
      </c>
      <c r="BM59" s="305">
        <v>438.68970000000002</v>
      </c>
      <c r="BN59" s="305">
        <v>438.48289999999997</v>
      </c>
      <c r="BO59" s="305">
        <v>444.50479999999999</v>
      </c>
      <c r="BP59" s="305">
        <v>473.72129999999999</v>
      </c>
      <c r="BQ59" s="305">
        <v>476.69650000000001</v>
      </c>
      <c r="BR59" s="305">
        <v>466.09109999999998</v>
      </c>
      <c r="BS59" s="305">
        <v>436.6789</v>
      </c>
      <c r="BT59" s="305">
        <v>441.16309999999999</v>
      </c>
      <c r="BU59" s="305">
        <v>432.45609999999999</v>
      </c>
      <c r="BV59" s="305">
        <v>436.858</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304"/>
      <c r="BE60" s="304"/>
      <c r="BF60" s="304"/>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200.82499999999999</v>
      </c>
      <c r="AZ61" s="250">
        <v>197.20400000000001</v>
      </c>
      <c r="BA61" s="250">
        <v>197.13399999999999</v>
      </c>
      <c r="BB61" s="250">
        <v>222.953</v>
      </c>
      <c r="BC61" s="250">
        <v>223.65530000000001</v>
      </c>
      <c r="BD61" s="316">
        <v>213.80680000000001</v>
      </c>
      <c r="BE61" s="316">
        <v>202.4889</v>
      </c>
      <c r="BF61" s="316">
        <v>199.0385</v>
      </c>
      <c r="BG61" s="316">
        <v>201.76410000000001</v>
      </c>
      <c r="BH61" s="316">
        <v>211.65729999999999</v>
      </c>
      <c r="BI61" s="316">
        <v>210.85239999999999</v>
      </c>
      <c r="BJ61" s="316">
        <v>205.1799</v>
      </c>
      <c r="BK61" s="316">
        <v>206.38319999999999</v>
      </c>
      <c r="BL61" s="316">
        <v>207.57249999999999</v>
      </c>
      <c r="BM61" s="316">
        <v>211.22630000000001</v>
      </c>
      <c r="BN61" s="316">
        <v>217.88630000000001</v>
      </c>
      <c r="BO61" s="316">
        <v>231.59049999999999</v>
      </c>
      <c r="BP61" s="316">
        <v>230.59540000000001</v>
      </c>
      <c r="BQ61" s="316">
        <v>225.20699999999999</v>
      </c>
      <c r="BR61" s="316">
        <v>226.0275</v>
      </c>
      <c r="BS61" s="316">
        <v>231.8896</v>
      </c>
      <c r="BT61" s="316">
        <v>245.6157</v>
      </c>
      <c r="BU61" s="316">
        <v>246.74879999999999</v>
      </c>
      <c r="BV61" s="316">
        <v>241.3871</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306"/>
      <c r="BE62" s="306"/>
      <c r="BF62" s="306"/>
      <c r="BG62" s="306"/>
      <c r="BH62" s="306"/>
      <c r="BI62" s="306"/>
      <c r="BJ62" s="306"/>
      <c r="BK62" s="306"/>
      <c r="BL62" s="306"/>
      <c r="BM62" s="306"/>
      <c r="BN62" s="306"/>
      <c r="BO62" s="306"/>
      <c r="BP62" s="306"/>
      <c r="BQ62" s="306"/>
      <c r="BR62" s="306"/>
      <c r="BS62" s="306"/>
      <c r="BT62" s="306"/>
      <c r="BU62" s="306"/>
      <c r="BV62" s="306"/>
    </row>
    <row r="63" spans="1:74" ht="11.1" customHeight="1" x14ac:dyDescent="0.2">
      <c r="A63" s="435" t="s">
        <v>596</v>
      </c>
      <c r="B63" s="436"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0.24818367347</v>
      </c>
      <c r="BA63" s="262">
        <v>0.25120737326999998</v>
      </c>
      <c r="BB63" s="262">
        <v>0.25338095238000002</v>
      </c>
      <c r="BC63" s="262">
        <v>0.25715270936000001</v>
      </c>
      <c r="BD63" s="334">
        <v>0.25836880000000001</v>
      </c>
      <c r="BE63" s="334">
        <v>0.26158199999999998</v>
      </c>
      <c r="BF63" s="334">
        <v>0.27066420000000002</v>
      </c>
      <c r="BG63" s="334">
        <v>0.27858630000000001</v>
      </c>
      <c r="BH63" s="334">
        <v>0.28986450000000002</v>
      </c>
      <c r="BI63" s="334">
        <v>0.30058420000000002</v>
      </c>
      <c r="BJ63" s="334">
        <v>0.32017499999999999</v>
      </c>
      <c r="BK63" s="334">
        <v>0.30454379999999998</v>
      </c>
      <c r="BL63" s="334">
        <v>0.28987180000000001</v>
      </c>
      <c r="BM63" s="334">
        <v>0.27393620000000002</v>
      </c>
      <c r="BN63" s="334">
        <v>0.25779249999999998</v>
      </c>
      <c r="BO63" s="334">
        <v>0.24988550000000001</v>
      </c>
      <c r="BP63" s="334">
        <v>0.2464325</v>
      </c>
      <c r="BQ63" s="334">
        <v>0.2489113</v>
      </c>
      <c r="BR63" s="334">
        <v>0.25155359999999999</v>
      </c>
      <c r="BS63" s="334">
        <v>0.25250590000000001</v>
      </c>
      <c r="BT63" s="334">
        <v>0.25681219999999999</v>
      </c>
      <c r="BU63" s="334">
        <v>0.26044919999999999</v>
      </c>
      <c r="BV63" s="334">
        <v>0.26165500000000003</v>
      </c>
    </row>
    <row r="64" spans="1:74" ht="11.1" customHeight="1" x14ac:dyDescent="0.2">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334"/>
      <c r="BE64" s="334"/>
      <c r="BF64" s="334"/>
      <c r="BG64" s="334"/>
      <c r="BH64" s="334"/>
      <c r="BI64" s="334"/>
      <c r="BJ64" s="334"/>
      <c r="BK64" s="334"/>
      <c r="BL64" s="334"/>
      <c r="BM64" s="334"/>
      <c r="BN64" s="334"/>
      <c r="BO64" s="334"/>
      <c r="BP64" s="334"/>
      <c r="BQ64" s="334"/>
      <c r="BR64" s="334"/>
      <c r="BS64" s="334"/>
      <c r="BT64" s="334"/>
      <c r="BU64" s="334"/>
      <c r="BV64" s="334"/>
    </row>
    <row r="65" spans="1:74" ht="11.1" customHeight="1" x14ac:dyDescent="0.2">
      <c r="A65" s="435"/>
      <c r="B65" s="136" t="s">
        <v>1113</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334"/>
      <c r="BE65" s="334"/>
      <c r="BF65" s="334"/>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777</v>
      </c>
      <c r="B66" s="203" t="s">
        <v>610</v>
      </c>
      <c r="C66" s="250">
        <v>193.04331070000001</v>
      </c>
      <c r="D66" s="250">
        <v>172.01192639999999</v>
      </c>
      <c r="E66" s="250">
        <v>199.19547919999999</v>
      </c>
      <c r="F66" s="250">
        <v>187.95564999999999</v>
      </c>
      <c r="G66" s="250">
        <v>198.95672630000001</v>
      </c>
      <c r="H66" s="250">
        <v>195.3280134</v>
      </c>
      <c r="I66" s="250">
        <v>197.76047779999999</v>
      </c>
      <c r="J66" s="250">
        <v>200.81840529999999</v>
      </c>
      <c r="K66" s="250">
        <v>189.07019299999999</v>
      </c>
      <c r="L66" s="250">
        <v>196.64461309999999</v>
      </c>
      <c r="M66" s="250">
        <v>194.99561420000001</v>
      </c>
      <c r="N66" s="250">
        <v>201.61299360000001</v>
      </c>
      <c r="O66" s="250">
        <v>203.24762670000001</v>
      </c>
      <c r="P66" s="250">
        <v>175.12994320000001</v>
      </c>
      <c r="Q66" s="250">
        <v>204.53134829999999</v>
      </c>
      <c r="R66" s="250">
        <v>192.4400267</v>
      </c>
      <c r="S66" s="250">
        <v>199.83441310000001</v>
      </c>
      <c r="T66" s="250">
        <v>197.68209519999999</v>
      </c>
      <c r="U66" s="250">
        <v>201.04245800000001</v>
      </c>
      <c r="V66" s="250">
        <v>208.4920195</v>
      </c>
      <c r="W66" s="250">
        <v>189.9645328</v>
      </c>
      <c r="X66" s="250">
        <v>204.30551360000001</v>
      </c>
      <c r="Y66" s="250">
        <v>197.03641680000001</v>
      </c>
      <c r="Z66" s="250">
        <v>198.98167119999999</v>
      </c>
      <c r="AA66" s="250">
        <v>202.0568652</v>
      </c>
      <c r="AB66" s="250">
        <v>177.0949923</v>
      </c>
      <c r="AC66" s="250">
        <v>199.33906049999999</v>
      </c>
      <c r="AD66" s="250">
        <v>193.3040742</v>
      </c>
      <c r="AE66" s="250">
        <v>201.11972130000001</v>
      </c>
      <c r="AF66" s="250">
        <v>197.30697720000001</v>
      </c>
      <c r="AG66" s="250">
        <v>201.98996059999999</v>
      </c>
      <c r="AH66" s="250">
        <v>207.46931979999999</v>
      </c>
      <c r="AI66" s="250">
        <v>189.3200894</v>
      </c>
      <c r="AJ66" s="250">
        <v>201.89860089999999</v>
      </c>
      <c r="AK66" s="250">
        <v>196.167068</v>
      </c>
      <c r="AL66" s="250">
        <v>199.96364159999999</v>
      </c>
      <c r="AM66" s="250">
        <v>193.81588189999999</v>
      </c>
      <c r="AN66" s="250">
        <v>182.37389200000001</v>
      </c>
      <c r="AO66" s="250">
        <v>176.43599839999999</v>
      </c>
      <c r="AP66" s="250">
        <v>133.21728160000001</v>
      </c>
      <c r="AQ66" s="250">
        <v>150.57404249999999</v>
      </c>
      <c r="AR66" s="250">
        <v>158.45804609999999</v>
      </c>
      <c r="AS66" s="250">
        <v>171.86808919999999</v>
      </c>
      <c r="AT66" s="250">
        <v>176.5733448</v>
      </c>
      <c r="AU66" s="250">
        <v>169.4559544</v>
      </c>
      <c r="AV66" s="250">
        <v>176.0291579</v>
      </c>
      <c r="AW66" s="250">
        <v>169.88823389999999</v>
      </c>
      <c r="AX66" s="250">
        <v>175.8312837</v>
      </c>
      <c r="AY66" s="250">
        <v>174.83849480000001</v>
      </c>
      <c r="AZ66" s="250">
        <v>155.57297500000001</v>
      </c>
      <c r="BA66" s="250">
        <v>184.7612</v>
      </c>
      <c r="BB66" s="250">
        <v>177.95529999999999</v>
      </c>
      <c r="BC66" s="250">
        <v>189.1208</v>
      </c>
      <c r="BD66" s="316">
        <v>185.6781</v>
      </c>
      <c r="BE66" s="316">
        <v>189.77619999999999</v>
      </c>
      <c r="BF66" s="316">
        <v>194.0035</v>
      </c>
      <c r="BG66" s="316">
        <v>183.8862</v>
      </c>
      <c r="BH66" s="316">
        <v>192.13419999999999</v>
      </c>
      <c r="BI66" s="316">
        <v>187.4571</v>
      </c>
      <c r="BJ66" s="316">
        <v>192.2979</v>
      </c>
      <c r="BK66" s="316">
        <v>191.0334</v>
      </c>
      <c r="BL66" s="316">
        <v>173.01310000000001</v>
      </c>
      <c r="BM66" s="316">
        <v>193.87379999999999</v>
      </c>
      <c r="BN66" s="316">
        <v>189.12649999999999</v>
      </c>
      <c r="BO66" s="316">
        <v>197.0729</v>
      </c>
      <c r="BP66" s="316">
        <v>190.62119999999999</v>
      </c>
      <c r="BQ66" s="316">
        <v>197.07380000000001</v>
      </c>
      <c r="BR66" s="316">
        <v>201.4736</v>
      </c>
      <c r="BS66" s="316">
        <v>190.5626</v>
      </c>
      <c r="BT66" s="316">
        <v>197.53120000000001</v>
      </c>
      <c r="BU66" s="316">
        <v>192.31039999999999</v>
      </c>
      <c r="BV66" s="316">
        <v>198.2003</v>
      </c>
    </row>
    <row r="67" spans="1:74" ht="11.1" customHeight="1" x14ac:dyDescent="0.2">
      <c r="A67" s="140" t="s">
        <v>778</v>
      </c>
      <c r="B67" s="203" t="s">
        <v>611</v>
      </c>
      <c r="C67" s="250">
        <v>158.7201043</v>
      </c>
      <c r="D67" s="250">
        <v>127.3392956</v>
      </c>
      <c r="E67" s="250">
        <v>137.28565610000001</v>
      </c>
      <c r="F67" s="250">
        <v>104.8785098</v>
      </c>
      <c r="G67" s="250">
        <v>102.6422405</v>
      </c>
      <c r="H67" s="250">
        <v>103.6561998</v>
      </c>
      <c r="I67" s="250">
        <v>116.3382752</v>
      </c>
      <c r="J67" s="250">
        <v>113.69350660000001</v>
      </c>
      <c r="K67" s="250">
        <v>104.1828751</v>
      </c>
      <c r="L67" s="250">
        <v>110.23332430000001</v>
      </c>
      <c r="M67" s="250">
        <v>128.11588900000001</v>
      </c>
      <c r="N67" s="250">
        <v>167.9562493</v>
      </c>
      <c r="O67" s="250">
        <v>181.389916</v>
      </c>
      <c r="P67" s="250">
        <v>146.94543959999999</v>
      </c>
      <c r="Q67" s="250">
        <v>151.52230499999999</v>
      </c>
      <c r="R67" s="250">
        <v>127.08795840000001</v>
      </c>
      <c r="S67" s="250">
        <v>110.8569767</v>
      </c>
      <c r="T67" s="250">
        <v>111.3623381</v>
      </c>
      <c r="U67" s="250">
        <v>127.0837239</v>
      </c>
      <c r="V67" s="250">
        <v>125.0550386</v>
      </c>
      <c r="W67" s="250">
        <v>116.426552</v>
      </c>
      <c r="X67" s="250">
        <v>123.5110306</v>
      </c>
      <c r="Y67" s="250">
        <v>147.08217529999999</v>
      </c>
      <c r="Z67" s="250">
        <v>162.5962581</v>
      </c>
      <c r="AA67" s="250">
        <v>185.86879949999999</v>
      </c>
      <c r="AB67" s="250">
        <v>163.83779390000001</v>
      </c>
      <c r="AC67" s="250">
        <v>158.69748480000001</v>
      </c>
      <c r="AD67" s="250">
        <v>119.5800936</v>
      </c>
      <c r="AE67" s="250">
        <v>115.2570755</v>
      </c>
      <c r="AF67" s="250">
        <v>114.55680839999999</v>
      </c>
      <c r="AG67" s="250">
        <v>129.56768940000001</v>
      </c>
      <c r="AH67" s="250">
        <v>131.6592455</v>
      </c>
      <c r="AI67" s="250">
        <v>119.2730311</v>
      </c>
      <c r="AJ67" s="250">
        <v>124.7802026</v>
      </c>
      <c r="AK67" s="250">
        <v>150.78325269999999</v>
      </c>
      <c r="AL67" s="250">
        <v>171.86861519999999</v>
      </c>
      <c r="AM67" s="250">
        <v>178.9894161</v>
      </c>
      <c r="AN67" s="250">
        <v>164.6150853</v>
      </c>
      <c r="AO67" s="250">
        <v>146.80028479999999</v>
      </c>
      <c r="AP67" s="250">
        <v>121.51101850000001</v>
      </c>
      <c r="AQ67" s="250">
        <v>112.007802</v>
      </c>
      <c r="AR67" s="250">
        <v>115.5263223</v>
      </c>
      <c r="AS67" s="250">
        <v>135.00866339999999</v>
      </c>
      <c r="AT67" s="250">
        <v>130.24000459999999</v>
      </c>
      <c r="AU67" s="250">
        <v>117.56970389999999</v>
      </c>
      <c r="AV67" s="250">
        <v>125.64359810000001</v>
      </c>
      <c r="AW67" s="250">
        <v>132.09300229999999</v>
      </c>
      <c r="AX67" s="250">
        <v>171.4314641</v>
      </c>
      <c r="AY67" s="250">
        <v>178.48208070000001</v>
      </c>
      <c r="AZ67" s="250">
        <v>165.04474440000001</v>
      </c>
      <c r="BA67" s="250">
        <v>141.41560000000001</v>
      </c>
      <c r="BB67" s="250">
        <v>120.623</v>
      </c>
      <c r="BC67" s="250">
        <v>114.2914</v>
      </c>
      <c r="BD67" s="316">
        <v>113.6584</v>
      </c>
      <c r="BE67" s="316">
        <v>127.6339</v>
      </c>
      <c r="BF67" s="316">
        <v>124.75409999999999</v>
      </c>
      <c r="BG67" s="316">
        <v>116.0955</v>
      </c>
      <c r="BH67" s="316">
        <v>123.9665</v>
      </c>
      <c r="BI67" s="316">
        <v>139.07130000000001</v>
      </c>
      <c r="BJ67" s="316">
        <v>174.77529999999999</v>
      </c>
      <c r="BK67" s="316">
        <v>178.24860000000001</v>
      </c>
      <c r="BL67" s="316">
        <v>158.71619999999999</v>
      </c>
      <c r="BM67" s="316">
        <v>145.97470000000001</v>
      </c>
      <c r="BN67" s="316">
        <v>121.7144</v>
      </c>
      <c r="BO67" s="316">
        <v>113.4218</v>
      </c>
      <c r="BP67" s="316">
        <v>114.848</v>
      </c>
      <c r="BQ67" s="316">
        <v>129.4442</v>
      </c>
      <c r="BR67" s="316">
        <v>126.6129</v>
      </c>
      <c r="BS67" s="316">
        <v>116.304</v>
      </c>
      <c r="BT67" s="316">
        <v>123.22490000000001</v>
      </c>
      <c r="BU67" s="316">
        <v>137.5959</v>
      </c>
      <c r="BV67" s="316">
        <v>173.5642</v>
      </c>
    </row>
    <row r="68" spans="1:74" ht="11.1" customHeight="1" x14ac:dyDescent="0.2">
      <c r="A68" s="140" t="s">
        <v>265</v>
      </c>
      <c r="B68" s="203" t="s">
        <v>793</v>
      </c>
      <c r="C68" s="250">
        <v>124.54984279999999</v>
      </c>
      <c r="D68" s="250">
        <v>96.401624760000004</v>
      </c>
      <c r="E68" s="250">
        <v>98.130494990000003</v>
      </c>
      <c r="F68" s="250">
        <v>89.501463799999996</v>
      </c>
      <c r="G68" s="250">
        <v>101.58447580000001</v>
      </c>
      <c r="H68" s="250">
        <v>115.6808053</v>
      </c>
      <c r="I68" s="250">
        <v>136.07440120000001</v>
      </c>
      <c r="J68" s="250">
        <v>128.61761559999999</v>
      </c>
      <c r="K68" s="250">
        <v>108.4325398</v>
      </c>
      <c r="L68" s="250">
        <v>99.852089430000007</v>
      </c>
      <c r="M68" s="250">
        <v>101.6521597</v>
      </c>
      <c r="N68" s="250">
        <v>115.5492959</v>
      </c>
      <c r="O68" s="250">
        <v>126.29895670000001</v>
      </c>
      <c r="P68" s="250">
        <v>91.708358230000002</v>
      </c>
      <c r="Q68" s="250">
        <v>89.666134170000007</v>
      </c>
      <c r="R68" s="250">
        <v>82.318822510000004</v>
      </c>
      <c r="S68" s="250">
        <v>94.696971120000001</v>
      </c>
      <c r="T68" s="250">
        <v>110.2743605</v>
      </c>
      <c r="U68" s="250">
        <v>124.4533246</v>
      </c>
      <c r="V68" s="250">
        <v>124.3342571</v>
      </c>
      <c r="W68" s="250">
        <v>106.62649039999999</v>
      </c>
      <c r="X68" s="250">
        <v>96.895678759999996</v>
      </c>
      <c r="Y68" s="250">
        <v>102.8007369</v>
      </c>
      <c r="Z68" s="250">
        <v>110.1113378</v>
      </c>
      <c r="AA68" s="250">
        <v>110.0199203</v>
      </c>
      <c r="AB68" s="250">
        <v>90.282693330000001</v>
      </c>
      <c r="AC68" s="250">
        <v>88.86093237</v>
      </c>
      <c r="AD68" s="250">
        <v>68.743803709999995</v>
      </c>
      <c r="AE68" s="250">
        <v>81.061911969999997</v>
      </c>
      <c r="AF68" s="250">
        <v>88.600155310000005</v>
      </c>
      <c r="AG68" s="250">
        <v>109.3667165</v>
      </c>
      <c r="AH68" s="250">
        <v>103.1312148</v>
      </c>
      <c r="AI68" s="250">
        <v>93.578303930000004</v>
      </c>
      <c r="AJ68" s="250">
        <v>76.326341740000004</v>
      </c>
      <c r="AK68" s="250">
        <v>84.126906099999999</v>
      </c>
      <c r="AL68" s="250">
        <v>81.76883608</v>
      </c>
      <c r="AM68" s="250">
        <v>74.67268962</v>
      </c>
      <c r="AN68" s="250">
        <v>66.104129589999999</v>
      </c>
      <c r="AO68" s="250">
        <v>60.390142400000002</v>
      </c>
      <c r="AP68" s="250">
        <v>49.17102482</v>
      </c>
      <c r="AQ68" s="250">
        <v>54.775180419999998</v>
      </c>
      <c r="AR68" s="250">
        <v>73.078319410000006</v>
      </c>
      <c r="AS68" s="250">
        <v>96.453893350000001</v>
      </c>
      <c r="AT68" s="250">
        <v>97.830956409999999</v>
      </c>
      <c r="AU68" s="250">
        <v>76.512579599999995</v>
      </c>
      <c r="AV68" s="250">
        <v>68.655469280000005</v>
      </c>
      <c r="AW68" s="250">
        <v>69.513751339999999</v>
      </c>
      <c r="AX68" s="250">
        <v>86.326299610000007</v>
      </c>
      <c r="AY68" s="250">
        <v>89.58211077</v>
      </c>
      <c r="AZ68" s="250">
        <v>91.141560630000001</v>
      </c>
      <c r="BA68" s="250">
        <v>66.542929999999998</v>
      </c>
      <c r="BB68" s="250">
        <v>63.009169999999997</v>
      </c>
      <c r="BC68" s="250">
        <v>71.168660000000003</v>
      </c>
      <c r="BD68" s="316">
        <v>89.859070000000003</v>
      </c>
      <c r="BE68" s="316">
        <v>108.69929999999999</v>
      </c>
      <c r="BF68" s="316">
        <v>104.2176</v>
      </c>
      <c r="BG68" s="316">
        <v>83.078509999999994</v>
      </c>
      <c r="BH68" s="316">
        <v>73.038929999999993</v>
      </c>
      <c r="BI68" s="316">
        <v>69.156120000000001</v>
      </c>
      <c r="BJ68" s="316">
        <v>96.141819999999996</v>
      </c>
      <c r="BK68" s="316">
        <v>101.3626</v>
      </c>
      <c r="BL68" s="316">
        <v>81.756730000000005</v>
      </c>
      <c r="BM68" s="316">
        <v>72.164299999999997</v>
      </c>
      <c r="BN68" s="316">
        <v>65.251459999999994</v>
      </c>
      <c r="BO68" s="316">
        <v>68.06841</v>
      </c>
      <c r="BP68" s="316">
        <v>85.879810000000006</v>
      </c>
      <c r="BQ68" s="316">
        <v>105.44280000000001</v>
      </c>
      <c r="BR68" s="316">
        <v>100.87009999999999</v>
      </c>
      <c r="BS68" s="316">
        <v>79.825069999999997</v>
      </c>
      <c r="BT68" s="316">
        <v>72.358040000000003</v>
      </c>
      <c r="BU68" s="316">
        <v>66.199010000000001</v>
      </c>
      <c r="BV68" s="316">
        <v>93.681669999999997</v>
      </c>
    </row>
    <row r="69" spans="1:74" ht="11.1" customHeight="1" x14ac:dyDescent="0.2">
      <c r="A69" s="555" t="s">
        <v>984</v>
      </c>
      <c r="B69" s="575" t="s">
        <v>983</v>
      </c>
      <c r="C69" s="298">
        <v>477.25568720000001</v>
      </c>
      <c r="D69" s="298">
        <v>396.60407320000002</v>
      </c>
      <c r="E69" s="298">
        <v>435.55405969999998</v>
      </c>
      <c r="F69" s="298">
        <v>383.24765209999998</v>
      </c>
      <c r="G69" s="298">
        <v>404.12587200000002</v>
      </c>
      <c r="H69" s="298">
        <v>415.57704690000003</v>
      </c>
      <c r="I69" s="298">
        <v>451.11558359999998</v>
      </c>
      <c r="J69" s="298">
        <v>444.07195680000001</v>
      </c>
      <c r="K69" s="298">
        <v>402.59763629999998</v>
      </c>
      <c r="L69" s="298">
        <v>407.6724562</v>
      </c>
      <c r="M69" s="298">
        <v>425.67569140000001</v>
      </c>
      <c r="N69" s="298">
        <v>486.06096810000003</v>
      </c>
      <c r="O69" s="298">
        <v>511.87892879999998</v>
      </c>
      <c r="P69" s="298">
        <v>414.63496759999998</v>
      </c>
      <c r="Q69" s="298">
        <v>446.66221689999998</v>
      </c>
      <c r="R69" s="298">
        <v>402.7588361</v>
      </c>
      <c r="S69" s="298">
        <v>406.33079029999999</v>
      </c>
      <c r="T69" s="298">
        <v>420.23082219999998</v>
      </c>
      <c r="U69" s="298">
        <v>453.52193579999999</v>
      </c>
      <c r="V69" s="298">
        <v>458.8237446</v>
      </c>
      <c r="W69" s="298">
        <v>413.92960349999998</v>
      </c>
      <c r="X69" s="298">
        <v>425.65465239999997</v>
      </c>
      <c r="Y69" s="298">
        <v>447.8313574</v>
      </c>
      <c r="Z69" s="298">
        <v>472.63169649999998</v>
      </c>
      <c r="AA69" s="298">
        <v>498.8880145</v>
      </c>
      <c r="AB69" s="298">
        <v>432.06670609999998</v>
      </c>
      <c r="AC69" s="298">
        <v>447.8399071</v>
      </c>
      <c r="AD69" s="298">
        <v>382.5399999</v>
      </c>
      <c r="AE69" s="298">
        <v>398.38113809999999</v>
      </c>
      <c r="AF69" s="298">
        <v>401.37596939999997</v>
      </c>
      <c r="AG69" s="298">
        <v>441.8667959</v>
      </c>
      <c r="AH69" s="298">
        <v>443.20220949999998</v>
      </c>
      <c r="AI69" s="298">
        <v>403.0834529</v>
      </c>
      <c r="AJ69" s="298">
        <v>403.94757470000002</v>
      </c>
      <c r="AK69" s="298">
        <v>431.9892552</v>
      </c>
      <c r="AL69" s="298">
        <v>454.54352230000001</v>
      </c>
      <c r="AM69" s="298">
        <v>448.41784209999997</v>
      </c>
      <c r="AN69" s="298">
        <v>413.97232559999998</v>
      </c>
      <c r="AO69" s="298">
        <v>384.56628000000001</v>
      </c>
      <c r="AP69" s="298">
        <v>304.80886140000001</v>
      </c>
      <c r="AQ69" s="298">
        <v>318.29687940000002</v>
      </c>
      <c r="AR69" s="298">
        <v>347.97222429999999</v>
      </c>
      <c r="AS69" s="298">
        <v>404.2705004</v>
      </c>
      <c r="AT69" s="298">
        <v>405.58416030000001</v>
      </c>
      <c r="AU69" s="298">
        <v>364.44777440000001</v>
      </c>
      <c r="AV69" s="298">
        <v>371.26807969999999</v>
      </c>
      <c r="AW69" s="298">
        <v>372.4045241</v>
      </c>
      <c r="AX69" s="298">
        <v>434.52890189999999</v>
      </c>
      <c r="AY69" s="298">
        <v>443.84254069999997</v>
      </c>
      <c r="AZ69" s="298">
        <v>412.60818080000001</v>
      </c>
      <c r="BA69" s="298">
        <v>393.65960000000001</v>
      </c>
      <c r="BB69" s="298">
        <v>362.49700000000001</v>
      </c>
      <c r="BC69" s="298">
        <v>375.52080000000001</v>
      </c>
      <c r="BD69" s="332">
        <v>390.10509999999999</v>
      </c>
      <c r="BE69" s="332">
        <v>427.04930000000002</v>
      </c>
      <c r="BF69" s="332">
        <v>423.91500000000002</v>
      </c>
      <c r="BG69" s="332">
        <v>383.96980000000002</v>
      </c>
      <c r="BH69" s="332">
        <v>390.0795</v>
      </c>
      <c r="BI69" s="332">
        <v>396.59410000000003</v>
      </c>
      <c r="BJ69" s="332">
        <v>464.15480000000002</v>
      </c>
      <c r="BK69" s="332">
        <v>471.58440000000002</v>
      </c>
      <c r="BL69" s="332">
        <v>414.33499999999998</v>
      </c>
      <c r="BM69" s="332">
        <v>412.95269999999999</v>
      </c>
      <c r="BN69" s="332">
        <v>377.00189999999998</v>
      </c>
      <c r="BO69" s="332">
        <v>379.50299999999999</v>
      </c>
      <c r="BP69" s="332">
        <v>392.25850000000003</v>
      </c>
      <c r="BQ69" s="332">
        <v>432.9006</v>
      </c>
      <c r="BR69" s="332">
        <v>429.8965</v>
      </c>
      <c r="BS69" s="332">
        <v>387.60129999999998</v>
      </c>
      <c r="BT69" s="332">
        <v>394.05399999999997</v>
      </c>
      <c r="BU69" s="332">
        <v>397.01490000000001</v>
      </c>
      <c r="BV69" s="332">
        <v>466.38600000000002</v>
      </c>
    </row>
    <row r="70" spans="1:74" s="425" customFormat="1" ht="12" customHeight="1" x14ac:dyDescent="0.25">
      <c r="A70" s="424"/>
      <c r="B70" s="837" t="s">
        <v>890</v>
      </c>
      <c r="C70" s="837"/>
      <c r="D70" s="837"/>
      <c r="E70" s="837"/>
      <c r="F70" s="837"/>
      <c r="G70" s="837"/>
      <c r="H70" s="837"/>
      <c r="I70" s="837"/>
      <c r="J70" s="837"/>
      <c r="K70" s="837"/>
      <c r="L70" s="837"/>
      <c r="M70" s="837"/>
      <c r="N70" s="837"/>
      <c r="O70" s="837"/>
      <c r="P70" s="837"/>
      <c r="Q70" s="837"/>
      <c r="AY70" s="461"/>
      <c r="AZ70" s="461"/>
      <c r="BA70" s="461"/>
      <c r="BB70" s="461"/>
      <c r="BC70" s="461"/>
      <c r="BD70" s="636"/>
      <c r="BE70" s="636"/>
      <c r="BF70" s="636"/>
      <c r="BG70" s="461"/>
      <c r="BH70" s="461"/>
      <c r="BI70" s="461"/>
      <c r="BJ70" s="461"/>
    </row>
    <row r="71" spans="1:74" s="425" customFormat="1" ht="12" customHeight="1" x14ac:dyDescent="0.25">
      <c r="A71" s="424"/>
      <c r="B71" s="838" t="s">
        <v>1</v>
      </c>
      <c r="C71" s="838"/>
      <c r="D71" s="838"/>
      <c r="E71" s="838"/>
      <c r="F71" s="838"/>
      <c r="G71" s="838"/>
      <c r="H71" s="838"/>
      <c r="I71" s="838"/>
      <c r="J71" s="838"/>
      <c r="K71" s="838"/>
      <c r="L71" s="838"/>
      <c r="M71" s="838"/>
      <c r="N71" s="838"/>
      <c r="O71" s="838"/>
      <c r="P71" s="838"/>
      <c r="Q71" s="838"/>
      <c r="AY71" s="461"/>
      <c r="AZ71" s="461"/>
      <c r="BA71" s="461"/>
      <c r="BB71" s="461"/>
      <c r="BC71" s="461"/>
      <c r="BD71" s="636"/>
      <c r="BE71" s="636"/>
      <c r="BF71" s="636"/>
      <c r="BG71" s="461"/>
      <c r="BH71" s="461"/>
      <c r="BI71" s="461"/>
      <c r="BJ71" s="461"/>
    </row>
    <row r="72" spans="1:74" s="425" customFormat="1" ht="12" customHeight="1" x14ac:dyDescent="0.25">
      <c r="A72" s="424"/>
      <c r="B72" s="837" t="s">
        <v>985</v>
      </c>
      <c r="C72" s="759"/>
      <c r="D72" s="759"/>
      <c r="E72" s="759"/>
      <c r="F72" s="759"/>
      <c r="G72" s="759"/>
      <c r="H72" s="759"/>
      <c r="I72" s="759"/>
      <c r="J72" s="759"/>
      <c r="K72" s="759"/>
      <c r="L72" s="759"/>
      <c r="M72" s="759"/>
      <c r="N72" s="759"/>
      <c r="O72" s="759"/>
      <c r="P72" s="759"/>
      <c r="Q72" s="759"/>
      <c r="AY72" s="461"/>
      <c r="AZ72" s="461"/>
      <c r="BA72" s="461"/>
      <c r="BB72" s="461"/>
      <c r="BC72" s="461"/>
      <c r="BD72" s="636"/>
      <c r="BE72" s="636"/>
      <c r="BF72" s="636"/>
      <c r="BG72" s="461"/>
      <c r="BH72" s="461"/>
      <c r="BI72" s="461"/>
      <c r="BJ72" s="461"/>
    </row>
    <row r="73" spans="1:74" s="425" customFormat="1" ht="12" customHeight="1" x14ac:dyDescent="0.25">
      <c r="A73" s="424"/>
      <c r="B73" s="752" t="s">
        <v>815</v>
      </c>
      <c r="C73" s="744"/>
      <c r="D73" s="744"/>
      <c r="E73" s="744"/>
      <c r="F73" s="744"/>
      <c r="G73" s="744"/>
      <c r="H73" s="744"/>
      <c r="I73" s="744"/>
      <c r="J73" s="744"/>
      <c r="K73" s="744"/>
      <c r="L73" s="744"/>
      <c r="M73" s="744"/>
      <c r="N73" s="744"/>
      <c r="O73" s="744"/>
      <c r="P73" s="744"/>
      <c r="Q73" s="744"/>
      <c r="AY73" s="461"/>
      <c r="AZ73" s="461"/>
      <c r="BA73" s="461"/>
      <c r="BB73" s="461"/>
      <c r="BC73" s="461"/>
      <c r="BD73" s="636"/>
      <c r="BE73" s="636"/>
      <c r="BF73" s="636"/>
      <c r="BG73" s="461"/>
      <c r="BH73" s="461"/>
      <c r="BI73" s="461"/>
      <c r="BJ73" s="461"/>
    </row>
    <row r="74" spans="1:74" s="425" customFormat="1" ht="12" customHeight="1" x14ac:dyDescent="0.25">
      <c r="A74" s="424"/>
      <c r="B74" s="554" t="s">
        <v>828</v>
      </c>
      <c r="C74" s="553"/>
      <c r="D74" s="553"/>
      <c r="E74" s="553"/>
      <c r="F74" s="553"/>
      <c r="G74" s="553"/>
      <c r="H74" s="553"/>
      <c r="I74" s="553"/>
      <c r="J74" s="553"/>
      <c r="K74" s="553"/>
      <c r="L74" s="553"/>
      <c r="M74" s="553"/>
      <c r="N74" s="553"/>
      <c r="O74" s="553"/>
      <c r="P74" s="553"/>
      <c r="Q74" s="553"/>
      <c r="AY74" s="461"/>
      <c r="AZ74" s="461"/>
      <c r="BA74" s="461"/>
      <c r="BB74" s="461"/>
      <c r="BC74" s="461"/>
      <c r="BD74" s="636"/>
      <c r="BE74" s="636"/>
      <c r="BF74" s="636"/>
      <c r="BG74" s="461"/>
      <c r="BH74" s="461"/>
      <c r="BI74" s="461"/>
      <c r="BJ74" s="461"/>
    </row>
    <row r="75" spans="1:74" s="425" customFormat="1" ht="12" customHeight="1" x14ac:dyDescent="0.25">
      <c r="A75" s="424"/>
      <c r="B75" s="780" t="str">
        <f>"Notes: "&amp;"EIA completed modeling and analysis for this report on " &amp;Dates!D2&amp;"."</f>
        <v>Notes: EIA completed modeling and analysis for this report on Thursday June 3, 2021.</v>
      </c>
      <c r="C75" s="803"/>
      <c r="D75" s="803"/>
      <c r="E75" s="803"/>
      <c r="F75" s="803"/>
      <c r="G75" s="803"/>
      <c r="H75" s="803"/>
      <c r="I75" s="803"/>
      <c r="J75" s="803"/>
      <c r="K75" s="803"/>
      <c r="L75" s="803"/>
      <c r="M75" s="803"/>
      <c r="N75" s="803"/>
      <c r="O75" s="803"/>
      <c r="P75" s="803"/>
      <c r="Q75" s="781"/>
      <c r="AY75" s="461"/>
      <c r="AZ75" s="461"/>
      <c r="BA75" s="461"/>
      <c r="BB75" s="461"/>
      <c r="BC75" s="461"/>
      <c r="BD75" s="636"/>
      <c r="BE75" s="636"/>
      <c r="BF75" s="636"/>
      <c r="BG75" s="461"/>
      <c r="BH75" s="461"/>
      <c r="BI75" s="461"/>
      <c r="BJ75" s="461"/>
    </row>
    <row r="76" spans="1:74" s="425" customFormat="1" ht="12" customHeight="1" x14ac:dyDescent="0.25">
      <c r="A76" s="424"/>
      <c r="B76" s="770" t="s">
        <v>353</v>
      </c>
      <c r="C76" s="769"/>
      <c r="D76" s="769"/>
      <c r="E76" s="769"/>
      <c r="F76" s="769"/>
      <c r="G76" s="769"/>
      <c r="H76" s="769"/>
      <c r="I76" s="769"/>
      <c r="J76" s="769"/>
      <c r="K76" s="769"/>
      <c r="L76" s="769"/>
      <c r="M76" s="769"/>
      <c r="N76" s="769"/>
      <c r="O76" s="769"/>
      <c r="P76" s="769"/>
      <c r="Q76" s="769"/>
      <c r="AY76" s="461"/>
      <c r="AZ76" s="461"/>
      <c r="BA76" s="461"/>
      <c r="BB76" s="461"/>
      <c r="BC76" s="461"/>
      <c r="BD76" s="636"/>
      <c r="BE76" s="636"/>
      <c r="BF76" s="636"/>
      <c r="BG76" s="461"/>
      <c r="BH76" s="461"/>
      <c r="BI76" s="461"/>
      <c r="BJ76" s="461"/>
    </row>
    <row r="77" spans="1:74" s="425" customFormat="1" ht="12" customHeight="1" x14ac:dyDescent="0.25">
      <c r="A77" s="424"/>
      <c r="B77" s="763" t="s">
        <v>1378</v>
      </c>
      <c r="C77" s="762"/>
      <c r="D77" s="762"/>
      <c r="E77" s="762"/>
      <c r="F77" s="762"/>
      <c r="G77" s="762"/>
      <c r="H77" s="762"/>
      <c r="I77" s="762"/>
      <c r="J77" s="762"/>
      <c r="K77" s="762"/>
      <c r="L77" s="762"/>
      <c r="M77" s="762"/>
      <c r="N77" s="762"/>
      <c r="O77" s="762"/>
      <c r="P77" s="762"/>
      <c r="Q77" s="759"/>
      <c r="AY77" s="461"/>
      <c r="AZ77" s="461"/>
      <c r="BA77" s="461"/>
      <c r="BB77" s="461"/>
      <c r="BC77" s="461"/>
      <c r="BD77" s="636"/>
      <c r="BE77" s="636"/>
      <c r="BF77" s="636"/>
      <c r="BG77" s="461"/>
      <c r="BH77" s="461"/>
      <c r="BI77" s="461"/>
      <c r="BJ77" s="461"/>
    </row>
    <row r="78" spans="1:74" s="425" customFormat="1" ht="12" customHeight="1" x14ac:dyDescent="0.25">
      <c r="A78" s="424"/>
      <c r="B78" s="765" t="s">
        <v>838</v>
      </c>
      <c r="C78" s="759"/>
      <c r="D78" s="759"/>
      <c r="E78" s="759"/>
      <c r="F78" s="759"/>
      <c r="G78" s="759"/>
      <c r="H78" s="759"/>
      <c r="I78" s="759"/>
      <c r="J78" s="759"/>
      <c r="K78" s="759"/>
      <c r="L78" s="759"/>
      <c r="M78" s="759"/>
      <c r="N78" s="759"/>
      <c r="O78" s="759"/>
      <c r="P78" s="759"/>
      <c r="Q78" s="759"/>
      <c r="AY78" s="461"/>
      <c r="AZ78" s="461"/>
      <c r="BA78" s="461"/>
      <c r="BB78" s="461"/>
      <c r="BC78" s="461"/>
      <c r="BD78" s="636"/>
      <c r="BE78" s="636"/>
      <c r="BF78" s="636"/>
      <c r="BG78" s="461"/>
      <c r="BH78" s="461"/>
      <c r="BI78" s="461"/>
      <c r="BJ78" s="461"/>
    </row>
    <row r="79" spans="1:74" s="425" customFormat="1" ht="12" customHeight="1" x14ac:dyDescent="0.25">
      <c r="A79" s="424"/>
      <c r="B79" s="767" t="s">
        <v>1379</v>
      </c>
      <c r="C79" s="759"/>
      <c r="D79" s="759"/>
      <c r="E79" s="759"/>
      <c r="F79" s="759"/>
      <c r="G79" s="759"/>
      <c r="H79" s="759"/>
      <c r="I79" s="759"/>
      <c r="J79" s="759"/>
      <c r="K79" s="759"/>
      <c r="L79" s="759"/>
      <c r="M79" s="759"/>
      <c r="N79" s="759"/>
      <c r="O79" s="759"/>
      <c r="P79" s="759"/>
      <c r="Q79" s="759"/>
      <c r="AY79" s="461"/>
      <c r="AZ79" s="461"/>
      <c r="BA79" s="461"/>
      <c r="BB79" s="461"/>
      <c r="BC79" s="461"/>
      <c r="BD79" s="636"/>
      <c r="BE79" s="636"/>
      <c r="BF79" s="636"/>
      <c r="BG79" s="461"/>
      <c r="BH79" s="461"/>
      <c r="BI79" s="461"/>
      <c r="BJ79" s="461"/>
    </row>
    <row r="80" spans="1:74" s="425" customFormat="1" ht="12" customHeight="1" x14ac:dyDescent="0.25">
      <c r="A80" s="424"/>
      <c r="B80" s="767"/>
      <c r="C80" s="759"/>
      <c r="D80" s="759"/>
      <c r="E80" s="759"/>
      <c r="F80" s="759"/>
      <c r="G80" s="759"/>
      <c r="H80" s="759"/>
      <c r="I80" s="759"/>
      <c r="J80" s="759"/>
      <c r="K80" s="759"/>
      <c r="L80" s="759"/>
      <c r="M80" s="759"/>
      <c r="N80" s="759"/>
      <c r="O80" s="759"/>
      <c r="P80" s="759"/>
      <c r="Q80" s="759"/>
      <c r="AY80" s="461"/>
      <c r="AZ80" s="461"/>
      <c r="BA80" s="461"/>
      <c r="BB80" s="461"/>
      <c r="BC80" s="461"/>
      <c r="BD80" s="636"/>
      <c r="BE80" s="636"/>
      <c r="BF80" s="636"/>
      <c r="BG80" s="461"/>
      <c r="BH80" s="461"/>
      <c r="BI80" s="461"/>
      <c r="BJ80" s="461"/>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F30" sqref="BF30"/>
    </sheetView>
  </sheetViews>
  <sheetFormatPr defaultColWidth="9.5546875" defaultRowHeight="10.199999999999999" x14ac:dyDescent="0.2"/>
  <cols>
    <col min="1" max="1" width="12" style="161" customWidth="1"/>
    <col min="2" max="2" width="43.44140625" style="161" customWidth="1"/>
    <col min="3" max="50" width="7.44140625" style="161" customWidth="1"/>
    <col min="51" max="55" width="7.44140625" style="321" customWidth="1"/>
    <col min="56" max="58" width="7.44140625" style="165" customWidth="1"/>
    <col min="59" max="62" width="7.44140625" style="321" customWidth="1"/>
    <col min="63" max="74" width="7.44140625" style="161" customWidth="1"/>
    <col min="75" max="16384" width="9.5546875" style="161"/>
  </cols>
  <sheetData>
    <row r="1" spans="1:74" ht="13.35" customHeight="1" x14ac:dyDescent="0.25">
      <c r="A1" s="741" t="s">
        <v>798</v>
      </c>
      <c r="B1" s="839" t="s">
        <v>1367</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160"/>
    </row>
    <row r="2" spans="1:74" s="162" customFormat="1" ht="13.2" x14ac:dyDescent="0.25">
      <c r="A2" s="742"/>
      <c r="B2" s="486" t="str">
        <f>"U.S. Energy Information Administration  |  Short-Term Energy Outlook  - "&amp;Dates!D1</f>
        <v>U.S. Energy Information Administration  |  Short-Term Energy Outlook  - June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37"/>
      <c r="BE2" s="637"/>
      <c r="BF2" s="637"/>
      <c r="BG2" s="457"/>
      <c r="BH2" s="457"/>
      <c r="BI2" s="457"/>
      <c r="BJ2" s="4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1116</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689</v>
      </c>
      <c r="B6" s="204" t="s">
        <v>435</v>
      </c>
      <c r="C6" s="232">
        <v>949.76755386000002</v>
      </c>
      <c r="D6" s="232">
        <v>950.76189383999997</v>
      </c>
      <c r="E6" s="232">
        <v>952.47385827000005</v>
      </c>
      <c r="F6" s="232">
        <v>955.71323411000003</v>
      </c>
      <c r="G6" s="232">
        <v>958.25310725999998</v>
      </c>
      <c r="H6" s="232">
        <v>960.90326465999999</v>
      </c>
      <c r="I6" s="232">
        <v>964.47979167999995</v>
      </c>
      <c r="J6" s="232">
        <v>966.73845354000002</v>
      </c>
      <c r="K6" s="232">
        <v>968.49533563</v>
      </c>
      <c r="L6" s="232">
        <v>968.39363767999998</v>
      </c>
      <c r="M6" s="232">
        <v>970.16456039000002</v>
      </c>
      <c r="N6" s="232">
        <v>972.45130353000002</v>
      </c>
      <c r="O6" s="232">
        <v>976.65921687000002</v>
      </c>
      <c r="P6" s="232">
        <v>978.92358848000003</v>
      </c>
      <c r="Q6" s="232">
        <v>980.64976813999999</v>
      </c>
      <c r="R6" s="232">
        <v>980.93225731999996</v>
      </c>
      <c r="S6" s="232">
        <v>982.26117701999999</v>
      </c>
      <c r="T6" s="232">
        <v>983.73102871000003</v>
      </c>
      <c r="U6" s="232">
        <v>986.27517639999996</v>
      </c>
      <c r="V6" s="232">
        <v>987.32686903000001</v>
      </c>
      <c r="W6" s="232">
        <v>987.81947061999995</v>
      </c>
      <c r="X6" s="232">
        <v>985.18721848999996</v>
      </c>
      <c r="Y6" s="232">
        <v>986.48596003</v>
      </c>
      <c r="Z6" s="232">
        <v>989.14993255000002</v>
      </c>
      <c r="AA6" s="232">
        <v>996.81480108000005</v>
      </c>
      <c r="AB6" s="232">
        <v>999.48248679999995</v>
      </c>
      <c r="AC6" s="232">
        <v>1000.7886547000001</v>
      </c>
      <c r="AD6" s="232">
        <v>998.35294178000004</v>
      </c>
      <c r="AE6" s="232">
        <v>998.72134644000005</v>
      </c>
      <c r="AF6" s="232">
        <v>999.51350561000004</v>
      </c>
      <c r="AG6" s="232">
        <v>1001.4995218</v>
      </c>
      <c r="AH6" s="232">
        <v>1002.5616131</v>
      </c>
      <c r="AI6" s="232">
        <v>1003.4698820999999</v>
      </c>
      <c r="AJ6" s="232">
        <v>1006.1298489</v>
      </c>
      <c r="AK6" s="232">
        <v>1005.3013332</v>
      </c>
      <c r="AL6" s="232">
        <v>1002.8898551</v>
      </c>
      <c r="AM6" s="232">
        <v>1008.6434313</v>
      </c>
      <c r="AN6" s="232">
        <v>995.75501591</v>
      </c>
      <c r="AO6" s="232">
        <v>973.97262562000003</v>
      </c>
      <c r="AP6" s="232">
        <v>907.6652871</v>
      </c>
      <c r="AQ6" s="232">
        <v>894.81817699999999</v>
      </c>
      <c r="AR6" s="232">
        <v>899.80032200999995</v>
      </c>
      <c r="AS6" s="232">
        <v>954.80233355999997</v>
      </c>
      <c r="AT6" s="232">
        <v>971.30003017000001</v>
      </c>
      <c r="AU6" s="232">
        <v>981.48402329999999</v>
      </c>
      <c r="AV6" s="232">
        <v>976.06566760999999</v>
      </c>
      <c r="AW6" s="232">
        <v>980.58873776999997</v>
      </c>
      <c r="AX6" s="232">
        <v>985.76458844000001</v>
      </c>
      <c r="AY6" s="232">
        <v>991.98830191000002</v>
      </c>
      <c r="AZ6" s="232">
        <v>998.17340190000004</v>
      </c>
      <c r="BA6" s="232">
        <v>1004.7149707</v>
      </c>
      <c r="BB6" s="232">
        <v>1012.669921</v>
      </c>
      <c r="BC6" s="232">
        <v>1019.1317428999999</v>
      </c>
      <c r="BD6" s="305">
        <v>1025.1569999999999</v>
      </c>
      <c r="BE6" s="305">
        <v>1029.847</v>
      </c>
      <c r="BF6" s="305">
        <v>1035.675</v>
      </c>
      <c r="BG6" s="305">
        <v>1041.742</v>
      </c>
      <c r="BH6" s="305">
        <v>1049.7249999999999</v>
      </c>
      <c r="BI6" s="305">
        <v>1055.011</v>
      </c>
      <c r="BJ6" s="305">
        <v>1059.278</v>
      </c>
      <c r="BK6" s="305">
        <v>1061.5530000000001</v>
      </c>
      <c r="BL6" s="305">
        <v>1064.511</v>
      </c>
      <c r="BM6" s="305">
        <v>1067.18</v>
      </c>
      <c r="BN6" s="305">
        <v>1069.5940000000001</v>
      </c>
      <c r="BO6" s="305">
        <v>1071.6569999999999</v>
      </c>
      <c r="BP6" s="305">
        <v>1073.403</v>
      </c>
      <c r="BQ6" s="305">
        <v>1074.511</v>
      </c>
      <c r="BR6" s="305">
        <v>1075.866</v>
      </c>
      <c r="BS6" s="305">
        <v>1077.145</v>
      </c>
      <c r="BT6" s="305">
        <v>1078.3489999999999</v>
      </c>
      <c r="BU6" s="305">
        <v>1079.4770000000001</v>
      </c>
      <c r="BV6" s="305">
        <v>1080.53</v>
      </c>
    </row>
    <row r="7" spans="1:74" ht="11.1" customHeight="1" x14ac:dyDescent="0.2">
      <c r="A7" s="148" t="s">
        <v>690</v>
      </c>
      <c r="B7" s="204" t="s">
        <v>468</v>
      </c>
      <c r="C7" s="232">
        <v>2674.5477581</v>
      </c>
      <c r="D7" s="232">
        <v>2676.9535602999999</v>
      </c>
      <c r="E7" s="232">
        <v>2677.0750065000002</v>
      </c>
      <c r="F7" s="232">
        <v>2667.9931004999999</v>
      </c>
      <c r="G7" s="232">
        <v>2668.7350821999999</v>
      </c>
      <c r="H7" s="232">
        <v>2672.3819552999998</v>
      </c>
      <c r="I7" s="232">
        <v>2681.2613624000001</v>
      </c>
      <c r="J7" s="232">
        <v>2688.9722861999999</v>
      </c>
      <c r="K7" s="232">
        <v>2697.8423693999998</v>
      </c>
      <c r="L7" s="232">
        <v>2711.8284709</v>
      </c>
      <c r="M7" s="232">
        <v>2720.0492285</v>
      </c>
      <c r="N7" s="232">
        <v>2726.4615011999999</v>
      </c>
      <c r="O7" s="232">
        <v>2727.9093529000002</v>
      </c>
      <c r="P7" s="232">
        <v>2733.0716078</v>
      </c>
      <c r="Q7" s="232">
        <v>2738.7923298000001</v>
      </c>
      <c r="R7" s="232">
        <v>2746.5805703000001</v>
      </c>
      <c r="S7" s="232">
        <v>2752.2864380000001</v>
      </c>
      <c r="T7" s="232">
        <v>2757.4189844000002</v>
      </c>
      <c r="U7" s="232">
        <v>2763.7478919999999</v>
      </c>
      <c r="V7" s="232">
        <v>2766.4065335999999</v>
      </c>
      <c r="W7" s="232">
        <v>2767.1645917999999</v>
      </c>
      <c r="X7" s="232">
        <v>2759.4042453000002</v>
      </c>
      <c r="Y7" s="232">
        <v>2761.3245026</v>
      </c>
      <c r="Z7" s="232">
        <v>2766.3075423999999</v>
      </c>
      <c r="AA7" s="232">
        <v>2780.1792903999999</v>
      </c>
      <c r="AB7" s="232">
        <v>2786.9184509000002</v>
      </c>
      <c r="AC7" s="232">
        <v>2792.3509496000001</v>
      </c>
      <c r="AD7" s="232">
        <v>2795.7712892</v>
      </c>
      <c r="AE7" s="232">
        <v>2799.1195873000001</v>
      </c>
      <c r="AF7" s="232">
        <v>2801.6903467000002</v>
      </c>
      <c r="AG7" s="232">
        <v>2801.9036467000001</v>
      </c>
      <c r="AH7" s="232">
        <v>2804.1042689999999</v>
      </c>
      <c r="AI7" s="232">
        <v>2806.7122929000002</v>
      </c>
      <c r="AJ7" s="232">
        <v>2817.3680075000002</v>
      </c>
      <c r="AK7" s="232">
        <v>2815.060618</v>
      </c>
      <c r="AL7" s="232">
        <v>2807.4304133000001</v>
      </c>
      <c r="AM7" s="232">
        <v>2824.3186131000002</v>
      </c>
      <c r="AN7" s="232">
        <v>2783.6618634000001</v>
      </c>
      <c r="AO7" s="232">
        <v>2715.3013838000002</v>
      </c>
      <c r="AP7" s="232">
        <v>2512.4818945000002</v>
      </c>
      <c r="AQ7" s="232">
        <v>2468.7804151</v>
      </c>
      <c r="AR7" s="232">
        <v>2477.4416655999999</v>
      </c>
      <c r="AS7" s="232">
        <v>2631.6079553</v>
      </c>
      <c r="AT7" s="232">
        <v>2675.1379341000002</v>
      </c>
      <c r="AU7" s="232">
        <v>2701.1739109</v>
      </c>
      <c r="AV7" s="232">
        <v>2683.9699632000002</v>
      </c>
      <c r="AW7" s="232">
        <v>2694.3273783999998</v>
      </c>
      <c r="AX7" s="232">
        <v>2706.5002337999999</v>
      </c>
      <c r="AY7" s="232">
        <v>2718.9915449</v>
      </c>
      <c r="AZ7" s="232">
        <v>2735.9180191</v>
      </c>
      <c r="BA7" s="232">
        <v>2755.7826719999998</v>
      </c>
      <c r="BB7" s="232">
        <v>2785.1907021000002</v>
      </c>
      <c r="BC7" s="232">
        <v>2805.9778130999998</v>
      </c>
      <c r="BD7" s="305">
        <v>2824.7489999999998</v>
      </c>
      <c r="BE7" s="305">
        <v>2837.5880000000002</v>
      </c>
      <c r="BF7" s="305">
        <v>2855.2660000000001</v>
      </c>
      <c r="BG7" s="305">
        <v>2873.866</v>
      </c>
      <c r="BH7" s="305">
        <v>2898.42</v>
      </c>
      <c r="BI7" s="305">
        <v>2915.09</v>
      </c>
      <c r="BJ7" s="305">
        <v>2928.9079999999999</v>
      </c>
      <c r="BK7" s="305">
        <v>2937.386</v>
      </c>
      <c r="BL7" s="305">
        <v>2947.3670000000002</v>
      </c>
      <c r="BM7" s="305">
        <v>2956.3629999999998</v>
      </c>
      <c r="BN7" s="305">
        <v>2964.2939999999999</v>
      </c>
      <c r="BO7" s="305">
        <v>2971.38</v>
      </c>
      <c r="BP7" s="305">
        <v>2977.54</v>
      </c>
      <c r="BQ7" s="305">
        <v>2982.319</v>
      </c>
      <c r="BR7" s="305">
        <v>2986.971</v>
      </c>
      <c r="BS7" s="305">
        <v>2991.04</v>
      </c>
      <c r="BT7" s="305">
        <v>2994.5250000000001</v>
      </c>
      <c r="BU7" s="305">
        <v>2997.4279999999999</v>
      </c>
      <c r="BV7" s="305">
        <v>2999.748</v>
      </c>
    </row>
    <row r="8" spans="1:74" ht="11.1" customHeight="1" x14ac:dyDescent="0.2">
      <c r="A8" s="148" t="s">
        <v>691</v>
      </c>
      <c r="B8" s="204" t="s">
        <v>436</v>
      </c>
      <c r="C8" s="232">
        <v>2431.5565284999998</v>
      </c>
      <c r="D8" s="232">
        <v>2431.5811588000001</v>
      </c>
      <c r="E8" s="232">
        <v>2432.5804357000002</v>
      </c>
      <c r="F8" s="232">
        <v>2434.9229780999999</v>
      </c>
      <c r="G8" s="232">
        <v>2437.5950839000002</v>
      </c>
      <c r="H8" s="232">
        <v>2440.9653718999998</v>
      </c>
      <c r="I8" s="232">
        <v>2445.7238943000002</v>
      </c>
      <c r="J8" s="232">
        <v>2449.9730077999998</v>
      </c>
      <c r="K8" s="232">
        <v>2454.4027643999998</v>
      </c>
      <c r="L8" s="232">
        <v>2456.6253846999998</v>
      </c>
      <c r="M8" s="232">
        <v>2463.2072624000002</v>
      </c>
      <c r="N8" s="232">
        <v>2471.7606181000001</v>
      </c>
      <c r="O8" s="232">
        <v>2488.7095642999998</v>
      </c>
      <c r="P8" s="232">
        <v>2496.3877913000001</v>
      </c>
      <c r="Q8" s="232">
        <v>2501.2194116999999</v>
      </c>
      <c r="R8" s="232">
        <v>2498.4844502000001</v>
      </c>
      <c r="S8" s="232">
        <v>2501.1628389000002</v>
      </c>
      <c r="T8" s="232">
        <v>2504.5346027000001</v>
      </c>
      <c r="U8" s="232">
        <v>2510.7696421000001</v>
      </c>
      <c r="V8" s="232">
        <v>2513.9007302</v>
      </c>
      <c r="W8" s="232">
        <v>2516.0977677999999</v>
      </c>
      <c r="X8" s="232">
        <v>2515.6566551000001</v>
      </c>
      <c r="Y8" s="232">
        <v>2517.2636662999998</v>
      </c>
      <c r="Z8" s="232">
        <v>2519.2147018000001</v>
      </c>
      <c r="AA8" s="232">
        <v>2523.2601411999999</v>
      </c>
      <c r="AB8" s="232">
        <v>2524.5864405000002</v>
      </c>
      <c r="AC8" s="232">
        <v>2524.9439794</v>
      </c>
      <c r="AD8" s="232">
        <v>2520.4342765000001</v>
      </c>
      <c r="AE8" s="232">
        <v>2521.7781555000001</v>
      </c>
      <c r="AF8" s="232">
        <v>2525.0771352000002</v>
      </c>
      <c r="AG8" s="232">
        <v>2534.3061406000002</v>
      </c>
      <c r="AH8" s="232">
        <v>2538.5341277000002</v>
      </c>
      <c r="AI8" s="232">
        <v>2541.7360217</v>
      </c>
      <c r="AJ8" s="232">
        <v>2549.7761463000002</v>
      </c>
      <c r="AK8" s="232">
        <v>2546.5276110999998</v>
      </c>
      <c r="AL8" s="232">
        <v>2537.8547397000002</v>
      </c>
      <c r="AM8" s="232">
        <v>2545.2682458999998</v>
      </c>
      <c r="AN8" s="232">
        <v>2509.6136673000001</v>
      </c>
      <c r="AO8" s="232">
        <v>2452.4017173000002</v>
      </c>
      <c r="AP8" s="232">
        <v>2281.3833654</v>
      </c>
      <c r="AQ8" s="232">
        <v>2250.2434459999999</v>
      </c>
      <c r="AR8" s="232">
        <v>2266.7329284000002</v>
      </c>
      <c r="AS8" s="232">
        <v>2419.6461699000001</v>
      </c>
      <c r="AT8" s="232">
        <v>2464.7986878000002</v>
      </c>
      <c r="AU8" s="232">
        <v>2490.9848394999999</v>
      </c>
      <c r="AV8" s="232">
        <v>2469.9989283999998</v>
      </c>
      <c r="AW8" s="232">
        <v>2479.4066201999999</v>
      </c>
      <c r="AX8" s="232">
        <v>2491.0022183000001</v>
      </c>
      <c r="AY8" s="232">
        <v>2505.8742824000001</v>
      </c>
      <c r="AZ8" s="232">
        <v>2521.0292734</v>
      </c>
      <c r="BA8" s="232">
        <v>2537.5557509999999</v>
      </c>
      <c r="BB8" s="232">
        <v>2559.1615126000002</v>
      </c>
      <c r="BC8" s="232">
        <v>2575.6501152000001</v>
      </c>
      <c r="BD8" s="305">
        <v>2590.7289999999998</v>
      </c>
      <c r="BE8" s="305">
        <v>2601.665</v>
      </c>
      <c r="BF8" s="305">
        <v>2615.9760000000001</v>
      </c>
      <c r="BG8" s="305">
        <v>2630.9290000000001</v>
      </c>
      <c r="BH8" s="305">
        <v>2650.9490000000001</v>
      </c>
      <c r="BI8" s="305">
        <v>2663.864</v>
      </c>
      <c r="BJ8" s="305">
        <v>2674.1</v>
      </c>
      <c r="BK8" s="305">
        <v>2678.9949999999999</v>
      </c>
      <c r="BL8" s="305">
        <v>2685.87</v>
      </c>
      <c r="BM8" s="305">
        <v>2692.0619999999999</v>
      </c>
      <c r="BN8" s="305">
        <v>2698.0189999999998</v>
      </c>
      <c r="BO8" s="305">
        <v>2702.5120000000002</v>
      </c>
      <c r="BP8" s="305">
        <v>2705.9879999999998</v>
      </c>
      <c r="BQ8" s="305">
        <v>2707.1959999999999</v>
      </c>
      <c r="BR8" s="305">
        <v>2709.5740000000001</v>
      </c>
      <c r="BS8" s="305">
        <v>2711.8719999999998</v>
      </c>
      <c r="BT8" s="305">
        <v>2714.0889999999999</v>
      </c>
      <c r="BU8" s="305">
        <v>2716.2269999999999</v>
      </c>
      <c r="BV8" s="305">
        <v>2718.2840000000001</v>
      </c>
    </row>
    <row r="9" spans="1:74" ht="11.1" customHeight="1" x14ac:dyDescent="0.2">
      <c r="A9" s="148" t="s">
        <v>692</v>
      </c>
      <c r="B9" s="204" t="s">
        <v>437</v>
      </c>
      <c r="C9" s="232">
        <v>1151.8009244</v>
      </c>
      <c r="D9" s="232">
        <v>1152.0893239</v>
      </c>
      <c r="E9" s="232">
        <v>1152.4666158</v>
      </c>
      <c r="F9" s="232">
        <v>1153.7321913999999</v>
      </c>
      <c r="G9" s="232">
        <v>1153.6877247</v>
      </c>
      <c r="H9" s="232">
        <v>1153.1326068999999</v>
      </c>
      <c r="I9" s="232">
        <v>1149.7073945</v>
      </c>
      <c r="J9" s="232">
        <v>1149.9005572000001</v>
      </c>
      <c r="K9" s="232">
        <v>1151.3526515000001</v>
      </c>
      <c r="L9" s="232">
        <v>1154.6162328</v>
      </c>
      <c r="M9" s="232">
        <v>1158.1717736999999</v>
      </c>
      <c r="N9" s="232">
        <v>1162.5718294999999</v>
      </c>
      <c r="O9" s="232">
        <v>1170.0153026</v>
      </c>
      <c r="P9" s="232">
        <v>1174.4552117999999</v>
      </c>
      <c r="Q9" s="232">
        <v>1178.0904593</v>
      </c>
      <c r="R9" s="232">
        <v>1180.8695765</v>
      </c>
      <c r="S9" s="232">
        <v>1182.9341022999999</v>
      </c>
      <c r="T9" s="232">
        <v>1184.2325681</v>
      </c>
      <c r="U9" s="232">
        <v>1183.8980177000001</v>
      </c>
      <c r="V9" s="232">
        <v>1184.3145804000001</v>
      </c>
      <c r="W9" s="232">
        <v>1184.6152999999999</v>
      </c>
      <c r="X9" s="232">
        <v>1184.4600671000001</v>
      </c>
      <c r="Y9" s="232">
        <v>1184.7841828999999</v>
      </c>
      <c r="Z9" s="232">
        <v>1185.2475377999999</v>
      </c>
      <c r="AA9" s="232">
        <v>1185.9606174</v>
      </c>
      <c r="AB9" s="232">
        <v>1186.6195863</v>
      </c>
      <c r="AC9" s="232">
        <v>1187.3349301999999</v>
      </c>
      <c r="AD9" s="232">
        <v>1187.4324825000001</v>
      </c>
      <c r="AE9" s="232">
        <v>1188.7662012000001</v>
      </c>
      <c r="AF9" s="232">
        <v>1190.6619197</v>
      </c>
      <c r="AG9" s="232">
        <v>1194.2161893</v>
      </c>
      <c r="AH9" s="232">
        <v>1196.4134939999999</v>
      </c>
      <c r="AI9" s="232">
        <v>1198.3503851</v>
      </c>
      <c r="AJ9" s="232">
        <v>1202.4237158999999</v>
      </c>
      <c r="AK9" s="232">
        <v>1202.0421397</v>
      </c>
      <c r="AL9" s="232">
        <v>1199.6025098</v>
      </c>
      <c r="AM9" s="232">
        <v>1205.7307507999999</v>
      </c>
      <c r="AN9" s="232">
        <v>1191.2055700999999</v>
      </c>
      <c r="AO9" s="232">
        <v>1166.6528922</v>
      </c>
      <c r="AP9" s="232">
        <v>1090.8578488000001</v>
      </c>
      <c r="AQ9" s="232">
        <v>1077.1613281</v>
      </c>
      <c r="AR9" s="232">
        <v>1084.3484616000001</v>
      </c>
      <c r="AS9" s="232">
        <v>1150.4364985</v>
      </c>
      <c r="AT9" s="232">
        <v>1170.8780036000001</v>
      </c>
      <c r="AU9" s="232">
        <v>1183.6902261</v>
      </c>
      <c r="AV9" s="232">
        <v>1178.3727876999999</v>
      </c>
      <c r="AW9" s="232">
        <v>1183.8017285999999</v>
      </c>
      <c r="AX9" s="232">
        <v>1189.4766706</v>
      </c>
      <c r="AY9" s="232">
        <v>1194.9149583000001</v>
      </c>
      <c r="AZ9" s="232">
        <v>1201.4438941000001</v>
      </c>
      <c r="BA9" s="232">
        <v>1208.5808225999999</v>
      </c>
      <c r="BB9" s="232">
        <v>1217.8648919</v>
      </c>
      <c r="BC9" s="232">
        <v>1225.0634445999999</v>
      </c>
      <c r="BD9" s="305">
        <v>1231.7159999999999</v>
      </c>
      <c r="BE9" s="305">
        <v>1236.73</v>
      </c>
      <c r="BF9" s="305">
        <v>1243.1079999999999</v>
      </c>
      <c r="BG9" s="305">
        <v>1249.758</v>
      </c>
      <c r="BH9" s="305">
        <v>1258.396</v>
      </c>
      <c r="BI9" s="305">
        <v>1264.3019999999999</v>
      </c>
      <c r="BJ9" s="305">
        <v>1269.193</v>
      </c>
      <c r="BK9" s="305">
        <v>1272.32</v>
      </c>
      <c r="BL9" s="305">
        <v>1275.74</v>
      </c>
      <c r="BM9" s="305">
        <v>1278.703</v>
      </c>
      <c r="BN9" s="305">
        <v>1281.018</v>
      </c>
      <c r="BO9" s="305">
        <v>1283.2159999999999</v>
      </c>
      <c r="BP9" s="305">
        <v>1285.104</v>
      </c>
      <c r="BQ9" s="305">
        <v>1286.4760000000001</v>
      </c>
      <c r="BR9" s="305">
        <v>1287.8969999999999</v>
      </c>
      <c r="BS9" s="305">
        <v>1289.163</v>
      </c>
      <c r="BT9" s="305">
        <v>1290.2719999999999</v>
      </c>
      <c r="BU9" s="305">
        <v>1291.2249999999999</v>
      </c>
      <c r="BV9" s="305">
        <v>1292.0219999999999</v>
      </c>
    </row>
    <row r="10" spans="1:74" ht="11.1" customHeight="1" x14ac:dyDescent="0.2">
      <c r="A10" s="148" t="s">
        <v>693</v>
      </c>
      <c r="B10" s="204" t="s">
        <v>438</v>
      </c>
      <c r="C10" s="232">
        <v>3203.3307564000002</v>
      </c>
      <c r="D10" s="232">
        <v>3208.1783415</v>
      </c>
      <c r="E10" s="232">
        <v>3212.0249306000001</v>
      </c>
      <c r="F10" s="232">
        <v>3211.7525297000002</v>
      </c>
      <c r="G10" s="232">
        <v>3215.935622</v>
      </c>
      <c r="H10" s="232">
        <v>3221.4562136999998</v>
      </c>
      <c r="I10" s="232">
        <v>3227.9303458999998</v>
      </c>
      <c r="J10" s="232">
        <v>3236.4139052999999</v>
      </c>
      <c r="K10" s="232">
        <v>3246.5229331</v>
      </c>
      <c r="L10" s="232">
        <v>3261.5486258000001</v>
      </c>
      <c r="M10" s="232">
        <v>3272.4401931000002</v>
      </c>
      <c r="N10" s="232">
        <v>3282.4888314</v>
      </c>
      <c r="O10" s="232">
        <v>3291.717846</v>
      </c>
      <c r="P10" s="232">
        <v>3300.0631474000002</v>
      </c>
      <c r="Q10" s="232">
        <v>3307.5480409000002</v>
      </c>
      <c r="R10" s="232">
        <v>3312.8060174000002</v>
      </c>
      <c r="S10" s="232">
        <v>3319.5949768999999</v>
      </c>
      <c r="T10" s="232">
        <v>3326.5484104000002</v>
      </c>
      <c r="U10" s="232">
        <v>3335.6345471</v>
      </c>
      <c r="V10" s="232">
        <v>3341.4407566</v>
      </c>
      <c r="W10" s="232">
        <v>3345.9352681</v>
      </c>
      <c r="X10" s="232">
        <v>3345.5428173</v>
      </c>
      <c r="Y10" s="232">
        <v>3350.0953811999998</v>
      </c>
      <c r="Z10" s="232">
        <v>3356.0176953999999</v>
      </c>
      <c r="AA10" s="232">
        <v>3367.0255390000002</v>
      </c>
      <c r="AB10" s="232">
        <v>3372.9005195999998</v>
      </c>
      <c r="AC10" s="232">
        <v>3377.3584162000002</v>
      </c>
      <c r="AD10" s="232">
        <v>3376.4072741999998</v>
      </c>
      <c r="AE10" s="232">
        <v>3381.0249690000001</v>
      </c>
      <c r="AF10" s="232">
        <v>3387.2195459</v>
      </c>
      <c r="AG10" s="232">
        <v>3397.4344722999999</v>
      </c>
      <c r="AH10" s="232">
        <v>3404.9502130000001</v>
      </c>
      <c r="AI10" s="232">
        <v>3412.2102352000002</v>
      </c>
      <c r="AJ10" s="232">
        <v>3427.6308294</v>
      </c>
      <c r="AK10" s="232">
        <v>3428.0671972</v>
      </c>
      <c r="AL10" s="232">
        <v>3421.9356290000001</v>
      </c>
      <c r="AM10" s="232">
        <v>3435.4502084000001</v>
      </c>
      <c r="AN10" s="232">
        <v>3396.5222053000002</v>
      </c>
      <c r="AO10" s="232">
        <v>3331.3657035000001</v>
      </c>
      <c r="AP10" s="232">
        <v>3131.2458750999999</v>
      </c>
      <c r="AQ10" s="232">
        <v>3095.1834966000001</v>
      </c>
      <c r="AR10" s="232">
        <v>3114.4437403000002</v>
      </c>
      <c r="AS10" s="232">
        <v>3291.1801670999998</v>
      </c>
      <c r="AT10" s="232">
        <v>3344.4704843</v>
      </c>
      <c r="AU10" s="232">
        <v>3376.4682527999998</v>
      </c>
      <c r="AV10" s="232">
        <v>3356.4843065999999</v>
      </c>
      <c r="AW10" s="232">
        <v>3368.9138523000001</v>
      </c>
      <c r="AX10" s="232">
        <v>3383.0677237999998</v>
      </c>
      <c r="AY10" s="232">
        <v>3398.1530115</v>
      </c>
      <c r="AZ10" s="232">
        <v>3416.3502171</v>
      </c>
      <c r="BA10" s="232">
        <v>3436.8664306999999</v>
      </c>
      <c r="BB10" s="232">
        <v>3464.2543581999998</v>
      </c>
      <c r="BC10" s="232">
        <v>3485.9940587999999</v>
      </c>
      <c r="BD10" s="305">
        <v>3506.6379999999999</v>
      </c>
      <c r="BE10" s="305">
        <v>3523.8789999999999</v>
      </c>
      <c r="BF10" s="305">
        <v>3544.0630000000001</v>
      </c>
      <c r="BG10" s="305">
        <v>3564.8820000000001</v>
      </c>
      <c r="BH10" s="305">
        <v>3591.123</v>
      </c>
      <c r="BI10" s="305">
        <v>3609.6239999999998</v>
      </c>
      <c r="BJ10" s="305">
        <v>3625.17</v>
      </c>
      <c r="BK10" s="305">
        <v>3635.6089999999999</v>
      </c>
      <c r="BL10" s="305">
        <v>3646.8620000000001</v>
      </c>
      <c r="BM10" s="305">
        <v>3656.7750000000001</v>
      </c>
      <c r="BN10" s="305">
        <v>3665.2730000000001</v>
      </c>
      <c r="BO10" s="305">
        <v>3672.5639999999999</v>
      </c>
      <c r="BP10" s="305">
        <v>3678.5720000000001</v>
      </c>
      <c r="BQ10" s="305">
        <v>3681.4830000000002</v>
      </c>
      <c r="BR10" s="305">
        <v>3686.288</v>
      </c>
      <c r="BS10" s="305">
        <v>3691.1709999999998</v>
      </c>
      <c r="BT10" s="305">
        <v>3696.1329999999998</v>
      </c>
      <c r="BU10" s="305">
        <v>3701.1729999999998</v>
      </c>
      <c r="BV10" s="305">
        <v>3706.2919999999999</v>
      </c>
    </row>
    <row r="11" spans="1:74" ht="11.1" customHeight="1" x14ac:dyDescent="0.2">
      <c r="A11" s="148" t="s">
        <v>694</v>
      </c>
      <c r="B11" s="204" t="s">
        <v>439</v>
      </c>
      <c r="C11" s="232">
        <v>799.98765326</v>
      </c>
      <c r="D11" s="232">
        <v>800.21420928999999</v>
      </c>
      <c r="E11" s="232">
        <v>800.11978435000003</v>
      </c>
      <c r="F11" s="232">
        <v>798.65683688000001</v>
      </c>
      <c r="G11" s="232">
        <v>798.70610610999995</v>
      </c>
      <c r="H11" s="232">
        <v>799.22005050999996</v>
      </c>
      <c r="I11" s="232">
        <v>799.95947405000004</v>
      </c>
      <c r="J11" s="232">
        <v>801.58216578999998</v>
      </c>
      <c r="K11" s="232">
        <v>803.84892969999999</v>
      </c>
      <c r="L11" s="232">
        <v>808.44497769999998</v>
      </c>
      <c r="M11" s="232">
        <v>810.73597701999995</v>
      </c>
      <c r="N11" s="232">
        <v>812.40713958000003</v>
      </c>
      <c r="O11" s="232">
        <v>812.29630442999996</v>
      </c>
      <c r="P11" s="232">
        <v>813.59941416000004</v>
      </c>
      <c r="Q11" s="232">
        <v>815.15430784</v>
      </c>
      <c r="R11" s="232">
        <v>817.70004018999998</v>
      </c>
      <c r="S11" s="232">
        <v>819.20421069999998</v>
      </c>
      <c r="T11" s="232">
        <v>820.40587410000001</v>
      </c>
      <c r="U11" s="232">
        <v>820.82335451999995</v>
      </c>
      <c r="V11" s="232">
        <v>821.78126061</v>
      </c>
      <c r="W11" s="232">
        <v>822.79791651000005</v>
      </c>
      <c r="X11" s="232">
        <v>824.21974649000003</v>
      </c>
      <c r="Y11" s="232">
        <v>825.09408378000001</v>
      </c>
      <c r="Z11" s="232">
        <v>825.76735266000003</v>
      </c>
      <c r="AA11" s="232">
        <v>825.85048878999999</v>
      </c>
      <c r="AB11" s="232">
        <v>826.41341910000006</v>
      </c>
      <c r="AC11" s="232">
        <v>827.06707926000001</v>
      </c>
      <c r="AD11" s="232">
        <v>827.46446962000005</v>
      </c>
      <c r="AE11" s="232">
        <v>828.55983919000005</v>
      </c>
      <c r="AF11" s="232">
        <v>830.00618831999998</v>
      </c>
      <c r="AG11" s="232">
        <v>832.72973012</v>
      </c>
      <c r="AH11" s="232">
        <v>834.18337856000005</v>
      </c>
      <c r="AI11" s="232">
        <v>835.29334673999995</v>
      </c>
      <c r="AJ11" s="232">
        <v>837.15009053999995</v>
      </c>
      <c r="AK11" s="232">
        <v>836.75485629000002</v>
      </c>
      <c r="AL11" s="232">
        <v>835.19809987999997</v>
      </c>
      <c r="AM11" s="232">
        <v>842.45504703999995</v>
      </c>
      <c r="AN11" s="232">
        <v>831.09382697000001</v>
      </c>
      <c r="AO11" s="232">
        <v>811.08966541999996</v>
      </c>
      <c r="AP11" s="232">
        <v>748.28706511999997</v>
      </c>
      <c r="AQ11" s="232">
        <v>736.61364356000001</v>
      </c>
      <c r="AR11" s="232">
        <v>741.91390345000002</v>
      </c>
      <c r="AS11" s="232">
        <v>795.09429501</v>
      </c>
      <c r="AT11" s="232">
        <v>811.16208019999999</v>
      </c>
      <c r="AU11" s="232">
        <v>821.02370920999999</v>
      </c>
      <c r="AV11" s="232">
        <v>816.25985374000004</v>
      </c>
      <c r="AW11" s="232">
        <v>820.02366663999999</v>
      </c>
      <c r="AX11" s="232">
        <v>823.89581959999998</v>
      </c>
      <c r="AY11" s="232">
        <v>827.42085037000004</v>
      </c>
      <c r="AZ11" s="232">
        <v>831.85128014999998</v>
      </c>
      <c r="BA11" s="232">
        <v>836.73164668000004</v>
      </c>
      <c r="BB11" s="232">
        <v>843.07687869999995</v>
      </c>
      <c r="BC11" s="232">
        <v>848.09592220000002</v>
      </c>
      <c r="BD11" s="305">
        <v>852.80370000000005</v>
      </c>
      <c r="BE11" s="305">
        <v>856.69619999999998</v>
      </c>
      <c r="BF11" s="305">
        <v>861.15949999999998</v>
      </c>
      <c r="BG11" s="305">
        <v>865.68960000000004</v>
      </c>
      <c r="BH11" s="305">
        <v>871.25670000000002</v>
      </c>
      <c r="BI11" s="305">
        <v>875.19259999999997</v>
      </c>
      <c r="BJ11" s="305">
        <v>878.46759999999995</v>
      </c>
      <c r="BK11" s="305">
        <v>880.5575</v>
      </c>
      <c r="BL11" s="305">
        <v>882.90380000000005</v>
      </c>
      <c r="BM11" s="305">
        <v>884.98220000000003</v>
      </c>
      <c r="BN11" s="305">
        <v>886.77520000000004</v>
      </c>
      <c r="BO11" s="305">
        <v>888.33119999999997</v>
      </c>
      <c r="BP11" s="305">
        <v>889.63250000000005</v>
      </c>
      <c r="BQ11" s="305">
        <v>890.221</v>
      </c>
      <c r="BR11" s="305">
        <v>891.35670000000005</v>
      </c>
      <c r="BS11" s="305">
        <v>892.58150000000001</v>
      </c>
      <c r="BT11" s="305">
        <v>893.89530000000002</v>
      </c>
      <c r="BU11" s="305">
        <v>895.29809999999998</v>
      </c>
      <c r="BV11" s="305">
        <v>896.79010000000005</v>
      </c>
    </row>
    <row r="12" spans="1:74" ht="11.1" customHeight="1" x14ac:dyDescent="0.2">
      <c r="A12" s="148" t="s">
        <v>695</v>
      </c>
      <c r="B12" s="204" t="s">
        <v>440</v>
      </c>
      <c r="C12" s="232">
        <v>2175.7722054000001</v>
      </c>
      <c r="D12" s="232">
        <v>2181.8161596</v>
      </c>
      <c r="E12" s="232">
        <v>2187.5837347000002</v>
      </c>
      <c r="F12" s="232">
        <v>2192.9449808999998</v>
      </c>
      <c r="G12" s="232">
        <v>2198.2572604000002</v>
      </c>
      <c r="H12" s="232">
        <v>2203.3906232999998</v>
      </c>
      <c r="I12" s="232">
        <v>2207.4102211999998</v>
      </c>
      <c r="J12" s="232">
        <v>2212.8868874</v>
      </c>
      <c r="K12" s="232">
        <v>2218.8857735000001</v>
      </c>
      <c r="L12" s="232">
        <v>2225.0216387</v>
      </c>
      <c r="M12" s="232">
        <v>2232.3538951</v>
      </c>
      <c r="N12" s="232">
        <v>2240.4973018000001</v>
      </c>
      <c r="O12" s="232">
        <v>2251.3374617999998</v>
      </c>
      <c r="P12" s="232">
        <v>2259.6889672000002</v>
      </c>
      <c r="Q12" s="232">
        <v>2267.4374208999998</v>
      </c>
      <c r="R12" s="232">
        <v>2275.7394346000001</v>
      </c>
      <c r="S12" s="232">
        <v>2281.4143260000001</v>
      </c>
      <c r="T12" s="232">
        <v>2285.6187067999999</v>
      </c>
      <c r="U12" s="232">
        <v>2284.6155036999999</v>
      </c>
      <c r="V12" s="232">
        <v>2288.6816684999999</v>
      </c>
      <c r="W12" s="232">
        <v>2294.0801277</v>
      </c>
      <c r="X12" s="232">
        <v>2302.5019628</v>
      </c>
      <c r="Y12" s="232">
        <v>2309.2966998000002</v>
      </c>
      <c r="Z12" s="232">
        <v>2316.1554203000001</v>
      </c>
      <c r="AA12" s="232">
        <v>2326.1103662999999</v>
      </c>
      <c r="AB12" s="232">
        <v>2330.8228721</v>
      </c>
      <c r="AC12" s="232">
        <v>2333.3251799</v>
      </c>
      <c r="AD12" s="232">
        <v>2327.2384188000001</v>
      </c>
      <c r="AE12" s="232">
        <v>2330.1044834999998</v>
      </c>
      <c r="AF12" s="232">
        <v>2335.5445033000001</v>
      </c>
      <c r="AG12" s="232">
        <v>2350.1012891999999</v>
      </c>
      <c r="AH12" s="232">
        <v>2355.7821107</v>
      </c>
      <c r="AI12" s="232">
        <v>2359.1297789999999</v>
      </c>
      <c r="AJ12" s="232">
        <v>2363.5270119000002</v>
      </c>
      <c r="AK12" s="232">
        <v>2359.6713352000002</v>
      </c>
      <c r="AL12" s="232">
        <v>2350.9454667</v>
      </c>
      <c r="AM12" s="232">
        <v>2353.3640565000001</v>
      </c>
      <c r="AN12" s="232">
        <v>2322.8868170999999</v>
      </c>
      <c r="AO12" s="232">
        <v>2275.5283985999999</v>
      </c>
      <c r="AP12" s="232">
        <v>2139.1694026</v>
      </c>
      <c r="AQ12" s="232">
        <v>2112.1381746000002</v>
      </c>
      <c r="AR12" s="232">
        <v>2122.3153161</v>
      </c>
      <c r="AS12" s="232">
        <v>2235.0421113000002</v>
      </c>
      <c r="AT12" s="232">
        <v>2270.6300290999998</v>
      </c>
      <c r="AU12" s="232">
        <v>2294.4203533999998</v>
      </c>
      <c r="AV12" s="232">
        <v>2290.7362348000001</v>
      </c>
      <c r="AW12" s="232">
        <v>2302.6890094999999</v>
      </c>
      <c r="AX12" s="232">
        <v>2314.6018278000001</v>
      </c>
      <c r="AY12" s="232">
        <v>2324.1349289</v>
      </c>
      <c r="AZ12" s="232">
        <v>2337.7226555000002</v>
      </c>
      <c r="BA12" s="232">
        <v>2353.0252464999999</v>
      </c>
      <c r="BB12" s="232">
        <v>2373.4520207999999</v>
      </c>
      <c r="BC12" s="232">
        <v>2389.6273517</v>
      </c>
      <c r="BD12" s="305">
        <v>2404.9609999999998</v>
      </c>
      <c r="BE12" s="305">
        <v>2417.2150000000001</v>
      </c>
      <c r="BF12" s="305">
        <v>2432.5410000000002</v>
      </c>
      <c r="BG12" s="305">
        <v>2448.703</v>
      </c>
      <c r="BH12" s="305">
        <v>2469.6370000000002</v>
      </c>
      <c r="BI12" s="305">
        <v>2484.5160000000001</v>
      </c>
      <c r="BJ12" s="305">
        <v>2497.279</v>
      </c>
      <c r="BK12" s="305">
        <v>2506.7959999999998</v>
      </c>
      <c r="BL12" s="305">
        <v>2516.1709999999998</v>
      </c>
      <c r="BM12" s="305">
        <v>2524.2759999999998</v>
      </c>
      <c r="BN12" s="305">
        <v>2530.2249999999999</v>
      </c>
      <c r="BO12" s="305">
        <v>2536.4520000000002</v>
      </c>
      <c r="BP12" s="305">
        <v>2542.0740000000001</v>
      </c>
      <c r="BQ12" s="305">
        <v>2546.4250000000002</v>
      </c>
      <c r="BR12" s="305">
        <v>2551.3310000000001</v>
      </c>
      <c r="BS12" s="305">
        <v>2556.1280000000002</v>
      </c>
      <c r="BT12" s="305">
        <v>2560.817</v>
      </c>
      <c r="BU12" s="305">
        <v>2565.3969999999999</v>
      </c>
      <c r="BV12" s="305">
        <v>2569.8690000000001</v>
      </c>
    </row>
    <row r="13" spans="1:74" ht="11.1" customHeight="1" x14ac:dyDescent="0.2">
      <c r="A13" s="148" t="s">
        <v>696</v>
      </c>
      <c r="B13" s="204" t="s">
        <v>441</v>
      </c>
      <c r="C13" s="232">
        <v>1164.4487965000001</v>
      </c>
      <c r="D13" s="232">
        <v>1167.2630818</v>
      </c>
      <c r="E13" s="232">
        <v>1170.1578331000001</v>
      </c>
      <c r="F13" s="232">
        <v>1172.3121887</v>
      </c>
      <c r="G13" s="232">
        <v>1175.9835183</v>
      </c>
      <c r="H13" s="232">
        <v>1180.3509601999999</v>
      </c>
      <c r="I13" s="232">
        <v>1187.3087959</v>
      </c>
      <c r="J13" s="232">
        <v>1191.6477511999999</v>
      </c>
      <c r="K13" s="232">
        <v>1195.2621075</v>
      </c>
      <c r="L13" s="232">
        <v>1195.2791706999999</v>
      </c>
      <c r="M13" s="232">
        <v>1199.5988500000001</v>
      </c>
      <c r="N13" s="232">
        <v>1205.3484510999999</v>
      </c>
      <c r="O13" s="232">
        <v>1216.344055</v>
      </c>
      <c r="P13" s="232">
        <v>1222.091439</v>
      </c>
      <c r="Q13" s="232">
        <v>1226.4066839</v>
      </c>
      <c r="R13" s="232">
        <v>1227.7955317999999</v>
      </c>
      <c r="S13" s="232">
        <v>1230.3671925000001</v>
      </c>
      <c r="T13" s="232">
        <v>1232.6274077999999</v>
      </c>
      <c r="U13" s="232">
        <v>1233.4235289999999</v>
      </c>
      <c r="V13" s="232">
        <v>1235.9253401000001</v>
      </c>
      <c r="W13" s="232">
        <v>1238.9801923</v>
      </c>
      <c r="X13" s="232">
        <v>1243.1816386</v>
      </c>
      <c r="Y13" s="232">
        <v>1246.8974083000001</v>
      </c>
      <c r="Z13" s="232">
        <v>1250.7210544</v>
      </c>
      <c r="AA13" s="232">
        <v>1255.3656658</v>
      </c>
      <c r="AB13" s="232">
        <v>1258.8702481</v>
      </c>
      <c r="AC13" s="232">
        <v>1261.9478902999999</v>
      </c>
      <c r="AD13" s="232">
        <v>1262.7494902000001</v>
      </c>
      <c r="AE13" s="232">
        <v>1266.3600786</v>
      </c>
      <c r="AF13" s="232">
        <v>1270.9305535000001</v>
      </c>
      <c r="AG13" s="232">
        <v>1278.6249826000001</v>
      </c>
      <c r="AH13" s="232">
        <v>1283.4921793000001</v>
      </c>
      <c r="AI13" s="232">
        <v>1287.6962114999999</v>
      </c>
      <c r="AJ13" s="232">
        <v>1293.524678</v>
      </c>
      <c r="AK13" s="232">
        <v>1294.6866821000001</v>
      </c>
      <c r="AL13" s="232">
        <v>1293.4698226</v>
      </c>
      <c r="AM13" s="232">
        <v>1300.7548420999999</v>
      </c>
      <c r="AN13" s="232">
        <v>1286.6196984000001</v>
      </c>
      <c r="AO13" s="232">
        <v>1261.9451340000001</v>
      </c>
      <c r="AP13" s="232">
        <v>1184.0317101999999</v>
      </c>
      <c r="AQ13" s="232">
        <v>1170.3028836999999</v>
      </c>
      <c r="AR13" s="232">
        <v>1178.0592157999999</v>
      </c>
      <c r="AS13" s="232">
        <v>1246.8147835</v>
      </c>
      <c r="AT13" s="232">
        <v>1267.9058748</v>
      </c>
      <c r="AU13" s="232">
        <v>1280.8465667</v>
      </c>
      <c r="AV13" s="232">
        <v>1273.3549290000001</v>
      </c>
      <c r="AW13" s="232">
        <v>1279.2062699999999</v>
      </c>
      <c r="AX13" s="232">
        <v>1286.1186593</v>
      </c>
      <c r="AY13" s="232">
        <v>1294.9425352000001</v>
      </c>
      <c r="AZ13" s="232">
        <v>1303.3391925000001</v>
      </c>
      <c r="BA13" s="232">
        <v>1312.1590693999999</v>
      </c>
      <c r="BB13" s="232">
        <v>1322.3997085000001</v>
      </c>
      <c r="BC13" s="232">
        <v>1331.3178677999999</v>
      </c>
      <c r="BD13" s="305">
        <v>1339.9110000000001</v>
      </c>
      <c r="BE13" s="305">
        <v>1347.692</v>
      </c>
      <c r="BF13" s="305">
        <v>1356.001</v>
      </c>
      <c r="BG13" s="305">
        <v>1364.35</v>
      </c>
      <c r="BH13" s="305">
        <v>1374.066</v>
      </c>
      <c r="BI13" s="305">
        <v>1381.502</v>
      </c>
      <c r="BJ13" s="305">
        <v>1387.9839999999999</v>
      </c>
      <c r="BK13" s="305">
        <v>1393.24</v>
      </c>
      <c r="BL13" s="305">
        <v>1398.0170000000001</v>
      </c>
      <c r="BM13" s="305">
        <v>1402.0440000000001</v>
      </c>
      <c r="BN13" s="305">
        <v>1404.9559999999999</v>
      </c>
      <c r="BO13" s="305">
        <v>1407.7539999999999</v>
      </c>
      <c r="BP13" s="305">
        <v>1410.0740000000001</v>
      </c>
      <c r="BQ13" s="305">
        <v>1411.107</v>
      </c>
      <c r="BR13" s="305">
        <v>1413.076</v>
      </c>
      <c r="BS13" s="305">
        <v>1415.172</v>
      </c>
      <c r="BT13" s="305">
        <v>1417.396</v>
      </c>
      <c r="BU13" s="305">
        <v>1419.7470000000001</v>
      </c>
      <c r="BV13" s="305">
        <v>1422.2260000000001</v>
      </c>
    </row>
    <row r="14" spans="1:74" ht="11.1" customHeight="1" x14ac:dyDescent="0.2">
      <c r="A14" s="148" t="s">
        <v>697</v>
      </c>
      <c r="B14" s="204" t="s">
        <v>442</v>
      </c>
      <c r="C14" s="232">
        <v>3425.9455137</v>
      </c>
      <c r="D14" s="232">
        <v>3439.3509239</v>
      </c>
      <c r="E14" s="232">
        <v>3452.0654531</v>
      </c>
      <c r="F14" s="232">
        <v>3462.3940271000001</v>
      </c>
      <c r="G14" s="232">
        <v>3474.9981002999998</v>
      </c>
      <c r="H14" s="232">
        <v>3488.1825985</v>
      </c>
      <c r="I14" s="232">
        <v>3502.0095084999998</v>
      </c>
      <c r="J14" s="232">
        <v>3516.3083663000002</v>
      </c>
      <c r="K14" s="232">
        <v>3531.1411588000001</v>
      </c>
      <c r="L14" s="232">
        <v>3550.6959909000002</v>
      </c>
      <c r="M14" s="232">
        <v>3563.4555741999998</v>
      </c>
      <c r="N14" s="232">
        <v>3573.6080136</v>
      </c>
      <c r="O14" s="232">
        <v>3576.3076992000001</v>
      </c>
      <c r="P14" s="232">
        <v>3584.8800580000002</v>
      </c>
      <c r="Q14" s="232">
        <v>3594.4794800999998</v>
      </c>
      <c r="R14" s="232">
        <v>3607.0895618</v>
      </c>
      <c r="S14" s="232">
        <v>3617.2554135</v>
      </c>
      <c r="T14" s="232">
        <v>3626.9606315000001</v>
      </c>
      <c r="U14" s="232">
        <v>3637.1569835</v>
      </c>
      <c r="V14" s="232">
        <v>3645.2271082000002</v>
      </c>
      <c r="W14" s="232">
        <v>3652.1227733000001</v>
      </c>
      <c r="X14" s="232">
        <v>3653.5055032999999</v>
      </c>
      <c r="Y14" s="232">
        <v>3661.3061059000001</v>
      </c>
      <c r="Z14" s="232">
        <v>3671.1861055999998</v>
      </c>
      <c r="AA14" s="232">
        <v>3685.6789103000001</v>
      </c>
      <c r="AB14" s="232">
        <v>3697.8176481999999</v>
      </c>
      <c r="AC14" s="232">
        <v>3710.1357272</v>
      </c>
      <c r="AD14" s="232">
        <v>3725.4866731000002</v>
      </c>
      <c r="AE14" s="232">
        <v>3736.0232900000001</v>
      </c>
      <c r="AF14" s="232">
        <v>3744.5991036999999</v>
      </c>
      <c r="AG14" s="232">
        <v>3743.7533557000002</v>
      </c>
      <c r="AH14" s="232">
        <v>3754.0031316999998</v>
      </c>
      <c r="AI14" s="232">
        <v>3767.8876733000002</v>
      </c>
      <c r="AJ14" s="232">
        <v>3803.8265113000002</v>
      </c>
      <c r="AK14" s="232">
        <v>3811.1659359999999</v>
      </c>
      <c r="AL14" s="232">
        <v>3808.3254781999999</v>
      </c>
      <c r="AM14" s="232">
        <v>3825.1986382999999</v>
      </c>
      <c r="AN14" s="232">
        <v>3779.5782902000001</v>
      </c>
      <c r="AO14" s="232">
        <v>3701.3579343000001</v>
      </c>
      <c r="AP14" s="232">
        <v>3461.1295128000002</v>
      </c>
      <c r="AQ14" s="232">
        <v>3414.7651848</v>
      </c>
      <c r="AR14" s="232">
        <v>3432.8568925</v>
      </c>
      <c r="AS14" s="232">
        <v>3633.536243</v>
      </c>
      <c r="AT14" s="232">
        <v>3691.9413165999999</v>
      </c>
      <c r="AU14" s="232">
        <v>3726.2037203999998</v>
      </c>
      <c r="AV14" s="232">
        <v>3700.3416748</v>
      </c>
      <c r="AW14" s="232">
        <v>3713.3050736999999</v>
      </c>
      <c r="AX14" s="232">
        <v>3729.1121373999999</v>
      </c>
      <c r="AY14" s="232">
        <v>3746.992405</v>
      </c>
      <c r="AZ14" s="232">
        <v>3769.0646440999999</v>
      </c>
      <c r="BA14" s="232">
        <v>3794.5583938</v>
      </c>
      <c r="BB14" s="232">
        <v>3829.0110887999999</v>
      </c>
      <c r="BC14" s="232">
        <v>3857.1947835000001</v>
      </c>
      <c r="BD14" s="305">
        <v>3884.6469999999999</v>
      </c>
      <c r="BE14" s="305">
        <v>3909.8780000000002</v>
      </c>
      <c r="BF14" s="305">
        <v>3936.9839999999999</v>
      </c>
      <c r="BG14" s="305">
        <v>3964.4760000000001</v>
      </c>
      <c r="BH14" s="305">
        <v>3997.9319999999998</v>
      </c>
      <c r="BI14" s="305">
        <v>4022.0120000000002</v>
      </c>
      <c r="BJ14" s="305">
        <v>4042.2939999999999</v>
      </c>
      <c r="BK14" s="305">
        <v>4056.154</v>
      </c>
      <c r="BL14" s="305">
        <v>4070.8069999999998</v>
      </c>
      <c r="BM14" s="305">
        <v>4083.6309999999999</v>
      </c>
      <c r="BN14" s="305">
        <v>4094.3560000000002</v>
      </c>
      <c r="BO14" s="305">
        <v>4103.7209999999995</v>
      </c>
      <c r="BP14" s="305">
        <v>4111.4570000000003</v>
      </c>
      <c r="BQ14" s="305">
        <v>4115.027</v>
      </c>
      <c r="BR14" s="305">
        <v>4121.4080000000004</v>
      </c>
      <c r="BS14" s="305">
        <v>4128.0630000000001</v>
      </c>
      <c r="BT14" s="305">
        <v>4134.9920000000002</v>
      </c>
      <c r="BU14" s="305">
        <v>4142.1949999999997</v>
      </c>
      <c r="BV14" s="305">
        <v>4149.6719999999996</v>
      </c>
    </row>
    <row r="15" spans="1:74" ht="11.1" customHeight="1" x14ac:dyDescent="0.2">
      <c r="A15" s="148"/>
      <c r="B15" s="165" t="s">
        <v>997</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315"/>
      <c r="BE15" s="315"/>
      <c r="BF15" s="315"/>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698</v>
      </c>
      <c r="B16" s="204" t="s">
        <v>435</v>
      </c>
      <c r="C16" s="250">
        <v>96.983748433000002</v>
      </c>
      <c r="D16" s="250">
        <v>97.190038807999997</v>
      </c>
      <c r="E16" s="250">
        <v>97.408680915999994</v>
      </c>
      <c r="F16" s="250">
        <v>97.815075997999998</v>
      </c>
      <c r="G16" s="250">
        <v>97.926870639000001</v>
      </c>
      <c r="H16" s="250">
        <v>97.919466080999996</v>
      </c>
      <c r="I16" s="250">
        <v>97.422621821000007</v>
      </c>
      <c r="J16" s="250">
        <v>97.454499240000004</v>
      </c>
      <c r="K16" s="250">
        <v>97.644857836</v>
      </c>
      <c r="L16" s="250">
        <v>98.333875872999997</v>
      </c>
      <c r="M16" s="250">
        <v>98.586063124999995</v>
      </c>
      <c r="N16" s="250">
        <v>98.741597854000005</v>
      </c>
      <c r="O16" s="250">
        <v>98.639188055999995</v>
      </c>
      <c r="P16" s="250">
        <v>98.722386747000002</v>
      </c>
      <c r="Q16" s="250">
        <v>98.829901921000001</v>
      </c>
      <c r="R16" s="250">
        <v>98.967089489000003</v>
      </c>
      <c r="S16" s="250">
        <v>99.119220694999996</v>
      </c>
      <c r="T16" s="250">
        <v>99.291651450000003</v>
      </c>
      <c r="U16" s="250">
        <v>99.589851863000007</v>
      </c>
      <c r="V16" s="250">
        <v>99.723779136999994</v>
      </c>
      <c r="W16" s="250">
        <v>99.798903379999999</v>
      </c>
      <c r="X16" s="250">
        <v>99.784360191000005</v>
      </c>
      <c r="Y16" s="250">
        <v>99.765026672000005</v>
      </c>
      <c r="Z16" s="250">
        <v>99.710038423</v>
      </c>
      <c r="AA16" s="250">
        <v>99.657614480999996</v>
      </c>
      <c r="AB16" s="250">
        <v>99.502652491000006</v>
      </c>
      <c r="AC16" s="250">
        <v>99.283371492000001</v>
      </c>
      <c r="AD16" s="250">
        <v>98.767407348000006</v>
      </c>
      <c r="AE16" s="250">
        <v>98.593761428999997</v>
      </c>
      <c r="AF16" s="250">
        <v>98.530069603000001</v>
      </c>
      <c r="AG16" s="250">
        <v>98.759533118999997</v>
      </c>
      <c r="AH16" s="250">
        <v>98.778348535999996</v>
      </c>
      <c r="AI16" s="250">
        <v>98.769717104999998</v>
      </c>
      <c r="AJ16" s="250">
        <v>98.906627115999996</v>
      </c>
      <c r="AK16" s="250">
        <v>98.713360770999998</v>
      </c>
      <c r="AL16" s="250">
        <v>98.362906361</v>
      </c>
      <c r="AM16" s="250">
        <v>99.532899165000003</v>
      </c>
      <c r="AN16" s="250">
        <v>97.609842161000003</v>
      </c>
      <c r="AO16" s="250">
        <v>94.271370630999996</v>
      </c>
      <c r="AP16" s="250">
        <v>84.126003111000003</v>
      </c>
      <c r="AQ16" s="250">
        <v>82.000313622999997</v>
      </c>
      <c r="AR16" s="250">
        <v>82.502820704000001</v>
      </c>
      <c r="AS16" s="250">
        <v>90.060263466999999</v>
      </c>
      <c r="AT16" s="250">
        <v>92.499109351000001</v>
      </c>
      <c r="AU16" s="250">
        <v>94.246097469000006</v>
      </c>
      <c r="AV16" s="250">
        <v>94.841831267000003</v>
      </c>
      <c r="AW16" s="250">
        <v>95.549651268999995</v>
      </c>
      <c r="AX16" s="250">
        <v>95.910160922000003</v>
      </c>
      <c r="AY16" s="250">
        <v>95.247087222999994</v>
      </c>
      <c r="AZ16" s="250">
        <v>95.420180927999994</v>
      </c>
      <c r="BA16" s="250">
        <v>95.753169034999999</v>
      </c>
      <c r="BB16" s="250">
        <v>96.406831167000007</v>
      </c>
      <c r="BC16" s="250">
        <v>96.939023362</v>
      </c>
      <c r="BD16" s="316">
        <v>97.510530000000003</v>
      </c>
      <c r="BE16" s="316">
        <v>98.071860000000001</v>
      </c>
      <c r="BF16" s="316">
        <v>98.75909</v>
      </c>
      <c r="BG16" s="316">
        <v>99.522739999999999</v>
      </c>
      <c r="BH16" s="316">
        <v>100.62520000000001</v>
      </c>
      <c r="BI16" s="316">
        <v>101.3449</v>
      </c>
      <c r="BJ16" s="316">
        <v>101.9442</v>
      </c>
      <c r="BK16" s="316">
        <v>102.3553</v>
      </c>
      <c r="BL16" s="316">
        <v>102.76479999999999</v>
      </c>
      <c r="BM16" s="316">
        <v>103.1048</v>
      </c>
      <c r="BN16" s="316">
        <v>103.3741</v>
      </c>
      <c r="BO16" s="316">
        <v>103.5759</v>
      </c>
      <c r="BP16" s="316">
        <v>103.70910000000001</v>
      </c>
      <c r="BQ16" s="316">
        <v>103.69459999999999</v>
      </c>
      <c r="BR16" s="316">
        <v>103.7497</v>
      </c>
      <c r="BS16" s="316">
        <v>103.7954</v>
      </c>
      <c r="BT16" s="316">
        <v>103.8317</v>
      </c>
      <c r="BU16" s="316">
        <v>103.8587</v>
      </c>
      <c r="BV16" s="316">
        <v>103.8762</v>
      </c>
    </row>
    <row r="17" spans="1:74" ht="11.1" customHeight="1" x14ac:dyDescent="0.2">
      <c r="A17" s="148" t="s">
        <v>699</v>
      </c>
      <c r="B17" s="204" t="s">
        <v>468</v>
      </c>
      <c r="C17" s="250">
        <v>97.448391271000006</v>
      </c>
      <c r="D17" s="250">
        <v>97.608627150000004</v>
      </c>
      <c r="E17" s="250">
        <v>97.792298567000003</v>
      </c>
      <c r="F17" s="250">
        <v>98.223317717</v>
      </c>
      <c r="G17" s="250">
        <v>98.285926067999995</v>
      </c>
      <c r="H17" s="250">
        <v>98.204035813000004</v>
      </c>
      <c r="I17" s="250">
        <v>97.535748896000001</v>
      </c>
      <c r="J17" s="250">
        <v>97.496284973000002</v>
      </c>
      <c r="K17" s="250">
        <v>97.643745985999999</v>
      </c>
      <c r="L17" s="250">
        <v>98.356089369000003</v>
      </c>
      <c r="M17" s="250">
        <v>98.593932181</v>
      </c>
      <c r="N17" s="250">
        <v>98.735231854999995</v>
      </c>
      <c r="O17" s="250">
        <v>98.618665921000002</v>
      </c>
      <c r="P17" s="250">
        <v>98.687871170999998</v>
      </c>
      <c r="Q17" s="250">
        <v>98.781525135999999</v>
      </c>
      <c r="R17" s="250">
        <v>98.872588300000004</v>
      </c>
      <c r="S17" s="250">
        <v>99.035419329000007</v>
      </c>
      <c r="T17" s="250">
        <v>99.242978710000003</v>
      </c>
      <c r="U17" s="250">
        <v>99.654990174999995</v>
      </c>
      <c r="V17" s="250">
        <v>99.832213456999995</v>
      </c>
      <c r="W17" s="250">
        <v>99.934372288000006</v>
      </c>
      <c r="X17" s="250">
        <v>99.987840125999995</v>
      </c>
      <c r="Y17" s="250">
        <v>99.920089963999999</v>
      </c>
      <c r="Z17" s="250">
        <v>99.757495258999995</v>
      </c>
      <c r="AA17" s="250">
        <v>99.405091536</v>
      </c>
      <c r="AB17" s="250">
        <v>99.124031102999993</v>
      </c>
      <c r="AC17" s="250">
        <v>98.819349482999996</v>
      </c>
      <c r="AD17" s="250">
        <v>98.330364441</v>
      </c>
      <c r="AE17" s="250">
        <v>98.098952124999997</v>
      </c>
      <c r="AF17" s="250">
        <v>97.964430300999993</v>
      </c>
      <c r="AG17" s="250">
        <v>98.087026046999995</v>
      </c>
      <c r="AH17" s="250">
        <v>98.026114894000003</v>
      </c>
      <c r="AI17" s="250">
        <v>97.941923920999997</v>
      </c>
      <c r="AJ17" s="250">
        <v>97.972828778999997</v>
      </c>
      <c r="AK17" s="250">
        <v>97.738296430000005</v>
      </c>
      <c r="AL17" s="250">
        <v>97.376702523000006</v>
      </c>
      <c r="AM17" s="250">
        <v>98.952508128999995</v>
      </c>
      <c r="AN17" s="250">
        <v>96.788445304999996</v>
      </c>
      <c r="AO17" s="250">
        <v>92.94897512</v>
      </c>
      <c r="AP17" s="250">
        <v>81.106037381999997</v>
      </c>
      <c r="AQ17" s="250">
        <v>78.661797620000002</v>
      </c>
      <c r="AR17" s="250">
        <v>79.288195642000005</v>
      </c>
      <c r="AS17" s="250">
        <v>88.308691558000007</v>
      </c>
      <c r="AT17" s="250">
        <v>91.083770063000003</v>
      </c>
      <c r="AU17" s="250">
        <v>92.936891269</v>
      </c>
      <c r="AV17" s="250">
        <v>93.048964811000005</v>
      </c>
      <c r="AW17" s="250">
        <v>93.672489192</v>
      </c>
      <c r="AX17" s="250">
        <v>93.988374046000004</v>
      </c>
      <c r="AY17" s="250">
        <v>93.343797714000004</v>
      </c>
      <c r="AZ17" s="250">
        <v>93.534019760999996</v>
      </c>
      <c r="BA17" s="250">
        <v>93.906218527999997</v>
      </c>
      <c r="BB17" s="250">
        <v>94.638655827999997</v>
      </c>
      <c r="BC17" s="250">
        <v>95.241111673999995</v>
      </c>
      <c r="BD17" s="316">
        <v>95.891850000000005</v>
      </c>
      <c r="BE17" s="316">
        <v>96.563910000000007</v>
      </c>
      <c r="BF17" s="316">
        <v>97.331419999999994</v>
      </c>
      <c r="BG17" s="316">
        <v>98.167429999999996</v>
      </c>
      <c r="BH17" s="316">
        <v>99.335489999999993</v>
      </c>
      <c r="BI17" s="316">
        <v>100.1108</v>
      </c>
      <c r="BJ17" s="316">
        <v>100.7569</v>
      </c>
      <c r="BK17" s="316">
        <v>101.1769</v>
      </c>
      <c r="BL17" s="316">
        <v>101.6374</v>
      </c>
      <c r="BM17" s="316">
        <v>102.0414</v>
      </c>
      <c r="BN17" s="316">
        <v>102.4109</v>
      </c>
      <c r="BO17" s="316">
        <v>102.6857</v>
      </c>
      <c r="BP17" s="316">
        <v>102.8878</v>
      </c>
      <c r="BQ17" s="316">
        <v>102.9345</v>
      </c>
      <c r="BR17" s="316">
        <v>103.05289999999999</v>
      </c>
      <c r="BS17" s="316">
        <v>103.1605</v>
      </c>
      <c r="BT17" s="316">
        <v>103.2573</v>
      </c>
      <c r="BU17" s="316">
        <v>103.3433</v>
      </c>
      <c r="BV17" s="316">
        <v>103.41840000000001</v>
      </c>
    </row>
    <row r="18" spans="1:74" ht="11.1" customHeight="1" x14ac:dyDescent="0.2">
      <c r="A18" s="148" t="s">
        <v>700</v>
      </c>
      <c r="B18" s="204" t="s">
        <v>436</v>
      </c>
      <c r="C18" s="250">
        <v>104.62228404</v>
      </c>
      <c r="D18" s="250">
        <v>104.88702311</v>
      </c>
      <c r="E18" s="250">
        <v>105.16709739</v>
      </c>
      <c r="F18" s="250">
        <v>105.69652748999999</v>
      </c>
      <c r="G18" s="250">
        <v>105.83175676</v>
      </c>
      <c r="H18" s="250">
        <v>105.80680578</v>
      </c>
      <c r="I18" s="250">
        <v>105.07600287</v>
      </c>
      <c r="J18" s="250">
        <v>105.1399452</v>
      </c>
      <c r="K18" s="250">
        <v>105.45296107</v>
      </c>
      <c r="L18" s="250">
        <v>106.49468351</v>
      </c>
      <c r="M18" s="250">
        <v>106.94612168</v>
      </c>
      <c r="N18" s="250">
        <v>107.2869086</v>
      </c>
      <c r="O18" s="250">
        <v>107.38619566</v>
      </c>
      <c r="P18" s="250">
        <v>107.60381656</v>
      </c>
      <c r="Q18" s="250">
        <v>107.80892269</v>
      </c>
      <c r="R18" s="250">
        <v>107.96589035</v>
      </c>
      <c r="S18" s="250">
        <v>108.17268467</v>
      </c>
      <c r="T18" s="250">
        <v>108.39368198</v>
      </c>
      <c r="U18" s="250">
        <v>108.71427930999999</v>
      </c>
      <c r="V18" s="250">
        <v>108.89963478999999</v>
      </c>
      <c r="W18" s="250">
        <v>109.03514547</v>
      </c>
      <c r="X18" s="250">
        <v>109.20905372</v>
      </c>
      <c r="Y18" s="250">
        <v>109.17869302</v>
      </c>
      <c r="Z18" s="250">
        <v>109.03230574</v>
      </c>
      <c r="AA18" s="250">
        <v>108.69066994000001</v>
      </c>
      <c r="AB18" s="250">
        <v>108.37164598</v>
      </c>
      <c r="AC18" s="250">
        <v>107.9960119</v>
      </c>
      <c r="AD18" s="250">
        <v>107.32363957</v>
      </c>
      <c r="AE18" s="250">
        <v>107.01488138000001</v>
      </c>
      <c r="AF18" s="250">
        <v>106.82960918000001</v>
      </c>
      <c r="AG18" s="250">
        <v>107.01113328</v>
      </c>
      <c r="AH18" s="250">
        <v>106.89035036</v>
      </c>
      <c r="AI18" s="250">
        <v>106.71057071</v>
      </c>
      <c r="AJ18" s="250">
        <v>106.50876611</v>
      </c>
      <c r="AK18" s="250">
        <v>106.18326417999999</v>
      </c>
      <c r="AL18" s="250">
        <v>105.7710367</v>
      </c>
      <c r="AM18" s="250">
        <v>107.86316537</v>
      </c>
      <c r="AN18" s="250">
        <v>105.3341755</v>
      </c>
      <c r="AO18" s="250">
        <v>100.77514879</v>
      </c>
      <c r="AP18" s="250">
        <v>86.342453798999998</v>
      </c>
      <c r="AQ18" s="250">
        <v>83.606076981000001</v>
      </c>
      <c r="AR18" s="250">
        <v>84.722386899</v>
      </c>
      <c r="AS18" s="250">
        <v>96.602385467999994</v>
      </c>
      <c r="AT18" s="250">
        <v>100.24081742</v>
      </c>
      <c r="AU18" s="250">
        <v>102.54868467</v>
      </c>
      <c r="AV18" s="250">
        <v>102.13992899</v>
      </c>
      <c r="AW18" s="250">
        <v>102.82621051</v>
      </c>
      <c r="AX18" s="250">
        <v>103.22147099</v>
      </c>
      <c r="AY18" s="250">
        <v>102.76437443</v>
      </c>
      <c r="AZ18" s="250">
        <v>102.99859484</v>
      </c>
      <c r="BA18" s="250">
        <v>103.36279622000001</v>
      </c>
      <c r="BB18" s="250">
        <v>103.97778162</v>
      </c>
      <c r="BC18" s="250">
        <v>104.51134264</v>
      </c>
      <c r="BD18" s="316">
        <v>105.0843</v>
      </c>
      <c r="BE18" s="316">
        <v>105.57040000000001</v>
      </c>
      <c r="BF18" s="316">
        <v>106.3167</v>
      </c>
      <c r="BG18" s="316">
        <v>107.19710000000001</v>
      </c>
      <c r="BH18" s="316">
        <v>108.5749</v>
      </c>
      <c r="BI18" s="316">
        <v>109.4508</v>
      </c>
      <c r="BJ18" s="316">
        <v>110.1883</v>
      </c>
      <c r="BK18" s="316">
        <v>110.7195</v>
      </c>
      <c r="BL18" s="316">
        <v>111.2307</v>
      </c>
      <c r="BM18" s="316">
        <v>111.65430000000001</v>
      </c>
      <c r="BN18" s="316">
        <v>111.962</v>
      </c>
      <c r="BO18" s="316">
        <v>112.2313</v>
      </c>
      <c r="BP18" s="316">
        <v>112.434</v>
      </c>
      <c r="BQ18" s="316">
        <v>112.4971</v>
      </c>
      <c r="BR18" s="316">
        <v>112.62130000000001</v>
      </c>
      <c r="BS18" s="316">
        <v>112.7337</v>
      </c>
      <c r="BT18" s="316">
        <v>112.8342</v>
      </c>
      <c r="BU18" s="316">
        <v>112.9229</v>
      </c>
      <c r="BV18" s="316">
        <v>112.9996</v>
      </c>
    </row>
    <row r="19" spans="1:74" ht="11.1" customHeight="1" x14ac:dyDescent="0.2">
      <c r="A19" s="148" t="s">
        <v>701</v>
      </c>
      <c r="B19" s="204" t="s">
        <v>437</v>
      </c>
      <c r="C19" s="250">
        <v>101.35398246</v>
      </c>
      <c r="D19" s="250">
        <v>101.6177302</v>
      </c>
      <c r="E19" s="250">
        <v>101.91397209</v>
      </c>
      <c r="F19" s="250">
        <v>102.48401371999999</v>
      </c>
      <c r="G19" s="250">
        <v>102.66426473</v>
      </c>
      <c r="H19" s="250">
        <v>102.69603069999999</v>
      </c>
      <c r="I19" s="250">
        <v>102.11599221</v>
      </c>
      <c r="J19" s="250">
        <v>102.19827767</v>
      </c>
      <c r="K19" s="250">
        <v>102.47956765000001</v>
      </c>
      <c r="L19" s="250">
        <v>103.36462319</v>
      </c>
      <c r="M19" s="250">
        <v>103.74035146</v>
      </c>
      <c r="N19" s="250">
        <v>104.01151350000001</v>
      </c>
      <c r="O19" s="250">
        <v>103.99378093</v>
      </c>
      <c r="P19" s="250">
        <v>104.19405677</v>
      </c>
      <c r="Q19" s="250">
        <v>104.42801265999999</v>
      </c>
      <c r="R19" s="250">
        <v>104.70206872999999</v>
      </c>
      <c r="S19" s="250">
        <v>104.9985696</v>
      </c>
      <c r="T19" s="250">
        <v>105.32393541</v>
      </c>
      <c r="U19" s="250">
        <v>105.80852600999999</v>
      </c>
      <c r="V19" s="250">
        <v>106.09385182</v>
      </c>
      <c r="W19" s="250">
        <v>106.31027268</v>
      </c>
      <c r="X19" s="250">
        <v>106.50510722999999</v>
      </c>
      <c r="Y19" s="250">
        <v>106.54822923</v>
      </c>
      <c r="Z19" s="250">
        <v>106.48695733</v>
      </c>
      <c r="AA19" s="250">
        <v>106.22945679</v>
      </c>
      <c r="AB19" s="250">
        <v>106.02827311</v>
      </c>
      <c r="AC19" s="250">
        <v>105.79157155</v>
      </c>
      <c r="AD19" s="250">
        <v>105.32090721</v>
      </c>
      <c r="AE19" s="250">
        <v>105.16200358</v>
      </c>
      <c r="AF19" s="250">
        <v>105.11641575</v>
      </c>
      <c r="AG19" s="250">
        <v>105.38701644</v>
      </c>
      <c r="AH19" s="250">
        <v>105.41590569</v>
      </c>
      <c r="AI19" s="250">
        <v>105.40595620000001</v>
      </c>
      <c r="AJ19" s="250">
        <v>105.50396345999999</v>
      </c>
      <c r="AK19" s="250">
        <v>105.30623991</v>
      </c>
      <c r="AL19" s="250">
        <v>104.95958103</v>
      </c>
      <c r="AM19" s="250">
        <v>106.02222771</v>
      </c>
      <c r="AN19" s="250">
        <v>104.20901751</v>
      </c>
      <c r="AO19" s="250">
        <v>101.07819130999999</v>
      </c>
      <c r="AP19" s="250">
        <v>91.47778169</v>
      </c>
      <c r="AQ19" s="250">
        <v>89.575699072000006</v>
      </c>
      <c r="AR19" s="250">
        <v>90.219976028000005</v>
      </c>
      <c r="AS19" s="250">
        <v>97.817586219999995</v>
      </c>
      <c r="AT19" s="250">
        <v>100.24935207999999</v>
      </c>
      <c r="AU19" s="250">
        <v>101.92224726000001</v>
      </c>
      <c r="AV19" s="250">
        <v>102.12021995000001</v>
      </c>
      <c r="AW19" s="250">
        <v>102.81241266000001</v>
      </c>
      <c r="AX19" s="250">
        <v>103.28277358</v>
      </c>
      <c r="AY19" s="250">
        <v>103.10937919</v>
      </c>
      <c r="AZ19" s="250">
        <v>103.45251913</v>
      </c>
      <c r="BA19" s="250">
        <v>103.89026990000001</v>
      </c>
      <c r="BB19" s="250">
        <v>104.51269843999999</v>
      </c>
      <c r="BC19" s="250">
        <v>105.07212066</v>
      </c>
      <c r="BD19" s="316">
        <v>105.65860000000001</v>
      </c>
      <c r="BE19" s="316">
        <v>106.2</v>
      </c>
      <c r="BF19" s="316">
        <v>106.8947</v>
      </c>
      <c r="BG19" s="316">
        <v>107.67059999999999</v>
      </c>
      <c r="BH19" s="316">
        <v>108.8098</v>
      </c>
      <c r="BI19" s="316">
        <v>109.53619999999999</v>
      </c>
      <c r="BJ19" s="316">
        <v>110.1322</v>
      </c>
      <c r="BK19" s="316">
        <v>110.5222</v>
      </c>
      <c r="BL19" s="316">
        <v>110.91379999999999</v>
      </c>
      <c r="BM19" s="316">
        <v>111.23139999999999</v>
      </c>
      <c r="BN19" s="316">
        <v>111.42870000000001</v>
      </c>
      <c r="BO19" s="316">
        <v>111.63339999999999</v>
      </c>
      <c r="BP19" s="316">
        <v>111.79900000000001</v>
      </c>
      <c r="BQ19" s="316">
        <v>111.8952</v>
      </c>
      <c r="BR19" s="316">
        <v>112.00539999999999</v>
      </c>
      <c r="BS19" s="316">
        <v>112.0994</v>
      </c>
      <c r="BT19" s="316">
        <v>112.17700000000001</v>
      </c>
      <c r="BU19" s="316">
        <v>112.2383</v>
      </c>
      <c r="BV19" s="316">
        <v>112.2833</v>
      </c>
    </row>
    <row r="20" spans="1:74" ht="11.1" customHeight="1" x14ac:dyDescent="0.2">
      <c r="A20" s="148" t="s">
        <v>702</v>
      </c>
      <c r="B20" s="204" t="s">
        <v>438</v>
      </c>
      <c r="C20" s="250">
        <v>105.90082923</v>
      </c>
      <c r="D20" s="250">
        <v>106.24325725</v>
      </c>
      <c r="E20" s="250">
        <v>106.57835545</v>
      </c>
      <c r="F20" s="250">
        <v>107.1248672</v>
      </c>
      <c r="G20" s="250">
        <v>107.28124826</v>
      </c>
      <c r="H20" s="250">
        <v>107.26624199</v>
      </c>
      <c r="I20" s="250">
        <v>106.54103793</v>
      </c>
      <c r="J20" s="250">
        <v>106.58736483</v>
      </c>
      <c r="K20" s="250">
        <v>106.86641225</v>
      </c>
      <c r="L20" s="250">
        <v>107.81419228</v>
      </c>
      <c r="M20" s="250">
        <v>108.23167164</v>
      </c>
      <c r="N20" s="250">
        <v>108.55486242000001</v>
      </c>
      <c r="O20" s="250">
        <v>108.62614313</v>
      </c>
      <c r="P20" s="250">
        <v>108.87897291</v>
      </c>
      <c r="Q20" s="250">
        <v>109.15573026</v>
      </c>
      <c r="R20" s="250">
        <v>109.44366113</v>
      </c>
      <c r="S20" s="250">
        <v>109.77783915000001</v>
      </c>
      <c r="T20" s="250">
        <v>110.14551027</v>
      </c>
      <c r="U20" s="250">
        <v>110.70569221</v>
      </c>
      <c r="V20" s="250">
        <v>111.02108626</v>
      </c>
      <c r="W20" s="250">
        <v>111.25071014</v>
      </c>
      <c r="X20" s="250">
        <v>111.40234301</v>
      </c>
      <c r="Y20" s="250">
        <v>111.45459216</v>
      </c>
      <c r="Z20" s="250">
        <v>111.41523674</v>
      </c>
      <c r="AA20" s="250">
        <v>111.20862940000001</v>
      </c>
      <c r="AB20" s="250">
        <v>111.0428004</v>
      </c>
      <c r="AC20" s="250">
        <v>110.84210236</v>
      </c>
      <c r="AD20" s="250">
        <v>110.41207730000001</v>
      </c>
      <c r="AE20" s="250">
        <v>110.28748469999999</v>
      </c>
      <c r="AF20" s="250">
        <v>110.27386656</v>
      </c>
      <c r="AG20" s="250">
        <v>110.54300658</v>
      </c>
      <c r="AH20" s="250">
        <v>110.6224996</v>
      </c>
      <c r="AI20" s="250">
        <v>110.6841293</v>
      </c>
      <c r="AJ20" s="250">
        <v>110.96075485</v>
      </c>
      <c r="AK20" s="250">
        <v>110.81201357</v>
      </c>
      <c r="AL20" s="250">
        <v>110.47076462</v>
      </c>
      <c r="AM20" s="250">
        <v>111.64203793999999</v>
      </c>
      <c r="AN20" s="250">
        <v>109.63700119000001</v>
      </c>
      <c r="AO20" s="250">
        <v>106.16068432</v>
      </c>
      <c r="AP20" s="250">
        <v>95.452916569999999</v>
      </c>
      <c r="AQ20" s="250">
        <v>93.354167507</v>
      </c>
      <c r="AR20" s="250">
        <v>94.104266378999995</v>
      </c>
      <c r="AS20" s="250">
        <v>102.56560541</v>
      </c>
      <c r="AT20" s="250">
        <v>105.36660598</v>
      </c>
      <c r="AU20" s="250">
        <v>107.36966033</v>
      </c>
      <c r="AV20" s="250">
        <v>108.04289095999999</v>
      </c>
      <c r="AW20" s="250">
        <v>108.84896096</v>
      </c>
      <c r="AX20" s="250">
        <v>109.25599284</v>
      </c>
      <c r="AY20" s="250">
        <v>108.50161245</v>
      </c>
      <c r="AZ20" s="250">
        <v>108.68234871</v>
      </c>
      <c r="BA20" s="250">
        <v>109.03582747</v>
      </c>
      <c r="BB20" s="250">
        <v>109.70009641999999</v>
      </c>
      <c r="BC20" s="250">
        <v>110.29552441</v>
      </c>
      <c r="BD20" s="316">
        <v>110.9602</v>
      </c>
      <c r="BE20" s="316">
        <v>111.6893</v>
      </c>
      <c r="BF20" s="316">
        <v>112.49590000000001</v>
      </c>
      <c r="BG20" s="316">
        <v>113.37520000000001</v>
      </c>
      <c r="BH20" s="316">
        <v>114.6015</v>
      </c>
      <c r="BI20" s="316">
        <v>115.42059999999999</v>
      </c>
      <c r="BJ20" s="316">
        <v>116.1069</v>
      </c>
      <c r="BK20" s="316">
        <v>116.5889</v>
      </c>
      <c r="BL20" s="316">
        <v>117.063</v>
      </c>
      <c r="BM20" s="316">
        <v>117.4577</v>
      </c>
      <c r="BN20" s="316">
        <v>117.7739</v>
      </c>
      <c r="BO20" s="316">
        <v>118.0094</v>
      </c>
      <c r="BP20" s="316">
        <v>118.1651</v>
      </c>
      <c r="BQ20" s="316">
        <v>118.15049999999999</v>
      </c>
      <c r="BR20" s="316">
        <v>118.214</v>
      </c>
      <c r="BS20" s="316">
        <v>118.2653</v>
      </c>
      <c r="BT20" s="316">
        <v>118.3045</v>
      </c>
      <c r="BU20" s="316">
        <v>118.3314</v>
      </c>
      <c r="BV20" s="316">
        <v>118.3462</v>
      </c>
    </row>
    <row r="21" spans="1:74" ht="11.1" customHeight="1" x14ac:dyDescent="0.2">
      <c r="A21" s="148" t="s">
        <v>703</v>
      </c>
      <c r="B21" s="204" t="s">
        <v>439</v>
      </c>
      <c r="C21" s="250">
        <v>108.0392567</v>
      </c>
      <c r="D21" s="250">
        <v>108.32333552999999</v>
      </c>
      <c r="E21" s="250">
        <v>108.58799553</v>
      </c>
      <c r="F21" s="250">
        <v>109.02815105000001</v>
      </c>
      <c r="G21" s="250">
        <v>109.10778768999999</v>
      </c>
      <c r="H21" s="250">
        <v>109.02181976999999</v>
      </c>
      <c r="I21" s="250">
        <v>108.25814303</v>
      </c>
      <c r="J21" s="250">
        <v>108.22504419000001</v>
      </c>
      <c r="K21" s="250">
        <v>108.41041899</v>
      </c>
      <c r="L21" s="250">
        <v>109.24365342999999</v>
      </c>
      <c r="M21" s="250">
        <v>109.54393602</v>
      </c>
      <c r="N21" s="250">
        <v>109.74065274</v>
      </c>
      <c r="O21" s="250">
        <v>109.68997188</v>
      </c>
      <c r="P21" s="250">
        <v>109.78743068999999</v>
      </c>
      <c r="Q21" s="250">
        <v>109.88919745</v>
      </c>
      <c r="R21" s="250">
        <v>109.90396556</v>
      </c>
      <c r="S21" s="250">
        <v>110.08282814</v>
      </c>
      <c r="T21" s="250">
        <v>110.3344786</v>
      </c>
      <c r="U21" s="250">
        <v>110.85997457000001</v>
      </c>
      <c r="V21" s="250">
        <v>111.10640757</v>
      </c>
      <c r="W21" s="250">
        <v>111.27483522</v>
      </c>
      <c r="X21" s="250">
        <v>111.38086059</v>
      </c>
      <c r="Y21" s="250">
        <v>111.38157527</v>
      </c>
      <c r="Z21" s="250">
        <v>111.29258231</v>
      </c>
      <c r="AA21" s="250">
        <v>111.07297846</v>
      </c>
      <c r="AB21" s="250">
        <v>110.83524767999999</v>
      </c>
      <c r="AC21" s="250">
        <v>110.53848671999999</v>
      </c>
      <c r="AD21" s="250">
        <v>109.88992646</v>
      </c>
      <c r="AE21" s="250">
        <v>109.69468198</v>
      </c>
      <c r="AF21" s="250">
        <v>109.65998415</v>
      </c>
      <c r="AG21" s="250">
        <v>110.08195816999999</v>
      </c>
      <c r="AH21" s="250">
        <v>110.14625977</v>
      </c>
      <c r="AI21" s="250">
        <v>110.14901412</v>
      </c>
      <c r="AJ21" s="250">
        <v>110.18741568999999</v>
      </c>
      <c r="AK21" s="250">
        <v>109.99417971</v>
      </c>
      <c r="AL21" s="250">
        <v>109.66650066</v>
      </c>
      <c r="AM21" s="250">
        <v>111.70288354</v>
      </c>
      <c r="AN21" s="250">
        <v>109.23243954</v>
      </c>
      <c r="AO21" s="250">
        <v>104.75367369999999</v>
      </c>
      <c r="AP21" s="250">
        <v>90.383976623999999</v>
      </c>
      <c r="AQ21" s="250">
        <v>87.800524120999995</v>
      </c>
      <c r="AR21" s="250">
        <v>89.120706806000001</v>
      </c>
      <c r="AS21" s="250">
        <v>101.32090851</v>
      </c>
      <c r="AT21" s="250">
        <v>105.2160737</v>
      </c>
      <c r="AU21" s="250">
        <v>107.78258621000001</v>
      </c>
      <c r="AV21" s="250">
        <v>107.68516043</v>
      </c>
      <c r="AW21" s="250">
        <v>108.59583179000001</v>
      </c>
      <c r="AX21" s="250">
        <v>109.17931468</v>
      </c>
      <c r="AY21" s="250">
        <v>108.86777363</v>
      </c>
      <c r="AZ21" s="250">
        <v>109.22275617</v>
      </c>
      <c r="BA21" s="250">
        <v>109.67642684</v>
      </c>
      <c r="BB21" s="250">
        <v>110.34291937</v>
      </c>
      <c r="BC21" s="250">
        <v>110.90836600999999</v>
      </c>
      <c r="BD21" s="316">
        <v>111.48690000000001</v>
      </c>
      <c r="BE21" s="316">
        <v>111.9978</v>
      </c>
      <c r="BF21" s="316">
        <v>112.6631</v>
      </c>
      <c r="BG21" s="316">
        <v>113.4019</v>
      </c>
      <c r="BH21" s="316">
        <v>114.4967</v>
      </c>
      <c r="BI21" s="316">
        <v>115.1711</v>
      </c>
      <c r="BJ21" s="316">
        <v>115.70740000000001</v>
      </c>
      <c r="BK21" s="316">
        <v>116.0012</v>
      </c>
      <c r="BL21" s="316">
        <v>116.3398</v>
      </c>
      <c r="BM21" s="316">
        <v>116.6186</v>
      </c>
      <c r="BN21" s="316">
        <v>116.82</v>
      </c>
      <c r="BO21" s="316">
        <v>116.9926</v>
      </c>
      <c r="BP21" s="316">
        <v>117.1185</v>
      </c>
      <c r="BQ21" s="316">
        <v>117.1467</v>
      </c>
      <c r="BR21" s="316">
        <v>117.21810000000001</v>
      </c>
      <c r="BS21" s="316">
        <v>117.2814</v>
      </c>
      <c r="BT21" s="316">
        <v>117.3366</v>
      </c>
      <c r="BU21" s="316">
        <v>117.3836</v>
      </c>
      <c r="BV21" s="316">
        <v>117.4226</v>
      </c>
    </row>
    <row r="22" spans="1:74" ht="11.1" customHeight="1" x14ac:dyDescent="0.2">
      <c r="A22" s="148" t="s">
        <v>704</v>
      </c>
      <c r="B22" s="204" t="s">
        <v>440</v>
      </c>
      <c r="C22" s="250">
        <v>95.162317557999998</v>
      </c>
      <c r="D22" s="250">
        <v>95.445035442999995</v>
      </c>
      <c r="E22" s="250">
        <v>95.787771348000007</v>
      </c>
      <c r="F22" s="250">
        <v>96.455322199999998</v>
      </c>
      <c r="G22" s="250">
        <v>96.719496446999997</v>
      </c>
      <c r="H22" s="250">
        <v>96.845091017000001</v>
      </c>
      <c r="I22" s="250">
        <v>96.431011112999997</v>
      </c>
      <c r="J22" s="250">
        <v>96.580267427999999</v>
      </c>
      <c r="K22" s="250">
        <v>96.891765164999995</v>
      </c>
      <c r="L22" s="250">
        <v>97.707352396999994</v>
      </c>
      <c r="M22" s="250">
        <v>98.086946921999996</v>
      </c>
      <c r="N22" s="250">
        <v>98.372396813999998</v>
      </c>
      <c r="O22" s="250">
        <v>98.360165937000005</v>
      </c>
      <c r="P22" s="250">
        <v>98.609978663999996</v>
      </c>
      <c r="Q22" s="250">
        <v>98.918298859999993</v>
      </c>
      <c r="R22" s="250">
        <v>99.327220533000002</v>
      </c>
      <c r="S22" s="250">
        <v>99.720985161000002</v>
      </c>
      <c r="T22" s="250">
        <v>100.14168675000001</v>
      </c>
      <c r="U22" s="250">
        <v>100.71690956</v>
      </c>
      <c r="V22" s="250">
        <v>101.09579689</v>
      </c>
      <c r="W22" s="250">
        <v>101.405933</v>
      </c>
      <c r="X22" s="250">
        <v>101.69998162</v>
      </c>
      <c r="Y22" s="250">
        <v>101.83311749000001</v>
      </c>
      <c r="Z22" s="250">
        <v>101.85800435</v>
      </c>
      <c r="AA22" s="250">
        <v>101.65879873</v>
      </c>
      <c r="AB22" s="250">
        <v>101.55407015999999</v>
      </c>
      <c r="AC22" s="250">
        <v>101.42797519</v>
      </c>
      <c r="AD22" s="250">
        <v>101.1215942</v>
      </c>
      <c r="AE22" s="250">
        <v>101.07195611</v>
      </c>
      <c r="AF22" s="250">
        <v>101.1201413</v>
      </c>
      <c r="AG22" s="250">
        <v>101.4661972</v>
      </c>
      <c r="AH22" s="250">
        <v>101.5599934</v>
      </c>
      <c r="AI22" s="250">
        <v>101.60157732</v>
      </c>
      <c r="AJ22" s="250">
        <v>101.72925221</v>
      </c>
      <c r="AK22" s="250">
        <v>101.56268415</v>
      </c>
      <c r="AL22" s="250">
        <v>101.24017637</v>
      </c>
      <c r="AM22" s="250">
        <v>102.10588582</v>
      </c>
      <c r="AN22" s="250">
        <v>100.46338093</v>
      </c>
      <c r="AO22" s="250">
        <v>97.656818638000004</v>
      </c>
      <c r="AP22" s="250">
        <v>89.312581641999998</v>
      </c>
      <c r="AQ22" s="250">
        <v>87.458117509999994</v>
      </c>
      <c r="AR22" s="250">
        <v>87.719808943999993</v>
      </c>
      <c r="AS22" s="250">
        <v>93.620870941999996</v>
      </c>
      <c r="AT22" s="250">
        <v>95.472462261999993</v>
      </c>
      <c r="AU22" s="250">
        <v>96.797797900000006</v>
      </c>
      <c r="AV22" s="250">
        <v>97.182314316000003</v>
      </c>
      <c r="AW22" s="250">
        <v>97.766061246000007</v>
      </c>
      <c r="AX22" s="250">
        <v>98.13447515</v>
      </c>
      <c r="AY22" s="250">
        <v>97.822683643999994</v>
      </c>
      <c r="AZ22" s="250">
        <v>98.109085781999994</v>
      </c>
      <c r="BA22" s="250">
        <v>98.528809179999996</v>
      </c>
      <c r="BB22" s="250">
        <v>99.181948739999996</v>
      </c>
      <c r="BC22" s="250">
        <v>99.793243484000001</v>
      </c>
      <c r="BD22" s="316">
        <v>100.4628</v>
      </c>
      <c r="BE22" s="316">
        <v>101.1814</v>
      </c>
      <c r="BF22" s="316">
        <v>101.9743</v>
      </c>
      <c r="BG22" s="316">
        <v>102.83240000000001</v>
      </c>
      <c r="BH22" s="316">
        <v>103.983</v>
      </c>
      <c r="BI22" s="316">
        <v>104.8008</v>
      </c>
      <c r="BJ22" s="316">
        <v>105.51300000000001</v>
      </c>
      <c r="BK22" s="316">
        <v>106.0759</v>
      </c>
      <c r="BL22" s="316">
        <v>106.61020000000001</v>
      </c>
      <c r="BM22" s="316">
        <v>107.0719</v>
      </c>
      <c r="BN22" s="316">
        <v>107.4611</v>
      </c>
      <c r="BO22" s="316">
        <v>107.77760000000001</v>
      </c>
      <c r="BP22" s="316">
        <v>108.0215</v>
      </c>
      <c r="BQ22" s="316">
        <v>108.1212</v>
      </c>
      <c r="BR22" s="316">
        <v>108.2736</v>
      </c>
      <c r="BS22" s="316">
        <v>108.40689999999999</v>
      </c>
      <c r="BT22" s="316">
        <v>108.5213</v>
      </c>
      <c r="BU22" s="316">
        <v>108.61669999999999</v>
      </c>
      <c r="BV22" s="316">
        <v>108.6932</v>
      </c>
    </row>
    <row r="23" spans="1:74" ht="11.1" customHeight="1" x14ac:dyDescent="0.2">
      <c r="A23" s="148" t="s">
        <v>705</v>
      </c>
      <c r="B23" s="204" t="s">
        <v>441</v>
      </c>
      <c r="C23" s="250">
        <v>106.46549491</v>
      </c>
      <c r="D23" s="250">
        <v>106.92417369</v>
      </c>
      <c r="E23" s="250">
        <v>107.38862041</v>
      </c>
      <c r="F23" s="250">
        <v>108.01066785</v>
      </c>
      <c r="G23" s="250">
        <v>108.37277591</v>
      </c>
      <c r="H23" s="250">
        <v>108.62677734</v>
      </c>
      <c r="I23" s="250">
        <v>108.38389538</v>
      </c>
      <c r="J23" s="250">
        <v>108.71326617</v>
      </c>
      <c r="K23" s="250">
        <v>109.22611293</v>
      </c>
      <c r="L23" s="250">
        <v>110.29967567</v>
      </c>
      <c r="M23" s="250">
        <v>110.89654435999999</v>
      </c>
      <c r="N23" s="250">
        <v>111.39395903</v>
      </c>
      <c r="O23" s="250">
        <v>111.64389255</v>
      </c>
      <c r="P23" s="250">
        <v>112.05341948</v>
      </c>
      <c r="Q23" s="250">
        <v>112.47451270000001</v>
      </c>
      <c r="R23" s="250">
        <v>112.83283968000001</v>
      </c>
      <c r="S23" s="250">
        <v>113.3328149</v>
      </c>
      <c r="T23" s="250">
        <v>113.90010581</v>
      </c>
      <c r="U23" s="250">
        <v>114.73696237999999</v>
      </c>
      <c r="V23" s="250">
        <v>115.28719723</v>
      </c>
      <c r="W23" s="250">
        <v>115.75306034</v>
      </c>
      <c r="X23" s="250">
        <v>116.18033137</v>
      </c>
      <c r="Y23" s="250">
        <v>116.44311619</v>
      </c>
      <c r="Z23" s="250">
        <v>116.58719447999999</v>
      </c>
      <c r="AA23" s="250">
        <v>116.56766682999999</v>
      </c>
      <c r="AB23" s="250">
        <v>116.50800663</v>
      </c>
      <c r="AC23" s="250">
        <v>116.36331446</v>
      </c>
      <c r="AD23" s="250">
        <v>115.80398873999999</v>
      </c>
      <c r="AE23" s="250">
        <v>115.73643382</v>
      </c>
      <c r="AF23" s="250">
        <v>115.83104813</v>
      </c>
      <c r="AG23" s="250">
        <v>116.35423824999999</v>
      </c>
      <c r="AH23" s="250">
        <v>116.57338606</v>
      </c>
      <c r="AI23" s="250">
        <v>116.75489815</v>
      </c>
      <c r="AJ23" s="250">
        <v>117.11506373</v>
      </c>
      <c r="AK23" s="250">
        <v>117.05908746999999</v>
      </c>
      <c r="AL23" s="250">
        <v>116.80325857</v>
      </c>
      <c r="AM23" s="250">
        <v>117.76198578</v>
      </c>
      <c r="AN23" s="250">
        <v>116.04564508</v>
      </c>
      <c r="AO23" s="250">
        <v>113.06864519</v>
      </c>
      <c r="AP23" s="250">
        <v>103.68763189000001</v>
      </c>
      <c r="AQ23" s="250">
        <v>102.04682931000001</v>
      </c>
      <c r="AR23" s="250">
        <v>103.00288322</v>
      </c>
      <c r="AS23" s="250">
        <v>111.09442584</v>
      </c>
      <c r="AT23" s="250">
        <v>113.84021858</v>
      </c>
      <c r="AU23" s="250">
        <v>115.77889365</v>
      </c>
      <c r="AV23" s="250">
        <v>116.20785427</v>
      </c>
      <c r="AW23" s="250">
        <v>117.05924159999999</v>
      </c>
      <c r="AX23" s="250">
        <v>117.63045885</v>
      </c>
      <c r="AY23" s="250">
        <v>117.44292417</v>
      </c>
      <c r="AZ23" s="250">
        <v>117.81273766</v>
      </c>
      <c r="BA23" s="250">
        <v>118.26131746999999</v>
      </c>
      <c r="BB23" s="250">
        <v>118.82633070999999</v>
      </c>
      <c r="BC23" s="250">
        <v>119.40419283</v>
      </c>
      <c r="BD23" s="316">
        <v>120.0326</v>
      </c>
      <c r="BE23" s="316">
        <v>120.6236</v>
      </c>
      <c r="BF23" s="316">
        <v>121.41889999999999</v>
      </c>
      <c r="BG23" s="316">
        <v>122.3306</v>
      </c>
      <c r="BH23" s="316">
        <v>123.7124</v>
      </c>
      <c r="BI23" s="316">
        <v>124.5916</v>
      </c>
      <c r="BJ23" s="316">
        <v>125.3219</v>
      </c>
      <c r="BK23" s="316">
        <v>125.8223</v>
      </c>
      <c r="BL23" s="316">
        <v>126.3156</v>
      </c>
      <c r="BM23" s="316">
        <v>126.72069999999999</v>
      </c>
      <c r="BN23" s="316">
        <v>127.0275</v>
      </c>
      <c r="BO23" s="316">
        <v>127.2638</v>
      </c>
      <c r="BP23" s="316">
        <v>127.4196</v>
      </c>
      <c r="BQ23" s="316">
        <v>127.3929</v>
      </c>
      <c r="BR23" s="316">
        <v>127.4637</v>
      </c>
      <c r="BS23" s="316">
        <v>127.5303</v>
      </c>
      <c r="BT23" s="316">
        <v>127.59269999999999</v>
      </c>
      <c r="BU23" s="316">
        <v>127.6507</v>
      </c>
      <c r="BV23" s="316">
        <v>127.7046</v>
      </c>
    </row>
    <row r="24" spans="1:74" ht="11.1" customHeight="1" x14ac:dyDescent="0.2">
      <c r="A24" s="148" t="s">
        <v>706</v>
      </c>
      <c r="B24" s="204" t="s">
        <v>442</v>
      </c>
      <c r="C24" s="250">
        <v>102.71720252999999</v>
      </c>
      <c r="D24" s="250">
        <v>102.88128361</v>
      </c>
      <c r="E24" s="250">
        <v>103.06809920000001</v>
      </c>
      <c r="F24" s="250">
        <v>103.49603832</v>
      </c>
      <c r="G24" s="250">
        <v>103.56453114999999</v>
      </c>
      <c r="H24" s="250">
        <v>103.49196671999999</v>
      </c>
      <c r="I24" s="250">
        <v>102.80314654</v>
      </c>
      <c r="J24" s="250">
        <v>102.80486643</v>
      </c>
      <c r="K24" s="250">
        <v>103.02192791</v>
      </c>
      <c r="L24" s="250">
        <v>103.8900715</v>
      </c>
      <c r="M24" s="250">
        <v>104.21101078</v>
      </c>
      <c r="N24" s="250">
        <v>104.42048627</v>
      </c>
      <c r="O24" s="250">
        <v>104.35708321</v>
      </c>
      <c r="P24" s="250">
        <v>104.4646922</v>
      </c>
      <c r="Q24" s="250">
        <v>104.58189847</v>
      </c>
      <c r="R24" s="250">
        <v>104.65496938</v>
      </c>
      <c r="S24" s="250">
        <v>104.83166971999999</v>
      </c>
      <c r="T24" s="250">
        <v>105.05826682999999</v>
      </c>
      <c r="U24" s="250">
        <v>105.49718706</v>
      </c>
      <c r="V24" s="250">
        <v>105.70175795</v>
      </c>
      <c r="W24" s="250">
        <v>105.83440584</v>
      </c>
      <c r="X24" s="250">
        <v>105.94135494</v>
      </c>
      <c r="Y24" s="250">
        <v>105.8954887</v>
      </c>
      <c r="Z24" s="250">
        <v>105.74303131000001</v>
      </c>
      <c r="AA24" s="250">
        <v>105.34783856999999</v>
      </c>
      <c r="AB24" s="250">
        <v>105.08430706</v>
      </c>
      <c r="AC24" s="250">
        <v>104.81629255999999</v>
      </c>
      <c r="AD24" s="250">
        <v>104.40236605</v>
      </c>
      <c r="AE24" s="250">
        <v>104.23145737</v>
      </c>
      <c r="AF24" s="250">
        <v>104.16213749000001</v>
      </c>
      <c r="AG24" s="250">
        <v>104.32125679000001</v>
      </c>
      <c r="AH24" s="250">
        <v>104.35997672000001</v>
      </c>
      <c r="AI24" s="250">
        <v>104.40514765</v>
      </c>
      <c r="AJ24" s="250">
        <v>104.72459828</v>
      </c>
      <c r="AK24" s="250">
        <v>104.58179971</v>
      </c>
      <c r="AL24" s="250">
        <v>104.24458063</v>
      </c>
      <c r="AM24" s="250">
        <v>105.27130819</v>
      </c>
      <c r="AN24" s="250">
        <v>103.37647272</v>
      </c>
      <c r="AO24" s="250">
        <v>100.11844137</v>
      </c>
      <c r="AP24" s="250">
        <v>90.373817766000002</v>
      </c>
      <c r="AQ24" s="250">
        <v>88.231941935999998</v>
      </c>
      <c r="AR24" s="250">
        <v>88.569417505999994</v>
      </c>
      <c r="AS24" s="250">
        <v>95.651174984999997</v>
      </c>
      <c r="AT24" s="250">
        <v>97.748655475000007</v>
      </c>
      <c r="AU24" s="250">
        <v>99.126789482999996</v>
      </c>
      <c r="AV24" s="250">
        <v>99.146870079999999</v>
      </c>
      <c r="AW24" s="250">
        <v>99.565341324000002</v>
      </c>
      <c r="AX24" s="250">
        <v>99.743496285000006</v>
      </c>
      <c r="AY24" s="250">
        <v>99.152084651999999</v>
      </c>
      <c r="AZ24" s="250">
        <v>99.246544780999997</v>
      </c>
      <c r="BA24" s="250">
        <v>99.497626359999998</v>
      </c>
      <c r="BB24" s="250">
        <v>99.975446129999995</v>
      </c>
      <c r="BC24" s="250">
        <v>100.48718306000001</v>
      </c>
      <c r="BD24" s="316">
        <v>101.10299999999999</v>
      </c>
      <c r="BE24" s="316">
        <v>101.86920000000001</v>
      </c>
      <c r="BF24" s="316">
        <v>102.65819999999999</v>
      </c>
      <c r="BG24" s="316">
        <v>103.5164</v>
      </c>
      <c r="BH24" s="316">
        <v>104.64660000000001</v>
      </c>
      <c r="BI24" s="316">
        <v>105.4909</v>
      </c>
      <c r="BJ24" s="316">
        <v>106.25230000000001</v>
      </c>
      <c r="BK24" s="316">
        <v>106.904</v>
      </c>
      <c r="BL24" s="316">
        <v>107.5194</v>
      </c>
      <c r="BM24" s="316">
        <v>108.0719</v>
      </c>
      <c r="BN24" s="316">
        <v>108.6221</v>
      </c>
      <c r="BO24" s="316">
        <v>109.0029</v>
      </c>
      <c r="BP24" s="316">
        <v>109.2752</v>
      </c>
      <c r="BQ24" s="316">
        <v>109.2881</v>
      </c>
      <c r="BR24" s="316">
        <v>109.4563</v>
      </c>
      <c r="BS24" s="316">
        <v>109.629</v>
      </c>
      <c r="BT24" s="316">
        <v>109.80629999999999</v>
      </c>
      <c r="BU24" s="316">
        <v>109.988</v>
      </c>
      <c r="BV24" s="316">
        <v>110.1742</v>
      </c>
    </row>
    <row r="25" spans="1:74" ht="11.1" customHeight="1" x14ac:dyDescent="0.2">
      <c r="A25" s="148"/>
      <c r="B25" s="165" t="s">
        <v>1117</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317"/>
      <c r="BE25" s="317"/>
      <c r="BF25" s="317"/>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707</v>
      </c>
      <c r="B26" s="204" t="s">
        <v>435</v>
      </c>
      <c r="C26" s="232">
        <v>831.86887363999995</v>
      </c>
      <c r="D26" s="232">
        <v>834.00754227000004</v>
      </c>
      <c r="E26" s="232">
        <v>836.50693321999995</v>
      </c>
      <c r="F26" s="232">
        <v>839.90431837000006</v>
      </c>
      <c r="G26" s="232">
        <v>842.72220001999995</v>
      </c>
      <c r="H26" s="232">
        <v>845.49785006000002</v>
      </c>
      <c r="I26" s="232">
        <v>848.99586177000003</v>
      </c>
      <c r="J26" s="232">
        <v>851.11360362999994</v>
      </c>
      <c r="K26" s="232">
        <v>852.61566891999996</v>
      </c>
      <c r="L26" s="232">
        <v>851.93151454999997</v>
      </c>
      <c r="M26" s="232">
        <v>853.38013402000001</v>
      </c>
      <c r="N26" s="232">
        <v>855.39098423999997</v>
      </c>
      <c r="O26" s="232">
        <v>859.54325607999999</v>
      </c>
      <c r="P26" s="232">
        <v>861.49417463999998</v>
      </c>
      <c r="Q26" s="232">
        <v>862.82293081</v>
      </c>
      <c r="R26" s="232">
        <v>861.96832486000005</v>
      </c>
      <c r="S26" s="232">
        <v>863.22365600000001</v>
      </c>
      <c r="T26" s="232">
        <v>865.02772453</v>
      </c>
      <c r="U26" s="232">
        <v>869.03041599000005</v>
      </c>
      <c r="V26" s="232">
        <v>870.69454513000005</v>
      </c>
      <c r="W26" s="232">
        <v>871.66999749000001</v>
      </c>
      <c r="X26" s="232">
        <v>868.78470345999995</v>
      </c>
      <c r="Y26" s="232">
        <v>870.76185449000002</v>
      </c>
      <c r="Z26" s="232">
        <v>874.42938096</v>
      </c>
      <c r="AA26" s="232">
        <v>885.00987810000004</v>
      </c>
      <c r="AB26" s="232">
        <v>888.14120902000002</v>
      </c>
      <c r="AC26" s="232">
        <v>889.04596894999997</v>
      </c>
      <c r="AD26" s="232">
        <v>884.40710965000005</v>
      </c>
      <c r="AE26" s="232">
        <v>883.34651377</v>
      </c>
      <c r="AF26" s="232">
        <v>882.54713307999998</v>
      </c>
      <c r="AG26" s="232">
        <v>881.78799030000005</v>
      </c>
      <c r="AH26" s="232">
        <v>881.67677291999996</v>
      </c>
      <c r="AI26" s="232">
        <v>881.99250366000001</v>
      </c>
      <c r="AJ26" s="232">
        <v>882.55556259000002</v>
      </c>
      <c r="AK26" s="232">
        <v>883.85990455000001</v>
      </c>
      <c r="AL26" s="232">
        <v>885.72590960000002</v>
      </c>
      <c r="AM26" s="232">
        <v>876.91393741000002</v>
      </c>
      <c r="AN26" s="232">
        <v>888.33299887999999</v>
      </c>
      <c r="AO26" s="232">
        <v>908.74345370000003</v>
      </c>
      <c r="AP26" s="232">
        <v>970.20978680999997</v>
      </c>
      <c r="AQ26" s="232">
        <v>984.55466458000001</v>
      </c>
      <c r="AR26" s="232">
        <v>983.84257198</v>
      </c>
      <c r="AS26" s="232">
        <v>944.95717809999996</v>
      </c>
      <c r="AT26" s="232">
        <v>931.46839290000003</v>
      </c>
      <c r="AU26" s="232">
        <v>920.25988548999999</v>
      </c>
      <c r="AV26" s="232">
        <v>894.97503727000003</v>
      </c>
      <c r="AW26" s="232">
        <v>900.59454940000001</v>
      </c>
      <c r="AX26" s="232">
        <v>920.76180327999998</v>
      </c>
      <c r="AY26" s="232">
        <v>999.54279560999998</v>
      </c>
      <c r="AZ26" s="232">
        <v>1015.7560354</v>
      </c>
      <c r="BA26" s="232">
        <v>1013.4675195</v>
      </c>
      <c r="BB26" s="232">
        <v>960.61450218000004</v>
      </c>
      <c r="BC26" s="232">
        <v>945.36953376999998</v>
      </c>
      <c r="BD26" s="305">
        <v>935.66989999999998</v>
      </c>
      <c r="BE26" s="305">
        <v>938.28930000000003</v>
      </c>
      <c r="BF26" s="305">
        <v>934.59990000000005</v>
      </c>
      <c r="BG26" s="305">
        <v>931.37540000000001</v>
      </c>
      <c r="BH26" s="305">
        <v>926.51969999999994</v>
      </c>
      <c r="BI26" s="305">
        <v>925.79719999999998</v>
      </c>
      <c r="BJ26" s="305">
        <v>927.11189999999999</v>
      </c>
      <c r="BK26" s="305">
        <v>933.58109999999999</v>
      </c>
      <c r="BL26" s="305">
        <v>936.63199999999995</v>
      </c>
      <c r="BM26" s="305">
        <v>939.38199999999995</v>
      </c>
      <c r="BN26" s="305">
        <v>941.71669999999995</v>
      </c>
      <c r="BO26" s="305">
        <v>943.95079999999996</v>
      </c>
      <c r="BP26" s="305">
        <v>945.96979999999996</v>
      </c>
      <c r="BQ26" s="305">
        <v>947.86919999999998</v>
      </c>
      <c r="BR26" s="305">
        <v>949.38679999999999</v>
      </c>
      <c r="BS26" s="305">
        <v>950.61779999999999</v>
      </c>
      <c r="BT26" s="305">
        <v>951.56230000000005</v>
      </c>
      <c r="BU26" s="305">
        <v>952.22029999999995</v>
      </c>
      <c r="BV26" s="305">
        <v>952.59169999999995</v>
      </c>
    </row>
    <row r="27" spans="1:74" ht="11.1" customHeight="1" x14ac:dyDescent="0.2">
      <c r="A27" s="148" t="s">
        <v>708</v>
      </c>
      <c r="B27" s="204" t="s">
        <v>468</v>
      </c>
      <c r="C27" s="232">
        <v>2150.3655454</v>
      </c>
      <c r="D27" s="232">
        <v>2158.7848060000001</v>
      </c>
      <c r="E27" s="232">
        <v>2166.5986266</v>
      </c>
      <c r="F27" s="232">
        <v>2173.2431296999998</v>
      </c>
      <c r="G27" s="232">
        <v>2180.2689786999999</v>
      </c>
      <c r="H27" s="232">
        <v>2187.1122959999998</v>
      </c>
      <c r="I27" s="232">
        <v>2193.1361284</v>
      </c>
      <c r="J27" s="232">
        <v>2200.0920973000002</v>
      </c>
      <c r="K27" s="232">
        <v>2207.3432493999999</v>
      </c>
      <c r="L27" s="232">
        <v>2219.6076453999999</v>
      </c>
      <c r="M27" s="232">
        <v>2223.9106185999999</v>
      </c>
      <c r="N27" s="232">
        <v>2224.9702296</v>
      </c>
      <c r="O27" s="232">
        <v>2216.3308053999999</v>
      </c>
      <c r="P27" s="232">
        <v>2215.7454466999998</v>
      </c>
      <c r="Q27" s="232">
        <v>2216.7584806</v>
      </c>
      <c r="R27" s="232">
        <v>2219.7708246000002</v>
      </c>
      <c r="S27" s="232">
        <v>2223.6799552000002</v>
      </c>
      <c r="T27" s="232">
        <v>2228.8867900999999</v>
      </c>
      <c r="U27" s="232">
        <v>2239.4818777</v>
      </c>
      <c r="V27" s="232">
        <v>2244.2162097999999</v>
      </c>
      <c r="W27" s="232">
        <v>2247.1803347</v>
      </c>
      <c r="X27" s="232">
        <v>2241.6816134999999</v>
      </c>
      <c r="Y27" s="232">
        <v>2246.1248034999999</v>
      </c>
      <c r="Z27" s="232">
        <v>2253.8172657</v>
      </c>
      <c r="AA27" s="232">
        <v>2272.9910765999998</v>
      </c>
      <c r="AB27" s="232">
        <v>2281.0080257999998</v>
      </c>
      <c r="AC27" s="232">
        <v>2286.1001898</v>
      </c>
      <c r="AD27" s="232">
        <v>2284.9233727000001</v>
      </c>
      <c r="AE27" s="232">
        <v>2286.6741133</v>
      </c>
      <c r="AF27" s="232">
        <v>2288.0082157000002</v>
      </c>
      <c r="AG27" s="232">
        <v>2287.4935854</v>
      </c>
      <c r="AH27" s="232">
        <v>2289.0684821999998</v>
      </c>
      <c r="AI27" s="232">
        <v>2291.3008114999998</v>
      </c>
      <c r="AJ27" s="232">
        <v>2294.1824554999998</v>
      </c>
      <c r="AK27" s="232">
        <v>2297.7357385999999</v>
      </c>
      <c r="AL27" s="232">
        <v>2301.9525426999999</v>
      </c>
      <c r="AM27" s="232">
        <v>2279.5680229</v>
      </c>
      <c r="AN27" s="232">
        <v>2305.5605030000002</v>
      </c>
      <c r="AO27" s="232">
        <v>2352.6651379</v>
      </c>
      <c r="AP27" s="232">
        <v>2492.4601880999999</v>
      </c>
      <c r="AQ27" s="232">
        <v>2528.1054374999999</v>
      </c>
      <c r="AR27" s="232">
        <v>2531.1791463999998</v>
      </c>
      <c r="AS27" s="232">
        <v>2460.5765371000002</v>
      </c>
      <c r="AT27" s="232">
        <v>2429.3357483999998</v>
      </c>
      <c r="AU27" s="232">
        <v>2396.3520024999998</v>
      </c>
      <c r="AV27" s="232">
        <v>2304.3150231</v>
      </c>
      <c r="AW27" s="232">
        <v>2310.8280700999999</v>
      </c>
      <c r="AX27" s="232">
        <v>2358.5808671999998</v>
      </c>
      <c r="AY27" s="232">
        <v>2565.3253445999999</v>
      </c>
      <c r="AZ27" s="232">
        <v>2607.2436941999999</v>
      </c>
      <c r="BA27" s="232">
        <v>2602.0878461000002</v>
      </c>
      <c r="BB27" s="232">
        <v>2468.8133601</v>
      </c>
      <c r="BC27" s="232">
        <v>2430.2924469999998</v>
      </c>
      <c r="BD27" s="305">
        <v>2405.4810000000002</v>
      </c>
      <c r="BE27" s="305">
        <v>2410.8649999999998</v>
      </c>
      <c r="BF27" s="305">
        <v>2401.1060000000002</v>
      </c>
      <c r="BG27" s="305">
        <v>2392.6909999999998</v>
      </c>
      <c r="BH27" s="305">
        <v>2380.212</v>
      </c>
      <c r="BI27" s="305">
        <v>2378.54</v>
      </c>
      <c r="BJ27" s="305">
        <v>2382.2669999999998</v>
      </c>
      <c r="BK27" s="305">
        <v>2399.9549999999999</v>
      </c>
      <c r="BL27" s="305">
        <v>2408.06</v>
      </c>
      <c r="BM27" s="305">
        <v>2415.145</v>
      </c>
      <c r="BN27" s="305">
        <v>2420.4540000000002</v>
      </c>
      <c r="BO27" s="305">
        <v>2426.0610000000001</v>
      </c>
      <c r="BP27" s="305">
        <v>2431.2139999999999</v>
      </c>
      <c r="BQ27" s="305">
        <v>2436.52</v>
      </c>
      <c r="BR27" s="305">
        <v>2440.3049999999998</v>
      </c>
      <c r="BS27" s="305">
        <v>2443.1770000000001</v>
      </c>
      <c r="BT27" s="305">
        <v>2445.136</v>
      </c>
      <c r="BU27" s="305">
        <v>2446.1840000000002</v>
      </c>
      <c r="BV27" s="305">
        <v>2446.3180000000002</v>
      </c>
    </row>
    <row r="28" spans="1:74" ht="11.1" customHeight="1" x14ac:dyDescent="0.2">
      <c r="A28" s="148" t="s">
        <v>709</v>
      </c>
      <c r="B28" s="204" t="s">
        <v>436</v>
      </c>
      <c r="C28" s="232">
        <v>2299.0423044999998</v>
      </c>
      <c r="D28" s="232">
        <v>2303.0557515</v>
      </c>
      <c r="E28" s="232">
        <v>2307.7332101000002</v>
      </c>
      <c r="F28" s="232">
        <v>2313.7012316999999</v>
      </c>
      <c r="G28" s="232">
        <v>2319.2367998</v>
      </c>
      <c r="H28" s="232">
        <v>2324.9664659</v>
      </c>
      <c r="I28" s="232">
        <v>2331.6611892000001</v>
      </c>
      <c r="J28" s="232">
        <v>2337.2008317</v>
      </c>
      <c r="K28" s="232">
        <v>2342.3563525999998</v>
      </c>
      <c r="L28" s="232">
        <v>2344.7377769</v>
      </c>
      <c r="M28" s="232">
        <v>2350.9175362000001</v>
      </c>
      <c r="N28" s="232">
        <v>2358.5056552000001</v>
      </c>
      <c r="O28" s="232">
        <v>2372.0763126000002</v>
      </c>
      <c r="P28" s="232">
        <v>2379.0505173000001</v>
      </c>
      <c r="Q28" s="232">
        <v>2384.0024477000002</v>
      </c>
      <c r="R28" s="232">
        <v>2382.7123335000001</v>
      </c>
      <c r="S28" s="232">
        <v>2386.7845434999999</v>
      </c>
      <c r="T28" s="232">
        <v>2391.9993073000001</v>
      </c>
      <c r="U28" s="232">
        <v>2400.9669515999999</v>
      </c>
      <c r="V28" s="232">
        <v>2406.5090776000002</v>
      </c>
      <c r="W28" s="232">
        <v>2411.2360122999999</v>
      </c>
      <c r="X28" s="232">
        <v>2413.0443507</v>
      </c>
      <c r="Y28" s="232">
        <v>2417.7184562000002</v>
      </c>
      <c r="Z28" s="232">
        <v>2423.1549240999998</v>
      </c>
      <c r="AA28" s="232">
        <v>2433.9881266000002</v>
      </c>
      <c r="AB28" s="232">
        <v>2437.4735397999998</v>
      </c>
      <c r="AC28" s="232">
        <v>2438.2455359999999</v>
      </c>
      <c r="AD28" s="232">
        <v>2430.7146423999998</v>
      </c>
      <c r="AE28" s="232">
        <v>2430.2519093999999</v>
      </c>
      <c r="AF28" s="232">
        <v>2431.2678641000002</v>
      </c>
      <c r="AG28" s="232">
        <v>2435.6030879999998</v>
      </c>
      <c r="AH28" s="232">
        <v>2438.1959818999999</v>
      </c>
      <c r="AI28" s="232">
        <v>2440.8871275000001</v>
      </c>
      <c r="AJ28" s="232">
        <v>2443.7340651999998</v>
      </c>
      <c r="AK28" s="232">
        <v>2446.5785584</v>
      </c>
      <c r="AL28" s="232">
        <v>2449.4781477000001</v>
      </c>
      <c r="AM28" s="232">
        <v>2417.9236924000002</v>
      </c>
      <c r="AN28" s="232">
        <v>2446.8153293</v>
      </c>
      <c r="AO28" s="232">
        <v>2501.6439178000001</v>
      </c>
      <c r="AP28" s="232">
        <v>2670.6956375</v>
      </c>
      <c r="AQ28" s="232">
        <v>2711.1834942</v>
      </c>
      <c r="AR28" s="232">
        <v>2711.3936677000002</v>
      </c>
      <c r="AS28" s="232">
        <v>2609.0275001999998</v>
      </c>
      <c r="AT28" s="232">
        <v>2575.4063001999998</v>
      </c>
      <c r="AU28" s="232">
        <v>2548.2314101000002</v>
      </c>
      <c r="AV28" s="232">
        <v>2482.5759477000001</v>
      </c>
      <c r="AW28" s="232">
        <v>2501.9888387999999</v>
      </c>
      <c r="AX28" s="232">
        <v>2561.5432013999998</v>
      </c>
      <c r="AY28" s="232">
        <v>2787.1706546</v>
      </c>
      <c r="AZ28" s="232">
        <v>2832.5592455000001</v>
      </c>
      <c r="BA28" s="232">
        <v>2823.6405933000001</v>
      </c>
      <c r="BB28" s="232">
        <v>2664.8083541000001</v>
      </c>
      <c r="BC28" s="232">
        <v>2618.9799736</v>
      </c>
      <c r="BD28" s="305">
        <v>2590.549</v>
      </c>
      <c r="BE28" s="305">
        <v>2602.0239999999999</v>
      </c>
      <c r="BF28" s="305">
        <v>2591.5070000000001</v>
      </c>
      <c r="BG28" s="305">
        <v>2581.5070000000001</v>
      </c>
      <c r="BH28" s="305">
        <v>2564.9360000000001</v>
      </c>
      <c r="BI28" s="305">
        <v>2561.2840000000001</v>
      </c>
      <c r="BJ28" s="305">
        <v>2563.4639999999999</v>
      </c>
      <c r="BK28" s="305">
        <v>2580.127</v>
      </c>
      <c r="BL28" s="305">
        <v>2587.4830000000002</v>
      </c>
      <c r="BM28" s="305">
        <v>2594.1840000000002</v>
      </c>
      <c r="BN28" s="305">
        <v>2600.0940000000001</v>
      </c>
      <c r="BO28" s="305">
        <v>2605.585</v>
      </c>
      <c r="BP28" s="305">
        <v>2610.5219999999999</v>
      </c>
      <c r="BQ28" s="305">
        <v>2615.0949999999998</v>
      </c>
      <c r="BR28" s="305">
        <v>2618.7820000000002</v>
      </c>
      <c r="BS28" s="305">
        <v>2621.7739999999999</v>
      </c>
      <c r="BT28" s="305">
        <v>2624.07</v>
      </c>
      <c r="BU28" s="305">
        <v>2625.6709999999998</v>
      </c>
      <c r="BV28" s="305">
        <v>2626.576</v>
      </c>
    </row>
    <row r="29" spans="1:74" ht="11.1" customHeight="1" x14ac:dyDescent="0.2">
      <c r="A29" s="148" t="s">
        <v>710</v>
      </c>
      <c r="B29" s="204" t="s">
        <v>437</v>
      </c>
      <c r="C29" s="232">
        <v>1075.8530774000001</v>
      </c>
      <c r="D29" s="232">
        <v>1077.5825325000001</v>
      </c>
      <c r="E29" s="232">
        <v>1079.2306057999999</v>
      </c>
      <c r="F29" s="232">
        <v>1081.1393751000001</v>
      </c>
      <c r="G29" s="232">
        <v>1082.3681265</v>
      </c>
      <c r="H29" s="232">
        <v>1083.2589379000001</v>
      </c>
      <c r="I29" s="232">
        <v>1082.0378370000001</v>
      </c>
      <c r="J29" s="232">
        <v>1083.5832473</v>
      </c>
      <c r="K29" s="232">
        <v>1086.1211965</v>
      </c>
      <c r="L29" s="232">
        <v>1090.7343522000001</v>
      </c>
      <c r="M29" s="232">
        <v>1094.4453788999999</v>
      </c>
      <c r="N29" s="232">
        <v>1098.3369439999999</v>
      </c>
      <c r="O29" s="232">
        <v>1102.7640808000001</v>
      </c>
      <c r="P29" s="232">
        <v>1106.7504478000001</v>
      </c>
      <c r="Q29" s="232">
        <v>1110.6510783000001</v>
      </c>
      <c r="R29" s="232">
        <v>1115.1169096000001</v>
      </c>
      <c r="S29" s="232">
        <v>1118.3578642</v>
      </c>
      <c r="T29" s="232">
        <v>1121.0248793000001</v>
      </c>
      <c r="U29" s="232">
        <v>1121.1664247000001</v>
      </c>
      <c r="V29" s="232">
        <v>1124.1492086000001</v>
      </c>
      <c r="W29" s="232">
        <v>1128.0217008</v>
      </c>
      <c r="X29" s="232">
        <v>1135.2734766999999</v>
      </c>
      <c r="Y29" s="232">
        <v>1139.0582039999999</v>
      </c>
      <c r="Z29" s="232">
        <v>1141.8654581000001</v>
      </c>
      <c r="AA29" s="232">
        <v>1144.0470491000001</v>
      </c>
      <c r="AB29" s="232">
        <v>1144.6354991000001</v>
      </c>
      <c r="AC29" s="232">
        <v>1143.9826181999999</v>
      </c>
      <c r="AD29" s="232">
        <v>1137.8979761999999</v>
      </c>
      <c r="AE29" s="232">
        <v>1137.9052563</v>
      </c>
      <c r="AF29" s="232">
        <v>1139.8140281999999</v>
      </c>
      <c r="AG29" s="232">
        <v>1147.5070873</v>
      </c>
      <c r="AH29" s="232">
        <v>1150.3067464999999</v>
      </c>
      <c r="AI29" s="232">
        <v>1152.0958009999999</v>
      </c>
      <c r="AJ29" s="232">
        <v>1150.9478056</v>
      </c>
      <c r="AK29" s="232">
        <v>1152.1604847000001</v>
      </c>
      <c r="AL29" s="232">
        <v>1153.8073932</v>
      </c>
      <c r="AM29" s="232">
        <v>1142.4910655000001</v>
      </c>
      <c r="AN29" s="232">
        <v>1155.0545316</v>
      </c>
      <c r="AO29" s="232">
        <v>1178.1003261000001</v>
      </c>
      <c r="AP29" s="232">
        <v>1252.2642628000001</v>
      </c>
      <c r="AQ29" s="232">
        <v>1265.7978535</v>
      </c>
      <c r="AR29" s="232">
        <v>1259.3369121999999</v>
      </c>
      <c r="AS29" s="232">
        <v>1193.7235301000001</v>
      </c>
      <c r="AT29" s="232">
        <v>1176.6419561</v>
      </c>
      <c r="AU29" s="232">
        <v>1168.9342815</v>
      </c>
      <c r="AV29" s="232">
        <v>1167.0496960999999</v>
      </c>
      <c r="AW29" s="232">
        <v>1180.7529281</v>
      </c>
      <c r="AX29" s="232">
        <v>1206.4931673000001</v>
      </c>
      <c r="AY29" s="232">
        <v>1287.4860962</v>
      </c>
      <c r="AZ29" s="232">
        <v>1304.8885875999999</v>
      </c>
      <c r="BA29" s="232">
        <v>1301.9163243</v>
      </c>
      <c r="BB29" s="232">
        <v>1243.0043337</v>
      </c>
      <c r="BC29" s="232">
        <v>1225.9562900000001</v>
      </c>
      <c r="BD29" s="305">
        <v>1215.2070000000001</v>
      </c>
      <c r="BE29" s="305">
        <v>1218.69</v>
      </c>
      <c r="BF29" s="305">
        <v>1214.5889999999999</v>
      </c>
      <c r="BG29" s="305">
        <v>1210.838</v>
      </c>
      <c r="BH29" s="305">
        <v>1204.798</v>
      </c>
      <c r="BI29" s="305">
        <v>1203.7239999999999</v>
      </c>
      <c r="BJ29" s="305">
        <v>1204.979</v>
      </c>
      <c r="BK29" s="305">
        <v>1212.125</v>
      </c>
      <c r="BL29" s="305">
        <v>1215.364</v>
      </c>
      <c r="BM29" s="305">
        <v>1218.258</v>
      </c>
      <c r="BN29" s="305">
        <v>1220.5360000000001</v>
      </c>
      <c r="BO29" s="305">
        <v>1222.944</v>
      </c>
      <c r="BP29" s="305">
        <v>1225.211</v>
      </c>
      <c r="BQ29" s="305">
        <v>1227.587</v>
      </c>
      <c r="BR29" s="305">
        <v>1229.384</v>
      </c>
      <c r="BS29" s="305">
        <v>1230.854</v>
      </c>
      <c r="BT29" s="305">
        <v>1231.9939999999999</v>
      </c>
      <c r="BU29" s="305">
        <v>1232.807</v>
      </c>
      <c r="BV29" s="305">
        <v>1233.29</v>
      </c>
    </row>
    <row r="30" spans="1:74" ht="11.1" customHeight="1" x14ac:dyDescent="0.2">
      <c r="A30" s="148" t="s">
        <v>711</v>
      </c>
      <c r="B30" s="204" t="s">
        <v>438</v>
      </c>
      <c r="C30" s="232">
        <v>3001.9899347999999</v>
      </c>
      <c r="D30" s="232">
        <v>3012.9342929999998</v>
      </c>
      <c r="E30" s="232">
        <v>3023.6223885999998</v>
      </c>
      <c r="F30" s="232">
        <v>3034.7553545000001</v>
      </c>
      <c r="G30" s="232">
        <v>3044.4050748999998</v>
      </c>
      <c r="H30" s="232">
        <v>3053.2726828999998</v>
      </c>
      <c r="I30" s="232">
        <v>3059.9081867999998</v>
      </c>
      <c r="J30" s="232">
        <v>3068.2990635000001</v>
      </c>
      <c r="K30" s="232">
        <v>3076.9953212999999</v>
      </c>
      <c r="L30" s="232">
        <v>3086.8603269999999</v>
      </c>
      <c r="M30" s="232">
        <v>3095.5198223000002</v>
      </c>
      <c r="N30" s="232">
        <v>3103.8371737000002</v>
      </c>
      <c r="O30" s="232">
        <v>3112.517319</v>
      </c>
      <c r="P30" s="232">
        <v>3119.6216795</v>
      </c>
      <c r="Q30" s="232">
        <v>3125.8551928000002</v>
      </c>
      <c r="R30" s="232">
        <v>3127.9717357999998</v>
      </c>
      <c r="S30" s="232">
        <v>3134.8981472999999</v>
      </c>
      <c r="T30" s="232">
        <v>3143.3883040000001</v>
      </c>
      <c r="U30" s="232">
        <v>3158.3060795000001</v>
      </c>
      <c r="V30" s="232">
        <v>3166.2758217000001</v>
      </c>
      <c r="W30" s="232">
        <v>3172.1614039999999</v>
      </c>
      <c r="X30" s="232">
        <v>3169.6030369</v>
      </c>
      <c r="Y30" s="232">
        <v>3176.0901416000002</v>
      </c>
      <c r="Z30" s="232">
        <v>3185.2629286000001</v>
      </c>
      <c r="AA30" s="232">
        <v>3206.0305330000001</v>
      </c>
      <c r="AB30" s="232">
        <v>3213.8928332</v>
      </c>
      <c r="AC30" s="232">
        <v>3217.7589643000001</v>
      </c>
      <c r="AD30" s="232">
        <v>3211.3801389</v>
      </c>
      <c r="AE30" s="232">
        <v>3211.9405222999999</v>
      </c>
      <c r="AF30" s="232">
        <v>3213.1913272000002</v>
      </c>
      <c r="AG30" s="232">
        <v>3214.6124632000001</v>
      </c>
      <c r="AH30" s="232">
        <v>3217.6341785</v>
      </c>
      <c r="AI30" s="232">
        <v>3221.7363829000001</v>
      </c>
      <c r="AJ30" s="232">
        <v>3225.9334119</v>
      </c>
      <c r="AK30" s="232">
        <v>3232.9358428</v>
      </c>
      <c r="AL30" s="232">
        <v>3241.7580111000002</v>
      </c>
      <c r="AM30" s="232">
        <v>3223.9076513999998</v>
      </c>
      <c r="AN30" s="232">
        <v>3257.7384934000002</v>
      </c>
      <c r="AO30" s="232">
        <v>3314.7582717999999</v>
      </c>
      <c r="AP30" s="232">
        <v>3475.6817446</v>
      </c>
      <c r="AQ30" s="232">
        <v>3518.5433272999999</v>
      </c>
      <c r="AR30" s="232">
        <v>3524.0577778000002</v>
      </c>
      <c r="AS30" s="232">
        <v>3437.7497924999998</v>
      </c>
      <c r="AT30" s="232">
        <v>3409.4264564999999</v>
      </c>
      <c r="AU30" s="232">
        <v>3384.6124662000002</v>
      </c>
      <c r="AV30" s="232">
        <v>3301.5567707</v>
      </c>
      <c r="AW30" s="232">
        <v>3330.0747597999998</v>
      </c>
      <c r="AX30" s="232">
        <v>3408.4153827</v>
      </c>
      <c r="AY30" s="232">
        <v>3694.3674058000001</v>
      </c>
      <c r="AZ30" s="232">
        <v>3754.0117215</v>
      </c>
      <c r="BA30" s="232">
        <v>3745.1370960999998</v>
      </c>
      <c r="BB30" s="232">
        <v>3547.3571554</v>
      </c>
      <c r="BC30" s="232">
        <v>3491.7344287999999</v>
      </c>
      <c r="BD30" s="305">
        <v>3457.8829999999998</v>
      </c>
      <c r="BE30" s="305">
        <v>3473.8229999999999</v>
      </c>
      <c r="BF30" s="305">
        <v>3462.4969999999998</v>
      </c>
      <c r="BG30" s="305">
        <v>3451.9250000000002</v>
      </c>
      <c r="BH30" s="305">
        <v>3433.4940000000001</v>
      </c>
      <c r="BI30" s="305">
        <v>3430.8939999999998</v>
      </c>
      <c r="BJ30" s="305">
        <v>3435.51</v>
      </c>
      <c r="BK30" s="305">
        <v>3458.5410000000002</v>
      </c>
      <c r="BL30" s="305">
        <v>3469.19</v>
      </c>
      <c r="BM30" s="305">
        <v>3478.6570000000002</v>
      </c>
      <c r="BN30" s="305">
        <v>3485.893</v>
      </c>
      <c r="BO30" s="305">
        <v>3493.779</v>
      </c>
      <c r="BP30" s="305">
        <v>3501.2689999999998</v>
      </c>
      <c r="BQ30" s="305">
        <v>3508.7220000000002</v>
      </c>
      <c r="BR30" s="305">
        <v>3515.1469999999999</v>
      </c>
      <c r="BS30" s="305">
        <v>3520.9050000000002</v>
      </c>
      <c r="BT30" s="305">
        <v>3525.9949999999999</v>
      </c>
      <c r="BU30" s="305">
        <v>3530.4180000000001</v>
      </c>
      <c r="BV30" s="305">
        <v>3534.1729999999998</v>
      </c>
    </row>
    <row r="31" spans="1:74" ht="11.1" customHeight="1" x14ac:dyDescent="0.2">
      <c r="A31" s="148" t="s">
        <v>712</v>
      </c>
      <c r="B31" s="204" t="s">
        <v>439</v>
      </c>
      <c r="C31" s="232">
        <v>853.67712891999997</v>
      </c>
      <c r="D31" s="232">
        <v>856.14705497</v>
      </c>
      <c r="E31" s="232">
        <v>858.26194650000002</v>
      </c>
      <c r="F31" s="232">
        <v>859.73274393999998</v>
      </c>
      <c r="G31" s="232">
        <v>861.35436109</v>
      </c>
      <c r="H31" s="232">
        <v>862.83773839000003</v>
      </c>
      <c r="I31" s="232">
        <v>863.76741364999998</v>
      </c>
      <c r="J31" s="232">
        <v>865.28590789999998</v>
      </c>
      <c r="K31" s="232">
        <v>866.97775893999994</v>
      </c>
      <c r="L31" s="232">
        <v>869.47381519999999</v>
      </c>
      <c r="M31" s="232">
        <v>871.03924353000002</v>
      </c>
      <c r="N31" s="232">
        <v>872.30489235000005</v>
      </c>
      <c r="O31" s="232">
        <v>872.77137115000005</v>
      </c>
      <c r="P31" s="232">
        <v>873.81200381999997</v>
      </c>
      <c r="Q31" s="232">
        <v>874.92739986000004</v>
      </c>
      <c r="R31" s="232">
        <v>875.96024313999999</v>
      </c>
      <c r="S31" s="232">
        <v>877.34315302000005</v>
      </c>
      <c r="T31" s="232">
        <v>878.91881335999994</v>
      </c>
      <c r="U31" s="232">
        <v>881.05186278999997</v>
      </c>
      <c r="V31" s="232">
        <v>882.73954508999998</v>
      </c>
      <c r="W31" s="232">
        <v>884.34649890000003</v>
      </c>
      <c r="X31" s="232">
        <v>885.11017117999995</v>
      </c>
      <c r="Y31" s="232">
        <v>887.12758274999999</v>
      </c>
      <c r="Z31" s="232">
        <v>889.63618056999996</v>
      </c>
      <c r="AA31" s="232">
        <v>894.59500822999996</v>
      </c>
      <c r="AB31" s="232">
        <v>896.61669588999996</v>
      </c>
      <c r="AC31" s="232">
        <v>897.66028712000002</v>
      </c>
      <c r="AD31" s="232">
        <v>895.97770077999996</v>
      </c>
      <c r="AE31" s="232">
        <v>896.37616002000004</v>
      </c>
      <c r="AF31" s="232">
        <v>897.10758368999996</v>
      </c>
      <c r="AG31" s="232">
        <v>898.64663168000004</v>
      </c>
      <c r="AH31" s="232">
        <v>899.68798930000003</v>
      </c>
      <c r="AI31" s="232">
        <v>900.70631644000002</v>
      </c>
      <c r="AJ31" s="232">
        <v>900.98476660999995</v>
      </c>
      <c r="AK31" s="232">
        <v>902.49466766</v>
      </c>
      <c r="AL31" s="232">
        <v>904.51917308999998</v>
      </c>
      <c r="AM31" s="232">
        <v>897.03803377999998</v>
      </c>
      <c r="AN31" s="232">
        <v>907.60693481999999</v>
      </c>
      <c r="AO31" s="232">
        <v>926.20562709000001</v>
      </c>
      <c r="AP31" s="232">
        <v>983.30063362999999</v>
      </c>
      <c r="AQ31" s="232">
        <v>995.10901605000004</v>
      </c>
      <c r="AR31" s="232">
        <v>992.0972974</v>
      </c>
      <c r="AS31" s="232">
        <v>947.90622972000006</v>
      </c>
      <c r="AT31" s="232">
        <v>935.0237449</v>
      </c>
      <c r="AU31" s="232">
        <v>927.09059497999999</v>
      </c>
      <c r="AV31" s="232">
        <v>911.13447312999995</v>
      </c>
      <c r="AW31" s="232">
        <v>922.82922314999996</v>
      </c>
      <c r="AX31" s="232">
        <v>949.20253819000004</v>
      </c>
      <c r="AY31" s="232">
        <v>1039.1609125</v>
      </c>
      <c r="AZ31" s="232">
        <v>1058.2114869</v>
      </c>
      <c r="BA31" s="232">
        <v>1055.2607556999999</v>
      </c>
      <c r="BB31" s="232">
        <v>991.80632062999996</v>
      </c>
      <c r="BC31" s="232">
        <v>973.72977689000004</v>
      </c>
      <c r="BD31" s="305">
        <v>962.52869999999996</v>
      </c>
      <c r="BE31" s="305">
        <v>967.30870000000004</v>
      </c>
      <c r="BF31" s="305">
        <v>963.02949999999998</v>
      </c>
      <c r="BG31" s="305">
        <v>958.79669999999999</v>
      </c>
      <c r="BH31" s="305">
        <v>951.4701</v>
      </c>
      <c r="BI31" s="305">
        <v>949.68520000000001</v>
      </c>
      <c r="BJ31" s="305">
        <v>950.30179999999996</v>
      </c>
      <c r="BK31" s="305">
        <v>957.06380000000001</v>
      </c>
      <c r="BL31" s="305">
        <v>959.67550000000006</v>
      </c>
      <c r="BM31" s="305">
        <v>961.88080000000002</v>
      </c>
      <c r="BN31" s="305">
        <v>963.25319999999999</v>
      </c>
      <c r="BO31" s="305">
        <v>964.96550000000002</v>
      </c>
      <c r="BP31" s="305">
        <v>966.59109999999998</v>
      </c>
      <c r="BQ31" s="305">
        <v>968.31899999999996</v>
      </c>
      <c r="BR31" s="305">
        <v>969.62980000000005</v>
      </c>
      <c r="BS31" s="305">
        <v>970.71249999999998</v>
      </c>
      <c r="BT31" s="305">
        <v>971.56700000000001</v>
      </c>
      <c r="BU31" s="305">
        <v>972.19320000000005</v>
      </c>
      <c r="BV31" s="305">
        <v>972.59130000000005</v>
      </c>
    </row>
    <row r="32" spans="1:74" ht="11.1" customHeight="1" x14ac:dyDescent="0.2">
      <c r="A32" s="148" t="s">
        <v>713</v>
      </c>
      <c r="B32" s="204" t="s">
        <v>440</v>
      </c>
      <c r="C32" s="232">
        <v>1839.5934907000001</v>
      </c>
      <c r="D32" s="232">
        <v>1849.2721617</v>
      </c>
      <c r="E32" s="232">
        <v>1858.5405195999999</v>
      </c>
      <c r="F32" s="232">
        <v>1867.6456046999999</v>
      </c>
      <c r="G32" s="232">
        <v>1875.908056</v>
      </c>
      <c r="H32" s="232">
        <v>1883.5749138000001</v>
      </c>
      <c r="I32" s="232">
        <v>1889.8876103</v>
      </c>
      <c r="J32" s="232">
        <v>1896.9322073000001</v>
      </c>
      <c r="K32" s="232">
        <v>1903.9501368000001</v>
      </c>
      <c r="L32" s="232">
        <v>1910.4092753</v>
      </c>
      <c r="M32" s="232">
        <v>1917.7729627000001</v>
      </c>
      <c r="N32" s="232">
        <v>1925.5090754</v>
      </c>
      <c r="O32" s="232">
        <v>1935.2346843</v>
      </c>
      <c r="P32" s="232">
        <v>1942.5028445</v>
      </c>
      <c r="Q32" s="232">
        <v>1948.9306268</v>
      </c>
      <c r="R32" s="232">
        <v>1953.2166483999999</v>
      </c>
      <c r="S32" s="232">
        <v>1958.9397121</v>
      </c>
      <c r="T32" s="232">
        <v>1964.7984349999999</v>
      </c>
      <c r="U32" s="232">
        <v>1971.3529384999999</v>
      </c>
      <c r="V32" s="232">
        <v>1977.0628889</v>
      </c>
      <c r="W32" s="232">
        <v>1982.4884076000001</v>
      </c>
      <c r="X32" s="232">
        <v>1986.1949642</v>
      </c>
      <c r="Y32" s="232">
        <v>1992.1275172999999</v>
      </c>
      <c r="Z32" s="232">
        <v>1998.8515364</v>
      </c>
      <c r="AA32" s="232">
        <v>2010.9613482</v>
      </c>
      <c r="AB32" s="232">
        <v>2015.8225546000001</v>
      </c>
      <c r="AC32" s="232">
        <v>2018.0294822000001</v>
      </c>
      <c r="AD32" s="232">
        <v>2012.5333562999999</v>
      </c>
      <c r="AE32" s="232">
        <v>2013.2183073000001</v>
      </c>
      <c r="AF32" s="232">
        <v>2015.0355605</v>
      </c>
      <c r="AG32" s="232">
        <v>2019.6372490000001</v>
      </c>
      <c r="AH32" s="232">
        <v>2022.4800069</v>
      </c>
      <c r="AI32" s="232">
        <v>2025.2159673000001</v>
      </c>
      <c r="AJ32" s="232">
        <v>2027.9538596</v>
      </c>
      <c r="AK32" s="232">
        <v>2030.3946777000001</v>
      </c>
      <c r="AL32" s="232">
        <v>2032.6471509999999</v>
      </c>
      <c r="AM32" s="232">
        <v>2011.0252647</v>
      </c>
      <c r="AN32" s="232">
        <v>2030.6655598</v>
      </c>
      <c r="AO32" s="232">
        <v>2067.8820214000002</v>
      </c>
      <c r="AP32" s="232">
        <v>2185.5672952</v>
      </c>
      <c r="AQ32" s="232">
        <v>2210.7666055</v>
      </c>
      <c r="AR32" s="232">
        <v>2206.3725979999999</v>
      </c>
      <c r="AS32" s="232">
        <v>2122.6416748000001</v>
      </c>
      <c r="AT32" s="232">
        <v>2096.3687300000001</v>
      </c>
      <c r="AU32" s="232">
        <v>2077.8101658</v>
      </c>
      <c r="AV32" s="232">
        <v>2037.1898154999999</v>
      </c>
      <c r="AW32" s="232">
        <v>2056.3921374000001</v>
      </c>
      <c r="AX32" s="232">
        <v>2105.6409649000002</v>
      </c>
      <c r="AY32" s="232">
        <v>2279.8835414</v>
      </c>
      <c r="AZ32" s="232">
        <v>2318.0149474</v>
      </c>
      <c r="BA32" s="232">
        <v>2314.9824263999999</v>
      </c>
      <c r="BB32" s="232">
        <v>2200.1606949000002</v>
      </c>
      <c r="BC32" s="232">
        <v>2167.7692823000002</v>
      </c>
      <c r="BD32" s="305">
        <v>2147.183</v>
      </c>
      <c r="BE32" s="305">
        <v>2152.7489999999998</v>
      </c>
      <c r="BF32" s="305">
        <v>2145.0120000000002</v>
      </c>
      <c r="BG32" s="305">
        <v>2138.3200000000002</v>
      </c>
      <c r="BH32" s="305">
        <v>2127.248</v>
      </c>
      <c r="BI32" s="305">
        <v>2126.712</v>
      </c>
      <c r="BJ32" s="305">
        <v>2131.2890000000002</v>
      </c>
      <c r="BK32" s="305">
        <v>2149.393</v>
      </c>
      <c r="BL32" s="305">
        <v>2157.8850000000002</v>
      </c>
      <c r="BM32" s="305">
        <v>2165.1790000000001</v>
      </c>
      <c r="BN32" s="305">
        <v>2170.163</v>
      </c>
      <c r="BO32" s="305">
        <v>2175.8960000000002</v>
      </c>
      <c r="BP32" s="305">
        <v>2181.2649999999999</v>
      </c>
      <c r="BQ32" s="305">
        <v>2186.4380000000001</v>
      </c>
      <c r="BR32" s="305">
        <v>2190.9549999999999</v>
      </c>
      <c r="BS32" s="305">
        <v>2194.9830000000002</v>
      </c>
      <c r="BT32" s="305">
        <v>2198.5239999999999</v>
      </c>
      <c r="BU32" s="305">
        <v>2201.5749999999998</v>
      </c>
      <c r="BV32" s="305">
        <v>2204.1379999999999</v>
      </c>
    </row>
    <row r="33" spans="1:74" s="160" customFormat="1" ht="11.1" customHeight="1" x14ac:dyDescent="0.2">
      <c r="A33" s="148" t="s">
        <v>714</v>
      </c>
      <c r="B33" s="204" t="s">
        <v>441</v>
      </c>
      <c r="C33" s="232">
        <v>1080.0964223000001</v>
      </c>
      <c r="D33" s="232">
        <v>1085.0736664000001</v>
      </c>
      <c r="E33" s="232">
        <v>1089.9178316</v>
      </c>
      <c r="F33" s="232">
        <v>1094.4132967999999</v>
      </c>
      <c r="G33" s="232">
        <v>1099.1530204999999</v>
      </c>
      <c r="H33" s="232">
        <v>1103.9213812999999</v>
      </c>
      <c r="I33" s="232">
        <v>1109.3847800999999</v>
      </c>
      <c r="J33" s="232">
        <v>1113.7106145</v>
      </c>
      <c r="K33" s="232">
        <v>1117.5652852999999</v>
      </c>
      <c r="L33" s="232">
        <v>1119.0614413999999</v>
      </c>
      <c r="M33" s="232">
        <v>1123.3892985</v>
      </c>
      <c r="N33" s="232">
        <v>1128.6615053</v>
      </c>
      <c r="O33" s="232">
        <v>1137.6963582999999</v>
      </c>
      <c r="P33" s="232">
        <v>1142.7435427</v>
      </c>
      <c r="Q33" s="232">
        <v>1146.6213547</v>
      </c>
      <c r="R33" s="232">
        <v>1147.2433146000001</v>
      </c>
      <c r="S33" s="232">
        <v>1150.3472419</v>
      </c>
      <c r="T33" s="232">
        <v>1153.8466567999999</v>
      </c>
      <c r="U33" s="232">
        <v>1158.7931085</v>
      </c>
      <c r="V33" s="232">
        <v>1162.2948365</v>
      </c>
      <c r="W33" s="232">
        <v>1165.4033903</v>
      </c>
      <c r="X33" s="232">
        <v>1166.6761988999999</v>
      </c>
      <c r="Y33" s="232">
        <v>1170.0803318999999</v>
      </c>
      <c r="Z33" s="232">
        <v>1174.1732185000001</v>
      </c>
      <c r="AA33" s="232">
        <v>1181.9802132</v>
      </c>
      <c r="AB33" s="232">
        <v>1185.1815913</v>
      </c>
      <c r="AC33" s="232">
        <v>1186.8027070000001</v>
      </c>
      <c r="AD33" s="232">
        <v>1183.652632</v>
      </c>
      <c r="AE33" s="232">
        <v>1184.5064196999999</v>
      </c>
      <c r="AF33" s="232">
        <v>1186.1731417000001</v>
      </c>
      <c r="AG33" s="232">
        <v>1189.9088213</v>
      </c>
      <c r="AH33" s="232">
        <v>1192.2593939999999</v>
      </c>
      <c r="AI33" s="232">
        <v>1194.4808834</v>
      </c>
      <c r="AJ33" s="232">
        <v>1195.5046189</v>
      </c>
      <c r="AK33" s="232">
        <v>1198.2694442</v>
      </c>
      <c r="AL33" s="232">
        <v>1201.7066889</v>
      </c>
      <c r="AM33" s="232">
        <v>1192.9480040000001</v>
      </c>
      <c r="AN33" s="232">
        <v>1207.3813491999999</v>
      </c>
      <c r="AO33" s="232">
        <v>1232.1383754999999</v>
      </c>
      <c r="AP33" s="232">
        <v>1305.3244543000001</v>
      </c>
      <c r="AQ33" s="232">
        <v>1322.1498142</v>
      </c>
      <c r="AR33" s="232">
        <v>1320.7198267000001</v>
      </c>
      <c r="AS33" s="232">
        <v>1270.6025938</v>
      </c>
      <c r="AT33" s="232">
        <v>1255.4858348</v>
      </c>
      <c r="AU33" s="232">
        <v>1244.9376520000001</v>
      </c>
      <c r="AV33" s="232">
        <v>1221.9685245000001</v>
      </c>
      <c r="AW33" s="232">
        <v>1233.2996341999999</v>
      </c>
      <c r="AX33" s="232">
        <v>1261.9414604000001</v>
      </c>
      <c r="AY33" s="232">
        <v>1363.5468622999999</v>
      </c>
      <c r="AZ33" s="232">
        <v>1385.0704774000001</v>
      </c>
      <c r="BA33" s="232">
        <v>1382.1651647000001</v>
      </c>
      <c r="BB33" s="232">
        <v>1312.0113612</v>
      </c>
      <c r="BC33" s="232">
        <v>1292.3628653999999</v>
      </c>
      <c r="BD33" s="305">
        <v>1280.4000000000001</v>
      </c>
      <c r="BE33" s="305">
        <v>1286.0029999999999</v>
      </c>
      <c r="BF33" s="305">
        <v>1282.002</v>
      </c>
      <c r="BG33" s="305">
        <v>1278.2760000000001</v>
      </c>
      <c r="BH33" s="305">
        <v>1271.5909999999999</v>
      </c>
      <c r="BI33" s="305">
        <v>1270.8430000000001</v>
      </c>
      <c r="BJ33" s="305">
        <v>1272.798</v>
      </c>
      <c r="BK33" s="305">
        <v>1281.6300000000001</v>
      </c>
      <c r="BL33" s="305">
        <v>1285.8579999999999</v>
      </c>
      <c r="BM33" s="305">
        <v>1289.6569999999999</v>
      </c>
      <c r="BN33" s="305">
        <v>1292.8340000000001</v>
      </c>
      <c r="BO33" s="305">
        <v>1295.92</v>
      </c>
      <c r="BP33" s="305">
        <v>1298.722</v>
      </c>
      <c r="BQ33" s="305">
        <v>1301.049</v>
      </c>
      <c r="BR33" s="305">
        <v>1303.4280000000001</v>
      </c>
      <c r="BS33" s="305">
        <v>1305.6659999999999</v>
      </c>
      <c r="BT33" s="305">
        <v>1307.7650000000001</v>
      </c>
      <c r="BU33" s="305">
        <v>1309.723</v>
      </c>
      <c r="BV33" s="305">
        <v>1311.5409999999999</v>
      </c>
    </row>
    <row r="34" spans="1:74" s="160" customFormat="1" ht="11.1" customHeight="1" x14ac:dyDescent="0.2">
      <c r="A34" s="148" t="s">
        <v>715</v>
      </c>
      <c r="B34" s="204" t="s">
        <v>442</v>
      </c>
      <c r="C34" s="232">
        <v>2579.8790623999998</v>
      </c>
      <c r="D34" s="232">
        <v>2584.4596290999998</v>
      </c>
      <c r="E34" s="232">
        <v>2590.2651280999999</v>
      </c>
      <c r="F34" s="232">
        <v>2599.0986770999998</v>
      </c>
      <c r="G34" s="232">
        <v>2606.0017028000002</v>
      </c>
      <c r="H34" s="232">
        <v>2612.7773226999998</v>
      </c>
      <c r="I34" s="232">
        <v>2618.5690012999999</v>
      </c>
      <c r="J34" s="232">
        <v>2625.7322113</v>
      </c>
      <c r="K34" s="232">
        <v>2633.4104172000002</v>
      </c>
      <c r="L34" s="232">
        <v>2643.2450907000002</v>
      </c>
      <c r="M34" s="232">
        <v>2650.7221844000001</v>
      </c>
      <c r="N34" s="232">
        <v>2657.4831700999998</v>
      </c>
      <c r="O34" s="232">
        <v>2662.0346295999998</v>
      </c>
      <c r="P34" s="232">
        <v>2668.4834627999999</v>
      </c>
      <c r="Q34" s="232">
        <v>2675.3362514</v>
      </c>
      <c r="R34" s="232">
        <v>2682.252884</v>
      </c>
      <c r="S34" s="232">
        <v>2690.1686673999998</v>
      </c>
      <c r="T34" s="232">
        <v>2698.7434899999998</v>
      </c>
      <c r="U34" s="232">
        <v>2710.9425053999998</v>
      </c>
      <c r="V34" s="232">
        <v>2718.6115413000002</v>
      </c>
      <c r="W34" s="232">
        <v>2724.7157514</v>
      </c>
      <c r="X34" s="232">
        <v>2723.6679684999999</v>
      </c>
      <c r="Y34" s="232">
        <v>2730.8329021</v>
      </c>
      <c r="Z34" s="232">
        <v>2740.6233849</v>
      </c>
      <c r="AA34" s="232">
        <v>2760.6506932000002</v>
      </c>
      <c r="AB34" s="232">
        <v>2769.9838178</v>
      </c>
      <c r="AC34" s="232">
        <v>2776.2340346999999</v>
      </c>
      <c r="AD34" s="232">
        <v>2776.3793311999998</v>
      </c>
      <c r="AE34" s="232">
        <v>2778.7302423000001</v>
      </c>
      <c r="AF34" s="232">
        <v>2780.2647551999999</v>
      </c>
      <c r="AG34" s="232">
        <v>2775.9421324999998</v>
      </c>
      <c r="AH34" s="232">
        <v>2779.6244022000001</v>
      </c>
      <c r="AI34" s="232">
        <v>2786.2708268000001</v>
      </c>
      <c r="AJ34" s="232">
        <v>2800.8269248000001</v>
      </c>
      <c r="AK34" s="232">
        <v>2809.6925204999998</v>
      </c>
      <c r="AL34" s="232">
        <v>2817.8131324000001</v>
      </c>
      <c r="AM34" s="232">
        <v>2796.7851538999998</v>
      </c>
      <c r="AN34" s="232">
        <v>2824.7185030999999</v>
      </c>
      <c r="AO34" s="232">
        <v>2873.2095734</v>
      </c>
      <c r="AP34" s="232">
        <v>3009.5431483000002</v>
      </c>
      <c r="AQ34" s="232">
        <v>3048.6860732999999</v>
      </c>
      <c r="AR34" s="232">
        <v>3057.9231319</v>
      </c>
      <c r="AS34" s="232">
        <v>2998.1403323999998</v>
      </c>
      <c r="AT34" s="232">
        <v>2976.9011518000002</v>
      </c>
      <c r="AU34" s="232">
        <v>2955.0915983999998</v>
      </c>
      <c r="AV34" s="232">
        <v>2877.150756</v>
      </c>
      <c r="AW34" s="232">
        <v>2895.8711444</v>
      </c>
      <c r="AX34" s="232">
        <v>2955.6918472000002</v>
      </c>
      <c r="AY34" s="232">
        <v>3185.6248245000002</v>
      </c>
      <c r="AZ34" s="232">
        <v>3230.8871862000001</v>
      </c>
      <c r="BA34" s="232">
        <v>3220.4908925</v>
      </c>
      <c r="BB34" s="232">
        <v>3055.1879866999998</v>
      </c>
      <c r="BC34" s="232">
        <v>3007.9103492999998</v>
      </c>
      <c r="BD34" s="305">
        <v>2979.41</v>
      </c>
      <c r="BE34" s="305">
        <v>2992.6979999999999</v>
      </c>
      <c r="BF34" s="305">
        <v>2984.4940000000001</v>
      </c>
      <c r="BG34" s="305">
        <v>2977.81</v>
      </c>
      <c r="BH34" s="305">
        <v>2967.09</v>
      </c>
      <c r="BI34" s="305">
        <v>2967.61</v>
      </c>
      <c r="BJ34" s="305">
        <v>2973.8150000000001</v>
      </c>
      <c r="BK34" s="305">
        <v>2994.922</v>
      </c>
      <c r="BL34" s="305">
        <v>3005.5830000000001</v>
      </c>
      <c r="BM34" s="305">
        <v>3015.0169999999998</v>
      </c>
      <c r="BN34" s="305">
        <v>3022.3760000000002</v>
      </c>
      <c r="BO34" s="305">
        <v>3029.989</v>
      </c>
      <c r="BP34" s="305">
        <v>3037.011</v>
      </c>
      <c r="BQ34" s="305">
        <v>3043.663</v>
      </c>
      <c r="BR34" s="305">
        <v>3049.3319999999999</v>
      </c>
      <c r="BS34" s="305">
        <v>3054.241</v>
      </c>
      <c r="BT34" s="305">
        <v>3058.39</v>
      </c>
      <c r="BU34" s="305">
        <v>3061.779</v>
      </c>
      <c r="BV34" s="305">
        <v>3064.4079999999999</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716</v>
      </c>
      <c r="B36" s="204" t="s">
        <v>435</v>
      </c>
      <c r="C36" s="232">
        <v>5866.2414737999998</v>
      </c>
      <c r="D36" s="232">
        <v>5866.9990067999997</v>
      </c>
      <c r="E36" s="232">
        <v>5869.0360128000002</v>
      </c>
      <c r="F36" s="232">
        <v>5872.8168935000003</v>
      </c>
      <c r="G36" s="232">
        <v>5877.7391955000003</v>
      </c>
      <c r="H36" s="232">
        <v>5882.9337517000004</v>
      </c>
      <c r="I36" s="232">
        <v>5887.7178164999996</v>
      </c>
      <c r="J36" s="232">
        <v>5892.1543310999996</v>
      </c>
      <c r="K36" s="232">
        <v>5896.4926582999997</v>
      </c>
      <c r="L36" s="232">
        <v>5900.9327012000003</v>
      </c>
      <c r="M36" s="232">
        <v>5905.4765233999997</v>
      </c>
      <c r="N36" s="232">
        <v>5910.0767288999996</v>
      </c>
      <c r="O36" s="232">
        <v>5914.6473216000004</v>
      </c>
      <c r="P36" s="232">
        <v>5918.9479045999997</v>
      </c>
      <c r="Q36" s="232">
        <v>5922.6994812000003</v>
      </c>
      <c r="R36" s="232">
        <v>5925.7100678999996</v>
      </c>
      <c r="S36" s="232">
        <v>5928.1357356999997</v>
      </c>
      <c r="T36" s="232">
        <v>5930.2195690999997</v>
      </c>
      <c r="U36" s="232">
        <v>5932.172748</v>
      </c>
      <c r="V36" s="232">
        <v>5934.0788347999996</v>
      </c>
      <c r="W36" s="232">
        <v>5935.9894872000004</v>
      </c>
      <c r="X36" s="232">
        <v>5937.9379070000005</v>
      </c>
      <c r="Y36" s="232">
        <v>5939.8834717</v>
      </c>
      <c r="Z36" s="232">
        <v>5941.7671028000004</v>
      </c>
      <c r="AA36" s="232">
        <v>5943.5959806999999</v>
      </c>
      <c r="AB36" s="232">
        <v>5945.6423217000001</v>
      </c>
      <c r="AC36" s="232">
        <v>5948.2446011000002</v>
      </c>
      <c r="AD36" s="232">
        <v>5951.5969071</v>
      </c>
      <c r="AE36" s="232">
        <v>5955.3157784000005</v>
      </c>
      <c r="AF36" s="232">
        <v>5958.8733668000004</v>
      </c>
      <c r="AG36" s="232">
        <v>5961.913783</v>
      </c>
      <c r="AH36" s="232">
        <v>5964.7689748000003</v>
      </c>
      <c r="AI36" s="232">
        <v>5967.9428491999997</v>
      </c>
      <c r="AJ36" s="232">
        <v>5971.2092390999996</v>
      </c>
      <c r="AK36" s="232">
        <v>5971.4216802999999</v>
      </c>
      <c r="AL36" s="232">
        <v>5964.7036348000001</v>
      </c>
      <c r="AM36" s="232">
        <v>5948.4009520999998</v>
      </c>
      <c r="AN36" s="232">
        <v>5924.7490338999996</v>
      </c>
      <c r="AO36" s="232">
        <v>5897.2056696999998</v>
      </c>
      <c r="AP36" s="232">
        <v>5870.4089382000002</v>
      </c>
      <c r="AQ36" s="232">
        <v>5853.7180742999999</v>
      </c>
      <c r="AR36" s="232">
        <v>5857.6726021000004</v>
      </c>
      <c r="AS36" s="232">
        <v>5887.7177881999996</v>
      </c>
      <c r="AT36" s="232">
        <v>5928.9218695999998</v>
      </c>
      <c r="AU36" s="232">
        <v>5961.2588259000004</v>
      </c>
      <c r="AV36" s="232">
        <v>5970.1517547000003</v>
      </c>
      <c r="AW36" s="232">
        <v>5962.8202267999995</v>
      </c>
      <c r="AX36" s="232">
        <v>5951.9329309000004</v>
      </c>
      <c r="AY36" s="232">
        <v>5947.4672557000004</v>
      </c>
      <c r="AZ36" s="232">
        <v>5948.6353885999997</v>
      </c>
      <c r="BA36" s="232">
        <v>5951.9582168999996</v>
      </c>
      <c r="BB36" s="232">
        <v>5954.7062226999997</v>
      </c>
      <c r="BC36" s="232">
        <v>5957.1482668999997</v>
      </c>
      <c r="BD36" s="305">
        <v>5960.3029999999999</v>
      </c>
      <c r="BE36" s="305">
        <v>5964.8909999999996</v>
      </c>
      <c r="BF36" s="305">
        <v>5970.4480000000003</v>
      </c>
      <c r="BG36" s="305">
        <v>5976.2079999999996</v>
      </c>
      <c r="BH36" s="305">
        <v>5981.52</v>
      </c>
      <c r="BI36" s="305">
        <v>5986.1679999999997</v>
      </c>
      <c r="BJ36" s="305">
        <v>5990.0479999999998</v>
      </c>
      <c r="BK36" s="305">
        <v>5993.1369999999997</v>
      </c>
      <c r="BL36" s="305">
        <v>5995.7370000000001</v>
      </c>
      <c r="BM36" s="305">
        <v>5998.232</v>
      </c>
      <c r="BN36" s="305">
        <v>6000.9380000000001</v>
      </c>
      <c r="BO36" s="305">
        <v>6003.8980000000001</v>
      </c>
      <c r="BP36" s="305">
        <v>6007.0879999999997</v>
      </c>
      <c r="BQ36" s="305">
        <v>6010.482</v>
      </c>
      <c r="BR36" s="305">
        <v>6014.0320000000002</v>
      </c>
      <c r="BS36" s="305">
        <v>6017.6880000000001</v>
      </c>
      <c r="BT36" s="305">
        <v>6021.4059999999999</v>
      </c>
      <c r="BU36" s="305">
        <v>6025.1620000000003</v>
      </c>
      <c r="BV36" s="305">
        <v>6028.9369999999999</v>
      </c>
    </row>
    <row r="37" spans="1:74" s="160" customFormat="1" ht="11.1" customHeight="1" x14ac:dyDescent="0.2">
      <c r="A37" s="148" t="s">
        <v>717</v>
      </c>
      <c r="B37" s="204" t="s">
        <v>468</v>
      </c>
      <c r="C37" s="232">
        <v>15990.334115</v>
      </c>
      <c r="D37" s="232">
        <v>15998.935659999999</v>
      </c>
      <c r="E37" s="232">
        <v>16011.734557</v>
      </c>
      <c r="F37" s="232">
        <v>16029.836893</v>
      </c>
      <c r="G37" s="232">
        <v>16050.339555</v>
      </c>
      <c r="H37" s="232">
        <v>16069.337129</v>
      </c>
      <c r="I37" s="232">
        <v>16083.951626</v>
      </c>
      <c r="J37" s="232">
        <v>16095.414745</v>
      </c>
      <c r="K37" s="232">
        <v>16105.985611</v>
      </c>
      <c r="L37" s="232">
        <v>16117.467477</v>
      </c>
      <c r="M37" s="232">
        <v>16129.840118</v>
      </c>
      <c r="N37" s="232">
        <v>16142.627435</v>
      </c>
      <c r="O37" s="232">
        <v>16155.273730999999</v>
      </c>
      <c r="P37" s="232">
        <v>16166.904898999999</v>
      </c>
      <c r="Q37" s="232">
        <v>16176.567231000001</v>
      </c>
      <c r="R37" s="232">
        <v>16183.762183000001</v>
      </c>
      <c r="S37" s="232">
        <v>16189.811857000001</v>
      </c>
      <c r="T37" s="232">
        <v>16196.49352</v>
      </c>
      <c r="U37" s="232">
        <v>16205.125088999999</v>
      </c>
      <c r="V37" s="232">
        <v>16215.187085</v>
      </c>
      <c r="W37" s="232">
        <v>16225.700681</v>
      </c>
      <c r="X37" s="232">
        <v>16235.862797</v>
      </c>
      <c r="Y37" s="232">
        <v>16245.573340000001</v>
      </c>
      <c r="Z37" s="232">
        <v>16254.907969</v>
      </c>
      <c r="AA37" s="232">
        <v>16264.112628000001</v>
      </c>
      <c r="AB37" s="232">
        <v>16274.114414</v>
      </c>
      <c r="AC37" s="232">
        <v>16286.010715</v>
      </c>
      <c r="AD37" s="232">
        <v>16300.322274</v>
      </c>
      <c r="AE37" s="232">
        <v>16315.26326</v>
      </c>
      <c r="AF37" s="232">
        <v>16328.4712</v>
      </c>
      <c r="AG37" s="232">
        <v>16338.355684</v>
      </c>
      <c r="AH37" s="232">
        <v>16346.414561</v>
      </c>
      <c r="AI37" s="232">
        <v>16354.917747</v>
      </c>
      <c r="AJ37" s="232">
        <v>16363.968239</v>
      </c>
      <c r="AK37" s="232">
        <v>16365.001383000001</v>
      </c>
      <c r="AL37" s="232">
        <v>16347.285608</v>
      </c>
      <c r="AM37" s="232">
        <v>16303.375470000001</v>
      </c>
      <c r="AN37" s="232">
        <v>16238.970045</v>
      </c>
      <c r="AO37" s="232">
        <v>16163.054533</v>
      </c>
      <c r="AP37" s="232">
        <v>16088.064548</v>
      </c>
      <c r="AQ37" s="232">
        <v>16040.237351</v>
      </c>
      <c r="AR37" s="232">
        <v>16049.260614000001</v>
      </c>
      <c r="AS37" s="232">
        <v>16130.683191</v>
      </c>
      <c r="AT37" s="232">
        <v>16243.498664000001</v>
      </c>
      <c r="AU37" s="232">
        <v>16332.561798000001</v>
      </c>
      <c r="AV37" s="232">
        <v>16357.692943</v>
      </c>
      <c r="AW37" s="232">
        <v>16338.574804</v>
      </c>
      <c r="AX37" s="232">
        <v>16309.855669</v>
      </c>
      <c r="AY37" s="232">
        <v>16298.752192</v>
      </c>
      <c r="AZ37" s="232">
        <v>16302.754481</v>
      </c>
      <c r="BA37" s="232">
        <v>16311.921005</v>
      </c>
      <c r="BB37" s="232">
        <v>16318.475888000001</v>
      </c>
      <c r="BC37" s="232">
        <v>16323.305866999999</v>
      </c>
      <c r="BD37" s="305">
        <v>16329.46</v>
      </c>
      <c r="BE37" s="305">
        <v>16339.25</v>
      </c>
      <c r="BF37" s="305">
        <v>16351.93</v>
      </c>
      <c r="BG37" s="305">
        <v>16366.03</v>
      </c>
      <c r="BH37" s="305">
        <v>16380.18</v>
      </c>
      <c r="BI37" s="305">
        <v>16393.400000000001</v>
      </c>
      <c r="BJ37" s="305">
        <v>16404.849999999999</v>
      </c>
      <c r="BK37" s="305">
        <v>16413.990000000002</v>
      </c>
      <c r="BL37" s="305">
        <v>16421.64</v>
      </c>
      <c r="BM37" s="305">
        <v>16428.96</v>
      </c>
      <c r="BN37" s="305">
        <v>16436.82</v>
      </c>
      <c r="BO37" s="305">
        <v>16445.009999999998</v>
      </c>
      <c r="BP37" s="305">
        <v>16453.04</v>
      </c>
      <c r="BQ37" s="305">
        <v>16460.57</v>
      </c>
      <c r="BR37" s="305">
        <v>16467.95</v>
      </c>
      <c r="BS37" s="305">
        <v>16475.64</v>
      </c>
      <c r="BT37" s="305">
        <v>16484.02</v>
      </c>
      <c r="BU37" s="305">
        <v>16492.939999999999</v>
      </c>
      <c r="BV37" s="305">
        <v>16502.13</v>
      </c>
    </row>
    <row r="38" spans="1:74" s="160" customFormat="1" ht="11.1" customHeight="1" x14ac:dyDescent="0.2">
      <c r="A38" s="148" t="s">
        <v>718</v>
      </c>
      <c r="B38" s="204" t="s">
        <v>436</v>
      </c>
      <c r="C38" s="232">
        <v>18849.01353</v>
      </c>
      <c r="D38" s="232">
        <v>18850.512394000001</v>
      </c>
      <c r="E38" s="232">
        <v>18856.191819</v>
      </c>
      <c r="F38" s="232">
        <v>18867.537813999999</v>
      </c>
      <c r="G38" s="232">
        <v>18882.477148999998</v>
      </c>
      <c r="H38" s="232">
        <v>18898.046783999998</v>
      </c>
      <c r="I38" s="232">
        <v>18911.941486</v>
      </c>
      <c r="J38" s="232">
        <v>18924.487237000001</v>
      </c>
      <c r="K38" s="232">
        <v>18936.667824</v>
      </c>
      <c r="L38" s="232">
        <v>18949.260598000001</v>
      </c>
      <c r="M38" s="232">
        <v>18962.217163000001</v>
      </c>
      <c r="N38" s="232">
        <v>18975.282684000002</v>
      </c>
      <c r="O38" s="232">
        <v>18988.133407000001</v>
      </c>
      <c r="P38" s="232">
        <v>19000.169887</v>
      </c>
      <c r="Q38" s="232">
        <v>19010.723754999999</v>
      </c>
      <c r="R38" s="232">
        <v>19019.233942999999</v>
      </c>
      <c r="S38" s="232">
        <v>19025.568576000001</v>
      </c>
      <c r="T38" s="232">
        <v>19029.703078999999</v>
      </c>
      <c r="U38" s="232">
        <v>19031.775844</v>
      </c>
      <c r="V38" s="232">
        <v>19032.577141000002</v>
      </c>
      <c r="W38" s="232">
        <v>19033.060207999999</v>
      </c>
      <c r="X38" s="232">
        <v>19033.968400000002</v>
      </c>
      <c r="Y38" s="232">
        <v>19035.205546000001</v>
      </c>
      <c r="Z38" s="232">
        <v>19036.465591</v>
      </c>
      <c r="AA38" s="232">
        <v>19037.620718999999</v>
      </c>
      <c r="AB38" s="232">
        <v>19039.25605</v>
      </c>
      <c r="AC38" s="232">
        <v>19042.134942000001</v>
      </c>
      <c r="AD38" s="232">
        <v>19046.844324999998</v>
      </c>
      <c r="AE38" s="232">
        <v>19053.265424000001</v>
      </c>
      <c r="AF38" s="232">
        <v>19061.103038000001</v>
      </c>
      <c r="AG38" s="232">
        <v>19070.141986999999</v>
      </c>
      <c r="AH38" s="232">
        <v>19080.487188999999</v>
      </c>
      <c r="AI38" s="232">
        <v>19092.323584999998</v>
      </c>
      <c r="AJ38" s="232">
        <v>19103.765255999999</v>
      </c>
      <c r="AK38" s="232">
        <v>19104.642857999999</v>
      </c>
      <c r="AL38" s="232">
        <v>19082.716187000002</v>
      </c>
      <c r="AM38" s="232">
        <v>19029.773454999999</v>
      </c>
      <c r="AN38" s="232">
        <v>18953.716530000002</v>
      </c>
      <c r="AO38" s="232">
        <v>18866.475697999998</v>
      </c>
      <c r="AP38" s="232">
        <v>18783.506077999999</v>
      </c>
      <c r="AQ38" s="232">
        <v>18734.362143999999</v>
      </c>
      <c r="AR38" s="232">
        <v>18752.123202999999</v>
      </c>
      <c r="AS38" s="232">
        <v>18853.599535000001</v>
      </c>
      <c r="AT38" s="232">
        <v>18990.525301999998</v>
      </c>
      <c r="AU38" s="232">
        <v>19098.365633000001</v>
      </c>
      <c r="AV38" s="232">
        <v>19130.183325000002</v>
      </c>
      <c r="AW38" s="232">
        <v>19109.431825</v>
      </c>
      <c r="AX38" s="232">
        <v>19077.162242999999</v>
      </c>
      <c r="AY38" s="232">
        <v>19065.670752999999</v>
      </c>
      <c r="AZ38" s="232">
        <v>19072.233767999998</v>
      </c>
      <c r="BA38" s="232">
        <v>19085.372764</v>
      </c>
      <c r="BB38" s="232">
        <v>19096.076067000002</v>
      </c>
      <c r="BC38" s="232">
        <v>19105.199409000001</v>
      </c>
      <c r="BD38" s="305">
        <v>19116.07</v>
      </c>
      <c r="BE38" s="305">
        <v>19131.169999999998</v>
      </c>
      <c r="BF38" s="305">
        <v>19149.7</v>
      </c>
      <c r="BG38" s="305">
        <v>19170.03</v>
      </c>
      <c r="BH38" s="305">
        <v>19190.61</v>
      </c>
      <c r="BI38" s="305">
        <v>19210.240000000002</v>
      </c>
      <c r="BJ38" s="305">
        <v>19227.849999999999</v>
      </c>
      <c r="BK38" s="305">
        <v>19242.61</v>
      </c>
      <c r="BL38" s="305">
        <v>19254.87</v>
      </c>
      <c r="BM38" s="305">
        <v>19265.27</v>
      </c>
      <c r="BN38" s="305">
        <v>19274.38</v>
      </c>
      <c r="BO38" s="305">
        <v>19282.650000000001</v>
      </c>
      <c r="BP38" s="305">
        <v>19290.439999999999</v>
      </c>
      <c r="BQ38" s="305">
        <v>19298.13</v>
      </c>
      <c r="BR38" s="305">
        <v>19306.03</v>
      </c>
      <c r="BS38" s="305">
        <v>19314.41</v>
      </c>
      <c r="BT38" s="305">
        <v>19323.5</v>
      </c>
      <c r="BU38" s="305">
        <v>19333.099999999999</v>
      </c>
      <c r="BV38" s="305">
        <v>19342.97</v>
      </c>
    </row>
    <row r="39" spans="1:74" s="160" customFormat="1" ht="11.1" customHeight="1" x14ac:dyDescent="0.2">
      <c r="A39" s="148" t="s">
        <v>719</v>
      </c>
      <c r="B39" s="204" t="s">
        <v>437</v>
      </c>
      <c r="C39" s="232">
        <v>8510.0921417999998</v>
      </c>
      <c r="D39" s="232">
        <v>8512.3381277000008</v>
      </c>
      <c r="E39" s="232">
        <v>8516.3566615</v>
      </c>
      <c r="F39" s="232">
        <v>8522.7228266000002</v>
      </c>
      <c r="G39" s="232">
        <v>8530.8267885999994</v>
      </c>
      <c r="H39" s="232">
        <v>8539.7624835000006</v>
      </c>
      <c r="I39" s="232">
        <v>8548.7786974999999</v>
      </c>
      <c r="J39" s="232">
        <v>8557.7436185999995</v>
      </c>
      <c r="K39" s="232">
        <v>8566.6802850999993</v>
      </c>
      <c r="L39" s="232">
        <v>8575.6132414999993</v>
      </c>
      <c r="M39" s="232">
        <v>8584.5730571999993</v>
      </c>
      <c r="N39" s="232">
        <v>8593.5918079999992</v>
      </c>
      <c r="O39" s="232">
        <v>8602.6178106000007</v>
      </c>
      <c r="P39" s="232">
        <v>8611.2643466000009</v>
      </c>
      <c r="Q39" s="232">
        <v>8619.0609385999996</v>
      </c>
      <c r="R39" s="232">
        <v>8625.7002831000009</v>
      </c>
      <c r="S39" s="232">
        <v>8631.5277716000001</v>
      </c>
      <c r="T39" s="232">
        <v>8637.0519700000004</v>
      </c>
      <c r="U39" s="232">
        <v>8642.6846231</v>
      </c>
      <c r="V39" s="232">
        <v>8648.4501937000005</v>
      </c>
      <c r="W39" s="232">
        <v>8654.2763238999996</v>
      </c>
      <c r="X39" s="232">
        <v>8660.0944961000005</v>
      </c>
      <c r="Y39" s="232">
        <v>8665.8515544000002</v>
      </c>
      <c r="Z39" s="232">
        <v>8671.4981828</v>
      </c>
      <c r="AA39" s="232">
        <v>8677.0756777000006</v>
      </c>
      <c r="AB39" s="232">
        <v>8682.9877840000008</v>
      </c>
      <c r="AC39" s="232">
        <v>8689.7288587000003</v>
      </c>
      <c r="AD39" s="232">
        <v>8697.5765628000008</v>
      </c>
      <c r="AE39" s="232">
        <v>8705.9417749000004</v>
      </c>
      <c r="AF39" s="232">
        <v>8714.0186775999991</v>
      </c>
      <c r="AG39" s="232">
        <v>8721.2652056999996</v>
      </c>
      <c r="AH39" s="232">
        <v>8728.1943030999992</v>
      </c>
      <c r="AI39" s="232">
        <v>8735.5826658000005</v>
      </c>
      <c r="AJ39" s="232">
        <v>8743.1055307999995</v>
      </c>
      <c r="AK39" s="232">
        <v>8746.0322985999992</v>
      </c>
      <c r="AL39" s="232">
        <v>8738.5309101999992</v>
      </c>
      <c r="AM39" s="232">
        <v>8716.6870942000005</v>
      </c>
      <c r="AN39" s="232">
        <v>8684.2577275000003</v>
      </c>
      <c r="AO39" s="232">
        <v>8646.9174741999996</v>
      </c>
      <c r="AP39" s="232">
        <v>8611.8451810000006</v>
      </c>
      <c r="AQ39" s="232">
        <v>8592.2364242999993</v>
      </c>
      <c r="AR39" s="232">
        <v>8602.7909631000002</v>
      </c>
      <c r="AS39" s="232">
        <v>8650.9996742999992</v>
      </c>
      <c r="AT39" s="232">
        <v>8715.5179064999993</v>
      </c>
      <c r="AU39" s="232">
        <v>8767.7921263000007</v>
      </c>
      <c r="AV39" s="232">
        <v>8786.9521315000002</v>
      </c>
      <c r="AW39" s="232">
        <v>8782.8610458999992</v>
      </c>
      <c r="AX39" s="232">
        <v>8773.0653246999991</v>
      </c>
      <c r="AY39" s="232">
        <v>8771.4065169999994</v>
      </c>
      <c r="AZ39" s="232">
        <v>8776.9065472000002</v>
      </c>
      <c r="BA39" s="232">
        <v>8784.8824337000005</v>
      </c>
      <c r="BB39" s="232">
        <v>8791.6669650999993</v>
      </c>
      <c r="BC39" s="232">
        <v>8797.6560109000002</v>
      </c>
      <c r="BD39" s="305">
        <v>8804.2610000000004</v>
      </c>
      <c r="BE39" s="305">
        <v>8812.5609999999997</v>
      </c>
      <c r="BF39" s="305">
        <v>8822.3040000000001</v>
      </c>
      <c r="BG39" s="305">
        <v>8832.9050000000007</v>
      </c>
      <c r="BH39" s="305">
        <v>8843.7479999999996</v>
      </c>
      <c r="BI39" s="305">
        <v>8854.0959999999995</v>
      </c>
      <c r="BJ39" s="305">
        <v>8863.1790000000001</v>
      </c>
      <c r="BK39" s="305">
        <v>8870.5210000000006</v>
      </c>
      <c r="BL39" s="305">
        <v>8876.8060000000005</v>
      </c>
      <c r="BM39" s="305">
        <v>8883.009</v>
      </c>
      <c r="BN39" s="305">
        <v>8889.8790000000008</v>
      </c>
      <c r="BO39" s="305">
        <v>8897.2620000000006</v>
      </c>
      <c r="BP39" s="305">
        <v>8904.7810000000009</v>
      </c>
      <c r="BQ39" s="305">
        <v>8912.1049999999996</v>
      </c>
      <c r="BR39" s="305">
        <v>8919.1049999999996</v>
      </c>
      <c r="BS39" s="305">
        <v>8925.7039999999997</v>
      </c>
      <c r="BT39" s="305">
        <v>8931.8619999999992</v>
      </c>
      <c r="BU39" s="305">
        <v>8937.6990000000005</v>
      </c>
      <c r="BV39" s="305">
        <v>8943.3760000000002</v>
      </c>
    </row>
    <row r="40" spans="1:74" s="160" customFormat="1" ht="11.1" customHeight="1" x14ac:dyDescent="0.2">
      <c r="A40" s="148" t="s">
        <v>720</v>
      </c>
      <c r="B40" s="204" t="s">
        <v>438</v>
      </c>
      <c r="C40" s="232">
        <v>25097.975732999999</v>
      </c>
      <c r="D40" s="232">
        <v>25110.658943999999</v>
      </c>
      <c r="E40" s="232">
        <v>25128.859682999999</v>
      </c>
      <c r="F40" s="232">
        <v>25154.505617999999</v>
      </c>
      <c r="G40" s="232">
        <v>25184.988871000001</v>
      </c>
      <c r="H40" s="232">
        <v>25216.567674999998</v>
      </c>
      <c r="I40" s="232">
        <v>25246.308078999999</v>
      </c>
      <c r="J40" s="232">
        <v>25274.507382</v>
      </c>
      <c r="K40" s="232">
        <v>25302.270702000002</v>
      </c>
      <c r="L40" s="232">
        <v>25330.479337000001</v>
      </c>
      <c r="M40" s="232">
        <v>25359.119328000001</v>
      </c>
      <c r="N40" s="232">
        <v>25387.952898</v>
      </c>
      <c r="O40" s="232">
        <v>25416.599056999999</v>
      </c>
      <c r="P40" s="232">
        <v>25444.103961000001</v>
      </c>
      <c r="Q40" s="232">
        <v>25469.370548999999</v>
      </c>
      <c r="R40" s="232">
        <v>25491.59476</v>
      </c>
      <c r="S40" s="232">
        <v>25511.144520999998</v>
      </c>
      <c r="T40" s="232">
        <v>25528.680756999998</v>
      </c>
      <c r="U40" s="232">
        <v>25544.847136</v>
      </c>
      <c r="V40" s="232">
        <v>25560.218290000001</v>
      </c>
      <c r="W40" s="232">
        <v>25575.351592999999</v>
      </c>
      <c r="X40" s="232">
        <v>25590.697882</v>
      </c>
      <c r="Y40" s="232">
        <v>25606.281846999998</v>
      </c>
      <c r="Z40" s="232">
        <v>25622.021640999999</v>
      </c>
      <c r="AA40" s="232">
        <v>25637.92138</v>
      </c>
      <c r="AB40" s="232">
        <v>25654.329031000001</v>
      </c>
      <c r="AC40" s="232">
        <v>25671.678526</v>
      </c>
      <c r="AD40" s="232">
        <v>25690.608273000002</v>
      </c>
      <c r="AE40" s="232">
        <v>25712.574585999999</v>
      </c>
      <c r="AF40" s="232">
        <v>25739.238255</v>
      </c>
      <c r="AG40" s="232">
        <v>25771.707705000001</v>
      </c>
      <c r="AH40" s="232">
        <v>25808.881898</v>
      </c>
      <c r="AI40" s="232">
        <v>25849.107427999999</v>
      </c>
      <c r="AJ40" s="232">
        <v>25888.257593999999</v>
      </c>
      <c r="AK40" s="232">
        <v>25912.312506999999</v>
      </c>
      <c r="AL40" s="232">
        <v>25904.778983</v>
      </c>
      <c r="AM40" s="232">
        <v>25854.522153999998</v>
      </c>
      <c r="AN40" s="232">
        <v>25771.840418</v>
      </c>
      <c r="AO40" s="232">
        <v>25672.390489000001</v>
      </c>
      <c r="AP40" s="232">
        <v>25576.815274</v>
      </c>
      <c r="AQ40" s="232">
        <v>25525.702448</v>
      </c>
      <c r="AR40" s="232">
        <v>25564.625875000002</v>
      </c>
      <c r="AS40" s="232">
        <v>25717.174996999998</v>
      </c>
      <c r="AT40" s="232">
        <v>25919.001543999999</v>
      </c>
      <c r="AU40" s="232">
        <v>26083.772822999999</v>
      </c>
      <c r="AV40" s="232">
        <v>26148.462348000001</v>
      </c>
      <c r="AW40" s="232">
        <v>26143.268469999999</v>
      </c>
      <c r="AX40" s="232">
        <v>26121.695749999999</v>
      </c>
      <c r="AY40" s="232">
        <v>26125.852527999999</v>
      </c>
      <c r="AZ40" s="232">
        <v>26152.262261</v>
      </c>
      <c r="BA40" s="232">
        <v>26186.052189000002</v>
      </c>
      <c r="BB40" s="232">
        <v>26215.623583000001</v>
      </c>
      <c r="BC40" s="232">
        <v>26242.473840999999</v>
      </c>
      <c r="BD40" s="305">
        <v>26271.37</v>
      </c>
      <c r="BE40" s="305">
        <v>26305.96</v>
      </c>
      <c r="BF40" s="305">
        <v>26345.35</v>
      </c>
      <c r="BG40" s="305">
        <v>26387.51</v>
      </c>
      <c r="BH40" s="305">
        <v>26430.39</v>
      </c>
      <c r="BI40" s="305">
        <v>26471.83</v>
      </c>
      <c r="BJ40" s="305">
        <v>26509.62</v>
      </c>
      <c r="BK40" s="305">
        <v>26542.41</v>
      </c>
      <c r="BL40" s="305">
        <v>26572.09</v>
      </c>
      <c r="BM40" s="305">
        <v>26601.38</v>
      </c>
      <c r="BN40" s="305">
        <v>26632.32</v>
      </c>
      <c r="BO40" s="305">
        <v>26664.26</v>
      </c>
      <c r="BP40" s="305">
        <v>26695.87</v>
      </c>
      <c r="BQ40" s="305">
        <v>26726.11</v>
      </c>
      <c r="BR40" s="305">
        <v>26755.22</v>
      </c>
      <c r="BS40" s="305">
        <v>26783.72</v>
      </c>
      <c r="BT40" s="305">
        <v>26812.06</v>
      </c>
      <c r="BU40" s="305">
        <v>26840.34</v>
      </c>
      <c r="BV40" s="305">
        <v>26868.6</v>
      </c>
    </row>
    <row r="41" spans="1:74" s="160" customFormat="1" ht="11.1" customHeight="1" x14ac:dyDescent="0.2">
      <c r="A41" s="148" t="s">
        <v>721</v>
      </c>
      <c r="B41" s="204" t="s">
        <v>439</v>
      </c>
      <c r="C41" s="232">
        <v>7578.8254207</v>
      </c>
      <c r="D41" s="232">
        <v>7577.7708334999998</v>
      </c>
      <c r="E41" s="232">
        <v>7578.3514395000002</v>
      </c>
      <c r="F41" s="232">
        <v>7581.1586514999999</v>
      </c>
      <c r="G41" s="232">
        <v>7585.4558209999996</v>
      </c>
      <c r="H41" s="232">
        <v>7590.1742844</v>
      </c>
      <c r="I41" s="232">
        <v>7594.4647574999999</v>
      </c>
      <c r="J41" s="232">
        <v>7598.3554751000001</v>
      </c>
      <c r="K41" s="232">
        <v>7602.0940512999996</v>
      </c>
      <c r="L41" s="232">
        <v>7605.8962332999999</v>
      </c>
      <c r="M41" s="232">
        <v>7609.8502988999999</v>
      </c>
      <c r="N41" s="232">
        <v>7614.0126591999997</v>
      </c>
      <c r="O41" s="232">
        <v>7618.3043934999996</v>
      </c>
      <c r="P41" s="232">
        <v>7622.1052547999998</v>
      </c>
      <c r="Q41" s="232">
        <v>7624.6596648000004</v>
      </c>
      <c r="R41" s="232">
        <v>7625.6350638000004</v>
      </c>
      <c r="S41" s="232">
        <v>7626.3909667999997</v>
      </c>
      <c r="T41" s="232">
        <v>7628.7099073999998</v>
      </c>
      <c r="U41" s="232">
        <v>7633.8442244999997</v>
      </c>
      <c r="V41" s="232">
        <v>7640.9254780000001</v>
      </c>
      <c r="W41" s="232">
        <v>7648.5550329999996</v>
      </c>
      <c r="X41" s="232">
        <v>7655.6173509</v>
      </c>
      <c r="Y41" s="232">
        <v>7662.1292782</v>
      </c>
      <c r="Z41" s="232">
        <v>7668.3907581000003</v>
      </c>
      <c r="AA41" s="232">
        <v>7674.7180318999999</v>
      </c>
      <c r="AB41" s="232">
        <v>7681.4925341999997</v>
      </c>
      <c r="AC41" s="232">
        <v>7689.1119982</v>
      </c>
      <c r="AD41" s="232">
        <v>7697.7583924</v>
      </c>
      <c r="AE41" s="232">
        <v>7706.7506270000003</v>
      </c>
      <c r="AF41" s="232">
        <v>7715.1918476999999</v>
      </c>
      <c r="AG41" s="232">
        <v>7722.4807569000004</v>
      </c>
      <c r="AH41" s="232">
        <v>7729.1982842999996</v>
      </c>
      <c r="AI41" s="232">
        <v>7736.2209161999999</v>
      </c>
      <c r="AJ41" s="232">
        <v>7743.4095722000002</v>
      </c>
      <c r="AK41" s="232">
        <v>7746.5629049999998</v>
      </c>
      <c r="AL41" s="232">
        <v>7740.4640005000001</v>
      </c>
      <c r="AM41" s="232">
        <v>7721.5961147999997</v>
      </c>
      <c r="AN41" s="232">
        <v>7693.2431839000001</v>
      </c>
      <c r="AO41" s="232">
        <v>7660.3893141999997</v>
      </c>
      <c r="AP41" s="232">
        <v>7629.3848416999999</v>
      </c>
      <c r="AQ41" s="232">
        <v>7612.0450214000002</v>
      </c>
      <c r="AR41" s="232">
        <v>7621.5513381000001</v>
      </c>
      <c r="AS41" s="232">
        <v>7664.6461331</v>
      </c>
      <c r="AT41" s="232">
        <v>7722.3151747000002</v>
      </c>
      <c r="AU41" s="232">
        <v>7769.1050876999998</v>
      </c>
      <c r="AV41" s="232">
        <v>7786.4105028000004</v>
      </c>
      <c r="AW41" s="232">
        <v>7783.0180729000003</v>
      </c>
      <c r="AX41" s="232">
        <v>7774.5624568000003</v>
      </c>
      <c r="AY41" s="232">
        <v>7773.3706511999999</v>
      </c>
      <c r="AZ41" s="232">
        <v>7778.5390054</v>
      </c>
      <c r="BA41" s="232">
        <v>7785.8562067000003</v>
      </c>
      <c r="BB41" s="232">
        <v>7792.0396280000004</v>
      </c>
      <c r="BC41" s="232">
        <v>7797.5213837000001</v>
      </c>
      <c r="BD41" s="305">
        <v>7803.6620000000003</v>
      </c>
      <c r="BE41" s="305">
        <v>7811.49</v>
      </c>
      <c r="BF41" s="305">
        <v>7820.701</v>
      </c>
      <c r="BG41" s="305">
        <v>7830.6580000000004</v>
      </c>
      <c r="BH41" s="305">
        <v>7840.7349999999997</v>
      </c>
      <c r="BI41" s="305">
        <v>7850.3429999999998</v>
      </c>
      <c r="BJ41" s="305">
        <v>7858.9059999999999</v>
      </c>
      <c r="BK41" s="305">
        <v>7866.0609999999997</v>
      </c>
      <c r="BL41" s="305">
        <v>7872.3040000000001</v>
      </c>
      <c r="BM41" s="305">
        <v>7878.3469999999998</v>
      </c>
      <c r="BN41" s="305">
        <v>7884.7460000000001</v>
      </c>
      <c r="BO41" s="305">
        <v>7891.4309999999996</v>
      </c>
      <c r="BP41" s="305">
        <v>7898.1769999999997</v>
      </c>
      <c r="BQ41" s="305">
        <v>7904.7839999999997</v>
      </c>
      <c r="BR41" s="305">
        <v>7911.1530000000002</v>
      </c>
      <c r="BS41" s="305">
        <v>7917.2120000000004</v>
      </c>
      <c r="BT41" s="305">
        <v>7922.9219999999996</v>
      </c>
      <c r="BU41" s="305">
        <v>7928.3770000000004</v>
      </c>
      <c r="BV41" s="305">
        <v>7933.7030000000004</v>
      </c>
    </row>
    <row r="42" spans="1:74" s="160" customFormat="1" ht="11.1" customHeight="1" x14ac:dyDescent="0.2">
      <c r="A42" s="148" t="s">
        <v>722</v>
      </c>
      <c r="B42" s="204" t="s">
        <v>440</v>
      </c>
      <c r="C42" s="232">
        <v>14522.442374</v>
      </c>
      <c r="D42" s="232">
        <v>14525.4786</v>
      </c>
      <c r="E42" s="232">
        <v>14531.567413000001</v>
      </c>
      <c r="F42" s="232">
        <v>14541.832156</v>
      </c>
      <c r="G42" s="232">
        <v>14555.034403</v>
      </c>
      <c r="H42" s="232">
        <v>14569.345288</v>
      </c>
      <c r="I42" s="232">
        <v>14583.284775</v>
      </c>
      <c r="J42" s="232">
        <v>14596.76816</v>
      </c>
      <c r="K42" s="232">
        <v>14610.059572</v>
      </c>
      <c r="L42" s="232">
        <v>14623.398764</v>
      </c>
      <c r="M42" s="232">
        <v>14636.927974</v>
      </c>
      <c r="N42" s="232">
        <v>14650.765063000001</v>
      </c>
      <c r="O42" s="232">
        <v>14664.795006</v>
      </c>
      <c r="P42" s="232">
        <v>14677.971224999999</v>
      </c>
      <c r="Q42" s="232">
        <v>14689.01426</v>
      </c>
      <c r="R42" s="232">
        <v>14697.310475</v>
      </c>
      <c r="S42" s="232">
        <v>14704.909546999999</v>
      </c>
      <c r="T42" s="232">
        <v>14714.526981999999</v>
      </c>
      <c r="U42" s="232">
        <v>14728.093376999999</v>
      </c>
      <c r="V42" s="232">
        <v>14744.399701</v>
      </c>
      <c r="W42" s="232">
        <v>14761.452014</v>
      </c>
      <c r="X42" s="232">
        <v>14777.671190999999</v>
      </c>
      <c r="Y42" s="232">
        <v>14793.137363</v>
      </c>
      <c r="Z42" s="232">
        <v>14808.345477000001</v>
      </c>
      <c r="AA42" s="232">
        <v>14823.774394</v>
      </c>
      <c r="AB42" s="232">
        <v>14839.838634</v>
      </c>
      <c r="AC42" s="232">
        <v>14856.936636</v>
      </c>
      <c r="AD42" s="232">
        <v>14875.372719000001</v>
      </c>
      <c r="AE42" s="232">
        <v>14895.074744</v>
      </c>
      <c r="AF42" s="232">
        <v>14915.876455</v>
      </c>
      <c r="AG42" s="232">
        <v>14937.653081</v>
      </c>
      <c r="AH42" s="232">
        <v>14960.445802</v>
      </c>
      <c r="AI42" s="232">
        <v>14984.337283999999</v>
      </c>
      <c r="AJ42" s="232">
        <v>15007.787238000001</v>
      </c>
      <c r="AK42" s="232">
        <v>15022.763553999999</v>
      </c>
      <c r="AL42" s="232">
        <v>15019.611167999999</v>
      </c>
      <c r="AM42" s="232">
        <v>14991.794306</v>
      </c>
      <c r="AN42" s="232">
        <v>14945.254355999999</v>
      </c>
      <c r="AO42" s="232">
        <v>14889.051997</v>
      </c>
      <c r="AP42" s="232">
        <v>14835.137298</v>
      </c>
      <c r="AQ42" s="232">
        <v>14807.017873999999</v>
      </c>
      <c r="AR42" s="232">
        <v>14831.090731</v>
      </c>
      <c r="AS42" s="232">
        <v>14921.052223000001</v>
      </c>
      <c r="AT42" s="232">
        <v>15039.796098999999</v>
      </c>
      <c r="AU42" s="232">
        <v>15137.515459</v>
      </c>
      <c r="AV42" s="232">
        <v>15177.782923000001</v>
      </c>
      <c r="AW42" s="232">
        <v>15177.689189999999</v>
      </c>
      <c r="AX42" s="232">
        <v>15167.70448</v>
      </c>
      <c r="AY42" s="232">
        <v>15171.847243</v>
      </c>
      <c r="AZ42" s="232">
        <v>15188.328856</v>
      </c>
      <c r="BA42" s="232">
        <v>15208.908925</v>
      </c>
      <c r="BB42" s="232">
        <v>15227.175407000001</v>
      </c>
      <c r="BC42" s="232">
        <v>15244.02965</v>
      </c>
      <c r="BD42" s="305">
        <v>15262.2</v>
      </c>
      <c r="BE42" s="305">
        <v>15283.74</v>
      </c>
      <c r="BF42" s="305">
        <v>15307.98</v>
      </c>
      <c r="BG42" s="305">
        <v>15333.57</v>
      </c>
      <c r="BH42" s="305">
        <v>15359.23</v>
      </c>
      <c r="BI42" s="305">
        <v>15383.98</v>
      </c>
      <c r="BJ42" s="305">
        <v>15406.88</v>
      </c>
      <c r="BK42" s="305">
        <v>15427.35</v>
      </c>
      <c r="BL42" s="305">
        <v>15446.19</v>
      </c>
      <c r="BM42" s="305">
        <v>15464.54</v>
      </c>
      <c r="BN42" s="305">
        <v>15483.32</v>
      </c>
      <c r="BO42" s="305">
        <v>15502.51</v>
      </c>
      <c r="BP42" s="305">
        <v>15521.86</v>
      </c>
      <c r="BQ42" s="305">
        <v>15541.15</v>
      </c>
      <c r="BR42" s="305">
        <v>15560.2</v>
      </c>
      <c r="BS42" s="305">
        <v>15578.87</v>
      </c>
      <c r="BT42" s="305">
        <v>15597.04</v>
      </c>
      <c r="BU42" s="305">
        <v>15614.85</v>
      </c>
      <c r="BV42" s="305">
        <v>15632.48</v>
      </c>
    </row>
    <row r="43" spans="1:74" s="160" customFormat="1" ht="11.1" customHeight="1" x14ac:dyDescent="0.2">
      <c r="A43" s="148" t="s">
        <v>723</v>
      </c>
      <c r="B43" s="204" t="s">
        <v>441</v>
      </c>
      <c r="C43" s="232">
        <v>9028.6528281999999</v>
      </c>
      <c r="D43" s="232">
        <v>9038.7429293000005</v>
      </c>
      <c r="E43" s="232">
        <v>9050.7724667000002</v>
      </c>
      <c r="F43" s="232">
        <v>9065.4044482000008</v>
      </c>
      <c r="G43" s="232">
        <v>9081.8239056000002</v>
      </c>
      <c r="H43" s="232">
        <v>9098.8463766999994</v>
      </c>
      <c r="I43" s="232">
        <v>9115.5247605000004</v>
      </c>
      <c r="J43" s="232">
        <v>9131.8614027000003</v>
      </c>
      <c r="K43" s="232">
        <v>9148.0960099999993</v>
      </c>
      <c r="L43" s="232">
        <v>9164.4235265999996</v>
      </c>
      <c r="M43" s="232">
        <v>9180.8598449000001</v>
      </c>
      <c r="N43" s="232">
        <v>9197.3760946000002</v>
      </c>
      <c r="O43" s="232">
        <v>9213.8704827000001</v>
      </c>
      <c r="P43" s="232">
        <v>9229.9495270999996</v>
      </c>
      <c r="Q43" s="232">
        <v>9245.1468234999993</v>
      </c>
      <c r="R43" s="232">
        <v>9259.1487821999999</v>
      </c>
      <c r="S43" s="232">
        <v>9272.2530738000005</v>
      </c>
      <c r="T43" s="232">
        <v>9284.9101836000009</v>
      </c>
      <c r="U43" s="232">
        <v>9297.4949799999995</v>
      </c>
      <c r="V43" s="232">
        <v>9310.0798637999997</v>
      </c>
      <c r="W43" s="232">
        <v>9322.6616183000006</v>
      </c>
      <c r="X43" s="232">
        <v>9335.2379361999992</v>
      </c>
      <c r="Y43" s="232">
        <v>9347.8101454000007</v>
      </c>
      <c r="Z43" s="232">
        <v>9360.3804827000004</v>
      </c>
      <c r="AA43" s="232">
        <v>9372.9903794999991</v>
      </c>
      <c r="AB43" s="232">
        <v>9385.8380448999997</v>
      </c>
      <c r="AC43" s="232">
        <v>9399.1608828000008</v>
      </c>
      <c r="AD43" s="232">
        <v>9413.2010702999996</v>
      </c>
      <c r="AE43" s="232">
        <v>9428.2198793000007</v>
      </c>
      <c r="AF43" s="232">
        <v>9444.4833555000005</v>
      </c>
      <c r="AG43" s="232">
        <v>9462.1631056999995</v>
      </c>
      <c r="AH43" s="232">
        <v>9481.0529829000006</v>
      </c>
      <c r="AI43" s="232">
        <v>9500.8524010000001</v>
      </c>
      <c r="AJ43" s="232">
        <v>9520.2892709999996</v>
      </c>
      <c r="AK43" s="232">
        <v>9534.2054893000004</v>
      </c>
      <c r="AL43" s="232">
        <v>9536.4714490999995</v>
      </c>
      <c r="AM43" s="232">
        <v>9522.9293020000005</v>
      </c>
      <c r="AN43" s="232">
        <v>9497.3082338999993</v>
      </c>
      <c r="AO43" s="232">
        <v>9465.3091893000001</v>
      </c>
      <c r="AP43" s="232">
        <v>9434.5018918999995</v>
      </c>
      <c r="AQ43" s="232">
        <v>9419.9311830000006</v>
      </c>
      <c r="AR43" s="232">
        <v>9438.5106833000009</v>
      </c>
      <c r="AS43" s="232">
        <v>9499.0539045999994</v>
      </c>
      <c r="AT43" s="232">
        <v>9577.9739234000008</v>
      </c>
      <c r="AU43" s="232">
        <v>9643.5837074999999</v>
      </c>
      <c r="AV43" s="232">
        <v>9672.7066202999995</v>
      </c>
      <c r="AW43" s="232">
        <v>9676.2076089000002</v>
      </c>
      <c r="AX43" s="232">
        <v>9673.4620159000006</v>
      </c>
      <c r="AY43" s="232">
        <v>9679.7434334000009</v>
      </c>
      <c r="AZ43" s="232">
        <v>9693.9184502000007</v>
      </c>
      <c r="BA43" s="232">
        <v>9710.7519042999993</v>
      </c>
      <c r="BB43" s="232">
        <v>9726.1684191000004</v>
      </c>
      <c r="BC43" s="232">
        <v>9740.7317595000004</v>
      </c>
      <c r="BD43" s="305">
        <v>9756.1650000000009</v>
      </c>
      <c r="BE43" s="305">
        <v>9773.7620000000006</v>
      </c>
      <c r="BF43" s="305">
        <v>9793.09</v>
      </c>
      <c r="BG43" s="305">
        <v>9813.2849999999999</v>
      </c>
      <c r="BH43" s="305">
        <v>9833.527</v>
      </c>
      <c r="BI43" s="305">
        <v>9853.1579999999994</v>
      </c>
      <c r="BJ43" s="305">
        <v>9871.5619999999999</v>
      </c>
      <c r="BK43" s="305">
        <v>9888.3220000000001</v>
      </c>
      <c r="BL43" s="305">
        <v>9903.8070000000007</v>
      </c>
      <c r="BM43" s="305">
        <v>9918.5859999999993</v>
      </c>
      <c r="BN43" s="305">
        <v>9933.14</v>
      </c>
      <c r="BO43" s="305">
        <v>9947.61</v>
      </c>
      <c r="BP43" s="305">
        <v>9962.0540000000001</v>
      </c>
      <c r="BQ43" s="305">
        <v>9976.4740000000002</v>
      </c>
      <c r="BR43" s="305">
        <v>9990.6759999999995</v>
      </c>
      <c r="BS43" s="305">
        <v>10004.41</v>
      </c>
      <c r="BT43" s="305">
        <v>10017.52</v>
      </c>
      <c r="BU43" s="305">
        <v>10030.15</v>
      </c>
      <c r="BV43" s="305">
        <v>10042.540000000001</v>
      </c>
    </row>
    <row r="44" spans="1:74" s="160" customFormat="1" ht="11.1" customHeight="1" x14ac:dyDescent="0.2">
      <c r="A44" s="148" t="s">
        <v>724</v>
      </c>
      <c r="B44" s="204" t="s">
        <v>442</v>
      </c>
      <c r="C44" s="232">
        <v>18660.593473000001</v>
      </c>
      <c r="D44" s="232">
        <v>18666.113455999999</v>
      </c>
      <c r="E44" s="232">
        <v>18676.185503000001</v>
      </c>
      <c r="F44" s="232">
        <v>18692.309255</v>
      </c>
      <c r="G44" s="232">
        <v>18711.578656000002</v>
      </c>
      <c r="H44" s="232">
        <v>18729.986227000001</v>
      </c>
      <c r="I44" s="232">
        <v>18744.53153</v>
      </c>
      <c r="J44" s="232">
        <v>18756.242292999999</v>
      </c>
      <c r="K44" s="232">
        <v>18767.153286000001</v>
      </c>
      <c r="L44" s="232">
        <v>18778.8874</v>
      </c>
      <c r="M44" s="232">
        <v>18791.420013999999</v>
      </c>
      <c r="N44" s="232">
        <v>18804.314629</v>
      </c>
      <c r="O44" s="232">
        <v>18817.043113</v>
      </c>
      <c r="P44" s="232">
        <v>18828.710794999999</v>
      </c>
      <c r="Q44" s="232">
        <v>18838.33137</v>
      </c>
      <c r="R44" s="232">
        <v>18845.325570000001</v>
      </c>
      <c r="S44" s="232">
        <v>18850.742267000001</v>
      </c>
      <c r="T44" s="232">
        <v>18856.037365</v>
      </c>
      <c r="U44" s="232">
        <v>18862.334707999998</v>
      </c>
      <c r="V44" s="232">
        <v>18869.429873000001</v>
      </c>
      <c r="W44" s="232">
        <v>18876.786375</v>
      </c>
      <c r="X44" s="232">
        <v>18883.960212999998</v>
      </c>
      <c r="Y44" s="232">
        <v>18890.877323000001</v>
      </c>
      <c r="Z44" s="232">
        <v>18897.556128</v>
      </c>
      <c r="AA44" s="232">
        <v>18904.170658999999</v>
      </c>
      <c r="AB44" s="232">
        <v>18911.517389000001</v>
      </c>
      <c r="AC44" s="232">
        <v>18920.548395999998</v>
      </c>
      <c r="AD44" s="232">
        <v>18931.825981999998</v>
      </c>
      <c r="AE44" s="232">
        <v>18944.353319999998</v>
      </c>
      <c r="AF44" s="232">
        <v>18956.743804999998</v>
      </c>
      <c r="AG44" s="232">
        <v>18968.085661000001</v>
      </c>
      <c r="AH44" s="232">
        <v>18979.366422999999</v>
      </c>
      <c r="AI44" s="232">
        <v>18992.048458000001</v>
      </c>
      <c r="AJ44" s="232">
        <v>19005.236009</v>
      </c>
      <c r="AK44" s="232">
        <v>19008.600835000001</v>
      </c>
      <c r="AL44" s="232">
        <v>18989.456578000001</v>
      </c>
      <c r="AM44" s="232">
        <v>18939.258026</v>
      </c>
      <c r="AN44" s="232">
        <v>18866.024569000001</v>
      </c>
      <c r="AO44" s="232">
        <v>18781.916746999999</v>
      </c>
      <c r="AP44" s="232">
        <v>18702.492604999999</v>
      </c>
      <c r="AQ44" s="232">
        <v>18656.900202000001</v>
      </c>
      <c r="AR44" s="232">
        <v>18677.685100999999</v>
      </c>
      <c r="AS44" s="232">
        <v>18781.482717999999</v>
      </c>
      <c r="AT44" s="232">
        <v>18921.287883000001</v>
      </c>
      <c r="AU44" s="232">
        <v>19034.185280000002</v>
      </c>
      <c r="AV44" s="232">
        <v>19074.180851000001</v>
      </c>
      <c r="AW44" s="232">
        <v>19062.965583000001</v>
      </c>
      <c r="AX44" s="232">
        <v>19039.151722999999</v>
      </c>
      <c r="AY44" s="232">
        <v>19033.161381999998</v>
      </c>
      <c r="AZ44" s="232">
        <v>19042.656147000002</v>
      </c>
      <c r="BA44" s="232">
        <v>19057.107467000002</v>
      </c>
      <c r="BB44" s="232">
        <v>19068.354405999999</v>
      </c>
      <c r="BC44" s="232">
        <v>19077.706481000001</v>
      </c>
      <c r="BD44" s="305">
        <v>19088.84</v>
      </c>
      <c r="BE44" s="305">
        <v>19104.509999999998</v>
      </c>
      <c r="BF44" s="305">
        <v>19123.77</v>
      </c>
      <c r="BG44" s="305">
        <v>19144.75</v>
      </c>
      <c r="BH44" s="305">
        <v>19165.77</v>
      </c>
      <c r="BI44" s="305">
        <v>19185.82</v>
      </c>
      <c r="BJ44" s="305">
        <v>19204.099999999999</v>
      </c>
      <c r="BK44" s="305">
        <v>19220.07</v>
      </c>
      <c r="BL44" s="305">
        <v>19234.240000000002</v>
      </c>
      <c r="BM44" s="305">
        <v>19247.419999999998</v>
      </c>
      <c r="BN44" s="305">
        <v>19260.34</v>
      </c>
      <c r="BO44" s="305">
        <v>19273.490000000002</v>
      </c>
      <c r="BP44" s="305">
        <v>19287.29</v>
      </c>
      <c r="BQ44" s="305">
        <v>19301.98</v>
      </c>
      <c r="BR44" s="305">
        <v>19316.97</v>
      </c>
      <c r="BS44" s="305">
        <v>19331.46</v>
      </c>
      <c r="BT44" s="305">
        <v>19344.88</v>
      </c>
      <c r="BU44" s="305">
        <v>19357.439999999999</v>
      </c>
      <c r="BV44" s="305">
        <v>19369.57</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726</v>
      </c>
      <c r="B46" s="204" t="s">
        <v>435</v>
      </c>
      <c r="C46" s="250">
        <v>7.3669079946</v>
      </c>
      <c r="D46" s="250">
        <v>7.3731419249999997</v>
      </c>
      <c r="E46" s="250">
        <v>7.3792984492000002</v>
      </c>
      <c r="F46" s="250">
        <v>7.3839717802999996</v>
      </c>
      <c r="G46" s="250">
        <v>7.3910278323999998</v>
      </c>
      <c r="H46" s="250">
        <v>7.3990608184999997</v>
      </c>
      <c r="I46" s="250">
        <v>7.4126417265000004</v>
      </c>
      <c r="J46" s="250">
        <v>7.4192003396999997</v>
      </c>
      <c r="K46" s="250">
        <v>7.4233076459999996</v>
      </c>
      <c r="L46" s="250">
        <v>7.4209557947000002</v>
      </c>
      <c r="M46" s="250">
        <v>7.4231663751000001</v>
      </c>
      <c r="N46" s="250">
        <v>7.4259315366000003</v>
      </c>
      <c r="O46" s="250">
        <v>7.4283584572999999</v>
      </c>
      <c r="P46" s="250">
        <v>7.4329023973000004</v>
      </c>
      <c r="Q46" s="250">
        <v>7.4386705348</v>
      </c>
      <c r="R46" s="250">
        <v>7.448886119</v>
      </c>
      <c r="S46" s="250">
        <v>7.4546852145000004</v>
      </c>
      <c r="T46" s="250">
        <v>7.4592910705</v>
      </c>
      <c r="U46" s="250">
        <v>7.4596909952999999</v>
      </c>
      <c r="V46" s="250">
        <v>7.4641698913000001</v>
      </c>
      <c r="W46" s="250">
        <v>7.4697150668000001</v>
      </c>
      <c r="X46" s="250">
        <v>7.4790027929000003</v>
      </c>
      <c r="Y46" s="250">
        <v>7.4846733238000001</v>
      </c>
      <c r="Z46" s="250">
        <v>7.4894029307999999</v>
      </c>
      <c r="AA46" s="250">
        <v>7.4899483025000002</v>
      </c>
      <c r="AB46" s="250">
        <v>7.4952285448999998</v>
      </c>
      <c r="AC46" s="250">
        <v>7.5020003468000001</v>
      </c>
      <c r="AD46" s="250">
        <v>7.5136147450999999</v>
      </c>
      <c r="AE46" s="250">
        <v>7.5208563882000004</v>
      </c>
      <c r="AF46" s="250">
        <v>7.5270763130000002</v>
      </c>
      <c r="AG46" s="250">
        <v>7.5306803696999998</v>
      </c>
      <c r="AH46" s="250">
        <v>7.5360524702999996</v>
      </c>
      <c r="AI46" s="250">
        <v>7.5415984650999999</v>
      </c>
      <c r="AJ46" s="250">
        <v>7.5499893788000003</v>
      </c>
      <c r="AK46" s="250">
        <v>7.5538798931000004</v>
      </c>
      <c r="AL46" s="250">
        <v>7.5559410326999998</v>
      </c>
      <c r="AM46" s="250">
        <v>7.7254760225999997</v>
      </c>
      <c r="AN46" s="250">
        <v>7.5969009944000003</v>
      </c>
      <c r="AO46" s="250">
        <v>7.3395191730000002</v>
      </c>
      <c r="AP46" s="250">
        <v>6.5410559751999999</v>
      </c>
      <c r="AQ46" s="250">
        <v>6.3352665047999999</v>
      </c>
      <c r="AR46" s="250">
        <v>6.3098761786999997</v>
      </c>
      <c r="AS46" s="250">
        <v>6.7589104574999999</v>
      </c>
      <c r="AT46" s="250">
        <v>6.8737993245000002</v>
      </c>
      <c r="AU46" s="250">
        <v>6.9485682404000002</v>
      </c>
      <c r="AV46" s="250">
        <v>6.9350881633999997</v>
      </c>
      <c r="AW46" s="250">
        <v>6.9657139582000003</v>
      </c>
      <c r="AX46" s="250">
        <v>6.9923165831</v>
      </c>
      <c r="AY46" s="250">
        <v>7.0047008739000001</v>
      </c>
      <c r="AZ46" s="250">
        <v>7.0309035323</v>
      </c>
      <c r="BA46" s="250">
        <v>7.060729394</v>
      </c>
      <c r="BB46" s="250">
        <v>7.0911507816999997</v>
      </c>
      <c r="BC46" s="250">
        <v>7.1304938079999998</v>
      </c>
      <c r="BD46" s="316">
        <v>7.1757309999999999</v>
      </c>
      <c r="BE46" s="316">
        <v>7.2439530000000003</v>
      </c>
      <c r="BF46" s="316">
        <v>7.2881590000000003</v>
      </c>
      <c r="BG46" s="316">
        <v>7.3254419999999998</v>
      </c>
      <c r="BH46" s="316">
        <v>7.3539890000000003</v>
      </c>
      <c r="BI46" s="316">
        <v>7.378781</v>
      </c>
      <c r="BJ46" s="316">
        <v>7.3980059999999996</v>
      </c>
      <c r="BK46" s="316">
        <v>7.4029319999999998</v>
      </c>
      <c r="BL46" s="316">
        <v>7.4175750000000003</v>
      </c>
      <c r="BM46" s="316">
        <v>7.4332000000000003</v>
      </c>
      <c r="BN46" s="316">
        <v>7.453125</v>
      </c>
      <c r="BO46" s="316">
        <v>7.468229</v>
      </c>
      <c r="BP46" s="316">
        <v>7.4818280000000001</v>
      </c>
      <c r="BQ46" s="316">
        <v>7.4937319999999996</v>
      </c>
      <c r="BR46" s="316">
        <v>7.5044649999999997</v>
      </c>
      <c r="BS46" s="316">
        <v>7.5138360000000004</v>
      </c>
      <c r="BT46" s="316">
        <v>7.521846</v>
      </c>
      <c r="BU46" s="316">
        <v>7.5284950000000004</v>
      </c>
      <c r="BV46" s="316">
        <v>7.5337810000000003</v>
      </c>
    </row>
    <row r="47" spans="1:74" s="160" customFormat="1" ht="11.1" customHeight="1" x14ac:dyDescent="0.2">
      <c r="A47" s="148" t="s">
        <v>727</v>
      </c>
      <c r="B47" s="204" t="s">
        <v>468</v>
      </c>
      <c r="C47" s="250">
        <v>19.458640490000001</v>
      </c>
      <c r="D47" s="250">
        <v>19.480806975</v>
      </c>
      <c r="E47" s="250">
        <v>19.501596634999999</v>
      </c>
      <c r="F47" s="250">
        <v>19.514943212999999</v>
      </c>
      <c r="G47" s="250">
        <v>19.537528912999999</v>
      </c>
      <c r="H47" s="250">
        <v>19.563287479</v>
      </c>
      <c r="I47" s="250">
        <v>19.601879233999998</v>
      </c>
      <c r="J47" s="250">
        <v>19.626738290999999</v>
      </c>
      <c r="K47" s="250">
        <v>19.647524971999999</v>
      </c>
      <c r="L47" s="250">
        <v>19.661544120999999</v>
      </c>
      <c r="M47" s="250">
        <v>19.676207418000001</v>
      </c>
      <c r="N47" s="250">
        <v>19.688819708</v>
      </c>
      <c r="O47" s="250">
        <v>19.688323276999999</v>
      </c>
      <c r="P47" s="250">
        <v>19.705126835000002</v>
      </c>
      <c r="Q47" s="250">
        <v>19.728172669999999</v>
      </c>
      <c r="R47" s="250">
        <v>19.771116931000002</v>
      </c>
      <c r="S47" s="250">
        <v>19.796405205999999</v>
      </c>
      <c r="T47" s="250">
        <v>19.817693646999999</v>
      </c>
      <c r="U47" s="250">
        <v>19.828364562000001</v>
      </c>
      <c r="V47" s="250">
        <v>19.846616599000001</v>
      </c>
      <c r="W47" s="250">
        <v>19.865832066999999</v>
      </c>
      <c r="X47" s="250">
        <v>19.889162510999999</v>
      </c>
      <c r="Y47" s="250">
        <v>19.907941185999999</v>
      </c>
      <c r="Z47" s="250">
        <v>19.925319637000001</v>
      </c>
      <c r="AA47" s="250">
        <v>19.940609254000002</v>
      </c>
      <c r="AB47" s="250">
        <v>19.955703711000002</v>
      </c>
      <c r="AC47" s="250">
        <v>19.969914399</v>
      </c>
      <c r="AD47" s="250">
        <v>19.981345362999999</v>
      </c>
      <c r="AE47" s="250">
        <v>19.995210480000001</v>
      </c>
      <c r="AF47" s="250">
        <v>20.009613796</v>
      </c>
      <c r="AG47" s="250">
        <v>20.025455731000001</v>
      </c>
      <c r="AH47" s="250">
        <v>20.040260127</v>
      </c>
      <c r="AI47" s="250">
        <v>20.054927406000001</v>
      </c>
      <c r="AJ47" s="250">
        <v>20.07511895</v>
      </c>
      <c r="AK47" s="250">
        <v>20.085265957000001</v>
      </c>
      <c r="AL47" s="250">
        <v>20.091029807999998</v>
      </c>
      <c r="AM47" s="250">
        <v>20.575454464</v>
      </c>
      <c r="AN47" s="250">
        <v>20.210169036</v>
      </c>
      <c r="AO47" s="250">
        <v>19.478217484999998</v>
      </c>
      <c r="AP47" s="250">
        <v>17.221168061</v>
      </c>
      <c r="AQ47" s="250">
        <v>16.624708072000001</v>
      </c>
      <c r="AR47" s="250">
        <v>16.530405770000002</v>
      </c>
      <c r="AS47" s="250">
        <v>17.740591752</v>
      </c>
      <c r="AT47" s="250">
        <v>18.048856875999999</v>
      </c>
      <c r="AU47" s="250">
        <v>18.257531738000001</v>
      </c>
      <c r="AV47" s="250">
        <v>18.270153500999999</v>
      </c>
      <c r="AW47" s="250">
        <v>18.35199497</v>
      </c>
      <c r="AX47" s="250">
        <v>18.406593306000001</v>
      </c>
      <c r="AY47" s="250">
        <v>18.365481858999999</v>
      </c>
      <c r="AZ47" s="250">
        <v>18.416943917000001</v>
      </c>
      <c r="BA47" s="250">
        <v>18.492512831999999</v>
      </c>
      <c r="BB47" s="250">
        <v>18.604718577</v>
      </c>
      <c r="BC47" s="250">
        <v>18.71910372</v>
      </c>
      <c r="BD47" s="316">
        <v>18.848199999999999</v>
      </c>
      <c r="BE47" s="316">
        <v>19.03323</v>
      </c>
      <c r="BF47" s="316">
        <v>19.160820000000001</v>
      </c>
      <c r="BG47" s="316">
        <v>19.272200000000002</v>
      </c>
      <c r="BH47" s="316">
        <v>19.36551</v>
      </c>
      <c r="BI47" s="316">
        <v>19.44585</v>
      </c>
      <c r="BJ47" s="316">
        <v>19.511379999999999</v>
      </c>
      <c r="BK47" s="316">
        <v>19.54082</v>
      </c>
      <c r="BL47" s="316">
        <v>19.592649999999999</v>
      </c>
      <c r="BM47" s="316">
        <v>19.645610000000001</v>
      </c>
      <c r="BN47" s="316">
        <v>19.70551</v>
      </c>
      <c r="BO47" s="316">
        <v>19.756360000000001</v>
      </c>
      <c r="BP47" s="316">
        <v>19.80397</v>
      </c>
      <c r="BQ47" s="316">
        <v>19.852609999999999</v>
      </c>
      <c r="BR47" s="316">
        <v>19.890529999999998</v>
      </c>
      <c r="BS47" s="316">
        <v>19.92202</v>
      </c>
      <c r="BT47" s="316">
        <v>19.94706</v>
      </c>
      <c r="BU47" s="316">
        <v>19.96565</v>
      </c>
      <c r="BV47" s="316">
        <v>19.977810000000002</v>
      </c>
    </row>
    <row r="48" spans="1:74" s="160" customFormat="1" ht="11.1" customHeight="1" x14ac:dyDescent="0.2">
      <c r="A48" s="148" t="s">
        <v>728</v>
      </c>
      <c r="B48" s="204" t="s">
        <v>436</v>
      </c>
      <c r="C48" s="250">
        <v>21.879695377000001</v>
      </c>
      <c r="D48" s="250">
        <v>21.896000664999999</v>
      </c>
      <c r="E48" s="250">
        <v>21.912192723</v>
      </c>
      <c r="F48" s="250">
        <v>21.927187184000001</v>
      </c>
      <c r="G48" s="250">
        <v>21.943966053</v>
      </c>
      <c r="H48" s="250">
        <v>21.961444963999998</v>
      </c>
      <c r="I48" s="250">
        <v>21.982193861999999</v>
      </c>
      <c r="J48" s="250">
        <v>21.999145401</v>
      </c>
      <c r="K48" s="250">
        <v>22.014869525000002</v>
      </c>
      <c r="L48" s="250">
        <v>22.025413174000001</v>
      </c>
      <c r="M48" s="250">
        <v>22.041647263000002</v>
      </c>
      <c r="N48" s="250">
        <v>22.059618732000001</v>
      </c>
      <c r="O48" s="250">
        <v>22.084590211999998</v>
      </c>
      <c r="P48" s="250">
        <v>22.102089466999999</v>
      </c>
      <c r="Q48" s="250">
        <v>22.11737913</v>
      </c>
      <c r="R48" s="250">
        <v>22.125044557999999</v>
      </c>
      <c r="S48" s="250">
        <v>22.139976015999999</v>
      </c>
      <c r="T48" s="250">
        <v>22.156758863</v>
      </c>
      <c r="U48" s="250">
        <v>22.182389419</v>
      </c>
      <c r="V48" s="250">
        <v>22.197627802</v>
      </c>
      <c r="W48" s="250">
        <v>22.209470331999999</v>
      </c>
      <c r="X48" s="250">
        <v>22.213753557</v>
      </c>
      <c r="Y48" s="250">
        <v>22.221926970999998</v>
      </c>
      <c r="Z48" s="250">
        <v>22.229827123</v>
      </c>
      <c r="AA48" s="250">
        <v>22.239805316000002</v>
      </c>
      <c r="AB48" s="250">
        <v>22.245395463000001</v>
      </c>
      <c r="AC48" s="250">
        <v>22.248948866999999</v>
      </c>
      <c r="AD48" s="250">
        <v>22.244107162999999</v>
      </c>
      <c r="AE48" s="250">
        <v>22.248355859</v>
      </c>
      <c r="AF48" s="250">
        <v>22.255336586999999</v>
      </c>
      <c r="AG48" s="250">
        <v>22.266893720999999</v>
      </c>
      <c r="AH48" s="250">
        <v>22.277955236</v>
      </c>
      <c r="AI48" s="250">
        <v>22.290365505</v>
      </c>
      <c r="AJ48" s="250">
        <v>22.314804765000002</v>
      </c>
      <c r="AK48" s="250">
        <v>22.321902363</v>
      </c>
      <c r="AL48" s="250">
        <v>22.322338536</v>
      </c>
      <c r="AM48" s="250">
        <v>22.737150574000001</v>
      </c>
      <c r="AN48" s="250">
        <v>22.408485930000001</v>
      </c>
      <c r="AO48" s="250">
        <v>21.757381894000002</v>
      </c>
      <c r="AP48" s="250">
        <v>19.706784940999999</v>
      </c>
      <c r="AQ48" s="250">
        <v>19.218592264000002</v>
      </c>
      <c r="AR48" s="250">
        <v>19.215750337999999</v>
      </c>
      <c r="AS48" s="250">
        <v>20.538021670999999</v>
      </c>
      <c r="AT48" s="250">
        <v>20.876059367</v>
      </c>
      <c r="AU48" s="250">
        <v>21.069625933000001</v>
      </c>
      <c r="AV48" s="250">
        <v>20.932675087</v>
      </c>
      <c r="AW48" s="250">
        <v>20.976834104999998</v>
      </c>
      <c r="AX48" s="250">
        <v>21.016056705</v>
      </c>
      <c r="AY48" s="250">
        <v>21.018569181</v>
      </c>
      <c r="AZ48" s="250">
        <v>21.071749223000001</v>
      </c>
      <c r="BA48" s="250">
        <v>21.143823124000001</v>
      </c>
      <c r="BB48" s="250">
        <v>21.236491497999999</v>
      </c>
      <c r="BC48" s="250">
        <v>21.345077662000001</v>
      </c>
      <c r="BD48" s="316">
        <v>21.47128</v>
      </c>
      <c r="BE48" s="316">
        <v>21.666409999999999</v>
      </c>
      <c r="BF48" s="316">
        <v>21.789370000000002</v>
      </c>
      <c r="BG48" s="316">
        <v>21.891470000000002</v>
      </c>
      <c r="BH48" s="316">
        <v>21.96311</v>
      </c>
      <c r="BI48" s="316">
        <v>22.03068</v>
      </c>
      <c r="BJ48" s="316">
        <v>22.084589999999999</v>
      </c>
      <c r="BK48" s="316">
        <v>22.11112</v>
      </c>
      <c r="BL48" s="316">
        <v>22.14799</v>
      </c>
      <c r="BM48" s="316">
        <v>22.181480000000001</v>
      </c>
      <c r="BN48" s="316">
        <v>22.210059999999999</v>
      </c>
      <c r="BO48" s="316">
        <v>22.237950000000001</v>
      </c>
      <c r="BP48" s="316">
        <v>22.263629999999999</v>
      </c>
      <c r="BQ48" s="316">
        <v>22.28623</v>
      </c>
      <c r="BR48" s="316">
        <v>22.3081</v>
      </c>
      <c r="BS48" s="316">
        <v>22.32837</v>
      </c>
      <c r="BT48" s="316">
        <v>22.347059999999999</v>
      </c>
      <c r="BU48" s="316">
        <v>22.364159999999998</v>
      </c>
      <c r="BV48" s="316">
        <v>22.379670000000001</v>
      </c>
    </row>
    <row r="49" spans="1:74" s="160" customFormat="1" ht="11.1" customHeight="1" x14ac:dyDescent="0.2">
      <c r="A49" s="148" t="s">
        <v>729</v>
      </c>
      <c r="B49" s="204" t="s">
        <v>437</v>
      </c>
      <c r="C49" s="250">
        <v>10.6333552</v>
      </c>
      <c r="D49" s="250">
        <v>10.640931119999999</v>
      </c>
      <c r="E49" s="250">
        <v>10.644864254</v>
      </c>
      <c r="F49" s="250">
        <v>10.636737676999999</v>
      </c>
      <c r="G49" s="250">
        <v>10.639697934999999</v>
      </c>
      <c r="H49" s="250">
        <v>10.645328102000001</v>
      </c>
      <c r="I49" s="250">
        <v>10.658987655000001</v>
      </c>
      <c r="J49" s="250">
        <v>10.665938032</v>
      </c>
      <c r="K49" s="250">
        <v>10.671538709</v>
      </c>
      <c r="L49" s="250">
        <v>10.672237585</v>
      </c>
      <c r="M49" s="250">
        <v>10.677802940999999</v>
      </c>
      <c r="N49" s="250">
        <v>10.684682674999999</v>
      </c>
      <c r="O49" s="250">
        <v>10.696220479999999</v>
      </c>
      <c r="P49" s="250">
        <v>10.703221201</v>
      </c>
      <c r="Q49" s="250">
        <v>10.709028531</v>
      </c>
      <c r="R49" s="250">
        <v>10.709161313999999</v>
      </c>
      <c r="S49" s="250">
        <v>10.715942726</v>
      </c>
      <c r="T49" s="250">
        <v>10.724891614000001</v>
      </c>
      <c r="U49" s="250">
        <v>10.743148759</v>
      </c>
      <c r="V49" s="250">
        <v>10.751077007999999</v>
      </c>
      <c r="W49" s="250">
        <v>10.755817146</v>
      </c>
      <c r="X49" s="250">
        <v>10.751949687</v>
      </c>
      <c r="Y49" s="250">
        <v>10.754378213000001</v>
      </c>
      <c r="Z49" s="250">
        <v>10.757683239</v>
      </c>
      <c r="AA49" s="250">
        <v>10.762050331999999</v>
      </c>
      <c r="AB49" s="250">
        <v>10.766969184000001</v>
      </c>
      <c r="AC49" s="250">
        <v>10.772625359999999</v>
      </c>
      <c r="AD49" s="250">
        <v>10.780279377999999</v>
      </c>
      <c r="AE49" s="250">
        <v>10.786464817000001</v>
      </c>
      <c r="AF49" s="250">
        <v>10.792442193999999</v>
      </c>
      <c r="AG49" s="250">
        <v>10.795374271</v>
      </c>
      <c r="AH49" s="250">
        <v>10.80306345</v>
      </c>
      <c r="AI49" s="250">
        <v>10.812672493999999</v>
      </c>
      <c r="AJ49" s="250">
        <v>10.831676645</v>
      </c>
      <c r="AK49" s="250">
        <v>10.839518986</v>
      </c>
      <c r="AL49" s="250">
        <v>10.843674760000001</v>
      </c>
      <c r="AM49" s="250">
        <v>10.999473301</v>
      </c>
      <c r="AN49" s="250">
        <v>10.879758941</v>
      </c>
      <c r="AO49" s="250">
        <v>10.639861013000001</v>
      </c>
      <c r="AP49" s="250">
        <v>9.8878670364999994</v>
      </c>
      <c r="AQ49" s="250">
        <v>9.7015363350000001</v>
      </c>
      <c r="AR49" s="250">
        <v>9.6889564269000008</v>
      </c>
      <c r="AS49" s="250">
        <v>10.143040139</v>
      </c>
      <c r="AT49" s="250">
        <v>10.258277198</v>
      </c>
      <c r="AU49" s="250">
        <v>10.327580430999999</v>
      </c>
      <c r="AV49" s="250">
        <v>10.291093585</v>
      </c>
      <c r="AW49" s="250">
        <v>10.313421353000001</v>
      </c>
      <c r="AX49" s="250">
        <v>10.334707484999999</v>
      </c>
      <c r="AY49" s="250">
        <v>10.345424043</v>
      </c>
      <c r="AZ49" s="250">
        <v>10.371772851999999</v>
      </c>
      <c r="BA49" s="250">
        <v>10.404225973999999</v>
      </c>
      <c r="BB49" s="250">
        <v>10.439680536999999</v>
      </c>
      <c r="BC49" s="250">
        <v>10.486669444</v>
      </c>
      <c r="BD49" s="316">
        <v>10.54209</v>
      </c>
      <c r="BE49" s="316">
        <v>10.631489999999999</v>
      </c>
      <c r="BF49" s="316">
        <v>10.684609999999999</v>
      </c>
      <c r="BG49" s="316">
        <v>10.727</v>
      </c>
      <c r="BH49" s="316">
        <v>10.75381</v>
      </c>
      <c r="BI49" s="316">
        <v>10.77839</v>
      </c>
      <c r="BJ49" s="316">
        <v>10.79588</v>
      </c>
      <c r="BK49" s="316">
        <v>10.795769999999999</v>
      </c>
      <c r="BL49" s="316">
        <v>10.806979999999999</v>
      </c>
      <c r="BM49" s="316">
        <v>10.818989999999999</v>
      </c>
      <c r="BN49" s="316">
        <v>10.83314</v>
      </c>
      <c r="BO49" s="316">
        <v>10.845739999999999</v>
      </c>
      <c r="BP49" s="316">
        <v>10.858129999999999</v>
      </c>
      <c r="BQ49" s="316">
        <v>10.87243</v>
      </c>
      <c r="BR49" s="316">
        <v>10.882820000000001</v>
      </c>
      <c r="BS49" s="316">
        <v>10.89143</v>
      </c>
      <c r="BT49" s="316">
        <v>10.898250000000001</v>
      </c>
      <c r="BU49" s="316">
        <v>10.903269999999999</v>
      </c>
      <c r="BV49" s="316">
        <v>10.906510000000001</v>
      </c>
    </row>
    <row r="50" spans="1:74" s="160" customFormat="1" ht="11.1" customHeight="1" x14ac:dyDescent="0.2">
      <c r="A50" s="148" t="s">
        <v>730</v>
      </c>
      <c r="B50" s="204" t="s">
        <v>438</v>
      </c>
      <c r="C50" s="250">
        <v>27.92626164</v>
      </c>
      <c r="D50" s="250">
        <v>27.962655474999998</v>
      </c>
      <c r="E50" s="250">
        <v>27.996623755000002</v>
      </c>
      <c r="F50" s="250">
        <v>28.028261991000001</v>
      </c>
      <c r="G50" s="250">
        <v>28.057307526999999</v>
      </c>
      <c r="H50" s="250">
        <v>28.083855874000001</v>
      </c>
      <c r="I50" s="250">
        <v>28.091013289999999</v>
      </c>
      <c r="J50" s="250">
        <v>28.125237565999999</v>
      </c>
      <c r="K50" s="250">
        <v>28.169634958</v>
      </c>
      <c r="L50" s="250">
        <v>28.240555699000002</v>
      </c>
      <c r="M50" s="250">
        <v>28.293036653000001</v>
      </c>
      <c r="N50" s="250">
        <v>28.343428051</v>
      </c>
      <c r="O50" s="250">
        <v>28.385465322000002</v>
      </c>
      <c r="P50" s="250">
        <v>28.436376036999999</v>
      </c>
      <c r="Q50" s="250">
        <v>28.489895623999999</v>
      </c>
      <c r="R50" s="250">
        <v>28.556031319999999</v>
      </c>
      <c r="S50" s="250">
        <v>28.607263225000001</v>
      </c>
      <c r="T50" s="250">
        <v>28.653598576</v>
      </c>
      <c r="U50" s="250">
        <v>28.692512364999999</v>
      </c>
      <c r="V50" s="250">
        <v>28.730948363</v>
      </c>
      <c r="W50" s="250">
        <v>28.766381562999999</v>
      </c>
      <c r="X50" s="250">
        <v>28.789581228999999</v>
      </c>
      <c r="Y50" s="250">
        <v>28.825931884999999</v>
      </c>
      <c r="Z50" s="250">
        <v>28.866202795</v>
      </c>
      <c r="AA50" s="250">
        <v>28.922751718000001</v>
      </c>
      <c r="AB50" s="250">
        <v>28.961594816000002</v>
      </c>
      <c r="AC50" s="250">
        <v>28.995089849999999</v>
      </c>
      <c r="AD50" s="250">
        <v>29.010622568999999</v>
      </c>
      <c r="AE50" s="250">
        <v>29.042882157000001</v>
      </c>
      <c r="AF50" s="250">
        <v>29.079254366000001</v>
      </c>
      <c r="AG50" s="250">
        <v>29.120290284999999</v>
      </c>
      <c r="AH50" s="250">
        <v>29.164474419000001</v>
      </c>
      <c r="AI50" s="250">
        <v>29.212357857000001</v>
      </c>
      <c r="AJ50" s="250">
        <v>29.288760786000001</v>
      </c>
      <c r="AK50" s="250">
        <v>29.325427692000002</v>
      </c>
      <c r="AL50" s="250">
        <v>29.347178762999999</v>
      </c>
      <c r="AM50" s="250">
        <v>29.791258489000001</v>
      </c>
      <c r="AN50" s="250">
        <v>29.455244521000001</v>
      </c>
      <c r="AO50" s="250">
        <v>28.776381349000001</v>
      </c>
      <c r="AP50" s="250">
        <v>26.649978989000001</v>
      </c>
      <c r="AQ50" s="250">
        <v>26.113934898</v>
      </c>
      <c r="AR50" s="250">
        <v>26.063559090999998</v>
      </c>
      <c r="AS50" s="250">
        <v>27.287840155000001</v>
      </c>
      <c r="AT50" s="250">
        <v>27.617059479000002</v>
      </c>
      <c r="AU50" s="250">
        <v>27.840205650000001</v>
      </c>
      <c r="AV50" s="250">
        <v>27.850191807000002</v>
      </c>
      <c r="AW50" s="250">
        <v>27.941506815</v>
      </c>
      <c r="AX50" s="250">
        <v>28.007063814999999</v>
      </c>
      <c r="AY50" s="250">
        <v>27.977831959</v>
      </c>
      <c r="AZ50" s="250">
        <v>28.043646075000002</v>
      </c>
      <c r="BA50" s="250">
        <v>28.135475316000001</v>
      </c>
      <c r="BB50" s="250">
        <v>28.250982840999999</v>
      </c>
      <c r="BC50" s="250">
        <v>28.396594964999998</v>
      </c>
      <c r="BD50" s="316">
        <v>28.569970000000001</v>
      </c>
      <c r="BE50" s="316">
        <v>28.846769999999999</v>
      </c>
      <c r="BF50" s="316">
        <v>29.01895</v>
      </c>
      <c r="BG50" s="316">
        <v>29.16216</v>
      </c>
      <c r="BH50" s="316">
        <v>29.261559999999999</v>
      </c>
      <c r="BI50" s="316">
        <v>29.357970000000002</v>
      </c>
      <c r="BJ50" s="316">
        <v>29.43655</v>
      </c>
      <c r="BK50" s="316">
        <v>29.48068</v>
      </c>
      <c r="BL50" s="316">
        <v>29.536059999999999</v>
      </c>
      <c r="BM50" s="316">
        <v>29.58606</v>
      </c>
      <c r="BN50" s="316">
        <v>29.627759999999999</v>
      </c>
      <c r="BO50" s="316">
        <v>29.669229999999999</v>
      </c>
      <c r="BP50" s="316">
        <v>29.707540000000002</v>
      </c>
      <c r="BQ50" s="316">
        <v>29.738209999999999</v>
      </c>
      <c r="BR50" s="316">
        <v>29.77355</v>
      </c>
      <c r="BS50" s="316">
        <v>29.809069999999998</v>
      </c>
      <c r="BT50" s="316">
        <v>29.84479</v>
      </c>
      <c r="BU50" s="316">
        <v>29.880690000000001</v>
      </c>
      <c r="BV50" s="316">
        <v>29.916779999999999</v>
      </c>
    </row>
    <row r="51" spans="1:74" s="160" customFormat="1" ht="11.1" customHeight="1" x14ac:dyDescent="0.2">
      <c r="A51" s="148" t="s">
        <v>731</v>
      </c>
      <c r="B51" s="204" t="s">
        <v>439</v>
      </c>
      <c r="C51" s="250">
        <v>8.0536410556</v>
      </c>
      <c r="D51" s="250">
        <v>8.0611403846999998</v>
      </c>
      <c r="E51" s="250">
        <v>8.0667015259999992</v>
      </c>
      <c r="F51" s="250">
        <v>8.0649616391999999</v>
      </c>
      <c r="G51" s="250">
        <v>8.0706685350999994</v>
      </c>
      <c r="H51" s="250">
        <v>8.0784593733999994</v>
      </c>
      <c r="I51" s="250">
        <v>8.0923091336000006</v>
      </c>
      <c r="J51" s="250">
        <v>8.1012866222</v>
      </c>
      <c r="K51" s="250">
        <v>8.1093668186999999</v>
      </c>
      <c r="L51" s="250">
        <v>8.1171867308000003</v>
      </c>
      <c r="M51" s="250">
        <v>8.1229945871000009</v>
      </c>
      <c r="N51" s="250">
        <v>8.1274273954999998</v>
      </c>
      <c r="O51" s="250">
        <v>8.1245154638999999</v>
      </c>
      <c r="P51" s="250">
        <v>8.1306754452999996</v>
      </c>
      <c r="Q51" s="250">
        <v>8.1399376477000001</v>
      </c>
      <c r="R51" s="250">
        <v>8.1584430623999999</v>
      </c>
      <c r="S51" s="250">
        <v>8.1693039635000009</v>
      </c>
      <c r="T51" s="250">
        <v>8.1786613423999999</v>
      </c>
      <c r="U51" s="250">
        <v>8.1835304774999997</v>
      </c>
      <c r="V51" s="250">
        <v>8.1921193529000007</v>
      </c>
      <c r="W51" s="250">
        <v>8.2014432470000003</v>
      </c>
      <c r="X51" s="250">
        <v>8.2119809842000002</v>
      </c>
      <c r="Y51" s="250">
        <v>8.2224157976000001</v>
      </c>
      <c r="Z51" s="250">
        <v>8.2332265113999998</v>
      </c>
      <c r="AA51" s="250">
        <v>8.2474343626</v>
      </c>
      <c r="AB51" s="250">
        <v>8.2567309496999997</v>
      </c>
      <c r="AC51" s="250">
        <v>8.2641375096999994</v>
      </c>
      <c r="AD51" s="250">
        <v>8.2656333594000007</v>
      </c>
      <c r="AE51" s="250">
        <v>8.2722753771999997</v>
      </c>
      <c r="AF51" s="250">
        <v>8.2800428798999999</v>
      </c>
      <c r="AG51" s="250">
        <v>8.2910945914000003</v>
      </c>
      <c r="AH51" s="250">
        <v>8.2994940212999992</v>
      </c>
      <c r="AI51" s="250">
        <v>8.3073998932999995</v>
      </c>
      <c r="AJ51" s="250">
        <v>8.3142694448000007</v>
      </c>
      <c r="AK51" s="250">
        <v>8.3215952730999998</v>
      </c>
      <c r="AL51" s="250">
        <v>8.3288346155999999</v>
      </c>
      <c r="AM51" s="250">
        <v>8.4609152500999993</v>
      </c>
      <c r="AN51" s="250">
        <v>8.3742857874999999</v>
      </c>
      <c r="AO51" s="250">
        <v>8.1938740056999997</v>
      </c>
      <c r="AP51" s="250">
        <v>7.6119610432</v>
      </c>
      <c r="AQ51" s="250">
        <v>7.4747737691999996</v>
      </c>
      <c r="AR51" s="250">
        <v>7.4745933220999996</v>
      </c>
      <c r="AS51" s="250">
        <v>7.8366304750999998</v>
      </c>
      <c r="AT51" s="250">
        <v>7.9415556021000002</v>
      </c>
      <c r="AU51" s="250">
        <v>8.0145794760999998</v>
      </c>
      <c r="AV51" s="250">
        <v>8.0280404871000002</v>
      </c>
      <c r="AW51" s="250">
        <v>8.0580080628000008</v>
      </c>
      <c r="AX51" s="250">
        <v>8.0768205932000008</v>
      </c>
      <c r="AY51" s="250">
        <v>8.0615542659999999</v>
      </c>
      <c r="AZ51" s="250">
        <v>8.075249565</v>
      </c>
      <c r="BA51" s="250">
        <v>8.0949826779999992</v>
      </c>
      <c r="BB51" s="250">
        <v>8.1200017303000003</v>
      </c>
      <c r="BC51" s="250">
        <v>8.1523743770999992</v>
      </c>
      <c r="BD51" s="316">
        <v>8.1913490000000007</v>
      </c>
      <c r="BE51" s="316">
        <v>8.2571150000000006</v>
      </c>
      <c r="BF51" s="316">
        <v>8.2941500000000001</v>
      </c>
      <c r="BG51" s="316">
        <v>8.3226440000000004</v>
      </c>
      <c r="BH51" s="316">
        <v>8.3369920000000004</v>
      </c>
      <c r="BI51" s="316">
        <v>8.3526089999999993</v>
      </c>
      <c r="BJ51" s="316">
        <v>8.3638879999999993</v>
      </c>
      <c r="BK51" s="316">
        <v>8.3664459999999998</v>
      </c>
      <c r="BL51" s="316">
        <v>8.3723399999999994</v>
      </c>
      <c r="BM51" s="316">
        <v>8.377186</v>
      </c>
      <c r="BN51" s="316">
        <v>8.3787509999999994</v>
      </c>
      <c r="BO51" s="316">
        <v>8.3831729999999993</v>
      </c>
      <c r="BP51" s="316">
        <v>8.3882200000000005</v>
      </c>
      <c r="BQ51" s="316">
        <v>8.3939819999999994</v>
      </c>
      <c r="BR51" s="316">
        <v>8.4002110000000005</v>
      </c>
      <c r="BS51" s="316">
        <v>8.4069970000000005</v>
      </c>
      <c r="BT51" s="316">
        <v>8.4143410000000003</v>
      </c>
      <c r="BU51" s="316">
        <v>8.4222420000000007</v>
      </c>
      <c r="BV51" s="316">
        <v>8.4307009999999991</v>
      </c>
    </row>
    <row r="52" spans="1:74" s="160" customFormat="1" ht="11.1" customHeight="1" x14ac:dyDescent="0.2">
      <c r="A52" s="148" t="s">
        <v>732</v>
      </c>
      <c r="B52" s="204" t="s">
        <v>440</v>
      </c>
      <c r="C52" s="250">
        <v>16.947765235999999</v>
      </c>
      <c r="D52" s="250">
        <v>16.975621741000001</v>
      </c>
      <c r="E52" s="250">
        <v>17.002510544</v>
      </c>
      <c r="F52" s="250">
        <v>17.030339170000001</v>
      </c>
      <c r="G52" s="250">
        <v>17.053861924</v>
      </c>
      <c r="H52" s="250">
        <v>17.074986330000002</v>
      </c>
      <c r="I52" s="250">
        <v>17.087609753999999</v>
      </c>
      <c r="J52" s="250">
        <v>17.108514444000001</v>
      </c>
      <c r="K52" s="250">
        <v>17.131597763999999</v>
      </c>
      <c r="L52" s="250">
        <v>17.157884977999998</v>
      </c>
      <c r="M52" s="250">
        <v>17.184556610000001</v>
      </c>
      <c r="N52" s="250">
        <v>17.212637924999999</v>
      </c>
      <c r="O52" s="250">
        <v>17.239797208999999</v>
      </c>
      <c r="P52" s="250">
        <v>17.272446671000001</v>
      </c>
      <c r="Q52" s="250">
        <v>17.308254599000001</v>
      </c>
      <c r="R52" s="250">
        <v>17.353690225000001</v>
      </c>
      <c r="S52" s="250">
        <v>17.390963161999998</v>
      </c>
      <c r="T52" s="250">
        <v>17.426542641000001</v>
      </c>
      <c r="U52" s="250">
        <v>17.460837869999999</v>
      </c>
      <c r="V52" s="250">
        <v>17.492723528999999</v>
      </c>
      <c r="W52" s="250">
        <v>17.522608824999999</v>
      </c>
      <c r="X52" s="250">
        <v>17.549775310000001</v>
      </c>
      <c r="Y52" s="250">
        <v>17.576198717</v>
      </c>
      <c r="Z52" s="250">
        <v>17.601160598</v>
      </c>
      <c r="AA52" s="250">
        <v>17.623492183</v>
      </c>
      <c r="AB52" s="250">
        <v>17.646407586999999</v>
      </c>
      <c r="AC52" s="250">
        <v>17.668738042000001</v>
      </c>
      <c r="AD52" s="250">
        <v>17.686491935999999</v>
      </c>
      <c r="AE52" s="250">
        <v>17.710646197999999</v>
      </c>
      <c r="AF52" s="250">
        <v>17.73720922</v>
      </c>
      <c r="AG52" s="250">
        <v>17.767827242999999</v>
      </c>
      <c r="AH52" s="250">
        <v>17.797973098</v>
      </c>
      <c r="AI52" s="250">
        <v>17.829293027999999</v>
      </c>
      <c r="AJ52" s="250">
        <v>17.874960297000001</v>
      </c>
      <c r="AK52" s="250">
        <v>17.898748431000001</v>
      </c>
      <c r="AL52" s="250">
        <v>17.913830693000001</v>
      </c>
      <c r="AM52" s="250">
        <v>18.149542411999999</v>
      </c>
      <c r="AN52" s="250">
        <v>17.975211433999998</v>
      </c>
      <c r="AO52" s="250">
        <v>17.620173086000001</v>
      </c>
      <c r="AP52" s="250">
        <v>16.527270270999999</v>
      </c>
      <c r="AQ52" s="250">
        <v>16.22868501</v>
      </c>
      <c r="AR52" s="250">
        <v>16.167260203000001</v>
      </c>
      <c r="AS52" s="250">
        <v>16.697675682</v>
      </c>
      <c r="AT52" s="250">
        <v>16.844561913</v>
      </c>
      <c r="AU52" s="250">
        <v>16.962598727</v>
      </c>
      <c r="AV52" s="250">
        <v>17.033656678</v>
      </c>
      <c r="AW52" s="250">
        <v>17.107591741</v>
      </c>
      <c r="AX52" s="250">
        <v>17.166274470000001</v>
      </c>
      <c r="AY52" s="250">
        <v>17.177385731000001</v>
      </c>
      <c r="AZ52" s="250">
        <v>17.229803144000002</v>
      </c>
      <c r="BA52" s="250">
        <v>17.291207574000001</v>
      </c>
      <c r="BB52" s="250">
        <v>17.352358449</v>
      </c>
      <c r="BC52" s="250">
        <v>17.438667344999999</v>
      </c>
      <c r="BD52" s="316">
        <v>17.540890000000001</v>
      </c>
      <c r="BE52" s="316">
        <v>17.704219999999999</v>
      </c>
      <c r="BF52" s="316">
        <v>17.804390000000001</v>
      </c>
      <c r="BG52" s="316">
        <v>17.886600000000001</v>
      </c>
      <c r="BH52" s="316">
        <v>17.939340000000001</v>
      </c>
      <c r="BI52" s="316">
        <v>17.994240000000001</v>
      </c>
      <c r="BJ52" s="316">
        <v>18.03979</v>
      </c>
      <c r="BK52" s="316">
        <v>18.067740000000001</v>
      </c>
      <c r="BL52" s="316">
        <v>18.100819999999999</v>
      </c>
      <c r="BM52" s="316">
        <v>18.130749999999999</v>
      </c>
      <c r="BN52" s="316">
        <v>18.15353</v>
      </c>
      <c r="BO52" s="316">
        <v>18.18019</v>
      </c>
      <c r="BP52" s="316">
        <v>18.206720000000001</v>
      </c>
      <c r="BQ52" s="316">
        <v>18.232859999999999</v>
      </c>
      <c r="BR52" s="316">
        <v>18.259329999999999</v>
      </c>
      <c r="BS52" s="316">
        <v>18.28586</v>
      </c>
      <c r="BT52" s="316">
        <v>18.312460000000002</v>
      </c>
      <c r="BU52" s="316">
        <v>18.339120000000001</v>
      </c>
      <c r="BV52" s="316">
        <v>18.365839999999999</v>
      </c>
    </row>
    <row r="53" spans="1:74" s="160" customFormat="1" ht="11.1" customHeight="1" x14ac:dyDescent="0.2">
      <c r="A53" s="148" t="s">
        <v>733</v>
      </c>
      <c r="B53" s="204" t="s">
        <v>441</v>
      </c>
      <c r="C53" s="250">
        <v>10.399221625999999</v>
      </c>
      <c r="D53" s="250">
        <v>10.420249836</v>
      </c>
      <c r="E53" s="250">
        <v>10.442189813000001</v>
      </c>
      <c r="F53" s="250">
        <v>10.465563998</v>
      </c>
      <c r="G53" s="250">
        <v>10.488935675</v>
      </c>
      <c r="H53" s="250">
        <v>10.512827287</v>
      </c>
      <c r="I53" s="250">
        <v>10.540641165</v>
      </c>
      <c r="J53" s="250">
        <v>10.563020896999999</v>
      </c>
      <c r="K53" s="250">
        <v>10.583368815</v>
      </c>
      <c r="L53" s="250">
        <v>10.595937372</v>
      </c>
      <c r="M53" s="250">
        <v>10.616532320999999</v>
      </c>
      <c r="N53" s="250">
        <v>10.639406117</v>
      </c>
      <c r="O53" s="250">
        <v>10.666962763000001</v>
      </c>
      <c r="P53" s="250">
        <v>10.692591246999999</v>
      </c>
      <c r="Q53" s="250">
        <v>10.718695573</v>
      </c>
      <c r="R53" s="250">
        <v>10.746696368</v>
      </c>
      <c r="S53" s="250">
        <v>10.772686909000001</v>
      </c>
      <c r="T53" s="250">
        <v>10.798087820999999</v>
      </c>
      <c r="U53" s="250">
        <v>10.82377305</v>
      </c>
      <c r="V53" s="250">
        <v>10.847339248000001</v>
      </c>
      <c r="W53" s="250">
        <v>10.869660359999999</v>
      </c>
      <c r="X53" s="250">
        <v>10.889065039</v>
      </c>
      <c r="Y53" s="250">
        <v>10.910149486</v>
      </c>
      <c r="Z53" s="250">
        <v>10.931242357</v>
      </c>
      <c r="AA53" s="250">
        <v>10.951592356000001</v>
      </c>
      <c r="AB53" s="250">
        <v>10.973265543</v>
      </c>
      <c r="AC53" s="250">
        <v>10.995510622999999</v>
      </c>
      <c r="AD53" s="250">
        <v>11.017328055</v>
      </c>
      <c r="AE53" s="250">
        <v>11.041466579</v>
      </c>
      <c r="AF53" s="250">
        <v>11.066926652999999</v>
      </c>
      <c r="AG53" s="250">
        <v>11.096756724</v>
      </c>
      <c r="AH53" s="250">
        <v>11.122573561999999</v>
      </c>
      <c r="AI53" s="250">
        <v>11.147425615</v>
      </c>
      <c r="AJ53" s="250">
        <v>11.177092134</v>
      </c>
      <c r="AK53" s="250">
        <v>11.195680176</v>
      </c>
      <c r="AL53" s="250">
        <v>11.208968992000001</v>
      </c>
      <c r="AM53" s="250">
        <v>11.381491434999999</v>
      </c>
      <c r="AN53" s="250">
        <v>11.260782161</v>
      </c>
      <c r="AO53" s="250">
        <v>11.011374023</v>
      </c>
      <c r="AP53" s="250">
        <v>10.220646330999999</v>
      </c>
      <c r="AQ53" s="250">
        <v>10.023305979</v>
      </c>
      <c r="AR53" s="250">
        <v>10.006732277999999</v>
      </c>
      <c r="AS53" s="250">
        <v>10.466754335999999</v>
      </c>
      <c r="AT53" s="250">
        <v>10.589842107000001</v>
      </c>
      <c r="AU53" s="250">
        <v>10.671824698</v>
      </c>
      <c r="AV53" s="250">
        <v>10.663037135</v>
      </c>
      <c r="AW53" s="250">
        <v>10.700058099</v>
      </c>
      <c r="AX53" s="250">
        <v>10.733222615000001</v>
      </c>
      <c r="AY53" s="250">
        <v>10.748893037</v>
      </c>
      <c r="AZ53" s="250">
        <v>10.784572892</v>
      </c>
      <c r="BA53" s="250">
        <v>10.826624536000001</v>
      </c>
      <c r="BB53" s="250">
        <v>10.868726437999999</v>
      </c>
      <c r="BC53" s="250">
        <v>10.928262803000001</v>
      </c>
      <c r="BD53" s="316">
        <v>10.99891</v>
      </c>
      <c r="BE53" s="316">
        <v>11.11373</v>
      </c>
      <c r="BF53" s="316">
        <v>11.18181</v>
      </c>
      <c r="BG53" s="316">
        <v>11.236219999999999</v>
      </c>
      <c r="BH53" s="316">
        <v>11.267099999999999</v>
      </c>
      <c r="BI53" s="316">
        <v>11.30152</v>
      </c>
      <c r="BJ53" s="316">
        <v>11.329639999999999</v>
      </c>
      <c r="BK53" s="316">
        <v>11.34394</v>
      </c>
      <c r="BL53" s="316">
        <v>11.365080000000001</v>
      </c>
      <c r="BM53" s="316">
        <v>11.38557</v>
      </c>
      <c r="BN53" s="316">
        <v>11.406359999999999</v>
      </c>
      <c r="BO53" s="316">
        <v>11.42478</v>
      </c>
      <c r="BP53" s="316">
        <v>11.441800000000001</v>
      </c>
      <c r="BQ53" s="316">
        <v>11.45477</v>
      </c>
      <c r="BR53" s="316">
        <v>11.47099</v>
      </c>
      <c r="BS53" s="316">
        <v>11.4878</v>
      </c>
      <c r="BT53" s="316">
        <v>11.5052</v>
      </c>
      <c r="BU53" s="316">
        <v>11.523199999999999</v>
      </c>
      <c r="BV53" s="316">
        <v>11.541790000000001</v>
      </c>
    </row>
    <row r="54" spans="1:74" s="160" customFormat="1" ht="11.1" customHeight="1" x14ac:dyDescent="0.2">
      <c r="A54" s="149" t="s">
        <v>734</v>
      </c>
      <c r="B54" s="205" t="s">
        <v>442</v>
      </c>
      <c r="C54" s="69">
        <v>22.717969857</v>
      </c>
      <c r="D54" s="69">
        <v>22.75493737</v>
      </c>
      <c r="E54" s="69">
        <v>22.800055516</v>
      </c>
      <c r="F54" s="69">
        <v>22.868450562</v>
      </c>
      <c r="G54" s="69">
        <v>22.918525279000001</v>
      </c>
      <c r="H54" s="69">
        <v>22.965405929999999</v>
      </c>
      <c r="I54" s="69">
        <v>23.009059741000002</v>
      </c>
      <c r="J54" s="69">
        <v>23.049576844000001</v>
      </c>
      <c r="K54" s="69">
        <v>23.086924462999999</v>
      </c>
      <c r="L54" s="69">
        <v>23.111556636</v>
      </c>
      <c r="M54" s="69">
        <v>23.149724760000002</v>
      </c>
      <c r="N54" s="69">
        <v>23.191882871000001</v>
      </c>
      <c r="O54" s="69">
        <v>23.249740298999999</v>
      </c>
      <c r="P54" s="69">
        <v>23.291096389</v>
      </c>
      <c r="Q54" s="69">
        <v>23.327660470000001</v>
      </c>
      <c r="R54" s="69">
        <v>23.353361596999999</v>
      </c>
      <c r="S54" s="69">
        <v>23.384894868</v>
      </c>
      <c r="T54" s="69">
        <v>23.416189336999999</v>
      </c>
      <c r="U54" s="69">
        <v>23.443809035000001</v>
      </c>
      <c r="V54" s="69">
        <v>23.477202878</v>
      </c>
      <c r="W54" s="69">
        <v>23.512934897000001</v>
      </c>
      <c r="X54" s="69">
        <v>23.562894024999999</v>
      </c>
      <c r="Y54" s="69">
        <v>23.594385696</v>
      </c>
      <c r="Z54" s="69">
        <v>23.619298843999999</v>
      </c>
      <c r="AA54" s="69">
        <v>23.623547881</v>
      </c>
      <c r="AB54" s="69">
        <v>23.645868171</v>
      </c>
      <c r="AC54" s="69">
        <v>23.672174127000002</v>
      </c>
      <c r="AD54" s="69">
        <v>23.704756248999999</v>
      </c>
      <c r="AE54" s="69">
        <v>23.737315663</v>
      </c>
      <c r="AF54" s="69">
        <v>23.772142868</v>
      </c>
      <c r="AG54" s="69">
        <v>23.808993337</v>
      </c>
      <c r="AH54" s="69">
        <v>23.848539518999999</v>
      </c>
      <c r="AI54" s="69">
        <v>23.890536887</v>
      </c>
      <c r="AJ54" s="69">
        <v>23.94924215</v>
      </c>
      <c r="AK54" s="69">
        <v>23.985449358</v>
      </c>
      <c r="AL54" s="69">
        <v>24.013415218999999</v>
      </c>
      <c r="AM54" s="69">
        <v>24.488578484000001</v>
      </c>
      <c r="AN54" s="69">
        <v>24.158482589999998</v>
      </c>
      <c r="AO54" s="69">
        <v>23.478566288</v>
      </c>
      <c r="AP54" s="69">
        <v>21.401986389000001</v>
      </c>
      <c r="AQ54" s="69">
        <v>20.807561662000001</v>
      </c>
      <c r="AR54" s="69">
        <v>20.648448918</v>
      </c>
      <c r="AS54" s="69">
        <v>21.591815633</v>
      </c>
      <c r="AT54" s="69">
        <v>21.802951248999999</v>
      </c>
      <c r="AU54" s="69">
        <v>21.949023241999999</v>
      </c>
      <c r="AV54" s="69">
        <v>21.97099652</v>
      </c>
      <c r="AW54" s="69">
        <v>22.031217586</v>
      </c>
      <c r="AX54" s="69">
        <v>22.070651348999998</v>
      </c>
      <c r="AY54" s="69">
        <v>22.012846071999999</v>
      </c>
      <c r="AZ54" s="69">
        <v>22.068044028999999</v>
      </c>
      <c r="BA54" s="69">
        <v>22.159793484000001</v>
      </c>
      <c r="BB54" s="69">
        <v>22.310646671000001</v>
      </c>
      <c r="BC54" s="69">
        <v>22.458584947999999</v>
      </c>
      <c r="BD54" s="320">
        <v>22.626159999999999</v>
      </c>
      <c r="BE54" s="320">
        <v>22.870519999999999</v>
      </c>
      <c r="BF54" s="320">
        <v>23.034510000000001</v>
      </c>
      <c r="BG54" s="320">
        <v>23.175270000000001</v>
      </c>
      <c r="BH54" s="320">
        <v>23.282530000000001</v>
      </c>
      <c r="BI54" s="320">
        <v>23.38456</v>
      </c>
      <c r="BJ54" s="320">
        <v>23.471070000000001</v>
      </c>
      <c r="BK54" s="320">
        <v>23.52646</v>
      </c>
      <c r="BL54" s="320">
        <v>23.59366</v>
      </c>
      <c r="BM54" s="320">
        <v>23.657070000000001</v>
      </c>
      <c r="BN54" s="320">
        <v>23.718830000000001</v>
      </c>
      <c r="BO54" s="320">
        <v>23.773029999999999</v>
      </c>
      <c r="BP54" s="320">
        <v>23.821840000000002</v>
      </c>
      <c r="BQ54" s="320">
        <v>23.85971</v>
      </c>
      <c r="BR54" s="320">
        <v>23.90185</v>
      </c>
      <c r="BS54" s="320">
        <v>23.942720000000001</v>
      </c>
      <c r="BT54" s="320">
        <v>23.982340000000001</v>
      </c>
      <c r="BU54" s="320">
        <v>24.020700000000001</v>
      </c>
      <c r="BV54" s="320">
        <v>24.057790000000001</v>
      </c>
    </row>
    <row r="55" spans="1:74" s="160" customFormat="1" ht="12" customHeight="1" x14ac:dyDescent="0.25">
      <c r="A55" s="148"/>
      <c r="B55" s="752" t="s">
        <v>815</v>
      </c>
      <c r="C55" s="744"/>
      <c r="D55" s="744"/>
      <c r="E55" s="744"/>
      <c r="F55" s="744"/>
      <c r="G55" s="744"/>
      <c r="H55" s="744"/>
      <c r="I55" s="744"/>
      <c r="J55" s="744"/>
      <c r="K55" s="744"/>
      <c r="L55" s="744"/>
      <c r="M55" s="744"/>
      <c r="N55" s="744"/>
      <c r="O55" s="744"/>
      <c r="P55" s="744"/>
      <c r="Q55" s="744"/>
      <c r="AY55" s="458"/>
      <c r="AZ55" s="458"/>
      <c r="BA55" s="458"/>
      <c r="BB55" s="458"/>
      <c r="BC55" s="458"/>
      <c r="BD55" s="638"/>
      <c r="BE55" s="638"/>
      <c r="BF55" s="638"/>
      <c r="BG55" s="638"/>
      <c r="BH55" s="458"/>
      <c r="BI55" s="458"/>
      <c r="BJ55" s="458"/>
    </row>
    <row r="56" spans="1:74" s="427" customFormat="1" ht="12" customHeight="1" x14ac:dyDescent="0.25">
      <c r="A56" s="426"/>
      <c r="B56" s="780" t="str">
        <f>"Notes: "&amp;"EIA completed modeling and analysis for this report on " &amp;Dates!D2&amp;"."</f>
        <v>Notes: EIA completed modeling and analysis for this report on Thursday June 3, 2021.</v>
      </c>
      <c r="C56" s="803"/>
      <c r="D56" s="803"/>
      <c r="E56" s="803"/>
      <c r="F56" s="803"/>
      <c r="G56" s="803"/>
      <c r="H56" s="803"/>
      <c r="I56" s="803"/>
      <c r="J56" s="803"/>
      <c r="K56" s="803"/>
      <c r="L56" s="803"/>
      <c r="M56" s="803"/>
      <c r="N56" s="803"/>
      <c r="O56" s="803"/>
      <c r="P56" s="803"/>
      <c r="Q56" s="781"/>
      <c r="AY56" s="459"/>
      <c r="AZ56" s="459"/>
      <c r="BA56" s="459"/>
      <c r="BB56" s="459"/>
      <c r="BC56" s="459"/>
      <c r="BD56" s="639"/>
      <c r="BE56" s="639"/>
      <c r="BF56" s="639"/>
      <c r="BG56" s="639"/>
      <c r="BH56" s="459"/>
      <c r="BI56" s="459"/>
      <c r="BJ56" s="459"/>
    </row>
    <row r="57" spans="1:74" s="427" customFormat="1" ht="12" customHeight="1" x14ac:dyDescent="0.25">
      <c r="A57" s="426"/>
      <c r="B57" s="770" t="s">
        <v>353</v>
      </c>
      <c r="C57" s="769"/>
      <c r="D57" s="769"/>
      <c r="E57" s="769"/>
      <c r="F57" s="769"/>
      <c r="G57" s="769"/>
      <c r="H57" s="769"/>
      <c r="I57" s="769"/>
      <c r="J57" s="769"/>
      <c r="K57" s="769"/>
      <c r="L57" s="769"/>
      <c r="M57" s="769"/>
      <c r="N57" s="769"/>
      <c r="O57" s="769"/>
      <c r="P57" s="769"/>
      <c r="Q57" s="769"/>
      <c r="AY57" s="459"/>
      <c r="AZ57" s="459"/>
      <c r="BA57" s="459"/>
      <c r="BB57" s="459"/>
      <c r="BC57" s="459"/>
      <c r="BD57" s="639"/>
      <c r="BE57" s="639"/>
      <c r="BF57" s="639"/>
      <c r="BG57" s="639"/>
      <c r="BH57" s="459"/>
      <c r="BI57" s="459"/>
      <c r="BJ57" s="459"/>
    </row>
    <row r="58" spans="1:74" s="427" customFormat="1" ht="12" customHeight="1" x14ac:dyDescent="0.25">
      <c r="A58" s="426"/>
      <c r="B58" s="765" t="s">
        <v>865</v>
      </c>
      <c r="C58" s="762"/>
      <c r="D58" s="762"/>
      <c r="E58" s="762"/>
      <c r="F58" s="762"/>
      <c r="G58" s="762"/>
      <c r="H58" s="762"/>
      <c r="I58" s="762"/>
      <c r="J58" s="762"/>
      <c r="K58" s="762"/>
      <c r="L58" s="762"/>
      <c r="M58" s="762"/>
      <c r="N58" s="762"/>
      <c r="O58" s="762"/>
      <c r="P58" s="762"/>
      <c r="Q58" s="759"/>
      <c r="AY58" s="459"/>
      <c r="AZ58" s="459"/>
      <c r="BA58" s="459"/>
      <c r="BB58" s="459"/>
      <c r="BC58" s="459"/>
      <c r="BD58" s="639"/>
      <c r="BE58" s="639"/>
      <c r="BF58" s="639"/>
      <c r="BG58" s="639"/>
      <c r="BH58" s="459"/>
      <c r="BI58" s="459"/>
      <c r="BJ58" s="459"/>
    </row>
    <row r="59" spans="1:74" s="428" customFormat="1" ht="12" customHeight="1" x14ac:dyDescent="0.25">
      <c r="A59" s="426"/>
      <c r="B59" s="800" t="s">
        <v>866</v>
      </c>
      <c r="C59" s="759"/>
      <c r="D59" s="759"/>
      <c r="E59" s="759"/>
      <c r="F59" s="759"/>
      <c r="G59" s="759"/>
      <c r="H59" s="759"/>
      <c r="I59" s="759"/>
      <c r="J59" s="759"/>
      <c r="K59" s="759"/>
      <c r="L59" s="759"/>
      <c r="M59" s="759"/>
      <c r="N59" s="759"/>
      <c r="O59" s="759"/>
      <c r="P59" s="759"/>
      <c r="Q59" s="759"/>
      <c r="AY59" s="460"/>
      <c r="AZ59" s="460"/>
      <c r="BA59" s="460"/>
      <c r="BB59" s="460"/>
      <c r="BC59" s="460"/>
      <c r="BD59" s="640"/>
      <c r="BE59" s="640"/>
      <c r="BF59" s="640"/>
      <c r="BG59" s="640"/>
      <c r="BH59" s="460"/>
      <c r="BI59" s="460"/>
      <c r="BJ59" s="460"/>
    </row>
    <row r="60" spans="1:74" s="427" customFormat="1" ht="12" customHeight="1" x14ac:dyDescent="0.25">
      <c r="A60" s="426"/>
      <c r="B60" s="763" t="s">
        <v>2</v>
      </c>
      <c r="C60" s="762"/>
      <c r="D60" s="762"/>
      <c r="E60" s="762"/>
      <c r="F60" s="762"/>
      <c r="G60" s="762"/>
      <c r="H60" s="762"/>
      <c r="I60" s="762"/>
      <c r="J60" s="762"/>
      <c r="K60" s="762"/>
      <c r="L60" s="762"/>
      <c r="M60" s="762"/>
      <c r="N60" s="762"/>
      <c r="O60" s="762"/>
      <c r="P60" s="762"/>
      <c r="Q60" s="759"/>
      <c r="AY60" s="459"/>
      <c r="AZ60" s="459"/>
      <c r="BA60" s="459"/>
      <c r="BB60" s="459"/>
      <c r="BC60" s="459"/>
      <c r="BD60" s="639"/>
      <c r="BE60" s="639"/>
      <c r="BF60" s="639"/>
      <c r="BG60" s="459"/>
      <c r="BH60" s="459"/>
      <c r="BI60" s="459"/>
      <c r="BJ60" s="459"/>
    </row>
    <row r="61" spans="1:74" s="427" customFormat="1" ht="12" customHeight="1" x14ac:dyDescent="0.25">
      <c r="A61" s="426"/>
      <c r="B61" s="765" t="s">
        <v>838</v>
      </c>
      <c r="C61" s="766"/>
      <c r="D61" s="766"/>
      <c r="E61" s="766"/>
      <c r="F61" s="766"/>
      <c r="G61" s="766"/>
      <c r="H61" s="766"/>
      <c r="I61" s="766"/>
      <c r="J61" s="766"/>
      <c r="K61" s="766"/>
      <c r="L61" s="766"/>
      <c r="M61" s="766"/>
      <c r="N61" s="766"/>
      <c r="O61" s="766"/>
      <c r="P61" s="766"/>
      <c r="Q61" s="759"/>
      <c r="AY61" s="459"/>
      <c r="AZ61" s="459"/>
      <c r="BA61" s="459"/>
      <c r="BB61" s="459"/>
      <c r="BC61" s="459"/>
      <c r="BD61" s="639"/>
      <c r="BE61" s="639"/>
      <c r="BF61" s="639"/>
      <c r="BG61" s="459"/>
      <c r="BH61" s="459"/>
      <c r="BI61" s="459"/>
      <c r="BJ61" s="459"/>
    </row>
    <row r="62" spans="1:74" s="427" customFormat="1" ht="12" customHeight="1" x14ac:dyDescent="0.25">
      <c r="A62" s="393"/>
      <c r="B62" s="767" t="s">
        <v>1380</v>
      </c>
      <c r="C62" s="759"/>
      <c r="D62" s="759"/>
      <c r="E62" s="759"/>
      <c r="F62" s="759"/>
      <c r="G62" s="759"/>
      <c r="H62" s="759"/>
      <c r="I62" s="759"/>
      <c r="J62" s="759"/>
      <c r="K62" s="759"/>
      <c r="L62" s="759"/>
      <c r="M62" s="759"/>
      <c r="N62" s="759"/>
      <c r="O62" s="759"/>
      <c r="P62" s="759"/>
      <c r="Q62" s="759"/>
      <c r="AY62" s="459"/>
      <c r="AZ62" s="459"/>
      <c r="BA62" s="459"/>
      <c r="BB62" s="459"/>
      <c r="BC62" s="459"/>
      <c r="BD62" s="639"/>
      <c r="BE62" s="639"/>
      <c r="BF62" s="639"/>
      <c r="BG62" s="459"/>
      <c r="BH62" s="459"/>
      <c r="BI62" s="459"/>
      <c r="BJ62" s="459"/>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V5" activePane="bottomRight" state="frozen"/>
      <selection activeCell="BI18" sqref="BI18"/>
      <selection pane="topRight" activeCell="BI18" sqref="BI18"/>
      <selection pane="bottomLeft" activeCell="BI18" sqref="BI18"/>
      <selection pane="bottomRight" activeCell="BC42" sqref="BC42"/>
    </sheetView>
  </sheetViews>
  <sheetFormatPr defaultColWidth="9.5546875" defaultRowHeight="9.6" x14ac:dyDescent="0.15"/>
  <cols>
    <col min="1" max="1" width="13.44140625" style="188" customWidth="1"/>
    <col min="2" max="2" width="36.44140625" style="188" customWidth="1"/>
    <col min="3" max="50" width="6.5546875" style="188" customWidth="1"/>
    <col min="51" max="55" width="6.5546875" style="314" customWidth="1"/>
    <col min="56" max="58" width="6.5546875" style="642" customWidth="1"/>
    <col min="59" max="62" width="6.5546875" style="314" customWidth="1"/>
    <col min="63" max="74" width="6.5546875" style="188" customWidth="1"/>
    <col min="75" max="16384" width="9.5546875" style="188"/>
  </cols>
  <sheetData>
    <row r="1" spans="1:74" ht="13.35" customHeight="1" x14ac:dyDescent="0.25">
      <c r="A1" s="741" t="s">
        <v>798</v>
      </c>
      <c r="B1" s="841" t="s">
        <v>1368</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92"/>
    </row>
    <row r="2" spans="1:74" s="189" customFormat="1" ht="13.35" customHeight="1" x14ac:dyDescent="0.25">
      <c r="A2" s="742"/>
      <c r="B2" s="683" t="str">
        <f>"U.S. Energy Information Administration  |  Short-Term Energy Outlook  - "&amp;Dates!D1</f>
        <v>U.S. Energy Information Administration  |  Short-Term Energy Outlook  - June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273"/>
      <c r="AY2" s="453"/>
      <c r="AZ2" s="453"/>
      <c r="BA2" s="453"/>
      <c r="BB2" s="453"/>
      <c r="BC2" s="453"/>
      <c r="BD2" s="643"/>
      <c r="BE2" s="643"/>
      <c r="BF2" s="643"/>
      <c r="BG2" s="453"/>
      <c r="BH2" s="453"/>
      <c r="BI2" s="453"/>
      <c r="BJ2" s="453"/>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41"/>
      <c r="BC5" s="450"/>
      <c r="BD5" s="191"/>
      <c r="BE5" s="191"/>
      <c r="BF5" s="191"/>
      <c r="BG5" s="191"/>
      <c r="BH5" s="191"/>
      <c r="BI5" s="191"/>
      <c r="BJ5" s="450"/>
      <c r="BK5" s="375"/>
      <c r="BL5" s="375"/>
      <c r="BM5" s="375"/>
      <c r="BN5" s="375"/>
      <c r="BO5" s="375"/>
      <c r="BP5" s="375"/>
      <c r="BQ5" s="375"/>
      <c r="BR5" s="375"/>
      <c r="BS5" s="375"/>
      <c r="BT5" s="375"/>
      <c r="BU5" s="375"/>
      <c r="BV5" s="375"/>
    </row>
    <row r="6" spans="1:74" ht="11.1" customHeight="1" x14ac:dyDescent="0.2">
      <c r="A6" s="9" t="s">
        <v>66</v>
      </c>
      <c r="B6" s="206" t="s">
        <v>435</v>
      </c>
      <c r="C6" s="266">
        <v>1038.1627748000001</v>
      </c>
      <c r="D6" s="266">
        <v>905.60617981999997</v>
      </c>
      <c r="E6" s="266">
        <v>1036.2857595999999</v>
      </c>
      <c r="F6" s="266">
        <v>450.74017308999998</v>
      </c>
      <c r="G6" s="266">
        <v>302.88250749999997</v>
      </c>
      <c r="H6" s="266">
        <v>44.957358810000002</v>
      </c>
      <c r="I6" s="266">
        <v>9.0531344630999993</v>
      </c>
      <c r="J6" s="266">
        <v>26.364476049</v>
      </c>
      <c r="K6" s="266">
        <v>57.368089963999999</v>
      </c>
      <c r="L6" s="266">
        <v>237.12087086</v>
      </c>
      <c r="M6" s="266">
        <v>742.60555324999996</v>
      </c>
      <c r="N6" s="266">
        <v>1186.3558264999999</v>
      </c>
      <c r="O6" s="266">
        <v>1257.2632854999999</v>
      </c>
      <c r="P6" s="266">
        <v>868.80221841000002</v>
      </c>
      <c r="Q6" s="266">
        <v>925.80338971000003</v>
      </c>
      <c r="R6" s="266">
        <v>674.12671673</v>
      </c>
      <c r="S6" s="266">
        <v>167.91821542</v>
      </c>
      <c r="T6" s="266">
        <v>61.281864431000002</v>
      </c>
      <c r="U6" s="266">
        <v>1.5976044053</v>
      </c>
      <c r="V6" s="266">
        <v>3.4266903151000001</v>
      </c>
      <c r="W6" s="266">
        <v>64.551222894000006</v>
      </c>
      <c r="X6" s="266">
        <v>456.78840109999999</v>
      </c>
      <c r="Y6" s="266">
        <v>818.39063679000003</v>
      </c>
      <c r="Z6" s="266">
        <v>1026.4354559000001</v>
      </c>
      <c r="AA6" s="266">
        <v>1220.9749543</v>
      </c>
      <c r="AB6" s="266">
        <v>1030.1361334000001</v>
      </c>
      <c r="AC6" s="266">
        <v>976.22074800999997</v>
      </c>
      <c r="AD6" s="266">
        <v>527.40915733999998</v>
      </c>
      <c r="AE6" s="266">
        <v>313.14465027</v>
      </c>
      <c r="AF6" s="266">
        <v>55.474883251999998</v>
      </c>
      <c r="AG6" s="266">
        <v>1.6851039262</v>
      </c>
      <c r="AH6" s="266">
        <v>15.857746565999999</v>
      </c>
      <c r="AI6" s="266">
        <v>117.88617300999999</v>
      </c>
      <c r="AJ6" s="266">
        <v>388.81969370000002</v>
      </c>
      <c r="AK6" s="266">
        <v>830.90011752999999</v>
      </c>
      <c r="AL6" s="266">
        <v>1060.6152523999999</v>
      </c>
      <c r="AM6" s="266">
        <v>1034.9753118000001</v>
      </c>
      <c r="AN6" s="266">
        <v>927.49937834000002</v>
      </c>
      <c r="AO6" s="266">
        <v>780.41807099000005</v>
      </c>
      <c r="AP6" s="266">
        <v>656.53365522000001</v>
      </c>
      <c r="AQ6" s="266">
        <v>289.30637116000003</v>
      </c>
      <c r="AR6" s="266">
        <v>28.907540885</v>
      </c>
      <c r="AS6" s="266">
        <v>1.0859860449000001</v>
      </c>
      <c r="AT6" s="266">
        <v>9.5746980586999992</v>
      </c>
      <c r="AU6" s="266">
        <v>104.24424109</v>
      </c>
      <c r="AV6" s="266">
        <v>399.40896412000001</v>
      </c>
      <c r="AW6" s="266">
        <v>615.76855692000004</v>
      </c>
      <c r="AX6" s="266">
        <v>986.70364375999998</v>
      </c>
      <c r="AY6" s="266">
        <v>1124.5355477000001</v>
      </c>
      <c r="AZ6" s="266">
        <v>1054.3177857999999</v>
      </c>
      <c r="BA6" s="266">
        <v>835.45794004000004</v>
      </c>
      <c r="BB6" s="266">
        <v>519.47903939000003</v>
      </c>
      <c r="BC6" s="266">
        <v>242.59316994</v>
      </c>
      <c r="BD6" s="309">
        <v>41.274311711000003</v>
      </c>
      <c r="BE6" s="309">
        <v>6.8892453303999996</v>
      </c>
      <c r="BF6" s="309">
        <v>16.125771235999999</v>
      </c>
      <c r="BG6" s="309">
        <v>103.75896118999999</v>
      </c>
      <c r="BH6" s="309">
        <v>420.02829808000001</v>
      </c>
      <c r="BI6" s="309">
        <v>687.29359563000003</v>
      </c>
      <c r="BJ6" s="309">
        <v>1031.8184656000001</v>
      </c>
      <c r="BK6" s="309">
        <v>1200.3654139</v>
      </c>
      <c r="BL6" s="309">
        <v>1007.6858611</v>
      </c>
      <c r="BM6" s="309">
        <v>893.17916057000002</v>
      </c>
      <c r="BN6" s="309">
        <v>545.41502547000005</v>
      </c>
      <c r="BO6" s="309">
        <v>252.49058027000001</v>
      </c>
      <c r="BP6" s="309">
        <v>46.539918819999997</v>
      </c>
      <c r="BQ6" s="309">
        <v>7.7076992728000002</v>
      </c>
      <c r="BR6" s="309">
        <v>19.127076356</v>
      </c>
      <c r="BS6" s="309">
        <v>103.76303523999999</v>
      </c>
      <c r="BT6" s="309">
        <v>420.03521094000001</v>
      </c>
      <c r="BU6" s="309">
        <v>687.29616048000003</v>
      </c>
      <c r="BV6" s="309">
        <v>1031.8185565000001</v>
      </c>
    </row>
    <row r="7" spans="1:74" ht="11.1" customHeight="1" x14ac:dyDescent="0.2">
      <c r="A7" s="9" t="s">
        <v>68</v>
      </c>
      <c r="B7" s="206" t="s">
        <v>468</v>
      </c>
      <c r="C7" s="266">
        <v>971.34212771</v>
      </c>
      <c r="D7" s="266">
        <v>779.58784910999998</v>
      </c>
      <c r="E7" s="266">
        <v>908.48168447</v>
      </c>
      <c r="F7" s="266">
        <v>341.18920271000002</v>
      </c>
      <c r="G7" s="266">
        <v>233.02051974</v>
      </c>
      <c r="H7" s="266">
        <v>24.920542034</v>
      </c>
      <c r="I7" s="266">
        <v>3.3029915722999998</v>
      </c>
      <c r="J7" s="266">
        <v>17.699450401</v>
      </c>
      <c r="K7" s="266">
        <v>52.544487582999999</v>
      </c>
      <c r="L7" s="266">
        <v>214.99976322000001</v>
      </c>
      <c r="M7" s="266">
        <v>698.89193495999996</v>
      </c>
      <c r="N7" s="266">
        <v>1086.5319087</v>
      </c>
      <c r="O7" s="266">
        <v>1216.1396869</v>
      </c>
      <c r="P7" s="266">
        <v>812.55690649999997</v>
      </c>
      <c r="Q7" s="266">
        <v>913.40232713</v>
      </c>
      <c r="R7" s="266">
        <v>617.79883581000001</v>
      </c>
      <c r="S7" s="266">
        <v>108.04064274</v>
      </c>
      <c r="T7" s="266">
        <v>28.751874242</v>
      </c>
      <c r="U7" s="266">
        <v>0.78433846408999996</v>
      </c>
      <c r="V7" s="266">
        <v>2.3528983662999998</v>
      </c>
      <c r="W7" s="266">
        <v>33.662257418000003</v>
      </c>
      <c r="X7" s="266">
        <v>354.89595143000003</v>
      </c>
      <c r="Y7" s="266">
        <v>766.11888924000004</v>
      </c>
      <c r="Z7" s="266">
        <v>929.36137034000001</v>
      </c>
      <c r="AA7" s="266">
        <v>1153.2215454</v>
      </c>
      <c r="AB7" s="266">
        <v>941.54277681999997</v>
      </c>
      <c r="AC7" s="266">
        <v>890.37512665999998</v>
      </c>
      <c r="AD7" s="266">
        <v>413.31288114</v>
      </c>
      <c r="AE7" s="266">
        <v>188.48539717</v>
      </c>
      <c r="AF7" s="266">
        <v>32.164232103000003</v>
      </c>
      <c r="AG7" s="266">
        <v>0.78383340417000003</v>
      </c>
      <c r="AH7" s="266">
        <v>9.7284327139000002</v>
      </c>
      <c r="AI7" s="266">
        <v>57.525622619000004</v>
      </c>
      <c r="AJ7" s="266">
        <v>302.65646823999998</v>
      </c>
      <c r="AK7" s="266">
        <v>790.31936866000001</v>
      </c>
      <c r="AL7" s="266">
        <v>972.14456370000005</v>
      </c>
      <c r="AM7" s="266">
        <v>958.76557987000001</v>
      </c>
      <c r="AN7" s="266">
        <v>841.97422138000002</v>
      </c>
      <c r="AO7" s="266">
        <v>670.25754138000002</v>
      </c>
      <c r="AP7" s="266">
        <v>568.51071401000002</v>
      </c>
      <c r="AQ7" s="266">
        <v>252.0415802</v>
      </c>
      <c r="AR7" s="266">
        <v>17.788184641000001</v>
      </c>
      <c r="AS7" s="266">
        <v>0</v>
      </c>
      <c r="AT7" s="266">
        <v>4.0754355882000004</v>
      </c>
      <c r="AU7" s="266">
        <v>80.716990347000007</v>
      </c>
      <c r="AV7" s="266">
        <v>339.45440788000002</v>
      </c>
      <c r="AW7" s="266">
        <v>547.47128972999997</v>
      </c>
      <c r="AX7" s="266">
        <v>944.67682224999999</v>
      </c>
      <c r="AY7" s="266">
        <v>1066.4445598</v>
      </c>
      <c r="AZ7" s="266">
        <v>1015.2408081999999</v>
      </c>
      <c r="BA7" s="266">
        <v>737.85043537000001</v>
      </c>
      <c r="BB7" s="266">
        <v>441.17711379000002</v>
      </c>
      <c r="BC7" s="266">
        <v>198.50606109</v>
      </c>
      <c r="BD7" s="309">
        <v>18.648410303999999</v>
      </c>
      <c r="BE7" s="309">
        <v>1</v>
      </c>
      <c r="BF7" s="309">
        <v>6.4442950342999996</v>
      </c>
      <c r="BG7" s="309">
        <v>69.421579831000003</v>
      </c>
      <c r="BH7" s="309">
        <v>354.96094264999999</v>
      </c>
      <c r="BI7" s="309">
        <v>630.91440336999995</v>
      </c>
      <c r="BJ7" s="309">
        <v>968.23973195999997</v>
      </c>
      <c r="BK7" s="309">
        <v>1114.9952132999999</v>
      </c>
      <c r="BL7" s="309">
        <v>941.20256188999997</v>
      </c>
      <c r="BM7" s="309">
        <v>812.74209742999994</v>
      </c>
      <c r="BN7" s="309">
        <v>461.79524909000003</v>
      </c>
      <c r="BO7" s="309">
        <v>188.91201358999999</v>
      </c>
      <c r="BP7" s="309">
        <v>20.886126046000001</v>
      </c>
      <c r="BQ7" s="309">
        <v>1.4686532772000001</v>
      </c>
      <c r="BR7" s="309">
        <v>7.6929935119000001</v>
      </c>
      <c r="BS7" s="309">
        <v>69.400435467999998</v>
      </c>
      <c r="BT7" s="309">
        <v>354.91978346000002</v>
      </c>
      <c r="BU7" s="309">
        <v>630.86484078000001</v>
      </c>
      <c r="BV7" s="309">
        <v>968.18114994999996</v>
      </c>
    </row>
    <row r="8" spans="1:74" ht="11.1" customHeight="1" x14ac:dyDescent="0.2">
      <c r="A8" s="9" t="s">
        <v>69</v>
      </c>
      <c r="B8" s="206" t="s">
        <v>436</v>
      </c>
      <c r="C8" s="266">
        <v>1081.3417473</v>
      </c>
      <c r="D8" s="266">
        <v>775.54294606999997</v>
      </c>
      <c r="E8" s="266">
        <v>833.71034682000004</v>
      </c>
      <c r="F8" s="266">
        <v>349.25445114000001</v>
      </c>
      <c r="G8" s="266">
        <v>249.35719631000001</v>
      </c>
      <c r="H8" s="266">
        <v>27.284007169999999</v>
      </c>
      <c r="I8" s="266">
        <v>6.4603459552000002</v>
      </c>
      <c r="J8" s="266">
        <v>34.049300215000002</v>
      </c>
      <c r="K8" s="266">
        <v>64.34182844</v>
      </c>
      <c r="L8" s="266">
        <v>291.13550061000001</v>
      </c>
      <c r="M8" s="266">
        <v>773.39546037000002</v>
      </c>
      <c r="N8" s="266">
        <v>1197.4771811000001</v>
      </c>
      <c r="O8" s="266">
        <v>1307.5317285000001</v>
      </c>
      <c r="P8" s="266">
        <v>980.39013441999998</v>
      </c>
      <c r="Q8" s="266">
        <v>922.36730407000005</v>
      </c>
      <c r="R8" s="266">
        <v>703.22512019999999</v>
      </c>
      <c r="S8" s="266">
        <v>99.074311162000001</v>
      </c>
      <c r="T8" s="266">
        <v>23.939652296999999</v>
      </c>
      <c r="U8" s="266">
        <v>4.0807805769999996</v>
      </c>
      <c r="V8" s="266">
        <v>8.0718161052999999</v>
      </c>
      <c r="W8" s="266">
        <v>48.168126934999997</v>
      </c>
      <c r="X8" s="266">
        <v>419.97805277999998</v>
      </c>
      <c r="Y8" s="266">
        <v>913.16035572999999</v>
      </c>
      <c r="Z8" s="266">
        <v>1003.3040449</v>
      </c>
      <c r="AA8" s="266">
        <v>1302.5966183999999</v>
      </c>
      <c r="AB8" s="266">
        <v>1061.6710498</v>
      </c>
      <c r="AC8" s="266">
        <v>960.99704733999999</v>
      </c>
      <c r="AD8" s="266">
        <v>475.11792293000002</v>
      </c>
      <c r="AE8" s="266">
        <v>236.25946013999999</v>
      </c>
      <c r="AF8" s="266">
        <v>48.553718193000002</v>
      </c>
      <c r="AG8" s="266">
        <v>1.3840226844000001</v>
      </c>
      <c r="AH8" s="266">
        <v>20.350420288999999</v>
      </c>
      <c r="AI8" s="266">
        <v>42.555819014000001</v>
      </c>
      <c r="AJ8" s="266">
        <v>389.93180629</v>
      </c>
      <c r="AK8" s="266">
        <v>912.63223303999996</v>
      </c>
      <c r="AL8" s="266">
        <v>974.64331504999996</v>
      </c>
      <c r="AM8" s="266">
        <v>1051.1494934</v>
      </c>
      <c r="AN8" s="266">
        <v>1001.5077075</v>
      </c>
      <c r="AO8" s="266">
        <v>732.93597715999999</v>
      </c>
      <c r="AP8" s="266">
        <v>566.36755049999999</v>
      </c>
      <c r="AQ8" s="266">
        <v>256.78336546999998</v>
      </c>
      <c r="AR8" s="266">
        <v>22.663554637000001</v>
      </c>
      <c r="AS8" s="266">
        <v>0.71119482583000004</v>
      </c>
      <c r="AT8" s="266">
        <v>13.453143137</v>
      </c>
      <c r="AU8" s="266">
        <v>111.84791070999999</v>
      </c>
      <c r="AV8" s="266">
        <v>464.33616911000001</v>
      </c>
      <c r="AW8" s="266">
        <v>599.32611966000002</v>
      </c>
      <c r="AX8" s="266">
        <v>1034.8896436</v>
      </c>
      <c r="AY8" s="266">
        <v>1148.4379309999999</v>
      </c>
      <c r="AZ8" s="266">
        <v>1249.6969013</v>
      </c>
      <c r="BA8" s="266">
        <v>689.68014307999999</v>
      </c>
      <c r="BB8" s="266">
        <v>446.02852431999997</v>
      </c>
      <c r="BC8" s="266">
        <v>252.01512271999999</v>
      </c>
      <c r="BD8" s="309">
        <v>37.965323282</v>
      </c>
      <c r="BE8" s="309">
        <v>6.8427260113999999</v>
      </c>
      <c r="BF8" s="309">
        <v>18.203912802000001</v>
      </c>
      <c r="BG8" s="309">
        <v>94.187670479000005</v>
      </c>
      <c r="BH8" s="309">
        <v>387.06477422</v>
      </c>
      <c r="BI8" s="309">
        <v>718.96031923999999</v>
      </c>
      <c r="BJ8" s="309">
        <v>1124.1207821</v>
      </c>
      <c r="BK8" s="309">
        <v>1259.6243109</v>
      </c>
      <c r="BL8" s="309">
        <v>1038.9349953000001</v>
      </c>
      <c r="BM8" s="309">
        <v>850.19989729999998</v>
      </c>
      <c r="BN8" s="309">
        <v>472.73092279000002</v>
      </c>
      <c r="BO8" s="309">
        <v>216.87310471000001</v>
      </c>
      <c r="BP8" s="309">
        <v>35.563751861</v>
      </c>
      <c r="BQ8" s="309">
        <v>6.5448237412000001</v>
      </c>
      <c r="BR8" s="309">
        <v>18.457050653</v>
      </c>
      <c r="BS8" s="309">
        <v>94.198926931000003</v>
      </c>
      <c r="BT8" s="309">
        <v>387.07470893999999</v>
      </c>
      <c r="BU8" s="309">
        <v>718.96207611</v>
      </c>
      <c r="BV8" s="309">
        <v>1124.1104177</v>
      </c>
    </row>
    <row r="9" spans="1:74" ht="11.1" customHeight="1" x14ac:dyDescent="0.2">
      <c r="A9" s="9" t="s">
        <v>70</v>
      </c>
      <c r="B9" s="206" t="s">
        <v>437</v>
      </c>
      <c r="C9" s="266">
        <v>1211.9015844</v>
      </c>
      <c r="D9" s="266">
        <v>817.67349659000001</v>
      </c>
      <c r="E9" s="266">
        <v>782.61056630999997</v>
      </c>
      <c r="F9" s="266">
        <v>400.59324700000002</v>
      </c>
      <c r="G9" s="266">
        <v>224.22529118</v>
      </c>
      <c r="H9" s="266">
        <v>36.815404680999997</v>
      </c>
      <c r="I9" s="266">
        <v>10.013806785</v>
      </c>
      <c r="J9" s="266">
        <v>49.564689645999998</v>
      </c>
      <c r="K9" s="266">
        <v>77.678463214999994</v>
      </c>
      <c r="L9" s="266">
        <v>362.66918641000001</v>
      </c>
      <c r="M9" s="266">
        <v>805.31806730000005</v>
      </c>
      <c r="N9" s="266">
        <v>1218.2244958000001</v>
      </c>
      <c r="O9" s="266">
        <v>1373.2593323000001</v>
      </c>
      <c r="P9" s="266">
        <v>1177.9617639000001</v>
      </c>
      <c r="Q9" s="266">
        <v>868.56327469999997</v>
      </c>
      <c r="R9" s="266">
        <v>715.71337328000004</v>
      </c>
      <c r="S9" s="266">
        <v>88.767898942000002</v>
      </c>
      <c r="T9" s="266">
        <v>23.151477604</v>
      </c>
      <c r="U9" s="266">
        <v>10.952138787000001</v>
      </c>
      <c r="V9" s="266">
        <v>19.506702744999998</v>
      </c>
      <c r="W9" s="266">
        <v>90.351365418</v>
      </c>
      <c r="X9" s="266">
        <v>493.81624658999999</v>
      </c>
      <c r="Y9" s="266">
        <v>1002.8452131</v>
      </c>
      <c r="Z9" s="266">
        <v>1103.1755942</v>
      </c>
      <c r="AA9" s="266">
        <v>1359.2877498</v>
      </c>
      <c r="AB9" s="266">
        <v>1284.2937841</v>
      </c>
      <c r="AC9" s="266">
        <v>1001.9510124</v>
      </c>
      <c r="AD9" s="266">
        <v>454.41815696999998</v>
      </c>
      <c r="AE9" s="266">
        <v>272.29828218</v>
      </c>
      <c r="AF9" s="266">
        <v>45.479467571999997</v>
      </c>
      <c r="AG9" s="266">
        <v>8.1440002192000005</v>
      </c>
      <c r="AH9" s="266">
        <v>32.418563028000001</v>
      </c>
      <c r="AI9" s="266">
        <v>67.489729479999994</v>
      </c>
      <c r="AJ9" s="266">
        <v>525.95119844999999</v>
      </c>
      <c r="AK9" s="266">
        <v>924.01021189000005</v>
      </c>
      <c r="AL9" s="266">
        <v>1097.8082611</v>
      </c>
      <c r="AM9" s="266">
        <v>1223.5988121</v>
      </c>
      <c r="AN9" s="266">
        <v>1068.2412512999999</v>
      </c>
      <c r="AO9" s="266">
        <v>743.45747960999995</v>
      </c>
      <c r="AP9" s="266">
        <v>532.55245097</v>
      </c>
      <c r="AQ9" s="266">
        <v>245.28157677999999</v>
      </c>
      <c r="AR9" s="266">
        <v>20.802669388999998</v>
      </c>
      <c r="AS9" s="266">
        <v>5.9796440223999996</v>
      </c>
      <c r="AT9" s="266">
        <v>18.247231609</v>
      </c>
      <c r="AU9" s="266">
        <v>142.93627096</v>
      </c>
      <c r="AV9" s="266">
        <v>553.99293651999994</v>
      </c>
      <c r="AW9" s="266">
        <v>662.08787917999996</v>
      </c>
      <c r="AX9" s="266">
        <v>1095.1182855</v>
      </c>
      <c r="AY9" s="266">
        <v>1179.2079493000001</v>
      </c>
      <c r="AZ9" s="266">
        <v>1373.1477050999999</v>
      </c>
      <c r="BA9" s="266">
        <v>671.70803291000004</v>
      </c>
      <c r="BB9" s="266">
        <v>477.81703791000001</v>
      </c>
      <c r="BC9" s="266">
        <v>233.63373970000001</v>
      </c>
      <c r="BD9" s="309">
        <v>44.234861080999998</v>
      </c>
      <c r="BE9" s="309">
        <v>13.287194248</v>
      </c>
      <c r="BF9" s="309">
        <v>23.185360983999999</v>
      </c>
      <c r="BG9" s="309">
        <v>115.4514022</v>
      </c>
      <c r="BH9" s="309">
        <v>405.48576766000002</v>
      </c>
      <c r="BI9" s="309">
        <v>794.69300253999995</v>
      </c>
      <c r="BJ9" s="309">
        <v>1234.4733450000001</v>
      </c>
      <c r="BK9" s="309">
        <v>1332.7842696</v>
      </c>
      <c r="BL9" s="309">
        <v>1068.8106852999999</v>
      </c>
      <c r="BM9" s="309">
        <v>846.00987111999996</v>
      </c>
      <c r="BN9" s="309">
        <v>457.04543202000002</v>
      </c>
      <c r="BO9" s="309">
        <v>202.71589316000001</v>
      </c>
      <c r="BP9" s="309">
        <v>45.913789160999997</v>
      </c>
      <c r="BQ9" s="309">
        <v>14.294271943</v>
      </c>
      <c r="BR9" s="309">
        <v>25.17704496</v>
      </c>
      <c r="BS9" s="309">
        <v>115.49618571000001</v>
      </c>
      <c r="BT9" s="309">
        <v>405.57955700000002</v>
      </c>
      <c r="BU9" s="309">
        <v>794.8197533</v>
      </c>
      <c r="BV9" s="309">
        <v>1234.6217597</v>
      </c>
    </row>
    <row r="10" spans="1:74" ht="11.1" customHeight="1" x14ac:dyDescent="0.2">
      <c r="A10" s="9" t="s">
        <v>332</v>
      </c>
      <c r="B10" s="206" t="s">
        <v>469</v>
      </c>
      <c r="C10" s="266">
        <v>476.51450727999998</v>
      </c>
      <c r="D10" s="266">
        <v>322.73796970000001</v>
      </c>
      <c r="E10" s="266">
        <v>346.33620095999999</v>
      </c>
      <c r="F10" s="266">
        <v>76.043037913000006</v>
      </c>
      <c r="G10" s="266">
        <v>46.727846958999997</v>
      </c>
      <c r="H10" s="266">
        <v>2.3718686159</v>
      </c>
      <c r="I10" s="266">
        <v>5.6090231958000003E-2</v>
      </c>
      <c r="J10" s="266">
        <v>0.55995476017000001</v>
      </c>
      <c r="K10" s="266">
        <v>14.236060419999999</v>
      </c>
      <c r="L10" s="266">
        <v>89.030776684000003</v>
      </c>
      <c r="M10" s="266">
        <v>321.90606316999998</v>
      </c>
      <c r="N10" s="266">
        <v>535.26852214999997</v>
      </c>
      <c r="O10" s="266">
        <v>699.94069640999999</v>
      </c>
      <c r="P10" s="266">
        <v>307.03039225999999</v>
      </c>
      <c r="Q10" s="266">
        <v>434.63615872000003</v>
      </c>
      <c r="R10" s="266">
        <v>204.91606981000001</v>
      </c>
      <c r="S10" s="266">
        <v>11.913688302000001</v>
      </c>
      <c r="T10" s="266">
        <v>0.96452308120999997</v>
      </c>
      <c r="U10" s="266">
        <v>5.5186288584000001E-2</v>
      </c>
      <c r="V10" s="266">
        <v>5.5118056115000001E-2</v>
      </c>
      <c r="W10" s="266">
        <v>1.9626082093999999</v>
      </c>
      <c r="X10" s="266">
        <v>98.764618885000004</v>
      </c>
      <c r="Y10" s="266">
        <v>379.60452680999998</v>
      </c>
      <c r="Z10" s="266">
        <v>488.04242796</v>
      </c>
      <c r="AA10" s="266">
        <v>582.47872201999996</v>
      </c>
      <c r="AB10" s="266">
        <v>376.59294894999999</v>
      </c>
      <c r="AC10" s="266">
        <v>375.46818458000001</v>
      </c>
      <c r="AD10" s="266">
        <v>109.31189701</v>
      </c>
      <c r="AE10" s="266">
        <v>15.885933168999999</v>
      </c>
      <c r="AF10" s="266">
        <v>2.1658960872000002</v>
      </c>
      <c r="AG10" s="266">
        <v>2.7181473013000002E-2</v>
      </c>
      <c r="AH10" s="266">
        <v>8.1437130994000004E-2</v>
      </c>
      <c r="AI10" s="266">
        <v>2.0020802002</v>
      </c>
      <c r="AJ10" s="266">
        <v>77.520261872999995</v>
      </c>
      <c r="AK10" s="266">
        <v>391.90018463000001</v>
      </c>
      <c r="AL10" s="266">
        <v>449.19426290000001</v>
      </c>
      <c r="AM10" s="266">
        <v>480.05640744999999</v>
      </c>
      <c r="AN10" s="266">
        <v>395.17547093000002</v>
      </c>
      <c r="AO10" s="266">
        <v>230.64679459000001</v>
      </c>
      <c r="AP10" s="266">
        <v>176.36053749000001</v>
      </c>
      <c r="AQ10" s="266">
        <v>73.711943708999996</v>
      </c>
      <c r="AR10" s="266">
        <v>1.7860738942000001</v>
      </c>
      <c r="AS10" s="266">
        <v>0</v>
      </c>
      <c r="AT10" s="266">
        <v>5.3634450711000002E-2</v>
      </c>
      <c r="AU10" s="266">
        <v>17.053378104</v>
      </c>
      <c r="AV10" s="266">
        <v>95.302847807000006</v>
      </c>
      <c r="AW10" s="266">
        <v>225.27160572</v>
      </c>
      <c r="AX10" s="266">
        <v>553.55688774999999</v>
      </c>
      <c r="AY10" s="266">
        <v>574.76261726999996</v>
      </c>
      <c r="AZ10" s="266">
        <v>480.38742037999998</v>
      </c>
      <c r="BA10" s="266">
        <v>282.31877245999999</v>
      </c>
      <c r="BB10" s="266">
        <v>150.59366193</v>
      </c>
      <c r="BC10" s="266">
        <v>65.855591047999994</v>
      </c>
      <c r="BD10" s="309">
        <v>1.4972071447999999</v>
      </c>
      <c r="BE10" s="309">
        <v>2.6569371477999999E-2</v>
      </c>
      <c r="BF10" s="309">
        <v>0.32566691379000001</v>
      </c>
      <c r="BG10" s="309">
        <v>10.859766134999999</v>
      </c>
      <c r="BH10" s="309">
        <v>122.69287547</v>
      </c>
      <c r="BI10" s="309">
        <v>295.96688474000001</v>
      </c>
      <c r="BJ10" s="309">
        <v>515.50105640000004</v>
      </c>
      <c r="BK10" s="309">
        <v>581.76234766000005</v>
      </c>
      <c r="BL10" s="309">
        <v>448.98187142</v>
      </c>
      <c r="BM10" s="309">
        <v>334.96912459999999</v>
      </c>
      <c r="BN10" s="309">
        <v>143.83786813</v>
      </c>
      <c r="BO10" s="309">
        <v>40.803713619</v>
      </c>
      <c r="BP10" s="309">
        <v>1.4643137205000001</v>
      </c>
      <c r="BQ10" s="309">
        <v>2.6294420539E-2</v>
      </c>
      <c r="BR10" s="309">
        <v>0.22143302634000001</v>
      </c>
      <c r="BS10" s="309">
        <v>10.822259044000001</v>
      </c>
      <c r="BT10" s="309">
        <v>122.43322462</v>
      </c>
      <c r="BU10" s="309">
        <v>295.48859408999999</v>
      </c>
      <c r="BV10" s="309">
        <v>514.81485164000003</v>
      </c>
    </row>
    <row r="11" spans="1:74" ht="11.1" customHeight="1" x14ac:dyDescent="0.2">
      <c r="A11" s="9" t="s">
        <v>71</v>
      </c>
      <c r="B11" s="206" t="s">
        <v>439</v>
      </c>
      <c r="C11" s="266">
        <v>578.97261232999995</v>
      </c>
      <c r="D11" s="266">
        <v>408.68660037000001</v>
      </c>
      <c r="E11" s="266">
        <v>387.20447246999998</v>
      </c>
      <c r="F11" s="266">
        <v>93.681651707</v>
      </c>
      <c r="G11" s="266">
        <v>56.857015957999998</v>
      </c>
      <c r="H11" s="266">
        <v>3.3983975092000001</v>
      </c>
      <c r="I11" s="266">
        <v>0</v>
      </c>
      <c r="J11" s="266">
        <v>0.70169681457999999</v>
      </c>
      <c r="K11" s="266">
        <v>23.920270338000002</v>
      </c>
      <c r="L11" s="266">
        <v>145.70654372000001</v>
      </c>
      <c r="M11" s="266">
        <v>407.24005921000003</v>
      </c>
      <c r="N11" s="266">
        <v>729.02959240999996</v>
      </c>
      <c r="O11" s="266">
        <v>928.78405090000001</v>
      </c>
      <c r="P11" s="266">
        <v>410.37311604000001</v>
      </c>
      <c r="Q11" s="266">
        <v>474.29366786999998</v>
      </c>
      <c r="R11" s="266">
        <v>311.81157504999999</v>
      </c>
      <c r="S11" s="266">
        <v>13.067645512</v>
      </c>
      <c r="T11" s="266">
        <v>0</v>
      </c>
      <c r="U11" s="266">
        <v>0</v>
      </c>
      <c r="V11" s="266">
        <v>0</v>
      </c>
      <c r="W11" s="266">
        <v>2.5670961222000002</v>
      </c>
      <c r="X11" s="266">
        <v>138.1930629</v>
      </c>
      <c r="Y11" s="266">
        <v>565.70088907000002</v>
      </c>
      <c r="Z11" s="266">
        <v>633.67493342</v>
      </c>
      <c r="AA11" s="266">
        <v>748.01039925999999</v>
      </c>
      <c r="AB11" s="266">
        <v>459.20816758000001</v>
      </c>
      <c r="AC11" s="266">
        <v>505.35622710000001</v>
      </c>
      <c r="AD11" s="266">
        <v>165.59501152000001</v>
      </c>
      <c r="AE11" s="266">
        <v>24.064221159999999</v>
      </c>
      <c r="AF11" s="266">
        <v>3.1654672438000002</v>
      </c>
      <c r="AG11" s="266">
        <v>0</v>
      </c>
      <c r="AH11" s="266">
        <v>0</v>
      </c>
      <c r="AI11" s="266">
        <v>1.3970457842999999</v>
      </c>
      <c r="AJ11" s="266">
        <v>128.24422204000001</v>
      </c>
      <c r="AK11" s="266">
        <v>573.15622854000003</v>
      </c>
      <c r="AL11" s="266">
        <v>573.02970244000005</v>
      </c>
      <c r="AM11" s="266">
        <v>635.07949696000003</v>
      </c>
      <c r="AN11" s="266">
        <v>555.56699074000005</v>
      </c>
      <c r="AO11" s="266">
        <v>293.94338303000001</v>
      </c>
      <c r="AP11" s="266">
        <v>249.03481980999999</v>
      </c>
      <c r="AQ11" s="266">
        <v>85.892816995000004</v>
      </c>
      <c r="AR11" s="266">
        <v>2.7012712184000001</v>
      </c>
      <c r="AS11" s="266">
        <v>0</v>
      </c>
      <c r="AT11" s="266">
        <v>0</v>
      </c>
      <c r="AU11" s="266">
        <v>19.843893947000002</v>
      </c>
      <c r="AV11" s="266">
        <v>156.47866135000001</v>
      </c>
      <c r="AW11" s="266">
        <v>344.42994766999999</v>
      </c>
      <c r="AX11" s="266">
        <v>729.19536832999995</v>
      </c>
      <c r="AY11" s="266">
        <v>737.30740187000004</v>
      </c>
      <c r="AZ11" s="266">
        <v>718.58427634999998</v>
      </c>
      <c r="BA11" s="266">
        <v>337.63398479</v>
      </c>
      <c r="BB11" s="266">
        <v>227.03711028999999</v>
      </c>
      <c r="BC11" s="266">
        <v>91.111712933999996</v>
      </c>
      <c r="BD11" s="309">
        <v>2.1122372466999999</v>
      </c>
      <c r="BE11" s="309">
        <v>0</v>
      </c>
      <c r="BF11" s="309">
        <v>0.23221587901999999</v>
      </c>
      <c r="BG11" s="309">
        <v>17.549941870000001</v>
      </c>
      <c r="BH11" s="309">
        <v>168.99630569000001</v>
      </c>
      <c r="BI11" s="309">
        <v>408.01369453000001</v>
      </c>
      <c r="BJ11" s="309">
        <v>698.9733473</v>
      </c>
      <c r="BK11" s="309">
        <v>777.20840920000001</v>
      </c>
      <c r="BL11" s="309">
        <v>595.38089588000003</v>
      </c>
      <c r="BM11" s="309">
        <v>431.87129425000001</v>
      </c>
      <c r="BN11" s="309">
        <v>189.24516360000001</v>
      </c>
      <c r="BO11" s="309">
        <v>54.646019234000001</v>
      </c>
      <c r="BP11" s="309">
        <v>1.8810943358000001</v>
      </c>
      <c r="BQ11" s="309">
        <v>0</v>
      </c>
      <c r="BR11" s="309">
        <v>0.23194292647</v>
      </c>
      <c r="BS11" s="309">
        <v>17.563539967000001</v>
      </c>
      <c r="BT11" s="309">
        <v>169.08449598000001</v>
      </c>
      <c r="BU11" s="309">
        <v>408.15150460000001</v>
      </c>
      <c r="BV11" s="309">
        <v>699.15871612000001</v>
      </c>
    </row>
    <row r="12" spans="1:74" ht="11.1" customHeight="1" x14ac:dyDescent="0.2">
      <c r="A12" s="9" t="s">
        <v>72</v>
      </c>
      <c r="B12" s="206" t="s">
        <v>440</v>
      </c>
      <c r="C12" s="266">
        <v>417.53494955999997</v>
      </c>
      <c r="D12" s="266">
        <v>208.49537347</v>
      </c>
      <c r="E12" s="266">
        <v>147.27319967</v>
      </c>
      <c r="F12" s="266">
        <v>51.565905903000001</v>
      </c>
      <c r="G12" s="266">
        <v>13.932179503</v>
      </c>
      <c r="H12" s="266">
        <v>0.15048883892000001</v>
      </c>
      <c r="I12" s="266">
        <v>0</v>
      </c>
      <c r="J12" s="266">
        <v>0.49754881061</v>
      </c>
      <c r="K12" s="266">
        <v>3.2606360865999999</v>
      </c>
      <c r="L12" s="266">
        <v>58.757926285000003</v>
      </c>
      <c r="M12" s="266">
        <v>179.74967620000001</v>
      </c>
      <c r="N12" s="266">
        <v>500.87761124000002</v>
      </c>
      <c r="O12" s="266">
        <v>659.93540212000005</v>
      </c>
      <c r="P12" s="266">
        <v>347.80954514000001</v>
      </c>
      <c r="Q12" s="266">
        <v>186.00891195</v>
      </c>
      <c r="R12" s="266">
        <v>141.67548771</v>
      </c>
      <c r="S12" s="266">
        <v>0.49536126264000002</v>
      </c>
      <c r="T12" s="266">
        <v>0</v>
      </c>
      <c r="U12" s="266">
        <v>0</v>
      </c>
      <c r="V12" s="266">
        <v>7.4723683232999993E-2</v>
      </c>
      <c r="W12" s="266">
        <v>2.5811427362999999</v>
      </c>
      <c r="X12" s="266">
        <v>69.590871973000006</v>
      </c>
      <c r="Y12" s="266">
        <v>372.45452532000002</v>
      </c>
      <c r="Z12" s="266">
        <v>471.57876198000002</v>
      </c>
      <c r="AA12" s="266">
        <v>545.24184434999995</v>
      </c>
      <c r="AB12" s="266">
        <v>356.74180448999999</v>
      </c>
      <c r="AC12" s="266">
        <v>305.37201352</v>
      </c>
      <c r="AD12" s="266">
        <v>78.240743218999995</v>
      </c>
      <c r="AE12" s="266">
        <v>11.389153621</v>
      </c>
      <c r="AF12" s="266">
        <v>0.24607771916999999</v>
      </c>
      <c r="AG12" s="266">
        <v>0</v>
      </c>
      <c r="AH12" s="266">
        <v>7.4212686144000006E-2</v>
      </c>
      <c r="AI12" s="266">
        <v>7.4165158137999995E-2</v>
      </c>
      <c r="AJ12" s="266">
        <v>84.362208209000002</v>
      </c>
      <c r="AK12" s="266">
        <v>345.56414691999998</v>
      </c>
      <c r="AL12" s="266">
        <v>418.2852767</v>
      </c>
      <c r="AM12" s="266">
        <v>429.63156529999998</v>
      </c>
      <c r="AN12" s="266">
        <v>400.36071158999999</v>
      </c>
      <c r="AO12" s="266">
        <v>139.56452709999999</v>
      </c>
      <c r="AP12" s="266">
        <v>89.681425847</v>
      </c>
      <c r="AQ12" s="266">
        <v>12.708343802</v>
      </c>
      <c r="AR12" s="266">
        <v>7.3857257822999997E-2</v>
      </c>
      <c r="AS12" s="266">
        <v>0</v>
      </c>
      <c r="AT12" s="266">
        <v>0.24456452264</v>
      </c>
      <c r="AU12" s="266">
        <v>7.4430758666000001</v>
      </c>
      <c r="AV12" s="266">
        <v>83.301730272</v>
      </c>
      <c r="AW12" s="266">
        <v>175.54477804999999</v>
      </c>
      <c r="AX12" s="266">
        <v>479.26972912999997</v>
      </c>
      <c r="AY12" s="266">
        <v>515.09071958000004</v>
      </c>
      <c r="AZ12" s="266">
        <v>582.51855059000002</v>
      </c>
      <c r="BA12" s="266">
        <v>199.69506152</v>
      </c>
      <c r="BB12" s="266">
        <v>101.35354013</v>
      </c>
      <c r="BC12" s="266">
        <v>24.829708689</v>
      </c>
      <c r="BD12" s="309">
        <v>0.24361153366999999</v>
      </c>
      <c r="BE12" s="309">
        <v>0</v>
      </c>
      <c r="BF12" s="309">
        <v>0.24341086813000001</v>
      </c>
      <c r="BG12" s="309">
        <v>3.8736427672999998</v>
      </c>
      <c r="BH12" s="309">
        <v>57.299019674999997</v>
      </c>
      <c r="BI12" s="309">
        <v>233.59432480000001</v>
      </c>
      <c r="BJ12" s="309">
        <v>484.78850392999999</v>
      </c>
      <c r="BK12" s="309">
        <v>527.23370693000004</v>
      </c>
      <c r="BL12" s="309">
        <v>381.36389170000001</v>
      </c>
      <c r="BM12" s="309">
        <v>240.429204</v>
      </c>
      <c r="BN12" s="309">
        <v>74.140789612999995</v>
      </c>
      <c r="BO12" s="309">
        <v>8.5131338228000004</v>
      </c>
      <c r="BP12" s="309">
        <v>0.24234861884</v>
      </c>
      <c r="BQ12" s="309">
        <v>0</v>
      </c>
      <c r="BR12" s="309">
        <v>0.24212920206999999</v>
      </c>
      <c r="BS12" s="309">
        <v>3.8596625114999998</v>
      </c>
      <c r="BT12" s="309">
        <v>57.205657195999997</v>
      </c>
      <c r="BU12" s="309">
        <v>233.42302828000001</v>
      </c>
      <c r="BV12" s="309">
        <v>484.56456456000001</v>
      </c>
    </row>
    <row r="13" spans="1:74" ht="11.1" customHeight="1" x14ac:dyDescent="0.2">
      <c r="A13" s="9" t="s">
        <v>73</v>
      </c>
      <c r="B13" s="206" t="s">
        <v>441</v>
      </c>
      <c r="C13" s="266">
        <v>961.72057367000002</v>
      </c>
      <c r="D13" s="266">
        <v>627.37957303999997</v>
      </c>
      <c r="E13" s="266">
        <v>467.02852720999999</v>
      </c>
      <c r="F13" s="266">
        <v>403.75049545000002</v>
      </c>
      <c r="G13" s="266">
        <v>234.86065088999999</v>
      </c>
      <c r="H13" s="266">
        <v>58.531732388000002</v>
      </c>
      <c r="I13" s="266">
        <v>6.4166069208999996</v>
      </c>
      <c r="J13" s="266">
        <v>26.531214593000001</v>
      </c>
      <c r="K13" s="266">
        <v>119.88382223000001</v>
      </c>
      <c r="L13" s="266">
        <v>358.23386748000001</v>
      </c>
      <c r="M13" s="266">
        <v>488.95597715999997</v>
      </c>
      <c r="N13" s="266">
        <v>815.04036840000003</v>
      </c>
      <c r="O13" s="266">
        <v>770.51563624000005</v>
      </c>
      <c r="P13" s="266">
        <v>747.50655233999998</v>
      </c>
      <c r="Q13" s="266">
        <v>603.6952579</v>
      </c>
      <c r="R13" s="266">
        <v>379.83098837</v>
      </c>
      <c r="S13" s="266">
        <v>162.96271150999999</v>
      </c>
      <c r="T13" s="266">
        <v>56.427586746000003</v>
      </c>
      <c r="U13" s="266">
        <v>9.0389428502999998</v>
      </c>
      <c r="V13" s="266">
        <v>24.702181490000001</v>
      </c>
      <c r="W13" s="266">
        <v>89.140568505000005</v>
      </c>
      <c r="X13" s="266">
        <v>383.72530311000003</v>
      </c>
      <c r="Y13" s="266">
        <v>678.26722733999998</v>
      </c>
      <c r="Z13" s="266">
        <v>897.10335912000005</v>
      </c>
      <c r="AA13" s="266">
        <v>892.77215644</v>
      </c>
      <c r="AB13" s="266">
        <v>866.48123397999996</v>
      </c>
      <c r="AC13" s="266">
        <v>666.64022006000005</v>
      </c>
      <c r="AD13" s="266">
        <v>373.78919002999999</v>
      </c>
      <c r="AE13" s="266">
        <v>314.33783564999999</v>
      </c>
      <c r="AF13" s="266">
        <v>96.776619199999999</v>
      </c>
      <c r="AG13" s="266">
        <v>14.615400386999999</v>
      </c>
      <c r="AH13" s="266">
        <v>16.746532092999999</v>
      </c>
      <c r="AI13" s="266">
        <v>95.244220932000005</v>
      </c>
      <c r="AJ13" s="266">
        <v>477.21388515000001</v>
      </c>
      <c r="AK13" s="266">
        <v>616.65676065000002</v>
      </c>
      <c r="AL13" s="266">
        <v>869.65302467000004</v>
      </c>
      <c r="AM13" s="266">
        <v>847.12634061000006</v>
      </c>
      <c r="AN13" s="266">
        <v>760.83807167999998</v>
      </c>
      <c r="AO13" s="266">
        <v>597.52180599999997</v>
      </c>
      <c r="AP13" s="266">
        <v>412.30451966999999</v>
      </c>
      <c r="AQ13" s="266">
        <v>184.79786028000001</v>
      </c>
      <c r="AR13" s="266">
        <v>73.321271271000001</v>
      </c>
      <c r="AS13" s="266">
        <v>14.021749167999999</v>
      </c>
      <c r="AT13" s="266">
        <v>8.9670055681999994</v>
      </c>
      <c r="AU13" s="266">
        <v>102.25742492000001</v>
      </c>
      <c r="AV13" s="266">
        <v>323.47485497000002</v>
      </c>
      <c r="AW13" s="266">
        <v>560.82645485</v>
      </c>
      <c r="AX13" s="266">
        <v>880.52276859000006</v>
      </c>
      <c r="AY13" s="266">
        <v>871.65638310999998</v>
      </c>
      <c r="AZ13" s="266">
        <v>777.33572704000005</v>
      </c>
      <c r="BA13" s="266">
        <v>639.91429744000004</v>
      </c>
      <c r="BB13" s="266">
        <v>400.61724931999998</v>
      </c>
      <c r="BC13" s="266">
        <v>196.17377329000001</v>
      </c>
      <c r="BD13" s="309">
        <v>68.504719379999997</v>
      </c>
      <c r="BE13" s="309">
        <v>12.766009090000001</v>
      </c>
      <c r="BF13" s="309">
        <v>18.853759234000002</v>
      </c>
      <c r="BG13" s="309">
        <v>109.07971910000001</v>
      </c>
      <c r="BH13" s="309">
        <v>324.56269282</v>
      </c>
      <c r="BI13" s="309">
        <v>613.41459562</v>
      </c>
      <c r="BJ13" s="309">
        <v>893.05963904999999</v>
      </c>
      <c r="BK13" s="309">
        <v>884.03450297999996</v>
      </c>
      <c r="BL13" s="309">
        <v>720.43066876</v>
      </c>
      <c r="BM13" s="309">
        <v>603.44472326000005</v>
      </c>
      <c r="BN13" s="309">
        <v>403.23787076000002</v>
      </c>
      <c r="BO13" s="309">
        <v>212.54611815999999</v>
      </c>
      <c r="BP13" s="309">
        <v>78.003076050999994</v>
      </c>
      <c r="BQ13" s="309">
        <v>15.663585027</v>
      </c>
      <c r="BR13" s="309">
        <v>22.100012217</v>
      </c>
      <c r="BS13" s="309">
        <v>108.98670984</v>
      </c>
      <c r="BT13" s="309">
        <v>324.31734799999998</v>
      </c>
      <c r="BU13" s="309">
        <v>613.08618483999999</v>
      </c>
      <c r="BV13" s="309">
        <v>892.70222450000006</v>
      </c>
    </row>
    <row r="14" spans="1:74" ht="11.1" customHeight="1" x14ac:dyDescent="0.2">
      <c r="A14" s="9" t="s">
        <v>74</v>
      </c>
      <c r="B14" s="206" t="s">
        <v>442</v>
      </c>
      <c r="C14" s="266">
        <v>666.09332706999999</v>
      </c>
      <c r="D14" s="266">
        <v>496.13251760999998</v>
      </c>
      <c r="E14" s="266">
        <v>392.44700817</v>
      </c>
      <c r="F14" s="266">
        <v>308.86395897</v>
      </c>
      <c r="G14" s="266">
        <v>170.97738792000001</v>
      </c>
      <c r="H14" s="266">
        <v>49.842391972999998</v>
      </c>
      <c r="I14" s="266">
        <v>14.159807817000001</v>
      </c>
      <c r="J14" s="266">
        <v>8.5073646022999991</v>
      </c>
      <c r="K14" s="266">
        <v>44.888495269000003</v>
      </c>
      <c r="L14" s="266">
        <v>178.00961204999999</v>
      </c>
      <c r="M14" s="266">
        <v>351.22698645000003</v>
      </c>
      <c r="N14" s="266">
        <v>506.67736746999998</v>
      </c>
      <c r="O14" s="266">
        <v>458.23377520000003</v>
      </c>
      <c r="P14" s="266">
        <v>495.78925117</v>
      </c>
      <c r="Q14" s="266">
        <v>486.57466040999998</v>
      </c>
      <c r="R14" s="266">
        <v>299.22220428000003</v>
      </c>
      <c r="S14" s="266">
        <v>175.59996792999999</v>
      </c>
      <c r="T14" s="266">
        <v>65.030741945000003</v>
      </c>
      <c r="U14" s="266">
        <v>8.4886354614999995</v>
      </c>
      <c r="V14" s="266">
        <v>13.53020542</v>
      </c>
      <c r="W14" s="266">
        <v>62.163075038999999</v>
      </c>
      <c r="X14" s="266">
        <v>186.81190602999999</v>
      </c>
      <c r="Y14" s="266">
        <v>354.3462189</v>
      </c>
      <c r="Z14" s="266">
        <v>564.33168905000002</v>
      </c>
      <c r="AA14" s="266">
        <v>542.22178374999999</v>
      </c>
      <c r="AB14" s="266">
        <v>655.53937524000003</v>
      </c>
      <c r="AC14" s="266">
        <v>490.90681985999998</v>
      </c>
      <c r="AD14" s="266">
        <v>275.39483440999999</v>
      </c>
      <c r="AE14" s="266">
        <v>241.33062645999999</v>
      </c>
      <c r="AF14" s="266">
        <v>60.132413182000001</v>
      </c>
      <c r="AG14" s="266">
        <v>20.058358826999999</v>
      </c>
      <c r="AH14" s="266">
        <v>12.222067383000001</v>
      </c>
      <c r="AI14" s="266">
        <v>64.248103764999996</v>
      </c>
      <c r="AJ14" s="266">
        <v>238.84119401000001</v>
      </c>
      <c r="AK14" s="266">
        <v>371.79125713000002</v>
      </c>
      <c r="AL14" s="266">
        <v>575.73415891000002</v>
      </c>
      <c r="AM14" s="266">
        <v>565.44106471999999</v>
      </c>
      <c r="AN14" s="266">
        <v>449.21561873000002</v>
      </c>
      <c r="AO14" s="266">
        <v>524.06081897000001</v>
      </c>
      <c r="AP14" s="266">
        <v>309.43746916999999</v>
      </c>
      <c r="AQ14" s="266">
        <v>147.58163655999999</v>
      </c>
      <c r="AR14" s="266">
        <v>69.233118700999995</v>
      </c>
      <c r="AS14" s="266">
        <v>18.489386763999999</v>
      </c>
      <c r="AT14" s="266">
        <v>15.316164711000001</v>
      </c>
      <c r="AU14" s="266">
        <v>30.357152264</v>
      </c>
      <c r="AV14" s="266">
        <v>133.14723416000001</v>
      </c>
      <c r="AW14" s="266">
        <v>412.85945641000001</v>
      </c>
      <c r="AX14" s="266">
        <v>541.51487250000002</v>
      </c>
      <c r="AY14" s="266">
        <v>549.85848159</v>
      </c>
      <c r="AZ14" s="266">
        <v>492.16410351000002</v>
      </c>
      <c r="BA14" s="266">
        <v>519.62393069999996</v>
      </c>
      <c r="BB14" s="266">
        <v>280.79884607000002</v>
      </c>
      <c r="BC14" s="266">
        <v>145.8366283</v>
      </c>
      <c r="BD14" s="309">
        <v>60.640014567000001</v>
      </c>
      <c r="BE14" s="309">
        <v>20.614031662999999</v>
      </c>
      <c r="BF14" s="309">
        <v>19.308678657000002</v>
      </c>
      <c r="BG14" s="309">
        <v>53.461785843999998</v>
      </c>
      <c r="BH14" s="309">
        <v>201.55626146</v>
      </c>
      <c r="BI14" s="309">
        <v>420.52238477999998</v>
      </c>
      <c r="BJ14" s="309">
        <v>601.88072104000003</v>
      </c>
      <c r="BK14" s="309">
        <v>584.90814646000001</v>
      </c>
      <c r="BL14" s="309">
        <v>485.19062037999998</v>
      </c>
      <c r="BM14" s="309">
        <v>448.45596653000001</v>
      </c>
      <c r="BN14" s="309">
        <v>329.59463735000003</v>
      </c>
      <c r="BO14" s="309">
        <v>185.10424180000001</v>
      </c>
      <c r="BP14" s="309">
        <v>68.303164477999999</v>
      </c>
      <c r="BQ14" s="309">
        <v>21.408241516</v>
      </c>
      <c r="BR14" s="309">
        <v>19.252019542999999</v>
      </c>
      <c r="BS14" s="309">
        <v>53.547440268000003</v>
      </c>
      <c r="BT14" s="309">
        <v>201.76755648</v>
      </c>
      <c r="BU14" s="309">
        <v>420.76426013999998</v>
      </c>
      <c r="BV14" s="309">
        <v>602.14932987999998</v>
      </c>
    </row>
    <row r="15" spans="1:74" ht="11.1" customHeight="1" x14ac:dyDescent="0.2">
      <c r="A15" s="9" t="s">
        <v>565</v>
      </c>
      <c r="B15" s="206" t="s">
        <v>470</v>
      </c>
      <c r="C15" s="266">
        <v>766.34405830000003</v>
      </c>
      <c r="D15" s="266">
        <v>547.14649234000001</v>
      </c>
      <c r="E15" s="266">
        <v>542.59974849000002</v>
      </c>
      <c r="F15" s="266">
        <v>247.85471077</v>
      </c>
      <c r="G15" s="266">
        <v>153.72918944</v>
      </c>
      <c r="H15" s="266">
        <v>24.735026408</v>
      </c>
      <c r="I15" s="266">
        <v>5.2177031768999997</v>
      </c>
      <c r="J15" s="266">
        <v>15.170801924999999</v>
      </c>
      <c r="K15" s="266">
        <v>44.520418438999997</v>
      </c>
      <c r="L15" s="266">
        <v>192.92291026000001</v>
      </c>
      <c r="M15" s="266">
        <v>490.10286117999999</v>
      </c>
      <c r="N15" s="266">
        <v>797.85775702000001</v>
      </c>
      <c r="O15" s="266">
        <v>896.21677407000004</v>
      </c>
      <c r="P15" s="266">
        <v>624.98241752000001</v>
      </c>
      <c r="Q15" s="266">
        <v>608.70571652000001</v>
      </c>
      <c r="R15" s="266">
        <v>410.25245597999998</v>
      </c>
      <c r="S15" s="266">
        <v>85.355780237999994</v>
      </c>
      <c r="T15" s="266">
        <v>26.391641336999999</v>
      </c>
      <c r="U15" s="266">
        <v>3.5467618997999999</v>
      </c>
      <c r="V15" s="266">
        <v>6.9678345652000004</v>
      </c>
      <c r="W15" s="266">
        <v>37.67465756</v>
      </c>
      <c r="X15" s="266">
        <v>253.56903839</v>
      </c>
      <c r="Y15" s="266">
        <v>593.61506187999998</v>
      </c>
      <c r="Z15" s="266">
        <v>731.61383309999997</v>
      </c>
      <c r="AA15" s="266">
        <v>858.81894880000004</v>
      </c>
      <c r="AB15" s="266">
        <v>719.19350697000004</v>
      </c>
      <c r="AC15" s="266">
        <v>631.6336599</v>
      </c>
      <c r="AD15" s="266">
        <v>287.66813610000003</v>
      </c>
      <c r="AE15" s="266">
        <v>158.40616925</v>
      </c>
      <c r="AF15" s="266">
        <v>34.210834841999997</v>
      </c>
      <c r="AG15" s="266">
        <v>5.2795240984999996</v>
      </c>
      <c r="AH15" s="266">
        <v>10.237092676</v>
      </c>
      <c r="AI15" s="266">
        <v>41.166515789000002</v>
      </c>
      <c r="AJ15" s="266">
        <v>253.93828515000001</v>
      </c>
      <c r="AK15" s="266">
        <v>589.07677403000002</v>
      </c>
      <c r="AL15" s="266">
        <v>715.20099197000002</v>
      </c>
      <c r="AM15" s="266">
        <v>739.26468623000005</v>
      </c>
      <c r="AN15" s="266">
        <v>651.77412973000003</v>
      </c>
      <c r="AO15" s="266">
        <v>483.11014146000002</v>
      </c>
      <c r="AP15" s="266">
        <v>358.61159529000003</v>
      </c>
      <c r="AQ15" s="266">
        <v>156.42778863000001</v>
      </c>
      <c r="AR15" s="266">
        <v>25.461030562000001</v>
      </c>
      <c r="AS15" s="266">
        <v>4.6126620067999999</v>
      </c>
      <c r="AT15" s="266">
        <v>7.2497316880999998</v>
      </c>
      <c r="AU15" s="266">
        <v>58.200949764000001</v>
      </c>
      <c r="AV15" s="266">
        <v>247.27046695000001</v>
      </c>
      <c r="AW15" s="266">
        <v>421.25520931</v>
      </c>
      <c r="AX15" s="266">
        <v>749.21662098000002</v>
      </c>
      <c r="AY15" s="266">
        <v>801.92176690999997</v>
      </c>
      <c r="AZ15" s="266">
        <v>791.02799364999998</v>
      </c>
      <c r="BA15" s="266">
        <v>505.48387344999998</v>
      </c>
      <c r="BB15" s="266">
        <v>304.91358873000001</v>
      </c>
      <c r="BC15" s="266">
        <v>146.81712272999999</v>
      </c>
      <c r="BD15" s="309">
        <v>27.976324711</v>
      </c>
      <c r="BE15" s="309">
        <v>6.5966127011999998</v>
      </c>
      <c r="BF15" s="309">
        <v>10.297709635</v>
      </c>
      <c r="BG15" s="309">
        <v>54.848496232000002</v>
      </c>
      <c r="BH15" s="309">
        <v>243.32657012999999</v>
      </c>
      <c r="BI15" s="309">
        <v>490.47688097000002</v>
      </c>
      <c r="BJ15" s="309">
        <v>777.26275341999997</v>
      </c>
      <c r="BK15" s="309">
        <v>848.23339102</v>
      </c>
      <c r="BL15" s="309">
        <v>685.16587241000002</v>
      </c>
      <c r="BM15" s="309">
        <v>557.67798941000001</v>
      </c>
      <c r="BN15" s="309">
        <v>311.77852661999998</v>
      </c>
      <c r="BO15" s="309">
        <v>137.28692561</v>
      </c>
      <c r="BP15" s="309">
        <v>30.200803301000001</v>
      </c>
      <c r="BQ15" s="309">
        <v>7.0656020120000003</v>
      </c>
      <c r="BR15" s="309">
        <v>10.961592646</v>
      </c>
      <c r="BS15" s="309">
        <v>54.783358219</v>
      </c>
      <c r="BT15" s="309">
        <v>242.98178408999999</v>
      </c>
      <c r="BU15" s="309">
        <v>489.94433720000001</v>
      </c>
      <c r="BV15" s="309">
        <v>776.51660362999996</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310"/>
      <c r="BE16" s="310"/>
      <c r="BF16" s="310"/>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137</v>
      </c>
      <c r="B17" s="206" t="s">
        <v>435</v>
      </c>
      <c r="C17" s="266">
        <v>1219.2748799000001</v>
      </c>
      <c r="D17" s="266">
        <v>1077.3633439</v>
      </c>
      <c r="E17" s="266">
        <v>904.17449465000004</v>
      </c>
      <c r="F17" s="266">
        <v>547.23700452000003</v>
      </c>
      <c r="G17" s="266">
        <v>230.19889169999999</v>
      </c>
      <c r="H17" s="266">
        <v>53.301364735999996</v>
      </c>
      <c r="I17" s="266">
        <v>6.4376120483000001</v>
      </c>
      <c r="J17" s="266">
        <v>17.183143331</v>
      </c>
      <c r="K17" s="266">
        <v>98.704114477000005</v>
      </c>
      <c r="L17" s="266">
        <v>404.59029084999997</v>
      </c>
      <c r="M17" s="266">
        <v>707.90474463999999</v>
      </c>
      <c r="N17" s="266">
        <v>1012.6333287</v>
      </c>
      <c r="O17" s="266">
        <v>1212.3255419</v>
      </c>
      <c r="P17" s="266">
        <v>1047.6840162999999</v>
      </c>
      <c r="Q17" s="266">
        <v>911.44147349000002</v>
      </c>
      <c r="R17" s="266">
        <v>527.15091857000004</v>
      </c>
      <c r="S17" s="266">
        <v>237.44437526999999</v>
      </c>
      <c r="T17" s="266">
        <v>52.867384362000003</v>
      </c>
      <c r="U17" s="266">
        <v>6.2406378374000004</v>
      </c>
      <c r="V17" s="266">
        <v>17.911297563000002</v>
      </c>
      <c r="W17" s="266">
        <v>95.128521340000006</v>
      </c>
      <c r="X17" s="266">
        <v>399.78247914000002</v>
      </c>
      <c r="Y17" s="266">
        <v>703.47046814999999</v>
      </c>
      <c r="Z17" s="266">
        <v>1017.3744322</v>
      </c>
      <c r="AA17" s="266">
        <v>1224.1547836</v>
      </c>
      <c r="AB17" s="266">
        <v>1032.2185242</v>
      </c>
      <c r="AC17" s="266">
        <v>909.12678170000004</v>
      </c>
      <c r="AD17" s="266">
        <v>542.74856516</v>
      </c>
      <c r="AE17" s="266">
        <v>220.96881743</v>
      </c>
      <c r="AF17" s="266">
        <v>55.881006354999997</v>
      </c>
      <c r="AG17" s="266">
        <v>6.0474741204000004</v>
      </c>
      <c r="AH17" s="266">
        <v>14.669846980000001</v>
      </c>
      <c r="AI17" s="266">
        <v>90.322016332000004</v>
      </c>
      <c r="AJ17" s="266">
        <v>396.68034313999999</v>
      </c>
      <c r="AK17" s="266">
        <v>709.99289968000005</v>
      </c>
      <c r="AL17" s="266">
        <v>1015.0859974</v>
      </c>
      <c r="AM17" s="266">
        <v>1205.5347855</v>
      </c>
      <c r="AN17" s="266">
        <v>1033.0778662</v>
      </c>
      <c r="AO17" s="266">
        <v>913.87581263000004</v>
      </c>
      <c r="AP17" s="266">
        <v>544.77563751000002</v>
      </c>
      <c r="AQ17" s="266">
        <v>226.06003587000001</v>
      </c>
      <c r="AR17" s="266">
        <v>51.684561950000003</v>
      </c>
      <c r="AS17" s="266">
        <v>3.5544750562999998</v>
      </c>
      <c r="AT17" s="266">
        <v>15.331605599</v>
      </c>
      <c r="AU17" s="266">
        <v>85.717409610999994</v>
      </c>
      <c r="AV17" s="266">
        <v>384.0164201</v>
      </c>
      <c r="AW17" s="266">
        <v>733.57421644999999</v>
      </c>
      <c r="AX17" s="266">
        <v>1010.0896302</v>
      </c>
      <c r="AY17" s="266">
        <v>1188.6004370999999</v>
      </c>
      <c r="AZ17" s="266">
        <v>1026.4455665</v>
      </c>
      <c r="BA17" s="266">
        <v>919.06438595999998</v>
      </c>
      <c r="BB17" s="266">
        <v>567.11674956000002</v>
      </c>
      <c r="BC17" s="266">
        <v>237.35798295000001</v>
      </c>
      <c r="BD17" s="309">
        <v>51.418660000000003</v>
      </c>
      <c r="BE17" s="309">
        <v>3.5191140000000001</v>
      </c>
      <c r="BF17" s="309">
        <v>14.861840000000001</v>
      </c>
      <c r="BG17" s="309">
        <v>88.877719999999997</v>
      </c>
      <c r="BH17" s="309">
        <v>382.02640000000002</v>
      </c>
      <c r="BI17" s="309">
        <v>723.37090000000001</v>
      </c>
      <c r="BJ17" s="309">
        <v>994.55280000000005</v>
      </c>
      <c r="BK17" s="309">
        <v>1169.325</v>
      </c>
      <c r="BL17" s="309">
        <v>1021.3579999999999</v>
      </c>
      <c r="BM17" s="309">
        <v>910.81089999999995</v>
      </c>
      <c r="BN17" s="309">
        <v>565.97810000000004</v>
      </c>
      <c r="BO17" s="309">
        <v>239.20439999999999</v>
      </c>
      <c r="BP17" s="309">
        <v>50.083730000000003</v>
      </c>
      <c r="BQ17" s="309">
        <v>3.9471159999999998</v>
      </c>
      <c r="BR17" s="309">
        <v>15.045970000000001</v>
      </c>
      <c r="BS17" s="309">
        <v>92.747960000000006</v>
      </c>
      <c r="BT17" s="309">
        <v>385.88260000000002</v>
      </c>
      <c r="BU17" s="309">
        <v>732.8845</v>
      </c>
      <c r="BV17" s="309">
        <v>1006.817</v>
      </c>
    </row>
    <row r="18" spans="1:74" ht="11.1" customHeight="1" x14ac:dyDescent="0.2">
      <c r="A18" s="9" t="s">
        <v>138</v>
      </c>
      <c r="B18" s="206" t="s">
        <v>468</v>
      </c>
      <c r="C18" s="266">
        <v>1150.9170998</v>
      </c>
      <c r="D18" s="266">
        <v>1018.5855994999999</v>
      </c>
      <c r="E18" s="266">
        <v>813.33213640999998</v>
      </c>
      <c r="F18" s="266">
        <v>463.94108103999997</v>
      </c>
      <c r="G18" s="266">
        <v>174.06240169</v>
      </c>
      <c r="H18" s="266">
        <v>22.865269984000001</v>
      </c>
      <c r="I18" s="266">
        <v>4.294714334</v>
      </c>
      <c r="J18" s="266">
        <v>10.407173645</v>
      </c>
      <c r="K18" s="266">
        <v>66.286711667999995</v>
      </c>
      <c r="L18" s="266">
        <v>345.05958411</v>
      </c>
      <c r="M18" s="266">
        <v>658.77329980000002</v>
      </c>
      <c r="N18" s="266">
        <v>937.07450784000002</v>
      </c>
      <c r="O18" s="266">
        <v>1148.3982131</v>
      </c>
      <c r="P18" s="266">
        <v>979.90311434</v>
      </c>
      <c r="Q18" s="266">
        <v>818.90825942000004</v>
      </c>
      <c r="R18" s="266">
        <v>441.32226183</v>
      </c>
      <c r="S18" s="266">
        <v>180.85094939000001</v>
      </c>
      <c r="T18" s="266">
        <v>23.562043724999999</v>
      </c>
      <c r="U18" s="266">
        <v>3.7614367876000001</v>
      </c>
      <c r="V18" s="266">
        <v>11.45203785</v>
      </c>
      <c r="W18" s="266">
        <v>66.061580840000005</v>
      </c>
      <c r="X18" s="266">
        <v>346.92410710000001</v>
      </c>
      <c r="Y18" s="266">
        <v>656.84192813000004</v>
      </c>
      <c r="Z18" s="266">
        <v>945.19431453000004</v>
      </c>
      <c r="AA18" s="266">
        <v>1165.6710097</v>
      </c>
      <c r="AB18" s="266">
        <v>965.25060861999998</v>
      </c>
      <c r="AC18" s="266">
        <v>825.43034846</v>
      </c>
      <c r="AD18" s="266">
        <v>462.7265688</v>
      </c>
      <c r="AE18" s="266">
        <v>162.12976441999999</v>
      </c>
      <c r="AF18" s="266">
        <v>25.416601817</v>
      </c>
      <c r="AG18" s="266">
        <v>3.5258348211000001</v>
      </c>
      <c r="AH18" s="266">
        <v>9.4008729347000006</v>
      </c>
      <c r="AI18" s="266">
        <v>62.783768299000002</v>
      </c>
      <c r="AJ18" s="266">
        <v>338.90711044</v>
      </c>
      <c r="AK18" s="266">
        <v>662.37918128000001</v>
      </c>
      <c r="AL18" s="266">
        <v>939.58955456000001</v>
      </c>
      <c r="AM18" s="266">
        <v>1150.4562857999999</v>
      </c>
      <c r="AN18" s="266">
        <v>965.69143760999998</v>
      </c>
      <c r="AO18" s="266">
        <v>832.30490714999996</v>
      </c>
      <c r="AP18" s="266">
        <v>459.67945939999998</v>
      </c>
      <c r="AQ18" s="266">
        <v>160.57684196</v>
      </c>
      <c r="AR18" s="266">
        <v>23.665207333000001</v>
      </c>
      <c r="AS18" s="266">
        <v>1.9171221110000001</v>
      </c>
      <c r="AT18" s="266">
        <v>9.6983222218999998</v>
      </c>
      <c r="AU18" s="266">
        <v>57.68742494</v>
      </c>
      <c r="AV18" s="266">
        <v>325.08482887000002</v>
      </c>
      <c r="AW18" s="266">
        <v>686.75282161999996</v>
      </c>
      <c r="AX18" s="266">
        <v>932.49903132999998</v>
      </c>
      <c r="AY18" s="266">
        <v>1131.4799171</v>
      </c>
      <c r="AZ18" s="266">
        <v>948.51842554999996</v>
      </c>
      <c r="BA18" s="266">
        <v>832.81442313000002</v>
      </c>
      <c r="BB18" s="266">
        <v>481.49503528000002</v>
      </c>
      <c r="BC18" s="266">
        <v>171.96791611</v>
      </c>
      <c r="BD18" s="309">
        <v>24.106369999999998</v>
      </c>
      <c r="BE18" s="309">
        <v>1.8386279999999999</v>
      </c>
      <c r="BF18" s="309">
        <v>9.5400290000000005</v>
      </c>
      <c r="BG18" s="309">
        <v>60.113140000000001</v>
      </c>
      <c r="BH18" s="309">
        <v>323.07909999999998</v>
      </c>
      <c r="BI18" s="309">
        <v>674.83780000000002</v>
      </c>
      <c r="BJ18" s="309">
        <v>913.33669999999995</v>
      </c>
      <c r="BK18" s="309">
        <v>1112.2639999999999</v>
      </c>
      <c r="BL18" s="309">
        <v>952.08339999999998</v>
      </c>
      <c r="BM18" s="309">
        <v>822.81899999999996</v>
      </c>
      <c r="BN18" s="309">
        <v>482.2167</v>
      </c>
      <c r="BO18" s="309">
        <v>177.21639999999999</v>
      </c>
      <c r="BP18" s="309">
        <v>24.132850000000001</v>
      </c>
      <c r="BQ18" s="309">
        <v>1.8911469999999999</v>
      </c>
      <c r="BR18" s="309">
        <v>9.3518629999999998</v>
      </c>
      <c r="BS18" s="309">
        <v>62.206859999999999</v>
      </c>
      <c r="BT18" s="309">
        <v>322.65530000000001</v>
      </c>
      <c r="BU18" s="309">
        <v>683.47429999999997</v>
      </c>
      <c r="BV18" s="309">
        <v>925.20219999999995</v>
      </c>
    </row>
    <row r="19" spans="1:74" ht="11.1" customHeight="1" x14ac:dyDescent="0.2">
      <c r="A19" s="9" t="s">
        <v>139</v>
      </c>
      <c r="B19" s="206" t="s">
        <v>436</v>
      </c>
      <c r="C19" s="266">
        <v>1291.2580711999999</v>
      </c>
      <c r="D19" s="266">
        <v>1136.2110974</v>
      </c>
      <c r="E19" s="266">
        <v>827.02635182999995</v>
      </c>
      <c r="F19" s="266">
        <v>476.63909365000001</v>
      </c>
      <c r="G19" s="266">
        <v>193.02344252</v>
      </c>
      <c r="H19" s="266">
        <v>31.188989406000001</v>
      </c>
      <c r="I19" s="266">
        <v>11.024006885</v>
      </c>
      <c r="J19" s="266">
        <v>16.817989928999999</v>
      </c>
      <c r="K19" s="266">
        <v>86.100209418000006</v>
      </c>
      <c r="L19" s="266">
        <v>382.70243356999998</v>
      </c>
      <c r="M19" s="266">
        <v>724.67537335999998</v>
      </c>
      <c r="N19" s="266">
        <v>1090.1095725</v>
      </c>
      <c r="O19" s="266">
        <v>1287.5903324000001</v>
      </c>
      <c r="P19" s="266">
        <v>1081.9107988999999</v>
      </c>
      <c r="Q19" s="266">
        <v>839.13500635000003</v>
      </c>
      <c r="R19" s="266">
        <v>457.34301541999997</v>
      </c>
      <c r="S19" s="266">
        <v>203.32313904</v>
      </c>
      <c r="T19" s="266">
        <v>31.585557724000001</v>
      </c>
      <c r="U19" s="266">
        <v>10.511859868</v>
      </c>
      <c r="V19" s="266">
        <v>19.367634747</v>
      </c>
      <c r="W19" s="266">
        <v>86.531310636000001</v>
      </c>
      <c r="X19" s="266">
        <v>388.51571484999999</v>
      </c>
      <c r="Y19" s="266">
        <v>725.40765981000004</v>
      </c>
      <c r="Z19" s="266">
        <v>1096.4210551000001</v>
      </c>
      <c r="AA19" s="266">
        <v>1295.5425416999999</v>
      </c>
      <c r="AB19" s="266">
        <v>1064.2197767</v>
      </c>
      <c r="AC19" s="266">
        <v>835.94353292999995</v>
      </c>
      <c r="AD19" s="266">
        <v>483.34478042000001</v>
      </c>
      <c r="AE19" s="266">
        <v>182.83669648</v>
      </c>
      <c r="AF19" s="266">
        <v>31.134217267</v>
      </c>
      <c r="AG19" s="266">
        <v>10.173522151</v>
      </c>
      <c r="AH19" s="266">
        <v>17.814715312000001</v>
      </c>
      <c r="AI19" s="266">
        <v>83.810574887000001</v>
      </c>
      <c r="AJ19" s="266">
        <v>386.92645915000003</v>
      </c>
      <c r="AK19" s="266">
        <v>738.03768348000006</v>
      </c>
      <c r="AL19" s="266">
        <v>1073.3241429</v>
      </c>
      <c r="AM19" s="266">
        <v>1276.8794499999999</v>
      </c>
      <c r="AN19" s="266">
        <v>1068.5671798000001</v>
      </c>
      <c r="AO19" s="266">
        <v>852.02024228000005</v>
      </c>
      <c r="AP19" s="266">
        <v>481.46373225999997</v>
      </c>
      <c r="AQ19" s="266">
        <v>184.81148802999999</v>
      </c>
      <c r="AR19" s="266">
        <v>31.418894470000001</v>
      </c>
      <c r="AS19" s="266">
        <v>6.5816752933</v>
      </c>
      <c r="AT19" s="266">
        <v>16.879336429999999</v>
      </c>
      <c r="AU19" s="266">
        <v>78.613682259000001</v>
      </c>
      <c r="AV19" s="266">
        <v>374.37973625000001</v>
      </c>
      <c r="AW19" s="266">
        <v>768.36122130000001</v>
      </c>
      <c r="AX19" s="266">
        <v>1054.5180243</v>
      </c>
      <c r="AY19" s="266">
        <v>1248.8022595</v>
      </c>
      <c r="AZ19" s="266">
        <v>1056.5247683</v>
      </c>
      <c r="BA19" s="266">
        <v>851.12491377000003</v>
      </c>
      <c r="BB19" s="266">
        <v>505.40849596999999</v>
      </c>
      <c r="BC19" s="266">
        <v>193.85552111999999</v>
      </c>
      <c r="BD19" s="309">
        <v>31.381070000000001</v>
      </c>
      <c r="BE19" s="309">
        <v>6.5367280000000001</v>
      </c>
      <c r="BF19" s="309">
        <v>17.77431</v>
      </c>
      <c r="BG19" s="309">
        <v>80.241919999999993</v>
      </c>
      <c r="BH19" s="309">
        <v>385.9246</v>
      </c>
      <c r="BI19" s="309">
        <v>756.39610000000005</v>
      </c>
      <c r="BJ19" s="309">
        <v>1027.3800000000001</v>
      </c>
      <c r="BK19" s="309">
        <v>1226.5609999999999</v>
      </c>
      <c r="BL19" s="309">
        <v>1074.329</v>
      </c>
      <c r="BM19" s="309">
        <v>831.92690000000005</v>
      </c>
      <c r="BN19" s="309">
        <v>500.73860000000002</v>
      </c>
      <c r="BO19" s="309">
        <v>197.5324</v>
      </c>
      <c r="BP19" s="309">
        <v>31.971150000000002</v>
      </c>
      <c r="BQ19" s="309">
        <v>7.1752209999999996</v>
      </c>
      <c r="BR19" s="309">
        <v>18.25271</v>
      </c>
      <c r="BS19" s="309">
        <v>76.848209999999995</v>
      </c>
      <c r="BT19" s="309">
        <v>385.8141</v>
      </c>
      <c r="BU19" s="309">
        <v>765.83929999999998</v>
      </c>
      <c r="BV19" s="309">
        <v>1044.33</v>
      </c>
    </row>
    <row r="20" spans="1:74" ht="11.1" customHeight="1" x14ac:dyDescent="0.2">
      <c r="A20" s="9" t="s">
        <v>140</v>
      </c>
      <c r="B20" s="206" t="s">
        <v>437</v>
      </c>
      <c r="C20" s="266">
        <v>1348.6611772000001</v>
      </c>
      <c r="D20" s="266">
        <v>1145.8219316</v>
      </c>
      <c r="E20" s="266">
        <v>807.93482513000004</v>
      </c>
      <c r="F20" s="266">
        <v>466.61847877000002</v>
      </c>
      <c r="G20" s="266">
        <v>200.46029641000001</v>
      </c>
      <c r="H20" s="266">
        <v>39.866948430999997</v>
      </c>
      <c r="I20" s="266">
        <v>14.336114811</v>
      </c>
      <c r="J20" s="266">
        <v>22.208577100999999</v>
      </c>
      <c r="K20" s="266">
        <v>105.17364952</v>
      </c>
      <c r="L20" s="266">
        <v>397.32518451999999</v>
      </c>
      <c r="M20" s="266">
        <v>757.46436166000001</v>
      </c>
      <c r="N20" s="266">
        <v>1224.8819536999999</v>
      </c>
      <c r="O20" s="266">
        <v>1342.0093628</v>
      </c>
      <c r="P20" s="266">
        <v>1101.5377516000001</v>
      </c>
      <c r="Q20" s="266">
        <v>820.36558988000002</v>
      </c>
      <c r="R20" s="266">
        <v>454.65068860999997</v>
      </c>
      <c r="S20" s="266">
        <v>209.88738602999999</v>
      </c>
      <c r="T20" s="266">
        <v>40.616155169999999</v>
      </c>
      <c r="U20" s="266">
        <v>14.505028235999999</v>
      </c>
      <c r="V20" s="266">
        <v>25.401651438999998</v>
      </c>
      <c r="W20" s="266">
        <v>103.70841853</v>
      </c>
      <c r="X20" s="266">
        <v>402.77707478000002</v>
      </c>
      <c r="Y20" s="266">
        <v>759.67873763</v>
      </c>
      <c r="Z20" s="266">
        <v>1216.8459484</v>
      </c>
      <c r="AA20" s="266">
        <v>1342.3508256</v>
      </c>
      <c r="AB20" s="266">
        <v>1098.1896993</v>
      </c>
      <c r="AC20" s="266">
        <v>814.29821772000003</v>
      </c>
      <c r="AD20" s="266">
        <v>471.34687649</v>
      </c>
      <c r="AE20" s="266">
        <v>193.14122426</v>
      </c>
      <c r="AF20" s="266">
        <v>37.864026396</v>
      </c>
      <c r="AG20" s="266">
        <v>14.321632234999999</v>
      </c>
      <c r="AH20" s="266">
        <v>24.717703943</v>
      </c>
      <c r="AI20" s="266">
        <v>100.65407260000001</v>
      </c>
      <c r="AJ20" s="266">
        <v>409.92077738</v>
      </c>
      <c r="AK20" s="266">
        <v>780.55518389999997</v>
      </c>
      <c r="AL20" s="266">
        <v>1189.4200140999999</v>
      </c>
      <c r="AM20" s="266">
        <v>1331.3901060999999</v>
      </c>
      <c r="AN20" s="266">
        <v>1125.8092039999999</v>
      </c>
      <c r="AO20" s="266">
        <v>829.66450538000004</v>
      </c>
      <c r="AP20" s="266">
        <v>466.28334160000003</v>
      </c>
      <c r="AQ20" s="266">
        <v>199.17426748</v>
      </c>
      <c r="AR20" s="266">
        <v>37.000831304000002</v>
      </c>
      <c r="AS20" s="266">
        <v>10.854173542</v>
      </c>
      <c r="AT20" s="266">
        <v>23.605533615999999</v>
      </c>
      <c r="AU20" s="266">
        <v>97.117701538999995</v>
      </c>
      <c r="AV20" s="266">
        <v>402.68926076000002</v>
      </c>
      <c r="AW20" s="266">
        <v>811.17550874999995</v>
      </c>
      <c r="AX20" s="266">
        <v>1165.1641342</v>
      </c>
      <c r="AY20" s="266">
        <v>1307.7638985999999</v>
      </c>
      <c r="AZ20" s="266">
        <v>1110.5184833999999</v>
      </c>
      <c r="BA20" s="266">
        <v>828.29753205999998</v>
      </c>
      <c r="BB20" s="266">
        <v>489.31611809999998</v>
      </c>
      <c r="BC20" s="266">
        <v>203.46581125</v>
      </c>
      <c r="BD20" s="309">
        <v>35.217509999999997</v>
      </c>
      <c r="BE20" s="309">
        <v>10.657640000000001</v>
      </c>
      <c r="BF20" s="309">
        <v>24.619119999999999</v>
      </c>
      <c r="BG20" s="309">
        <v>97.858140000000006</v>
      </c>
      <c r="BH20" s="309">
        <v>424.64330000000001</v>
      </c>
      <c r="BI20" s="309">
        <v>800.09749999999997</v>
      </c>
      <c r="BJ20" s="309">
        <v>1142.1500000000001</v>
      </c>
      <c r="BK20" s="309">
        <v>1278.664</v>
      </c>
      <c r="BL20" s="309">
        <v>1133.5260000000001</v>
      </c>
      <c r="BM20" s="309">
        <v>805.67420000000004</v>
      </c>
      <c r="BN20" s="309">
        <v>490.41840000000002</v>
      </c>
      <c r="BO20" s="309">
        <v>203.70339999999999</v>
      </c>
      <c r="BP20" s="309">
        <v>35.068069999999999</v>
      </c>
      <c r="BQ20" s="309">
        <v>11.696490000000001</v>
      </c>
      <c r="BR20" s="309">
        <v>25.43449</v>
      </c>
      <c r="BS20" s="309">
        <v>94.075329999999994</v>
      </c>
      <c r="BT20" s="309">
        <v>430.88220000000001</v>
      </c>
      <c r="BU20" s="309">
        <v>806.48630000000003</v>
      </c>
      <c r="BV20" s="309">
        <v>1159.0429999999999</v>
      </c>
    </row>
    <row r="21" spans="1:74" ht="11.1" customHeight="1" x14ac:dyDescent="0.2">
      <c r="A21" s="9" t="s">
        <v>141</v>
      </c>
      <c r="B21" s="206" t="s">
        <v>469</v>
      </c>
      <c r="C21" s="266">
        <v>633.67154862999996</v>
      </c>
      <c r="D21" s="266">
        <v>518.16336492000005</v>
      </c>
      <c r="E21" s="266">
        <v>350.37527634999998</v>
      </c>
      <c r="F21" s="266">
        <v>145.8299437</v>
      </c>
      <c r="G21" s="266">
        <v>40.969801320000002</v>
      </c>
      <c r="H21" s="266">
        <v>1.2274895629</v>
      </c>
      <c r="I21" s="266">
        <v>0.30046319284</v>
      </c>
      <c r="J21" s="266">
        <v>0.43223804462999998</v>
      </c>
      <c r="K21" s="266">
        <v>10.925770363</v>
      </c>
      <c r="L21" s="266">
        <v>131.31046947999999</v>
      </c>
      <c r="M21" s="266">
        <v>344.49899224000001</v>
      </c>
      <c r="N21" s="266">
        <v>490.09447609</v>
      </c>
      <c r="O21" s="266">
        <v>629.75189309999996</v>
      </c>
      <c r="P21" s="266">
        <v>490.96486390000001</v>
      </c>
      <c r="Q21" s="266">
        <v>355.50208156999997</v>
      </c>
      <c r="R21" s="266">
        <v>133.74141141000001</v>
      </c>
      <c r="S21" s="266">
        <v>41.546164296000001</v>
      </c>
      <c r="T21" s="266">
        <v>1.3398025756</v>
      </c>
      <c r="U21" s="266">
        <v>0.24535948762000001</v>
      </c>
      <c r="V21" s="266">
        <v>0.48823352063999997</v>
      </c>
      <c r="W21" s="266">
        <v>11.705307426999999</v>
      </c>
      <c r="X21" s="266">
        <v>133.46805014</v>
      </c>
      <c r="Y21" s="266">
        <v>341.7209297</v>
      </c>
      <c r="Z21" s="266">
        <v>498.60771009000001</v>
      </c>
      <c r="AA21" s="266">
        <v>638.66015672000003</v>
      </c>
      <c r="AB21" s="266">
        <v>477.7482023</v>
      </c>
      <c r="AC21" s="266">
        <v>363.52013461000001</v>
      </c>
      <c r="AD21" s="266">
        <v>139.15936803</v>
      </c>
      <c r="AE21" s="266">
        <v>35.924193234000001</v>
      </c>
      <c r="AF21" s="266">
        <v>1.3466901922000001</v>
      </c>
      <c r="AG21" s="266">
        <v>0.22186756599999999</v>
      </c>
      <c r="AH21" s="266">
        <v>0.40414346695999998</v>
      </c>
      <c r="AI21" s="266">
        <v>10.804395891</v>
      </c>
      <c r="AJ21" s="266">
        <v>126.05562723</v>
      </c>
      <c r="AK21" s="266">
        <v>338.62909547999999</v>
      </c>
      <c r="AL21" s="266">
        <v>498.99021936000003</v>
      </c>
      <c r="AM21" s="266">
        <v>630.03799126000001</v>
      </c>
      <c r="AN21" s="266">
        <v>464.98270758000001</v>
      </c>
      <c r="AO21" s="266">
        <v>364.03483670000003</v>
      </c>
      <c r="AP21" s="266">
        <v>134.14341852999999</v>
      </c>
      <c r="AQ21" s="266">
        <v>33.269853984000001</v>
      </c>
      <c r="AR21" s="266">
        <v>1.3465480979</v>
      </c>
      <c r="AS21" s="266">
        <v>9.0406085112999995E-2</v>
      </c>
      <c r="AT21" s="266">
        <v>0.402955807</v>
      </c>
      <c r="AU21" s="266">
        <v>9.2457618078999992</v>
      </c>
      <c r="AV21" s="266">
        <v>117.54767266</v>
      </c>
      <c r="AW21" s="266">
        <v>348.96476536</v>
      </c>
      <c r="AX21" s="266">
        <v>485.09442568999998</v>
      </c>
      <c r="AY21" s="266">
        <v>605.74149560000001</v>
      </c>
      <c r="AZ21" s="266">
        <v>439.18804431000001</v>
      </c>
      <c r="BA21" s="266">
        <v>347.83176080999999</v>
      </c>
      <c r="BB21" s="266">
        <v>140.81760901000001</v>
      </c>
      <c r="BC21" s="266">
        <v>37.972226769999999</v>
      </c>
      <c r="BD21" s="309">
        <v>1.5096989999999999</v>
      </c>
      <c r="BE21" s="309">
        <v>8.7316900000000003E-2</v>
      </c>
      <c r="BF21" s="309">
        <v>0.40523219999999999</v>
      </c>
      <c r="BG21" s="309">
        <v>10.3452</v>
      </c>
      <c r="BH21" s="309">
        <v>114.66670000000001</v>
      </c>
      <c r="BI21" s="309">
        <v>337.464</v>
      </c>
      <c r="BJ21" s="309">
        <v>461.96949999999998</v>
      </c>
      <c r="BK21" s="309">
        <v>591.71450000000004</v>
      </c>
      <c r="BL21" s="309">
        <v>443.43529999999998</v>
      </c>
      <c r="BM21" s="309">
        <v>341.50869999999998</v>
      </c>
      <c r="BN21" s="309">
        <v>144.809</v>
      </c>
      <c r="BO21" s="309">
        <v>41.051020000000001</v>
      </c>
      <c r="BP21" s="309">
        <v>1.5676349999999999</v>
      </c>
      <c r="BQ21" s="309">
        <v>8.9973800000000007E-2</v>
      </c>
      <c r="BR21" s="309">
        <v>0.43167870000000003</v>
      </c>
      <c r="BS21" s="309">
        <v>10.214869999999999</v>
      </c>
      <c r="BT21" s="309">
        <v>109.9627</v>
      </c>
      <c r="BU21" s="309">
        <v>338.26780000000002</v>
      </c>
      <c r="BV21" s="309">
        <v>468.97190000000001</v>
      </c>
    </row>
    <row r="22" spans="1:74" ht="11.1" customHeight="1" x14ac:dyDescent="0.2">
      <c r="A22" s="9" t="s">
        <v>142</v>
      </c>
      <c r="B22" s="206" t="s">
        <v>439</v>
      </c>
      <c r="C22" s="266">
        <v>824.15766149000001</v>
      </c>
      <c r="D22" s="266">
        <v>659.01033362999999</v>
      </c>
      <c r="E22" s="266">
        <v>422.51830760000001</v>
      </c>
      <c r="F22" s="266">
        <v>179.05627813999999</v>
      </c>
      <c r="G22" s="266">
        <v>51.225773171999997</v>
      </c>
      <c r="H22" s="266">
        <v>0.82231158429999995</v>
      </c>
      <c r="I22" s="266">
        <v>0.23525793631</v>
      </c>
      <c r="J22" s="266">
        <v>0.16439162526000001</v>
      </c>
      <c r="K22" s="266">
        <v>15.400144531</v>
      </c>
      <c r="L22" s="266">
        <v>178.43656977000001</v>
      </c>
      <c r="M22" s="266">
        <v>453.55023533999997</v>
      </c>
      <c r="N22" s="266">
        <v>654.97433361000003</v>
      </c>
      <c r="O22" s="266">
        <v>810.75322695</v>
      </c>
      <c r="P22" s="266">
        <v>624.67736501000002</v>
      </c>
      <c r="Q22" s="266">
        <v>432.6684616</v>
      </c>
      <c r="R22" s="266">
        <v>162.74755056000001</v>
      </c>
      <c r="S22" s="266">
        <v>53.447187511000003</v>
      </c>
      <c r="T22" s="266">
        <v>1.0913490162999999</v>
      </c>
      <c r="U22" s="266">
        <v>0.23525793631</v>
      </c>
      <c r="V22" s="266">
        <v>0.23456130672</v>
      </c>
      <c r="W22" s="266">
        <v>17.138219098</v>
      </c>
      <c r="X22" s="266">
        <v>182.14138234000001</v>
      </c>
      <c r="Y22" s="266">
        <v>449.21924818000002</v>
      </c>
      <c r="Z22" s="266">
        <v>669.97498122000002</v>
      </c>
      <c r="AA22" s="266">
        <v>820.87152249999997</v>
      </c>
      <c r="AB22" s="266">
        <v>606.53720414999998</v>
      </c>
      <c r="AC22" s="266">
        <v>434.06941172000001</v>
      </c>
      <c r="AD22" s="266">
        <v>173.63095722</v>
      </c>
      <c r="AE22" s="266">
        <v>46.874139047</v>
      </c>
      <c r="AF22" s="266">
        <v>1.0206574976</v>
      </c>
      <c r="AG22" s="266">
        <v>0.23525793631</v>
      </c>
      <c r="AH22" s="266">
        <v>0.23456130672</v>
      </c>
      <c r="AI22" s="266">
        <v>16.263809129999999</v>
      </c>
      <c r="AJ22" s="266">
        <v>175.20395841000001</v>
      </c>
      <c r="AK22" s="266">
        <v>452.26323151000003</v>
      </c>
      <c r="AL22" s="266">
        <v>664.83867657999997</v>
      </c>
      <c r="AM22" s="266">
        <v>811.55041065</v>
      </c>
      <c r="AN22" s="266">
        <v>593.90266237000003</v>
      </c>
      <c r="AO22" s="266">
        <v>444.08712525999999</v>
      </c>
      <c r="AP22" s="266">
        <v>169.33339554</v>
      </c>
      <c r="AQ22" s="266">
        <v>43.777365607</v>
      </c>
      <c r="AR22" s="266">
        <v>1.2665889923</v>
      </c>
      <c r="AS22" s="266">
        <v>7.0481380364999999E-2</v>
      </c>
      <c r="AT22" s="266">
        <v>0.18748214995000001</v>
      </c>
      <c r="AU22" s="266">
        <v>14.789970328000001</v>
      </c>
      <c r="AV22" s="266">
        <v>163.81118932000001</v>
      </c>
      <c r="AW22" s="266">
        <v>468.88895622000001</v>
      </c>
      <c r="AX22" s="266">
        <v>644.74716722000005</v>
      </c>
      <c r="AY22" s="266">
        <v>782.01693536000005</v>
      </c>
      <c r="AZ22" s="266">
        <v>567.37622590000001</v>
      </c>
      <c r="BA22" s="266">
        <v>422.39191539000001</v>
      </c>
      <c r="BB22" s="266">
        <v>180.82910579</v>
      </c>
      <c r="BC22" s="266">
        <v>49.181096699000001</v>
      </c>
      <c r="BD22" s="309">
        <v>1.536716</v>
      </c>
      <c r="BE22" s="309">
        <v>7.04814E-2</v>
      </c>
      <c r="BF22" s="309">
        <v>0.18748210000000001</v>
      </c>
      <c r="BG22" s="309">
        <v>15.64841</v>
      </c>
      <c r="BH22" s="309">
        <v>162.1798</v>
      </c>
      <c r="BI22" s="309">
        <v>461.94420000000002</v>
      </c>
      <c r="BJ22" s="309">
        <v>625.31889999999999</v>
      </c>
      <c r="BK22" s="309">
        <v>765.83820000000003</v>
      </c>
      <c r="BL22" s="309">
        <v>582.1096</v>
      </c>
      <c r="BM22" s="309">
        <v>416.01159999999999</v>
      </c>
      <c r="BN22" s="309">
        <v>190.44550000000001</v>
      </c>
      <c r="BO22" s="309">
        <v>51.947209999999998</v>
      </c>
      <c r="BP22" s="309">
        <v>1.6772560000000001</v>
      </c>
      <c r="BQ22" s="309">
        <v>7.04814E-2</v>
      </c>
      <c r="BR22" s="309">
        <v>0.21070369999999999</v>
      </c>
      <c r="BS22" s="309">
        <v>14.256259999999999</v>
      </c>
      <c r="BT22" s="309">
        <v>155.2379</v>
      </c>
      <c r="BU22" s="309">
        <v>464.80340000000001</v>
      </c>
      <c r="BV22" s="309">
        <v>632.38490000000002</v>
      </c>
    </row>
    <row r="23" spans="1:74" ht="11.1" customHeight="1" x14ac:dyDescent="0.2">
      <c r="A23" s="9" t="s">
        <v>143</v>
      </c>
      <c r="B23" s="206" t="s">
        <v>440</v>
      </c>
      <c r="C23" s="266">
        <v>577.50861883000005</v>
      </c>
      <c r="D23" s="266">
        <v>411.40187842</v>
      </c>
      <c r="E23" s="266">
        <v>238.64106157000001</v>
      </c>
      <c r="F23" s="266">
        <v>76.852495293000004</v>
      </c>
      <c r="G23" s="266">
        <v>11.108829885</v>
      </c>
      <c r="H23" s="266">
        <v>5.0534873245E-2</v>
      </c>
      <c r="I23" s="266">
        <v>7.7054499248000001E-3</v>
      </c>
      <c r="J23" s="266">
        <v>0.14283348165000001</v>
      </c>
      <c r="K23" s="266">
        <v>3.891238419</v>
      </c>
      <c r="L23" s="266">
        <v>62.175454406</v>
      </c>
      <c r="M23" s="266">
        <v>254.1471478</v>
      </c>
      <c r="N23" s="266">
        <v>482.94852307999997</v>
      </c>
      <c r="O23" s="266">
        <v>555.71150405000003</v>
      </c>
      <c r="P23" s="266">
        <v>387.53054212000001</v>
      </c>
      <c r="Q23" s="266">
        <v>238.07837144999999</v>
      </c>
      <c r="R23" s="266">
        <v>68.641050077000003</v>
      </c>
      <c r="S23" s="266">
        <v>11.576324676</v>
      </c>
      <c r="T23" s="266">
        <v>3.8701523492999997E-2</v>
      </c>
      <c r="U23" s="266">
        <v>7.7054499248000001E-3</v>
      </c>
      <c r="V23" s="266">
        <v>0.19258836270999999</v>
      </c>
      <c r="W23" s="266">
        <v>3.9995606810000002</v>
      </c>
      <c r="X23" s="266">
        <v>63.618116335000003</v>
      </c>
      <c r="Y23" s="266">
        <v>249.32268171000001</v>
      </c>
      <c r="Z23" s="266">
        <v>487.82042564</v>
      </c>
      <c r="AA23" s="266">
        <v>564.34433749000004</v>
      </c>
      <c r="AB23" s="266">
        <v>386.95466486999999</v>
      </c>
      <c r="AC23" s="266">
        <v>232.02237309</v>
      </c>
      <c r="AD23" s="266">
        <v>74.023928245999997</v>
      </c>
      <c r="AE23" s="266">
        <v>10.749553291</v>
      </c>
      <c r="AF23" s="266">
        <v>3.0561657552E-2</v>
      </c>
      <c r="AG23" s="266">
        <v>7.7054499248000001E-3</v>
      </c>
      <c r="AH23" s="266">
        <v>0.18380860575999999</v>
      </c>
      <c r="AI23" s="266">
        <v>3.3258928724999999</v>
      </c>
      <c r="AJ23" s="266">
        <v>62.282018995999998</v>
      </c>
      <c r="AK23" s="266">
        <v>260.52818430000002</v>
      </c>
      <c r="AL23" s="266">
        <v>484.72535527000002</v>
      </c>
      <c r="AM23" s="266">
        <v>565.08469714</v>
      </c>
      <c r="AN23" s="266">
        <v>393.63270768000001</v>
      </c>
      <c r="AO23" s="266">
        <v>240.13640896000001</v>
      </c>
      <c r="AP23" s="266">
        <v>72.752836768999998</v>
      </c>
      <c r="AQ23" s="266">
        <v>10.442727224</v>
      </c>
      <c r="AR23" s="266">
        <v>5.5169429467999999E-2</v>
      </c>
      <c r="AS23" s="266">
        <v>7.7054499248000001E-3</v>
      </c>
      <c r="AT23" s="266">
        <v>0.13833526032999999</v>
      </c>
      <c r="AU23" s="266">
        <v>2.4776813244000002</v>
      </c>
      <c r="AV23" s="266">
        <v>59.013384137000003</v>
      </c>
      <c r="AW23" s="266">
        <v>272.22459169000001</v>
      </c>
      <c r="AX23" s="266">
        <v>462.40922638000001</v>
      </c>
      <c r="AY23" s="266">
        <v>543.94773658999998</v>
      </c>
      <c r="AZ23" s="266">
        <v>374.27163393000001</v>
      </c>
      <c r="BA23" s="266">
        <v>221.45058890000001</v>
      </c>
      <c r="BB23" s="266">
        <v>75.028069723000002</v>
      </c>
      <c r="BC23" s="266">
        <v>10.950454402</v>
      </c>
      <c r="BD23" s="309">
        <v>6.2555200000000005E-2</v>
      </c>
      <c r="BE23" s="309">
        <v>7.70545E-3</v>
      </c>
      <c r="BF23" s="309">
        <v>0.16279170000000001</v>
      </c>
      <c r="BG23" s="309">
        <v>3.0288409999999999</v>
      </c>
      <c r="BH23" s="309">
        <v>61.434449999999998</v>
      </c>
      <c r="BI23" s="309">
        <v>265.09820000000002</v>
      </c>
      <c r="BJ23" s="309">
        <v>459.72449999999998</v>
      </c>
      <c r="BK23" s="309">
        <v>533.38509999999997</v>
      </c>
      <c r="BL23" s="309">
        <v>389.4538</v>
      </c>
      <c r="BM23" s="309">
        <v>222.01169999999999</v>
      </c>
      <c r="BN23" s="309">
        <v>81.534719999999993</v>
      </c>
      <c r="BO23" s="309">
        <v>12.23063</v>
      </c>
      <c r="BP23" s="309">
        <v>8.6916300000000002E-2</v>
      </c>
      <c r="BQ23" s="309">
        <v>7.70545E-3</v>
      </c>
      <c r="BR23" s="309">
        <v>0.18713279999999999</v>
      </c>
      <c r="BS23" s="309">
        <v>2.7494890000000001</v>
      </c>
      <c r="BT23" s="309">
        <v>60.423520000000003</v>
      </c>
      <c r="BU23" s="309">
        <v>264.60629999999998</v>
      </c>
      <c r="BV23" s="309">
        <v>457.38630000000001</v>
      </c>
    </row>
    <row r="24" spans="1:74" ht="11.1" customHeight="1" x14ac:dyDescent="0.2">
      <c r="A24" s="9" t="s">
        <v>144</v>
      </c>
      <c r="B24" s="206" t="s">
        <v>441</v>
      </c>
      <c r="C24" s="266">
        <v>913.75486970999998</v>
      </c>
      <c r="D24" s="266">
        <v>727.16247698999996</v>
      </c>
      <c r="E24" s="266">
        <v>574.94017473999997</v>
      </c>
      <c r="F24" s="266">
        <v>417.81529039999998</v>
      </c>
      <c r="G24" s="266">
        <v>242.96258361</v>
      </c>
      <c r="H24" s="266">
        <v>72.865506877000001</v>
      </c>
      <c r="I24" s="266">
        <v>14.186897195</v>
      </c>
      <c r="J24" s="266">
        <v>23.885034953000002</v>
      </c>
      <c r="K24" s="266">
        <v>104.05252333999999</v>
      </c>
      <c r="L24" s="266">
        <v>329.31713852000001</v>
      </c>
      <c r="M24" s="266">
        <v>602.41607589</v>
      </c>
      <c r="N24" s="266">
        <v>930.06362094999997</v>
      </c>
      <c r="O24" s="266">
        <v>905.23678245999997</v>
      </c>
      <c r="P24" s="266">
        <v>717.95247028999995</v>
      </c>
      <c r="Q24" s="266">
        <v>570.98269250999999</v>
      </c>
      <c r="R24" s="266">
        <v>418.09775616000002</v>
      </c>
      <c r="S24" s="266">
        <v>246.53577715</v>
      </c>
      <c r="T24" s="266">
        <v>72.220319392999997</v>
      </c>
      <c r="U24" s="266">
        <v>14.401720843</v>
      </c>
      <c r="V24" s="266">
        <v>24.974185535</v>
      </c>
      <c r="W24" s="266">
        <v>104.69778027</v>
      </c>
      <c r="X24" s="266">
        <v>332.15656507</v>
      </c>
      <c r="Y24" s="266">
        <v>596.28977094000004</v>
      </c>
      <c r="Z24" s="266">
        <v>912.65800457</v>
      </c>
      <c r="AA24" s="266">
        <v>880.71223769999995</v>
      </c>
      <c r="AB24" s="266">
        <v>717.57151226999997</v>
      </c>
      <c r="AC24" s="266">
        <v>565.97830034000003</v>
      </c>
      <c r="AD24" s="266">
        <v>408.90682378000002</v>
      </c>
      <c r="AE24" s="266">
        <v>236.79665589999999</v>
      </c>
      <c r="AF24" s="266">
        <v>68.661978509999997</v>
      </c>
      <c r="AG24" s="266">
        <v>14.069152874</v>
      </c>
      <c r="AH24" s="266">
        <v>24.835084012999999</v>
      </c>
      <c r="AI24" s="266">
        <v>100.11900774999999</v>
      </c>
      <c r="AJ24" s="266">
        <v>337.09421648</v>
      </c>
      <c r="AK24" s="266">
        <v>609.86017466999999</v>
      </c>
      <c r="AL24" s="266">
        <v>908.55089704</v>
      </c>
      <c r="AM24" s="266">
        <v>885.99880148</v>
      </c>
      <c r="AN24" s="266">
        <v>735.05096041000002</v>
      </c>
      <c r="AO24" s="266">
        <v>571.03347694000001</v>
      </c>
      <c r="AP24" s="266">
        <v>401.72853894000002</v>
      </c>
      <c r="AQ24" s="266">
        <v>248.99860351999999</v>
      </c>
      <c r="AR24" s="266">
        <v>67.332598767999997</v>
      </c>
      <c r="AS24" s="266">
        <v>13.290472509000001</v>
      </c>
      <c r="AT24" s="266">
        <v>22.923045253000002</v>
      </c>
      <c r="AU24" s="266">
        <v>99.173850729999998</v>
      </c>
      <c r="AV24" s="266">
        <v>338.90202106999999</v>
      </c>
      <c r="AW24" s="266">
        <v>614.04672316000006</v>
      </c>
      <c r="AX24" s="266">
        <v>890.7651323</v>
      </c>
      <c r="AY24" s="266">
        <v>881.62739924000005</v>
      </c>
      <c r="AZ24" s="266">
        <v>733.10306115000003</v>
      </c>
      <c r="BA24" s="266">
        <v>565.97140792000005</v>
      </c>
      <c r="BB24" s="266">
        <v>398.37151985999998</v>
      </c>
      <c r="BC24" s="266">
        <v>236.25296022000001</v>
      </c>
      <c r="BD24" s="309">
        <v>66.358630000000005</v>
      </c>
      <c r="BE24" s="309">
        <v>12.86965</v>
      </c>
      <c r="BF24" s="309">
        <v>20.98039</v>
      </c>
      <c r="BG24" s="309">
        <v>99.719329999999999</v>
      </c>
      <c r="BH24" s="309">
        <v>341.70979999999997</v>
      </c>
      <c r="BI24" s="309">
        <v>601.18730000000005</v>
      </c>
      <c r="BJ24" s="309">
        <v>899.34360000000004</v>
      </c>
      <c r="BK24" s="309">
        <v>874.79750000000001</v>
      </c>
      <c r="BL24" s="309">
        <v>726.15570000000002</v>
      </c>
      <c r="BM24" s="309">
        <v>571.00300000000004</v>
      </c>
      <c r="BN24" s="309">
        <v>394.0566</v>
      </c>
      <c r="BO24" s="309">
        <v>224.87090000000001</v>
      </c>
      <c r="BP24" s="309">
        <v>63.327750000000002</v>
      </c>
      <c r="BQ24" s="309">
        <v>12.49146</v>
      </c>
      <c r="BR24" s="309">
        <v>21.466999999999999</v>
      </c>
      <c r="BS24" s="309">
        <v>100.32810000000001</v>
      </c>
      <c r="BT24" s="309">
        <v>341.08449999999999</v>
      </c>
      <c r="BU24" s="309">
        <v>595.97310000000004</v>
      </c>
      <c r="BV24" s="309">
        <v>892.23509999999999</v>
      </c>
    </row>
    <row r="25" spans="1:74" ht="11.1" customHeight="1" x14ac:dyDescent="0.2">
      <c r="A25" s="9" t="s">
        <v>145</v>
      </c>
      <c r="B25" s="206" t="s">
        <v>442</v>
      </c>
      <c r="C25" s="266">
        <v>564.19638444999998</v>
      </c>
      <c r="D25" s="266">
        <v>471.71922016000002</v>
      </c>
      <c r="E25" s="266">
        <v>426.59248988000002</v>
      </c>
      <c r="F25" s="266">
        <v>327.09153918999999</v>
      </c>
      <c r="G25" s="266">
        <v>196.666808</v>
      </c>
      <c r="H25" s="266">
        <v>73.983967434999997</v>
      </c>
      <c r="I25" s="266">
        <v>17.689825693</v>
      </c>
      <c r="J25" s="266">
        <v>17.613769633</v>
      </c>
      <c r="K25" s="266">
        <v>53.415162381000002</v>
      </c>
      <c r="L25" s="266">
        <v>192.89447421</v>
      </c>
      <c r="M25" s="266">
        <v>397.38092876000002</v>
      </c>
      <c r="N25" s="266">
        <v>615.51360895000005</v>
      </c>
      <c r="O25" s="266">
        <v>563.54692739999996</v>
      </c>
      <c r="P25" s="266">
        <v>472.57151948000001</v>
      </c>
      <c r="Q25" s="266">
        <v>428.60579762999998</v>
      </c>
      <c r="R25" s="266">
        <v>325.50001478000001</v>
      </c>
      <c r="S25" s="266">
        <v>195.76804041</v>
      </c>
      <c r="T25" s="266">
        <v>71.239504405000005</v>
      </c>
      <c r="U25" s="266">
        <v>17.803405148</v>
      </c>
      <c r="V25" s="266">
        <v>16.282471999999999</v>
      </c>
      <c r="W25" s="266">
        <v>49.664148179000001</v>
      </c>
      <c r="X25" s="266">
        <v>186.59163579</v>
      </c>
      <c r="Y25" s="266">
        <v>395.07327156999997</v>
      </c>
      <c r="Z25" s="266">
        <v>600.22851774000003</v>
      </c>
      <c r="AA25" s="266">
        <v>541.99197879999997</v>
      </c>
      <c r="AB25" s="266">
        <v>471.35068840999998</v>
      </c>
      <c r="AC25" s="266">
        <v>430.74726950000002</v>
      </c>
      <c r="AD25" s="266">
        <v>318.95443121</v>
      </c>
      <c r="AE25" s="266">
        <v>192.79132339</v>
      </c>
      <c r="AF25" s="266">
        <v>69.896779046999995</v>
      </c>
      <c r="AG25" s="266">
        <v>16.457012458000001</v>
      </c>
      <c r="AH25" s="266">
        <v>15.586146668</v>
      </c>
      <c r="AI25" s="266">
        <v>50.557832965000003</v>
      </c>
      <c r="AJ25" s="266">
        <v>186.78119487999999</v>
      </c>
      <c r="AK25" s="266">
        <v>397.77986134000002</v>
      </c>
      <c r="AL25" s="266">
        <v>590.24955303000002</v>
      </c>
      <c r="AM25" s="266">
        <v>542.81231447000005</v>
      </c>
      <c r="AN25" s="266">
        <v>484.08923951999998</v>
      </c>
      <c r="AO25" s="266">
        <v>429.34224188000002</v>
      </c>
      <c r="AP25" s="266">
        <v>310.70864024000002</v>
      </c>
      <c r="AQ25" s="266">
        <v>202.40735992</v>
      </c>
      <c r="AR25" s="266">
        <v>67.294460706999999</v>
      </c>
      <c r="AS25" s="266">
        <v>17.588476759999999</v>
      </c>
      <c r="AT25" s="266">
        <v>14.808018926000001</v>
      </c>
      <c r="AU25" s="266">
        <v>52.983161697</v>
      </c>
      <c r="AV25" s="266">
        <v>186.00642743</v>
      </c>
      <c r="AW25" s="266">
        <v>394.21257708000002</v>
      </c>
      <c r="AX25" s="266">
        <v>581.87779332000002</v>
      </c>
      <c r="AY25" s="266">
        <v>545.57276294999997</v>
      </c>
      <c r="AZ25" s="266">
        <v>481.76917871000001</v>
      </c>
      <c r="BA25" s="266">
        <v>434.96351962</v>
      </c>
      <c r="BB25" s="266">
        <v>299.88738734999998</v>
      </c>
      <c r="BC25" s="266">
        <v>188.57037778</v>
      </c>
      <c r="BD25" s="309">
        <v>64.359449999999995</v>
      </c>
      <c r="BE25" s="309">
        <v>16.893059999999998</v>
      </c>
      <c r="BF25" s="309">
        <v>13.55921</v>
      </c>
      <c r="BG25" s="309">
        <v>50.058799999999998</v>
      </c>
      <c r="BH25" s="309">
        <v>178.66560000000001</v>
      </c>
      <c r="BI25" s="309">
        <v>388.79259999999999</v>
      </c>
      <c r="BJ25" s="309">
        <v>580.22829999999999</v>
      </c>
      <c r="BK25" s="309">
        <v>544.91489999999999</v>
      </c>
      <c r="BL25" s="309">
        <v>472.97</v>
      </c>
      <c r="BM25" s="309">
        <v>437.5179</v>
      </c>
      <c r="BN25" s="309">
        <v>289.64210000000003</v>
      </c>
      <c r="BO25" s="309">
        <v>174.66579999999999</v>
      </c>
      <c r="BP25" s="309">
        <v>58.778530000000003</v>
      </c>
      <c r="BQ25" s="309">
        <v>15.66334</v>
      </c>
      <c r="BR25" s="309">
        <v>13.298410000000001</v>
      </c>
      <c r="BS25" s="309">
        <v>51.456189999999999</v>
      </c>
      <c r="BT25" s="309">
        <v>179.2989</v>
      </c>
      <c r="BU25" s="309">
        <v>382.9468</v>
      </c>
      <c r="BV25" s="309">
        <v>576.6662</v>
      </c>
    </row>
    <row r="26" spans="1:74" ht="11.1" customHeight="1" x14ac:dyDescent="0.2">
      <c r="A26" s="9" t="s">
        <v>146</v>
      </c>
      <c r="B26" s="206" t="s">
        <v>470</v>
      </c>
      <c r="C26" s="266">
        <v>887.86017029000004</v>
      </c>
      <c r="D26" s="266">
        <v>746.92155844000001</v>
      </c>
      <c r="E26" s="266">
        <v>557.80098469999996</v>
      </c>
      <c r="F26" s="266">
        <v>319.43162931000001</v>
      </c>
      <c r="G26" s="266">
        <v>137.33205337999999</v>
      </c>
      <c r="H26" s="266">
        <v>30.257272106999999</v>
      </c>
      <c r="I26" s="266">
        <v>7.4226213889999997</v>
      </c>
      <c r="J26" s="266">
        <v>10.825429661999999</v>
      </c>
      <c r="K26" s="266">
        <v>52.730008828000003</v>
      </c>
      <c r="L26" s="266">
        <v>245.71385276000001</v>
      </c>
      <c r="M26" s="266">
        <v>509.26952944999999</v>
      </c>
      <c r="N26" s="266">
        <v>771.73559804000001</v>
      </c>
      <c r="O26" s="266">
        <v>880.50331762999997</v>
      </c>
      <c r="P26" s="266">
        <v>717.64126896000005</v>
      </c>
      <c r="Q26" s="266">
        <v>562.02873588</v>
      </c>
      <c r="R26" s="266">
        <v>306.8260894</v>
      </c>
      <c r="S26" s="266">
        <v>140.89313195</v>
      </c>
      <c r="T26" s="266">
        <v>29.972767031</v>
      </c>
      <c r="U26" s="266">
        <v>7.2924826641999996</v>
      </c>
      <c r="V26" s="266">
        <v>11.445536776000001</v>
      </c>
      <c r="W26" s="266">
        <v>52.161357131999999</v>
      </c>
      <c r="X26" s="266">
        <v>246.74957341000001</v>
      </c>
      <c r="Y26" s="266">
        <v>506.05967081</v>
      </c>
      <c r="Z26" s="266">
        <v>771.76447339000003</v>
      </c>
      <c r="AA26" s="266">
        <v>881.55459676999999</v>
      </c>
      <c r="AB26" s="266">
        <v>707.19176339000001</v>
      </c>
      <c r="AC26" s="266">
        <v>561.80927353000004</v>
      </c>
      <c r="AD26" s="266">
        <v>315.26513066000001</v>
      </c>
      <c r="AE26" s="266">
        <v>130.55296955</v>
      </c>
      <c r="AF26" s="266">
        <v>29.620785938000001</v>
      </c>
      <c r="AG26" s="266">
        <v>6.9432871974000001</v>
      </c>
      <c r="AH26" s="266">
        <v>10.600675349999999</v>
      </c>
      <c r="AI26" s="266">
        <v>50.361698308000001</v>
      </c>
      <c r="AJ26" s="266">
        <v>243.69520263000001</v>
      </c>
      <c r="AK26" s="266">
        <v>511.91057232999998</v>
      </c>
      <c r="AL26" s="266">
        <v>762.32993255999997</v>
      </c>
      <c r="AM26" s="266">
        <v>872.32869058000006</v>
      </c>
      <c r="AN26" s="266">
        <v>709.66864559999999</v>
      </c>
      <c r="AO26" s="266">
        <v>567.21728468000003</v>
      </c>
      <c r="AP26" s="266">
        <v>310.59219684999999</v>
      </c>
      <c r="AQ26" s="266">
        <v>132.74258305999999</v>
      </c>
      <c r="AR26" s="266">
        <v>28.654601284999998</v>
      </c>
      <c r="AS26" s="266">
        <v>5.9382921325</v>
      </c>
      <c r="AT26" s="266">
        <v>10.164547052</v>
      </c>
      <c r="AU26" s="266">
        <v>48.233126761999998</v>
      </c>
      <c r="AV26" s="266">
        <v>235.86314758</v>
      </c>
      <c r="AW26" s="266">
        <v>526.12257981000005</v>
      </c>
      <c r="AX26" s="266">
        <v>746.7493948</v>
      </c>
      <c r="AY26" s="266">
        <v>853.53080709000005</v>
      </c>
      <c r="AZ26" s="266">
        <v>694.05066924000005</v>
      </c>
      <c r="BA26" s="266">
        <v>560.44940159999999</v>
      </c>
      <c r="BB26" s="266">
        <v>319.22661503</v>
      </c>
      <c r="BC26" s="266">
        <v>134.24223248000001</v>
      </c>
      <c r="BD26" s="309">
        <v>28.083780000000001</v>
      </c>
      <c r="BE26" s="309">
        <v>5.770041</v>
      </c>
      <c r="BF26" s="309">
        <v>9.9734110000000005</v>
      </c>
      <c r="BG26" s="309">
        <v>48.772480000000002</v>
      </c>
      <c r="BH26" s="309">
        <v>236.84719999999999</v>
      </c>
      <c r="BI26" s="309">
        <v>515.72429999999997</v>
      </c>
      <c r="BJ26" s="309">
        <v>731.56269999999995</v>
      </c>
      <c r="BK26" s="309">
        <v>838.39149999999995</v>
      </c>
      <c r="BL26" s="309">
        <v>699.01</v>
      </c>
      <c r="BM26" s="309">
        <v>552.91409999999996</v>
      </c>
      <c r="BN26" s="309">
        <v>318.32089999999999</v>
      </c>
      <c r="BO26" s="309">
        <v>133.17060000000001</v>
      </c>
      <c r="BP26" s="309">
        <v>26.986560000000001</v>
      </c>
      <c r="BQ26" s="309">
        <v>5.7335909999999997</v>
      </c>
      <c r="BR26" s="309">
        <v>10.070830000000001</v>
      </c>
      <c r="BS26" s="309">
        <v>48.509549999999997</v>
      </c>
      <c r="BT26" s="309">
        <v>235.56389999999999</v>
      </c>
      <c r="BU26" s="309">
        <v>517.47910000000002</v>
      </c>
      <c r="BV26" s="309">
        <v>736.91570000000002</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311"/>
      <c r="BE27" s="311"/>
      <c r="BF27" s="311"/>
      <c r="BG27" s="311"/>
      <c r="BH27" s="311"/>
      <c r="BI27" s="311"/>
      <c r="BJ27" s="311"/>
      <c r="BK27" s="311"/>
      <c r="BL27" s="311"/>
      <c r="BM27" s="311"/>
      <c r="BN27" s="311"/>
      <c r="BO27" s="311"/>
      <c r="BP27" s="311"/>
      <c r="BQ27" s="311"/>
      <c r="BR27" s="311"/>
      <c r="BS27" s="311"/>
      <c r="BT27" s="311"/>
      <c r="BU27" s="311"/>
      <c r="BV27" s="311"/>
    </row>
    <row r="28" spans="1:74" ht="11.1" customHeight="1" x14ac:dyDescent="0.2">
      <c r="A28" s="9" t="s">
        <v>37</v>
      </c>
      <c r="B28" s="206" t="s">
        <v>435</v>
      </c>
      <c r="C28" s="266">
        <v>0</v>
      </c>
      <c r="D28" s="266">
        <v>0</v>
      </c>
      <c r="E28" s="266">
        <v>0</v>
      </c>
      <c r="F28" s="266">
        <v>0</v>
      </c>
      <c r="G28" s="266">
        <v>3.0808911666999999</v>
      </c>
      <c r="H28" s="266">
        <v>72.275848912000001</v>
      </c>
      <c r="I28" s="266">
        <v>169.77503092000001</v>
      </c>
      <c r="J28" s="266">
        <v>128.22499060999999</v>
      </c>
      <c r="K28" s="266">
        <v>66.371811847999993</v>
      </c>
      <c r="L28" s="266">
        <v>10.656379053</v>
      </c>
      <c r="M28" s="266">
        <v>0</v>
      </c>
      <c r="N28" s="266">
        <v>0</v>
      </c>
      <c r="O28" s="266">
        <v>0</v>
      </c>
      <c r="P28" s="266">
        <v>0</v>
      </c>
      <c r="Q28" s="266">
        <v>0</v>
      </c>
      <c r="R28" s="266">
        <v>0</v>
      </c>
      <c r="S28" s="266">
        <v>25.200289399999999</v>
      </c>
      <c r="T28" s="266">
        <v>57.359180061000004</v>
      </c>
      <c r="U28" s="266">
        <v>254.28409901000001</v>
      </c>
      <c r="V28" s="266">
        <v>265.733159</v>
      </c>
      <c r="W28" s="266">
        <v>64.378729866</v>
      </c>
      <c r="X28" s="266">
        <v>0</v>
      </c>
      <c r="Y28" s="266">
        <v>0</v>
      </c>
      <c r="Z28" s="266">
        <v>0</v>
      </c>
      <c r="AA28" s="266">
        <v>0</v>
      </c>
      <c r="AB28" s="266">
        <v>0</v>
      </c>
      <c r="AC28" s="266">
        <v>0</v>
      </c>
      <c r="AD28" s="266">
        <v>0</v>
      </c>
      <c r="AE28" s="266">
        <v>3.3140737656999999</v>
      </c>
      <c r="AF28" s="266">
        <v>63.142886591</v>
      </c>
      <c r="AG28" s="266">
        <v>274.43675524000002</v>
      </c>
      <c r="AH28" s="266">
        <v>165.79844423</v>
      </c>
      <c r="AI28" s="266">
        <v>28.197610204</v>
      </c>
      <c r="AJ28" s="266">
        <v>0</v>
      </c>
      <c r="AK28" s="266">
        <v>0</v>
      </c>
      <c r="AL28" s="266">
        <v>0</v>
      </c>
      <c r="AM28" s="266">
        <v>0</v>
      </c>
      <c r="AN28" s="266">
        <v>0</v>
      </c>
      <c r="AO28" s="266">
        <v>0</v>
      </c>
      <c r="AP28" s="266">
        <v>0</v>
      </c>
      <c r="AQ28" s="266">
        <v>3.0550153972</v>
      </c>
      <c r="AR28" s="266">
        <v>97.409456532999997</v>
      </c>
      <c r="AS28" s="266">
        <v>290.55825771000002</v>
      </c>
      <c r="AT28" s="266">
        <v>214.07777078000001</v>
      </c>
      <c r="AU28" s="266">
        <v>33.947491542999998</v>
      </c>
      <c r="AV28" s="266">
        <v>0</v>
      </c>
      <c r="AW28" s="266">
        <v>0</v>
      </c>
      <c r="AX28" s="266">
        <v>0</v>
      </c>
      <c r="AY28" s="266">
        <v>0</v>
      </c>
      <c r="AZ28" s="266">
        <v>0</v>
      </c>
      <c r="BA28" s="266">
        <v>0</v>
      </c>
      <c r="BB28" s="266">
        <v>0</v>
      </c>
      <c r="BC28" s="266">
        <v>27.65141715</v>
      </c>
      <c r="BD28" s="309">
        <v>87.210909849999993</v>
      </c>
      <c r="BE28" s="309">
        <v>218.19986403999999</v>
      </c>
      <c r="BF28" s="309">
        <v>182.38004584000001</v>
      </c>
      <c r="BG28" s="309">
        <v>34.026973007999999</v>
      </c>
      <c r="BH28" s="309">
        <v>2.1690256775000001</v>
      </c>
      <c r="BI28" s="309">
        <v>0</v>
      </c>
      <c r="BJ28" s="309">
        <v>0</v>
      </c>
      <c r="BK28" s="309">
        <v>0</v>
      </c>
      <c r="BL28" s="309">
        <v>0</v>
      </c>
      <c r="BM28" s="309">
        <v>0</v>
      </c>
      <c r="BN28" s="309">
        <v>0</v>
      </c>
      <c r="BO28" s="309">
        <v>8.9182845696000008</v>
      </c>
      <c r="BP28" s="309">
        <v>78.594880238000002</v>
      </c>
      <c r="BQ28" s="309">
        <v>205.19985738</v>
      </c>
      <c r="BR28" s="309">
        <v>166.40604926</v>
      </c>
      <c r="BS28" s="309">
        <v>34.022392918999998</v>
      </c>
      <c r="BT28" s="309">
        <v>2.1684170956000002</v>
      </c>
      <c r="BU28" s="309">
        <v>0</v>
      </c>
      <c r="BV28" s="309">
        <v>0</v>
      </c>
    </row>
    <row r="29" spans="1:74" ht="11.1" customHeight="1" x14ac:dyDescent="0.2">
      <c r="A29" s="9" t="s">
        <v>38</v>
      </c>
      <c r="B29" s="206" t="s">
        <v>468</v>
      </c>
      <c r="C29" s="266">
        <v>0</v>
      </c>
      <c r="D29" s="266">
        <v>0</v>
      </c>
      <c r="E29" s="266">
        <v>0</v>
      </c>
      <c r="F29" s="266">
        <v>2.1955865381000002</v>
      </c>
      <c r="G29" s="266">
        <v>14.34767823</v>
      </c>
      <c r="H29" s="266">
        <v>122.51276403</v>
      </c>
      <c r="I29" s="266">
        <v>250.93910584</v>
      </c>
      <c r="J29" s="266">
        <v>162.09110179000001</v>
      </c>
      <c r="K29" s="266">
        <v>86.937512154999993</v>
      </c>
      <c r="L29" s="266">
        <v>21.577397368</v>
      </c>
      <c r="M29" s="266">
        <v>0</v>
      </c>
      <c r="N29" s="266">
        <v>0</v>
      </c>
      <c r="O29" s="266">
        <v>0</v>
      </c>
      <c r="P29" s="266">
        <v>0</v>
      </c>
      <c r="Q29" s="266">
        <v>0</v>
      </c>
      <c r="R29" s="266">
        <v>0</v>
      </c>
      <c r="S29" s="266">
        <v>65.037250454000002</v>
      </c>
      <c r="T29" s="266">
        <v>110.65473143</v>
      </c>
      <c r="U29" s="266">
        <v>286.84883380999997</v>
      </c>
      <c r="V29" s="266">
        <v>297.49292897999999</v>
      </c>
      <c r="W29" s="266">
        <v>121.41767378</v>
      </c>
      <c r="X29" s="266">
        <v>3.7003858379999999</v>
      </c>
      <c r="Y29" s="266">
        <v>0</v>
      </c>
      <c r="Z29" s="266">
        <v>0</v>
      </c>
      <c r="AA29" s="266">
        <v>0</v>
      </c>
      <c r="AB29" s="266">
        <v>0</v>
      </c>
      <c r="AC29" s="266">
        <v>0</v>
      </c>
      <c r="AD29" s="266">
        <v>0.43201136191</v>
      </c>
      <c r="AE29" s="266">
        <v>31.381788259</v>
      </c>
      <c r="AF29" s="266">
        <v>112.03791339999999</v>
      </c>
      <c r="AG29" s="266">
        <v>325.22838531999997</v>
      </c>
      <c r="AH29" s="266">
        <v>218.04805038000001</v>
      </c>
      <c r="AI29" s="266">
        <v>87.830049471999999</v>
      </c>
      <c r="AJ29" s="266">
        <v>7.9354916760999998</v>
      </c>
      <c r="AK29" s="266">
        <v>0</v>
      </c>
      <c r="AL29" s="266">
        <v>0</v>
      </c>
      <c r="AM29" s="266">
        <v>0</v>
      </c>
      <c r="AN29" s="266">
        <v>0</v>
      </c>
      <c r="AO29" s="266">
        <v>0</v>
      </c>
      <c r="AP29" s="266">
        <v>0</v>
      </c>
      <c r="AQ29" s="266">
        <v>11.482180101000001</v>
      </c>
      <c r="AR29" s="266">
        <v>145.678124</v>
      </c>
      <c r="AS29" s="266">
        <v>362.11589307000003</v>
      </c>
      <c r="AT29" s="266">
        <v>261.01933735</v>
      </c>
      <c r="AU29" s="266">
        <v>58.523126466999997</v>
      </c>
      <c r="AV29" s="266">
        <v>4.3962735059</v>
      </c>
      <c r="AW29" s="266">
        <v>0</v>
      </c>
      <c r="AX29" s="266">
        <v>0</v>
      </c>
      <c r="AY29" s="266">
        <v>0</v>
      </c>
      <c r="AZ29" s="266">
        <v>0</v>
      </c>
      <c r="BA29" s="266">
        <v>0</v>
      </c>
      <c r="BB29" s="266">
        <v>0</v>
      </c>
      <c r="BC29" s="266">
        <v>42.952673586000003</v>
      </c>
      <c r="BD29" s="309">
        <v>136.62258521999999</v>
      </c>
      <c r="BE29" s="309">
        <v>267.03248359000003</v>
      </c>
      <c r="BF29" s="309">
        <v>227.49175245000001</v>
      </c>
      <c r="BG29" s="309">
        <v>64.847171876000004</v>
      </c>
      <c r="BH29" s="309">
        <v>5.1475710438000002</v>
      </c>
      <c r="BI29" s="309">
        <v>0</v>
      </c>
      <c r="BJ29" s="309">
        <v>0</v>
      </c>
      <c r="BK29" s="309">
        <v>0</v>
      </c>
      <c r="BL29" s="309">
        <v>0</v>
      </c>
      <c r="BM29" s="309">
        <v>0</v>
      </c>
      <c r="BN29" s="309">
        <v>0.21762782654000001</v>
      </c>
      <c r="BO29" s="309">
        <v>29.092284618000001</v>
      </c>
      <c r="BP29" s="309">
        <v>131.43649377</v>
      </c>
      <c r="BQ29" s="309">
        <v>259.84904293</v>
      </c>
      <c r="BR29" s="309">
        <v>216.58249172999999</v>
      </c>
      <c r="BS29" s="309">
        <v>64.878071434999995</v>
      </c>
      <c r="BT29" s="309">
        <v>5.1528606892999997</v>
      </c>
      <c r="BU29" s="309">
        <v>0</v>
      </c>
      <c r="BV29" s="309">
        <v>0</v>
      </c>
    </row>
    <row r="30" spans="1:74" ht="11.1" customHeight="1" x14ac:dyDescent="0.2">
      <c r="A30" s="9" t="s">
        <v>39</v>
      </c>
      <c r="B30" s="206" t="s">
        <v>436</v>
      </c>
      <c r="C30" s="266">
        <v>0</v>
      </c>
      <c r="D30" s="266">
        <v>0</v>
      </c>
      <c r="E30" s="266">
        <v>0.55692852956000005</v>
      </c>
      <c r="F30" s="266">
        <v>6.5874935925999996</v>
      </c>
      <c r="G30" s="266">
        <v>36.782678355000002</v>
      </c>
      <c r="H30" s="266">
        <v>167.08004417999999</v>
      </c>
      <c r="I30" s="266">
        <v>242.02271995999999</v>
      </c>
      <c r="J30" s="266">
        <v>147.72947923999999</v>
      </c>
      <c r="K30" s="266">
        <v>92.279028319000005</v>
      </c>
      <c r="L30" s="266">
        <v>15.670019254</v>
      </c>
      <c r="M30" s="266">
        <v>0</v>
      </c>
      <c r="N30" s="266">
        <v>0</v>
      </c>
      <c r="O30" s="266">
        <v>0</v>
      </c>
      <c r="P30" s="266">
        <v>0</v>
      </c>
      <c r="Q30" s="266">
        <v>0</v>
      </c>
      <c r="R30" s="266">
        <v>0</v>
      </c>
      <c r="S30" s="266">
        <v>139.877242</v>
      </c>
      <c r="T30" s="266">
        <v>192.04093771000001</v>
      </c>
      <c r="U30" s="266">
        <v>257.37763761000002</v>
      </c>
      <c r="V30" s="266">
        <v>256.56840915999999</v>
      </c>
      <c r="W30" s="266">
        <v>122.44753324</v>
      </c>
      <c r="X30" s="266">
        <v>3.8816826566999998</v>
      </c>
      <c r="Y30" s="266">
        <v>0</v>
      </c>
      <c r="Z30" s="266">
        <v>0</v>
      </c>
      <c r="AA30" s="266">
        <v>0</v>
      </c>
      <c r="AB30" s="266">
        <v>0</v>
      </c>
      <c r="AC30" s="266">
        <v>0</v>
      </c>
      <c r="AD30" s="266">
        <v>0.80640865529000005</v>
      </c>
      <c r="AE30" s="266">
        <v>47.306686485</v>
      </c>
      <c r="AF30" s="266">
        <v>127.07106337</v>
      </c>
      <c r="AG30" s="266">
        <v>319.91156739000002</v>
      </c>
      <c r="AH30" s="266">
        <v>194.61986128999999</v>
      </c>
      <c r="AI30" s="266">
        <v>135.01265033999999</v>
      </c>
      <c r="AJ30" s="266">
        <v>6.6658856991000004</v>
      </c>
      <c r="AK30" s="266">
        <v>0</v>
      </c>
      <c r="AL30" s="266">
        <v>0</v>
      </c>
      <c r="AM30" s="266">
        <v>0</v>
      </c>
      <c r="AN30" s="266">
        <v>0</v>
      </c>
      <c r="AO30" s="266">
        <v>2.0074251852999998</v>
      </c>
      <c r="AP30" s="266">
        <v>0</v>
      </c>
      <c r="AQ30" s="266">
        <v>31.585025816999998</v>
      </c>
      <c r="AR30" s="266">
        <v>185.92593712999999</v>
      </c>
      <c r="AS30" s="266">
        <v>334.71950492000002</v>
      </c>
      <c r="AT30" s="266">
        <v>217.62772369999999</v>
      </c>
      <c r="AU30" s="266">
        <v>54.333077572999997</v>
      </c>
      <c r="AV30" s="266">
        <v>2.0082982514999999</v>
      </c>
      <c r="AW30" s="266">
        <v>0</v>
      </c>
      <c r="AX30" s="266">
        <v>0</v>
      </c>
      <c r="AY30" s="266">
        <v>0</v>
      </c>
      <c r="AZ30" s="266">
        <v>0</v>
      </c>
      <c r="BA30" s="266">
        <v>2.1716219680000002</v>
      </c>
      <c r="BB30" s="266">
        <v>0.41258873038999999</v>
      </c>
      <c r="BC30" s="266">
        <v>62.197959535999999</v>
      </c>
      <c r="BD30" s="309">
        <v>157.07813302</v>
      </c>
      <c r="BE30" s="309">
        <v>251.51298903</v>
      </c>
      <c r="BF30" s="309">
        <v>218.06334053</v>
      </c>
      <c r="BG30" s="309">
        <v>71.289136377999995</v>
      </c>
      <c r="BH30" s="309">
        <v>7.7514361271999999</v>
      </c>
      <c r="BI30" s="309">
        <v>0</v>
      </c>
      <c r="BJ30" s="309">
        <v>0</v>
      </c>
      <c r="BK30" s="309">
        <v>0</v>
      </c>
      <c r="BL30" s="309">
        <v>0</v>
      </c>
      <c r="BM30" s="309">
        <v>0.41240546370999998</v>
      </c>
      <c r="BN30" s="309">
        <v>1.8821720393000001</v>
      </c>
      <c r="BO30" s="309">
        <v>57.241440847</v>
      </c>
      <c r="BP30" s="309">
        <v>160.59367659</v>
      </c>
      <c r="BQ30" s="309">
        <v>255.63115912999999</v>
      </c>
      <c r="BR30" s="309">
        <v>216.90915164</v>
      </c>
      <c r="BS30" s="309">
        <v>71.284974997000006</v>
      </c>
      <c r="BT30" s="309">
        <v>7.7509794194000001</v>
      </c>
      <c r="BU30" s="309">
        <v>0</v>
      </c>
      <c r="BV30" s="309">
        <v>0</v>
      </c>
    </row>
    <row r="31" spans="1:74" ht="11.1" customHeight="1" x14ac:dyDescent="0.2">
      <c r="A31" s="9" t="s">
        <v>40</v>
      </c>
      <c r="B31" s="206" t="s">
        <v>437</v>
      </c>
      <c r="C31" s="266">
        <v>0</v>
      </c>
      <c r="D31" s="266">
        <v>2.9692563340000002</v>
      </c>
      <c r="E31" s="266">
        <v>5.7267416487</v>
      </c>
      <c r="F31" s="266">
        <v>8.7279153237999996</v>
      </c>
      <c r="G31" s="266">
        <v>50.603407879000002</v>
      </c>
      <c r="H31" s="266">
        <v>205.54706210000001</v>
      </c>
      <c r="I31" s="266">
        <v>330.50583614999999</v>
      </c>
      <c r="J31" s="266">
        <v>165.70996421000001</v>
      </c>
      <c r="K31" s="266">
        <v>126.93317091</v>
      </c>
      <c r="L31" s="266">
        <v>14.002486243</v>
      </c>
      <c r="M31" s="266">
        <v>0</v>
      </c>
      <c r="N31" s="266">
        <v>0</v>
      </c>
      <c r="O31" s="266">
        <v>0</v>
      </c>
      <c r="P31" s="266">
        <v>0</v>
      </c>
      <c r="Q31" s="266">
        <v>1.8154273473</v>
      </c>
      <c r="R31" s="266">
        <v>0</v>
      </c>
      <c r="S31" s="266">
        <v>167.98366308000001</v>
      </c>
      <c r="T31" s="266">
        <v>272.4135953</v>
      </c>
      <c r="U31" s="266">
        <v>304.34065270999997</v>
      </c>
      <c r="V31" s="266">
        <v>258.07399859999998</v>
      </c>
      <c r="W31" s="266">
        <v>124.02277389</v>
      </c>
      <c r="X31" s="266">
        <v>5.6610431626000004</v>
      </c>
      <c r="Y31" s="266">
        <v>0</v>
      </c>
      <c r="Z31" s="266">
        <v>0</v>
      </c>
      <c r="AA31" s="266">
        <v>0</v>
      </c>
      <c r="AB31" s="266">
        <v>0</v>
      </c>
      <c r="AC31" s="266">
        <v>0</v>
      </c>
      <c r="AD31" s="266">
        <v>6.0776019957000003</v>
      </c>
      <c r="AE31" s="266">
        <v>41.880882612999997</v>
      </c>
      <c r="AF31" s="266">
        <v>174.68753713000001</v>
      </c>
      <c r="AG31" s="266">
        <v>319.93641164000002</v>
      </c>
      <c r="AH31" s="266">
        <v>224.38898535999999</v>
      </c>
      <c r="AI31" s="266">
        <v>182.55518197999999</v>
      </c>
      <c r="AJ31" s="266">
        <v>2.4122613892000002</v>
      </c>
      <c r="AK31" s="266">
        <v>0</v>
      </c>
      <c r="AL31" s="266">
        <v>0</v>
      </c>
      <c r="AM31" s="266">
        <v>0</v>
      </c>
      <c r="AN31" s="266">
        <v>0</v>
      </c>
      <c r="AO31" s="266">
        <v>6.2203163787999998</v>
      </c>
      <c r="AP31" s="266">
        <v>1.3866180287000001</v>
      </c>
      <c r="AQ31" s="266">
        <v>37.235442405999997</v>
      </c>
      <c r="AR31" s="266">
        <v>255.85005999000001</v>
      </c>
      <c r="AS31" s="266">
        <v>342.89813955</v>
      </c>
      <c r="AT31" s="266">
        <v>247.40723724</v>
      </c>
      <c r="AU31" s="266">
        <v>71.882814654000001</v>
      </c>
      <c r="AV31" s="266">
        <v>2.5313668577000001</v>
      </c>
      <c r="AW31" s="266">
        <v>0.28626730694000002</v>
      </c>
      <c r="AX31" s="266">
        <v>0</v>
      </c>
      <c r="AY31" s="266">
        <v>0</v>
      </c>
      <c r="AZ31" s="266">
        <v>0</v>
      </c>
      <c r="BA31" s="266">
        <v>8.3278364986</v>
      </c>
      <c r="BB31" s="266">
        <v>2.8167307737999998</v>
      </c>
      <c r="BC31" s="266">
        <v>61.397649485000002</v>
      </c>
      <c r="BD31" s="309">
        <v>190.63113580000001</v>
      </c>
      <c r="BE31" s="309">
        <v>309.98069182</v>
      </c>
      <c r="BF31" s="309">
        <v>270.47490548000002</v>
      </c>
      <c r="BG31" s="309">
        <v>99.296592247000007</v>
      </c>
      <c r="BH31" s="309">
        <v>10.873840289</v>
      </c>
      <c r="BI31" s="309">
        <v>0.28608253133</v>
      </c>
      <c r="BJ31" s="309">
        <v>0</v>
      </c>
      <c r="BK31" s="309">
        <v>0</v>
      </c>
      <c r="BL31" s="309">
        <v>0</v>
      </c>
      <c r="BM31" s="309">
        <v>2.9922151995999999</v>
      </c>
      <c r="BN31" s="309">
        <v>6.9355074092000004</v>
      </c>
      <c r="BO31" s="309">
        <v>65.890844483999999</v>
      </c>
      <c r="BP31" s="309">
        <v>190.30881706</v>
      </c>
      <c r="BQ31" s="309">
        <v>307.50219307999998</v>
      </c>
      <c r="BR31" s="309">
        <v>263.84126787999998</v>
      </c>
      <c r="BS31" s="309">
        <v>99.259047046999996</v>
      </c>
      <c r="BT31" s="309">
        <v>10.866747192</v>
      </c>
      <c r="BU31" s="309">
        <v>0.28589596278000001</v>
      </c>
      <c r="BV31" s="309">
        <v>0</v>
      </c>
    </row>
    <row r="32" spans="1:74" ht="11.1" customHeight="1" x14ac:dyDescent="0.2">
      <c r="A32" s="9" t="s">
        <v>331</v>
      </c>
      <c r="B32" s="206" t="s">
        <v>469</v>
      </c>
      <c r="C32" s="266">
        <v>50.22382391</v>
      </c>
      <c r="D32" s="266">
        <v>54.530152514999997</v>
      </c>
      <c r="E32" s="266">
        <v>55.996271172</v>
      </c>
      <c r="F32" s="266">
        <v>123.90295583</v>
      </c>
      <c r="G32" s="266">
        <v>212.48184549000001</v>
      </c>
      <c r="H32" s="266">
        <v>337.01084767999998</v>
      </c>
      <c r="I32" s="266">
        <v>468.53513776</v>
      </c>
      <c r="J32" s="266">
        <v>406.13922061</v>
      </c>
      <c r="K32" s="266">
        <v>281.73806135000001</v>
      </c>
      <c r="L32" s="266">
        <v>158.67712452000001</v>
      </c>
      <c r="M32" s="266">
        <v>66.370988698999994</v>
      </c>
      <c r="N32" s="266">
        <v>38.177549321000001</v>
      </c>
      <c r="O32" s="266">
        <v>20.885556680000001</v>
      </c>
      <c r="P32" s="266">
        <v>80.763526773999999</v>
      </c>
      <c r="Q32" s="266">
        <v>34.757511024999999</v>
      </c>
      <c r="R32" s="266">
        <v>79.355583797999998</v>
      </c>
      <c r="S32" s="266">
        <v>264.92152765999998</v>
      </c>
      <c r="T32" s="266">
        <v>384.55666235000001</v>
      </c>
      <c r="U32" s="266">
        <v>440.97341697000002</v>
      </c>
      <c r="V32" s="266">
        <v>438.67807243999999</v>
      </c>
      <c r="W32" s="266">
        <v>390.93036890000002</v>
      </c>
      <c r="X32" s="266">
        <v>176.01057886000001</v>
      </c>
      <c r="Y32" s="266">
        <v>66.084628142</v>
      </c>
      <c r="Z32" s="266">
        <v>39.655209558000003</v>
      </c>
      <c r="AA32" s="266">
        <v>29.451961978</v>
      </c>
      <c r="AB32" s="266">
        <v>66.771308007000002</v>
      </c>
      <c r="AC32" s="266">
        <v>56.110189642999998</v>
      </c>
      <c r="AD32" s="266">
        <v>101.34053829</v>
      </c>
      <c r="AE32" s="266">
        <v>293.45285847999997</v>
      </c>
      <c r="AF32" s="266">
        <v>360.75188247</v>
      </c>
      <c r="AG32" s="266">
        <v>480.75895207000002</v>
      </c>
      <c r="AH32" s="266">
        <v>441.44697681000002</v>
      </c>
      <c r="AI32" s="266">
        <v>374.58039839999998</v>
      </c>
      <c r="AJ32" s="266">
        <v>203.98608704</v>
      </c>
      <c r="AK32" s="266">
        <v>53.193893236999997</v>
      </c>
      <c r="AL32" s="266">
        <v>50.793583159999997</v>
      </c>
      <c r="AM32" s="266">
        <v>47.218430013999999</v>
      </c>
      <c r="AN32" s="266">
        <v>46.660683292999998</v>
      </c>
      <c r="AO32" s="266">
        <v>102.25548865</v>
      </c>
      <c r="AP32" s="266">
        <v>109.13907557</v>
      </c>
      <c r="AQ32" s="266">
        <v>166.12135749000001</v>
      </c>
      <c r="AR32" s="266">
        <v>343.86575054000002</v>
      </c>
      <c r="AS32" s="266">
        <v>503.16969247999998</v>
      </c>
      <c r="AT32" s="266">
        <v>455.41735256999999</v>
      </c>
      <c r="AU32" s="266">
        <v>273.86980585999999</v>
      </c>
      <c r="AV32" s="266">
        <v>185.34837884000001</v>
      </c>
      <c r="AW32" s="266">
        <v>94.826495308999995</v>
      </c>
      <c r="AX32" s="266">
        <v>21.550101868999999</v>
      </c>
      <c r="AY32" s="266">
        <v>30.609000479999999</v>
      </c>
      <c r="AZ32" s="266">
        <v>49.841169041000001</v>
      </c>
      <c r="BA32" s="266">
        <v>73.834837538000002</v>
      </c>
      <c r="BB32" s="266">
        <v>81.921550594999999</v>
      </c>
      <c r="BC32" s="266">
        <v>222.46644305999999</v>
      </c>
      <c r="BD32" s="309">
        <v>365.07215496999999</v>
      </c>
      <c r="BE32" s="309">
        <v>459.96287307</v>
      </c>
      <c r="BF32" s="309">
        <v>436.86594284</v>
      </c>
      <c r="BG32" s="309">
        <v>288.97005397999999</v>
      </c>
      <c r="BH32" s="309">
        <v>144.66774998</v>
      </c>
      <c r="BI32" s="309">
        <v>63.065297573000002</v>
      </c>
      <c r="BJ32" s="309">
        <v>37.768241246999999</v>
      </c>
      <c r="BK32" s="309">
        <v>35.445586053</v>
      </c>
      <c r="BL32" s="309">
        <v>38.115290119999997</v>
      </c>
      <c r="BM32" s="309">
        <v>58.183706463999997</v>
      </c>
      <c r="BN32" s="309">
        <v>85.883442376000005</v>
      </c>
      <c r="BO32" s="309">
        <v>216.03957133</v>
      </c>
      <c r="BP32" s="309">
        <v>365.29691245999999</v>
      </c>
      <c r="BQ32" s="309">
        <v>457.47936647</v>
      </c>
      <c r="BR32" s="309">
        <v>425.02785745</v>
      </c>
      <c r="BS32" s="309">
        <v>289.31113898000001</v>
      </c>
      <c r="BT32" s="309">
        <v>144.97371265000001</v>
      </c>
      <c r="BU32" s="309">
        <v>63.232427104000003</v>
      </c>
      <c r="BV32" s="309">
        <v>37.871295279000002</v>
      </c>
    </row>
    <row r="33" spans="1:74" ht="11.1" customHeight="1" x14ac:dyDescent="0.2">
      <c r="A33" s="9" t="s">
        <v>41</v>
      </c>
      <c r="B33" s="206" t="s">
        <v>439</v>
      </c>
      <c r="C33" s="266">
        <v>20.070570285999999</v>
      </c>
      <c r="D33" s="266">
        <v>17.703921481999998</v>
      </c>
      <c r="E33" s="266">
        <v>27.526995798000002</v>
      </c>
      <c r="F33" s="266">
        <v>74.243507350000002</v>
      </c>
      <c r="G33" s="266">
        <v>135.04250472999999</v>
      </c>
      <c r="H33" s="266">
        <v>272.40159426000002</v>
      </c>
      <c r="I33" s="266">
        <v>429.74761501</v>
      </c>
      <c r="J33" s="266">
        <v>340.72505867000001</v>
      </c>
      <c r="K33" s="266">
        <v>194.17040903</v>
      </c>
      <c r="L33" s="266">
        <v>65.909980069</v>
      </c>
      <c r="M33" s="266">
        <v>6.2036561994000001</v>
      </c>
      <c r="N33" s="266">
        <v>1.3939256916</v>
      </c>
      <c r="O33" s="266">
        <v>0.66835986940000003</v>
      </c>
      <c r="P33" s="266">
        <v>21.728064073999999</v>
      </c>
      <c r="Q33" s="266">
        <v>14.532908763</v>
      </c>
      <c r="R33" s="266">
        <v>7.3164026597999996</v>
      </c>
      <c r="S33" s="266">
        <v>267.61158073000001</v>
      </c>
      <c r="T33" s="266">
        <v>376.20064865000001</v>
      </c>
      <c r="U33" s="266">
        <v>430.26288090000003</v>
      </c>
      <c r="V33" s="266">
        <v>391.60897800999999</v>
      </c>
      <c r="W33" s="266">
        <v>337.88762632999999</v>
      </c>
      <c r="X33" s="266">
        <v>77.079543897999997</v>
      </c>
      <c r="Y33" s="266">
        <v>0.97850671367999997</v>
      </c>
      <c r="Z33" s="266">
        <v>2.3679303200000001</v>
      </c>
      <c r="AA33" s="266">
        <v>4.9354596330999998</v>
      </c>
      <c r="AB33" s="266">
        <v>13.913575918999999</v>
      </c>
      <c r="AC33" s="266">
        <v>9.8557850873999993</v>
      </c>
      <c r="AD33" s="266">
        <v>31.243866185000002</v>
      </c>
      <c r="AE33" s="266">
        <v>220.3461355</v>
      </c>
      <c r="AF33" s="266">
        <v>299.98696987</v>
      </c>
      <c r="AG33" s="266">
        <v>428.47032813999999</v>
      </c>
      <c r="AH33" s="266">
        <v>408.24154091999998</v>
      </c>
      <c r="AI33" s="266">
        <v>382.01997497999997</v>
      </c>
      <c r="AJ33" s="266">
        <v>80.306934303000006</v>
      </c>
      <c r="AK33" s="266">
        <v>0.82068687509000005</v>
      </c>
      <c r="AL33" s="266">
        <v>5.4825221090999996</v>
      </c>
      <c r="AM33" s="266">
        <v>12.86482477</v>
      </c>
      <c r="AN33" s="266">
        <v>4.1536243396000003</v>
      </c>
      <c r="AO33" s="266">
        <v>54.692520248999998</v>
      </c>
      <c r="AP33" s="266">
        <v>19.805762596000001</v>
      </c>
      <c r="AQ33" s="266">
        <v>104.91849357</v>
      </c>
      <c r="AR33" s="266">
        <v>295.62774996000002</v>
      </c>
      <c r="AS33" s="266">
        <v>460.78818321</v>
      </c>
      <c r="AT33" s="266">
        <v>387.23769066</v>
      </c>
      <c r="AU33" s="266">
        <v>209.35863685999999</v>
      </c>
      <c r="AV33" s="266">
        <v>65.680609378</v>
      </c>
      <c r="AW33" s="266">
        <v>11.967556236</v>
      </c>
      <c r="AX33" s="266">
        <v>0.97149249056999998</v>
      </c>
      <c r="AY33" s="266">
        <v>5.4689117838000003</v>
      </c>
      <c r="AZ33" s="266">
        <v>0.66417966286999996</v>
      </c>
      <c r="BA33" s="266">
        <v>33.380921757999999</v>
      </c>
      <c r="BB33" s="266">
        <v>17.847636912999999</v>
      </c>
      <c r="BC33" s="266">
        <v>149.23211624999999</v>
      </c>
      <c r="BD33" s="309">
        <v>314.31937793999998</v>
      </c>
      <c r="BE33" s="309">
        <v>421.33866949999998</v>
      </c>
      <c r="BF33" s="309">
        <v>408.79245576</v>
      </c>
      <c r="BG33" s="309">
        <v>229.94199793000001</v>
      </c>
      <c r="BH33" s="309">
        <v>61.701281215000002</v>
      </c>
      <c r="BI33" s="309">
        <v>7.9129784185999998</v>
      </c>
      <c r="BJ33" s="309">
        <v>2.8552914325000001</v>
      </c>
      <c r="BK33" s="309">
        <v>5.5910130347999996</v>
      </c>
      <c r="BL33" s="309">
        <v>4.1825270761000004</v>
      </c>
      <c r="BM33" s="309">
        <v>18.940785449</v>
      </c>
      <c r="BN33" s="309">
        <v>35.826169491000002</v>
      </c>
      <c r="BO33" s="309">
        <v>162.82233374</v>
      </c>
      <c r="BP33" s="309">
        <v>321.88545794999999</v>
      </c>
      <c r="BQ33" s="309">
        <v>429.33947035</v>
      </c>
      <c r="BR33" s="309">
        <v>406.04467082999997</v>
      </c>
      <c r="BS33" s="309">
        <v>229.83381370999999</v>
      </c>
      <c r="BT33" s="309">
        <v>61.647849268999998</v>
      </c>
      <c r="BU33" s="309">
        <v>7.9002133838999997</v>
      </c>
      <c r="BV33" s="309">
        <v>2.8486856221000001</v>
      </c>
    </row>
    <row r="34" spans="1:74" ht="11.1" customHeight="1" x14ac:dyDescent="0.2">
      <c r="A34" s="9" t="s">
        <v>42</v>
      </c>
      <c r="B34" s="206" t="s">
        <v>440</v>
      </c>
      <c r="C34" s="266">
        <v>35.646005123000002</v>
      </c>
      <c r="D34" s="266">
        <v>66.876252163000004</v>
      </c>
      <c r="E34" s="266">
        <v>111.41483153999999</v>
      </c>
      <c r="F34" s="266">
        <v>141.28463446999999</v>
      </c>
      <c r="G34" s="266">
        <v>239.72924083999999</v>
      </c>
      <c r="H34" s="266">
        <v>445.28929950999998</v>
      </c>
      <c r="I34" s="266">
        <v>582.12168227999996</v>
      </c>
      <c r="J34" s="266">
        <v>508.00454881000002</v>
      </c>
      <c r="K34" s="266">
        <v>368.32567153999997</v>
      </c>
      <c r="L34" s="266">
        <v>145.48219566</v>
      </c>
      <c r="M34" s="266">
        <v>67.402180749999999</v>
      </c>
      <c r="N34" s="266">
        <v>6.1364109859999996</v>
      </c>
      <c r="O34" s="266">
        <v>4.4830526545999998</v>
      </c>
      <c r="P34" s="266">
        <v>33.392300405</v>
      </c>
      <c r="Q34" s="266">
        <v>87.326211255999993</v>
      </c>
      <c r="R34" s="266">
        <v>57.921464346</v>
      </c>
      <c r="S34" s="266">
        <v>395.41495871000001</v>
      </c>
      <c r="T34" s="266">
        <v>550.00668387999997</v>
      </c>
      <c r="U34" s="266">
        <v>607.47356871</v>
      </c>
      <c r="V34" s="266">
        <v>564.65781600000003</v>
      </c>
      <c r="W34" s="266">
        <v>391.71587535999998</v>
      </c>
      <c r="X34" s="266">
        <v>142.26554616999999</v>
      </c>
      <c r="Y34" s="266">
        <v>12.645469561000001</v>
      </c>
      <c r="Z34" s="266">
        <v>8.9684793570999997</v>
      </c>
      <c r="AA34" s="266">
        <v>11.912440802000001</v>
      </c>
      <c r="AB34" s="266">
        <v>24.336176983000001</v>
      </c>
      <c r="AC34" s="266">
        <v>36.095821508999997</v>
      </c>
      <c r="AD34" s="266">
        <v>90.980235156000006</v>
      </c>
      <c r="AE34" s="266">
        <v>291.17723810000001</v>
      </c>
      <c r="AF34" s="266">
        <v>438.96832594</v>
      </c>
      <c r="AG34" s="266">
        <v>548.56085912000003</v>
      </c>
      <c r="AH34" s="266">
        <v>624.58716990000005</v>
      </c>
      <c r="AI34" s="266">
        <v>523.48403083000005</v>
      </c>
      <c r="AJ34" s="266">
        <v>139.18333586</v>
      </c>
      <c r="AK34" s="266">
        <v>15.776571848</v>
      </c>
      <c r="AL34" s="266">
        <v>13.188023185</v>
      </c>
      <c r="AM34" s="266">
        <v>29.504753138000002</v>
      </c>
      <c r="AN34" s="266">
        <v>12.967122579</v>
      </c>
      <c r="AO34" s="266">
        <v>131.37192297999999</v>
      </c>
      <c r="AP34" s="266">
        <v>104.89838936</v>
      </c>
      <c r="AQ34" s="266">
        <v>277.85499689</v>
      </c>
      <c r="AR34" s="266">
        <v>455.88712850000002</v>
      </c>
      <c r="AS34" s="266">
        <v>601.14678658000003</v>
      </c>
      <c r="AT34" s="266">
        <v>575.88597060999996</v>
      </c>
      <c r="AU34" s="266">
        <v>325.35950545999998</v>
      </c>
      <c r="AV34" s="266">
        <v>132.93050066000001</v>
      </c>
      <c r="AW34" s="266">
        <v>69.440659311999994</v>
      </c>
      <c r="AX34" s="266">
        <v>7.4653095297999998</v>
      </c>
      <c r="AY34" s="266">
        <v>15.114643764</v>
      </c>
      <c r="AZ34" s="266">
        <v>4.2604260113999999</v>
      </c>
      <c r="BA34" s="266">
        <v>71.379248013999998</v>
      </c>
      <c r="BB34" s="266">
        <v>85.876770106999999</v>
      </c>
      <c r="BC34" s="266">
        <v>244.71395896999999</v>
      </c>
      <c r="BD34" s="309">
        <v>460.98890749999998</v>
      </c>
      <c r="BE34" s="309">
        <v>570.49552945000005</v>
      </c>
      <c r="BF34" s="309">
        <v>573.72445890999995</v>
      </c>
      <c r="BG34" s="309">
        <v>384.22318958</v>
      </c>
      <c r="BH34" s="309">
        <v>157.81398354999999</v>
      </c>
      <c r="BI34" s="309">
        <v>45.456846065000001</v>
      </c>
      <c r="BJ34" s="309">
        <v>10.632315403</v>
      </c>
      <c r="BK34" s="309">
        <v>15.526125374999999</v>
      </c>
      <c r="BL34" s="309">
        <v>18.831023725000001</v>
      </c>
      <c r="BM34" s="309">
        <v>56.588187380000001</v>
      </c>
      <c r="BN34" s="309">
        <v>115.3297839</v>
      </c>
      <c r="BO34" s="309">
        <v>293.67351289999999</v>
      </c>
      <c r="BP34" s="309">
        <v>460.92519953999999</v>
      </c>
      <c r="BQ34" s="309">
        <v>568.05880036999997</v>
      </c>
      <c r="BR34" s="309">
        <v>568.83019420999995</v>
      </c>
      <c r="BS34" s="309">
        <v>384.35471883000002</v>
      </c>
      <c r="BT34" s="309">
        <v>157.91824323</v>
      </c>
      <c r="BU34" s="309">
        <v>45.501511331000003</v>
      </c>
      <c r="BV34" s="309">
        <v>10.636576167999999</v>
      </c>
    </row>
    <row r="35" spans="1:74" ht="11.1" customHeight="1" x14ac:dyDescent="0.2">
      <c r="A35" s="9" t="s">
        <v>45</v>
      </c>
      <c r="B35" s="206" t="s">
        <v>441</v>
      </c>
      <c r="C35" s="266">
        <v>0</v>
      </c>
      <c r="D35" s="266">
        <v>5.2749243352999997</v>
      </c>
      <c r="E35" s="266">
        <v>31.535241914</v>
      </c>
      <c r="F35" s="266">
        <v>50.688093334999998</v>
      </c>
      <c r="G35" s="266">
        <v>109.1740219</v>
      </c>
      <c r="H35" s="266">
        <v>307.63764978</v>
      </c>
      <c r="I35" s="266">
        <v>414.35060971000001</v>
      </c>
      <c r="J35" s="266">
        <v>329.24002494000001</v>
      </c>
      <c r="K35" s="266">
        <v>177.67016459999999</v>
      </c>
      <c r="L35" s="266">
        <v>91.817483639000002</v>
      </c>
      <c r="M35" s="266">
        <v>29.103224010999998</v>
      </c>
      <c r="N35" s="266">
        <v>1.1670260463</v>
      </c>
      <c r="O35" s="266">
        <v>4.2415894350999999</v>
      </c>
      <c r="P35" s="266">
        <v>2.6267341207000001</v>
      </c>
      <c r="Q35" s="266">
        <v>13.871930821999999</v>
      </c>
      <c r="R35" s="266">
        <v>70.447658633000003</v>
      </c>
      <c r="S35" s="266">
        <v>136.57494431000001</v>
      </c>
      <c r="T35" s="266">
        <v>298.51255307000002</v>
      </c>
      <c r="U35" s="266">
        <v>415.04117681999998</v>
      </c>
      <c r="V35" s="266">
        <v>343.70172272999997</v>
      </c>
      <c r="W35" s="266">
        <v>238.09114152999999</v>
      </c>
      <c r="X35" s="266">
        <v>45.070798353999997</v>
      </c>
      <c r="Y35" s="266">
        <v>4.8834451290000001</v>
      </c>
      <c r="Z35" s="266">
        <v>0</v>
      </c>
      <c r="AA35" s="266">
        <v>4.3095959958000002E-2</v>
      </c>
      <c r="AB35" s="266">
        <v>0</v>
      </c>
      <c r="AC35" s="266">
        <v>10.195886801</v>
      </c>
      <c r="AD35" s="266">
        <v>50.581527866000002</v>
      </c>
      <c r="AE35" s="266">
        <v>56.928528303999997</v>
      </c>
      <c r="AF35" s="266">
        <v>233.14286207000001</v>
      </c>
      <c r="AG35" s="266">
        <v>395.47144428000001</v>
      </c>
      <c r="AH35" s="266">
        <v>385.65222917</v>
      </c>
      <c r="AI35" s="266">
        <v>207.23085721000001</v>
      </c>
      <c r="AJ35" s="266">
        <v>48.826974061000001</v>
      </c>
      <c r="AK35" s="266">
        <v>10.736946181</v>
      </c>
      <c r="AL35" s="266">
        <v>0</v>
      </c>
      <c r="AM35" s="266">
        <v>0</v>
      </c>
      <c r="AN35" s="266">
        <v>2.0591568132</v>
      </c>
      <c r="AO35" s="266">
        <v>8.6049326969000006</v>
      </c>
      <c r="AP35" s="266">
        <v>42.829206194999998</v>
      </c>
      <c r="AQ35" s="266">
        <v>159.06537656</v>
      </c>
      <c r="AR35" s="266">
        <v>263.88840585999998</v>
      </c>
      <c r="AS35" s="266">
        <v>415.57078323000002</v>
      </c>
      <c r="AT35" s="266">
        <v>442.08581384000001</v>
      </c>
      <c r="AU35" s="266">
        <v>230.27656528</v>
      </c>
      <c r="AV35" s="266">
        <v>104.41157742</v>
      </c>
      <c r="AW35" s="266">
        <v>15.31264861</v>
      </c>
      <c r="AX35" s="266">
        <v>0</v>
      </c>
      <c r="AY35" s="266">
        <v>4.2788338648000003E-2</v>
      </c>
      <c r="AZ35" s="266">
        <v>3.2439247120000001</v>
      </c>
      <c r="BA35" s="266">
        <v>7.2366666765999996</v>
      </c>
      <c r="BB35" s="266">
        <v>60.352379968000001</v>
      </c>
      <c r="BC35" s="266">
        <v>105.02910584</v>
      </c>
      <c r="BD35" s="309">
        <v>277.26233516999997</v>
      </c>
      <c r="BE35" s="309">
        <v>395.84280840000002</v>
      </c>
      <c r="BF35" s="309">
        <v>346.93927817999997</v>
      </c>
      <c r="BG35" s="309">
        <v>203.71215347</v>
      </c>
      <c r="BH35" s="309">
        <v>68.876793505999999</v>
      </c>
      <c r="BI35" s="309">
        <v>9.0683226743999992</v>
      </c>
      <c r="BJ35" s="309">
        <v>0.59117193305000004</v>
      </c>
      <c r="BK35" s="309">
        <v>1.3497686646</v>
      </c>
      <c r="BL35" s="309">
        <v>3.7976286305000002</v>
      </c>
      <c r="BM35" s="309">
        <v>13.402992712</v>
      </c>
      <c r="BN35" s="309">
        <v>41.869650217999997</v>
      </c>
      <c r="BO35" s="309">
        <v>124.00848924</v>
      </c>
      <c r="BP35" s="309">
        <v>262.00689134999999</v>
      </c>
      <c r="BQ35" s="309">
        <v>385.87636556000001</v>
      </c>
      <c r="BR35" s="309">
        <v>341.94920387000002</v>
      </c>
      <c r="BS35" s="309">
        <v>203.98956281</v>
      </c>
      <c r="BT35" s="309">
        <v>69.005111392000003</v>
      </c>
      <c r="BU35" s="309">
        <v>9.0884080017999995</v>
      </c>
      <c r="BV35" s="309">
        <v>0.59256073966</v>
      </c>
    </row>
    <row r="36" spans="1:74" ht="11.1" customHeight="1" x14ac:dyDescent="0.2">
      <c r="A36" s="9" t="s">
        <v>46</v>
      </c>
      <c r="B36" s="206" t="s">
        <v>442</v>
      </c>
      <c r="C36" s="266">
        <v>7.0049904506000003</v>
      </c>
      <c r="D36" s="266">
        <v>6.5958550775999996</v>
      </c>
      <c r="E36" s="266">
        <v>16.721571758</v>
      </c>
      <c r="F36" s="266">
        <v>24.876984409999999</v>
      </c>
      <c r="G36" s="266">
        <v>45.647759645999997</v>
      </c>
      <c r="H36" s="266">
        <v>149.68532861</v>
      </c>
      <c r="I36" s="266">
        <v>283.29699495</v>
      </c>
      <c r="J36" s="266">
        <v>281.31409461999999</v>
      </c>
      <c r="K36" s="266">
        <v>139.13355577999999</v>
      </c>
      <c r="L36" s="266">
        <v>68.446521720000007</v>
      </c>
      <c r="M36" s="266">
        <v>20.622469500000001</v>
      </c>
      <c r="N36" s="266">
        <v>9.7151152626999995</v>
      </c>
      <c r="O36" s="266">
        <v>15.017209250000001</v>
      </c>
      <c r="P36" s="266">
        <v>7.5666049362000001</v>
      </c>
      <c r="Q36" s="266">
        <v>8.8639489111999996</v>
      </c>
      <c r="R36" s="266">
        <v>24.548011261999999</v>
      </c>
      <c r="S36" s="266">
        <v>39.220613071000002</v>
      </c>
      <c r="T36" s="266">
        <v>117.46377674</v>
      </c>
      <c r="U36" s="266">
        <v>320.32627616000002</v>
      </c>
      <c r="V36" s="266">
        <v>256.51837081999997</v>
      </c>
      <c r="W36" s="266">
        <v>141.72977251</v>
      </c>
      <c r="X36" s="266">
        <v>45.825251440999999</v>
      </c>
      <c r="Y36" s="266">
        <v>15.886883045999999</v>
      </c>
      <c r="Z36" s="266">
        <v>9.3303935894999999</v>
      </c>
      <c r="AA36" s="266">
        <v>8.2886194316000008</v>
      </c>
      <c r="AB36" s="266">
        <v>5.4958217382000001</v>
      </c>
      <c r="AC36" s="266">
        <v>8.2475705850000001</v>
      </c>
      <c r="AD36" s="266">
        <v>25.765590284999998</v>
      </c>
      <c r="AE36" s="266">
        <v>23.574127095000001</v>
      </c>
      <c r="AF36" s="266">
        <v>115.64975724</v>
      </c>
      <c r="AG36" s="266">
        <v>209.32371420999999</v>
      </c>
      <c r="AH36" s="266">
        <v>245.96292714000001</v>
      </c>
      <c r="AI36" s="266">
        <v>131.48658903</v>
      </c>
      <c r="AJ36" s="266">
        <v>40.260473890999997</v>
      </c>
      <c r="AK36" s="266">
        <v>15.962074136</v>
      </c>
      <c r="AL36" s="266">
        <v>10.027402573</v>
      </c>
      <c r="AM36" s="266">
        <v>8.808259176</v>
      </c>
      <c r="AN36" s="266">
        <v>7.5386335969999996</v>
      </c>
      <c r="AO36" s="266">
        <v>8.0095057369999996</v>
      </c>
      <c r="AP36" s="266">
        <v>18.954159180000001</v>
      </c>
      <c r="AQ36" s="266">
        <v>65.490715055999999</v>
      </c>
      <c r="AR36" s="266">
        <v>111.82948021</v>
      </c>
      <c r="AS36" s="266">
        <v>212.26562380999999</v>
      </c>
      <c r="AT36" s="266">
        <v>292.02785215</v>
      </c>
      <c r="AU36" s="266">
        <v>211.74335328999999</v>
      </c>
      <c r="AV36" s="266">
        <v>100.11667423999999</v>
      </c>
      <c r="AW36" s="266">
        <v>15.158263278</v>
      </c>
      <c r="AX36" s="266">
        <v>9.8969775122999994</v>
      </c>
      <c r="AY36" s="266">
        <v>9.2617376049000004</v>
      </c>
      <c r="AZ36" s="266">
        <v>6.8445311639000002</v>
      </c>
      <c r="BA36" s="266">
        <v>7.3130616912999997</v>
      </c>
      <c r="BB36" s="266">
        <v>24.043586770000001</v>
      </c>
      <c r="BC36" s="266">
        <v>26.690999828999999</v>
      </c>
      <c r="BD36" s="309">
        <v>109.51160231</v>
      </c>
      <c r="BE36" s="309">
        <v>230.47084921999999</v>
      </c>
      <c r="BF36" s="309">
        <v>221.42951248</v>
      </c>
      <c r="BG36" s="309">
        <v>135.08884169999999</v>
      </c>
      <c r="BH36" s="309">
        <v>38.799473720999998</v>
      </c>
      <c r="BI36" s="309">
        <v>11.977241527</v>
      </c>
      <c r="BJ36" s="309">
        <v>8.0804495677000006</v>
      </c>
      <c r="BK36" s="309">
        <v>8.2993448646000001</v>
      </c>
      <c r="BL36" s="309">
        <v>7.4144395101000002</v>
      </c>
      <c r="BM36" s="309">
        <v>10.993658279</v>
      </c>
      <c r="BN36" s="309">
        <v>17.958385633999999</v>
      </c>
      <c r="BO36" s="309">
        <v>45.511293899999998</v>
      </c>
      <c r="BP36" s="309">
        <v>105.63311757</v>
      </c>
      <c r="BQ36" s="309">
        <v>226.59746129000001</v>
      </c>
      <c r="BR36" s="309">
        <v>225.62041177</v>
      </c>
      <c r="BS36" s="309">
        <v>134.95797899999999</v>
      </c>
      <c r="BT36" s="309">
        <v>38.732175298999998</v>
      </c>
      <c r="BU36" s="309">
        <v>11.937712597000001</v>
      </c>
      <c r="BV36" s="309">
        <v>8.0473837949</v>
      </c>
    </row>
    <row r="37" spans="1:74" ht="11.1" customHeight="1" x14ac:dyDescent="0.2">
      <c r="A37" s="9" t="s">
        <v>572</v>
      </c>
      <c r="B37" s="206" t="s">
        <v>470</v>
      </c>
      <c r="C37" s="266">
        <v>16.663398043000001</v>
      </c>
      <c r="D37" s="266">
        <v>21.734421224999998</v>
      </c>
      <c r="E37" s="266">
        <v>31.936219227999999</v>
      </c>
      <c r="F37" s="266">
        <v>55.949732261000001</v>
      </c>
      <c r="G37" s="266">
        <v>105.74713985</v>
      </c>
      <c r="H37" s="266">
        <v>241.38490902000001</v>
      </c>
      <c r="I37" s="266">
        <v>363.07440480000002</v>
      </c>
      <c r="J37" s="266">
        <v>292.18316357999998</v>
      </c>
      <c r="K37" s="266">
        <v>184.32927323000001</v>
      </c>
      <c r="L37" s="266">
        <v>77.770407211000006</v>
      </c>
      <c r="M37" s="266">
        <v>27.419002407000001</v>
      </c>
      <c r="N37" s="266">
        <v>10.121351928999999</v>
      </c>
      <c r="O37" s="266">
        <v>7.5242143866999998</v>
      </c>
      <c r="P37" s="266">
        <v>22.926674317</v>
      </c>
      <c r="Q37" s="266">
        <v>21.139617416</v>
      </c>
      <c r="R37" s="266">
        <v>32.692069423</v>
      </c>
      <c r="S37" s="266">
        <v>174.31194328000001</v>
      </c>
      <c r="T37" s="266">
        <v>270.08549593999999</v>
      </c>
      <c r="U37" s="266">
        <v>376.09332688000001</v>
      </c>
      <c r="V37" s="266">
        <v>351.08323102000003</v>
      </c>
      <c r="W37" s="266">
        <v>231.15563184999999</v>
      </c>
      <c r="X37" s="266">
        <v>69.537980613000002</v>
      </c>
      <c r="Y37" s="266">
        <v>17.803894908</v>
      </c>
      <c r="Z37" s="266">
        <v>10.70696251</v>
      </c>
      <c r="AA37" s="266">
        <v>9.0132951237000007</v>
      </c>
      <c r="AB37" s="266">
        <v>18.097129357</v>
      </c>
      <c r="AC37" s="266">
        <v>18.401717163000001</v>
      </c>
      <c r="AD37" s="266">
        <v>41.991569257000002</v>
      </c>
      <c r="AE37" s="266">
        <v>129.50581568999999</v>
      </c>
      <c r="AF37" s="266">
        <v>227.21194686000001</v>
      </c>
      <c r="AG37" s="266">
        <v>373.24651857999999</v>
      </c>
      <c r="AH37" s="266">
        <v>336.40995509999999</v>
      </c>
      <c r="AI37" s="266">
        <v>243.06013453</v>
      </c>
      <c r="AJ37" s="266">
        <v>75.326695584000007</v>
      </c>
      <c r="AK37" s="266">
        <v>16.114570581999999</v>
      </c>
      <c r="AL37" s="266">
        <v>13.80530626</v>
      </c>
      <c r="AM37" s="266">
        <v>15.350659887000001</v>
      </c>
      <c r="AN37" s="266">
        <v>12.629271235999999</v>
      </c>
      <c r="AO37" s="266">
        <v>42.776900206999997</v>
      </c>
      <c r="AP37" s="266">
        <v>42.636351462999997</v>
      </c>
      <c r="AQ37" s="266">
        <v>105.47384832</v>
      </c>
      <c r="AR37" s="266">
        <v>247.31276706</v>
      </c>
      <c r="AS37" s="266">
        <v>397.53117643000002</v>
      </c>
      <c r="AT37" s="266">
        <v>356.59801468000001</v>
      </c>
      <c r="AU37" s="266">
        <v>181.24698842999999</v>
      </c>
      <c r="AV37" s="266">
        <v>83.066102854999997</v>
      </c>
      <c r="AW37" s="266">
        <v>32.158987496000002</v>
      </c>
      <c r="AX37" s="266">
        <v>6.9440642316999996</v>
      </c>
      <c r="AY37" s="266">
        <v>9.8936115119999997</v>
      </c>
      <c r="AZ37" s="266">
        <v>11.998178328</v>
      </c>
      <c r="BA37" s="266">
        <v>28.38626678</v>
      </c>
      <c r="BB37" s="266">
        <v>37.128583544999998</v>
      </c>
      <c r="BC37" s="266">
        <v>116.0894026</v>
      </c>
      <c r="BD37" s="309">
        <v>244.45527822</v>
      </c>
      <c r="BE37" s="309">
        <v>355.49918458000002</v>
      </c>
      <c r="BF37" s="309">
        <v>331.49798270999997</v>
      </c>
      <c r="BG37" s="309">
        <v>183.74488112</v>
      </c>
      <c r="BH37" s="309">
        <v>66.811904792999997</v>
      </c>
      <c r="BI37" s="309">
        <v>21.589115977999999</v>
      </c>
      <c r="BJ37" s="309">
        <v>10.501933212999999</v>
      </c>
      <c r="BK37" s="309">
        <v>10.901690668000001</v>
      </c>
      <c r="BL37" s="309">
        <v>11.823657652</v>
      </c>
      <c r="BM37" s="309">
        <v>23.073054082999999</v>
      </c>
      <c r="BN37" s="309">
        <v>40.883879788000002</v>
      </c>
      <c r="BO37" s="309">
        <v>123.53099124000001</v>
      </c>
      <c r="BP37" s="309">
        <v>242.92763203000001</v>
      </c>
      <c r="BQ37" s="309">
        <v>353.04671361999999</v>
      </c>
      <c r="BR37" s="309">
        <v>326.31706883999999</v>
      </c>
      <c r="BS37" s="309">
        <v>184.16220537000001</v>
      </c>
      <c r="BT37" s="309">
        <v>67.060122433000004</v>
      </c>
      <c r="BU37" s="309">
        <v>21.68307295</v>
      </c>
      <c r="BV37" s="309">
        <v>10.542505953999999</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310"/>
      <c r="BE38" s="310"/>
      <c r="BF38" s="310"/>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147</v>
      </c>
      <c r="B39" s="206" t="s">
        <v>435</v>
      </c>
      <c r="C39" s="249">
        <v>0</v>
      </c>
      <c r="D39" s="249">
        <v>0</v>
      </c>
      <c r="E39" s="249">
        <v>0</v>
      </c>
      <c r="F39" s="249">
        <v>0</v>
      </c>
      <c r="G39" s="249">
        <v>12.29865833</v>
      </c>
      <c r="H39" s="249">
        <v>68.621298350999993</v>
      </c>
      <c r="I39" s="249">
        <v>222.13083956</v>
      </c>
      <c r="J39" s="249">
        <v>168.2893617</v>
      </c>
      <c r="K39" s="249">
        <v>42.560852789000002</v>
      </c>
      <c r="L39" s="249">
        <v>0.76353405636000005</v>
      </c>
      <c r="M39" s="249">
        <v>0</v>
      </c>
      <c r="N39" s="249">
        <v>0</v>
      </c>
      <c r="O39" s="249">
        <v>0</v>
      </c>
      <c r="P39" s="249">
        <v>0</v>
      </c>
      <c r="Q39" s="249">
        <v>0</v>
      </c>
      <c r="R39" s="249">
        <v>0</v>
      </c>
      <c r="S39" s="249">
        <v>11.512589569999999</v>
      </c>
      <c r="T39" s="249">
        <v>69.343475075000001</v>
      </c>
      <c r="U39" s="249">
        <v>222.38349346999999</v>
      </c>
      <c r="V39" s="249">
        <v>165.70028160000001</v>
      </c>
      <c r="W39" s="249">
        <v>45.126430325999998</v>
      </c>
      <c r="X39" s="249">
        <v>1.1636505224</v>
      </c>
      <c r="Y39" s="249">
        <v>0</v>
      </c>
      <c r="Z39" s="249">
        <v>0</v>
      </c>
      <c r="AA39" s="249">
        <v>0</v>
      </c>
      <c r="AB39" s="249">
        <v>0</v>
      </c>
      <c r="AC39" s="249">
        <v>0</v>
      </c>
      <c r="AD39" s="249">
        <v>0</v>
      </c>
      <c r="AE39" s="249">
        <v>14.032618510000001</v>
      </c>
      <c r="AF39" s="249">
        <v>65.179627358000005</v>
      </c>
      <c r="AG39" s="249">
        <v>224.73090024000001</v>
      </c>
      <c r="AH39" s="249">
        <v>182.00457039</v>
      </c>
      <c r="AI39" s="249">
        <v>48.626589478</v>
      </c>
      <c r="AJ39" s="249">
        <v>1.1636505224</v>
      </c>
      <c r="AK39" s="249">
        <v>0</v>
      </c>
      <c r="AL39" s="249">
        <v>0</v>
      </c>
      <c r="AM39" s="249">
        <v>0</v>
      </c>
      <c r="AN39" s="249">
        <v>0</v>
      </c>
      <c r="AO39" s="249">
        <v>0</v>
      </c>
      <c r="AP39" s="249">
        <v>0</v>
      </c>
      <c r="AQ39" s="249">
        <v>13.839283767</v>
      </c>
      <c r="AR39" s="249">
        <v>68.744533036000007</v>
      </c>
      <c r="AS39" s="249">
        <v>241.33962758000001</v>
      </c>
      <c r="AT39" s="249">
        <v>178.92627683000001</v>
      </c>
      <c r="AU39" s="249">
        <v>50.269471113999998</v>
      </c>
      <c r="AV39" s="249">
        <v>1.1636505224</v>
      </c>
      <c r="AW39" s="249">
        <v>0</v>
      </c>
      <c r="AX39" s="249">
        <v>0</v>
      </c>
      <c r="AY39" s="249">
        <v>0</v>
      </c>
      <c r="AZ39" s="249">
        <v>0</v>
      </c>
      <c r="BA39" s="249">
        <v>0</v>
      </c>
      <c r="BB39" s="249">
        <v>0</v>
      </c>
      <c r="BC39" s="249">
        <v>12.104946456</v>
      </c>
      <c r="BD39" s="312">
        <v>68.167169999999999</v>
      </c>
      <c r="BE39" s="312">
        <v>242.10120000000001</v>
      </c>
      <c r="BF39" s="312">
        <v>183.25380000000001</v>
      </c>
      <c r="BG39" s="312">
        <v>47.978149999999999</v>
      </c>
      <c r="BH39" s="312">
        <v>1.163651</v>
      </c>
      <c r="BI39" s="312">
        <v>0</v>
      </c>
      <c r="BJ39" s="312">
        <v>0</v>
      </c>
      <c r="BK39" s="312">
        <v>0</v>
      </c>
      <c r="BL39" s="312">
        <v>0</v>
      </c>
      <c r="BM39" s="312">
        <v>0</v>
      </c>
      <c r="BN39" s="312">
        <v>0</v>
      </c>
      <c r="BO39" s="312">
        <v>13.70035</v>
      </c>
      <c r="BP39" s="312">
        <v>70.605940000000004</v>
      </c>
      <c r="BQ39" s="312">
        <v>239.1935</v>
      </c>
      <c r="BR39" s="312">
        <v>184.58430000000001</v>
      </c>
      <c r="BS39" s="312">
        <v>45.131279999999997</v>
      </c>
      <c r="BT39" s="312">
        <v>1.3805529999999999</v>
      </c>
      <c r="BU39" s="312">
        <v>0</v>
      </c>
      <c r="BV39" s="312">
        <v>0</v>
      </c>
    </row>
    <row r="40" spans="1:74" ht="11.1" customHeight="1" x14ac:dyDescent="0.2">
      <c r="A40" s="9" t="s">
        <v>148</v>
      </c>
      <c r="B40" s="206" t="s">
        <v>468</v>
      </c>
      <c r="C40" s="249">
        <v>0</v>
      </c>
      <c r="D40" s="249">
        <v>0</v>
      </c>
      <c r="E40" s="249">
        <v>0.19798986529000001</v>
      </c>
      <c r="F40" s="249">
        <v>4.3019460309000002E-2</v>
      </c>
      <c r="G40" s="249">
        <v>34.831662094000002</v>
      </c>
      <c r="H40" s="249">
        <v>133.84540351000001</v>
      </c>
      <c r="I40" s="249">
        <v>273.63153244</v>
      </c>
      <c r="J40" s="249">
        <v>213.86621059999999</v>
      </c>
      <c r="K40" s="249">
        <v>78.783361932999995</v>
      </c>
      <c r="L40" s="249">
        <v>5.6624621595000004</v>
      </c>
      <c r="M40" s="249">
        <v>0</v>
      </c>
      <c r="N40" s="249">
        <v>8.5916243719999993E-2</v>
      </c>
      <c r="O40" s="249">
        <v>0</v>
      </c>
      <c r="P40" s="249">
        <v>0</v>
      </c>
      <c r="Q40" s="249">
        <v>0.19798986529000001</v>
      </c>
      <c r="R40" s="249">
        <v>0.26257811411999998</v>
      </c>
      <c r="S40" s="249">
        <v>32.910361801999997</v>
      </c>
      <c r="T40" s="249">
        <v>132.69040194999999</v>
      </c>
      <c r="U40" s="249">
        <v>278.59564033999999</v>
      </c>
      <c r="V40" s="249">
        <v>208.57217378000001</v>
      </c>
      <c r="W40" s="249">
        <v>79.226191669000002</v>
      </c>
      <c r="X40" s="249">
        <v>5.1243413918999998</v>
      </c>
      <c r="Y40" s="249">
        <v>0</v>
      </c>
      <c r="Z40" s="249">
        <v>8.5916243719999993E-2</v>
      </c>
      <c r="AA40" s="249">
        <v>0</v>
      </c>
      <c r="AB40" s="249">
        <v>0</v>
      </c>
      <c r="AC40" s="249">
        <v>0.19798986529000001</v>
      </c>
      <c r="AD40" s="249">
        <v>0.26257811411999998</v>
      </c>
      <c r="AE40" s="249">
        <v>38.845860387000002</v>
      </c>
      <c r="AF40" s="249">
        <v>126.17737107000001</v>
      </c>
      <c r="AG40" s="249">
        <v>280.49755684000002</v>
      </c>
      <c r="AH40" s="249">
        <v>223.80457663999999</v>
      </c>
      <c r="AI40" s="249">
        <v>84.240161799000006</v>
      </c>
      <c r="AJ40" s="249">
        <v>5.4299015162000002</v>
      </c>
      <c r="AK40" s="249">
        <v>0</v>
      </c>
      <c r="AL40" s="249">
        <v>8.5916243719999993E-2</v>
      </c>
      <c r="AM40" s="249">
        <v>0</v>
      </c>
      <c r="AN40" s="249">
        <v>0</v>
      </c>
      <c r="AO40" s="249">
        <v>0.19798986529000001</v>
      </c>
      <c r="AP40" s="249">
        <v>0.30577925030999997</v>
      </c>
      <c r="AQ40" s="249">
        <v>39.880288526000001</v>
      </c>
      <c r="AR40" s="249">
        <v>130.08172367</v>
      </c>
      <c r="AS40" s="249">
        <v>297.62442234999997</v>
      </c>
      <c r="AT40" s="249">
        <v>221.88718114</v>
      </c>
      <c r="AU40" s="249">
        <v>89.265099250000006</v>
      </c>
      <c r="AV40" s="249">
        <v>6.1589373116999999</v>
      </c>
      <c r="AW40" s="249">
        <v>0</v>
      </c>
      <c r="AX40" s="249">
        <v>8.5916243719999993E-2</v>
      </c>
      <c r="AY40" s="249">
        <v>0</v>
      </c>
      <c r="AZ40" s="249">
        <v>0</v>
      </c>
      <c r="BA40" s="249">
        <v>0.19798986529000001</v>
      </c>
      <c r="BB40" s="249">
        <v>0.26275979000999999</v>
      </c>
      <c r="BC40" s="249">
        <v>36.600432394000002</v>
      </c>
      <c r="BD40" s="312">
        <v>125.94459999999999</v>
      </c>
      <c r="BE40" s="312">
        <v>299.91460000000001</v>
      </c>
      <c r="BF40" s="312">
        <v>223.7748</v>
      </c>
      <c r="BG40" s="312">
        <v>85.902619999999999</v>
      </c>
      <c r="BH40" s="312">
        <v>6.2815000000000003</v>
      </c>
      <c r="BI40" s="312">
        <v>0</v>
      </c>
      <c r="BJ40" s="312">
        <v>8.5916199999999998E-2</v>
      </c>
      <c r="BK40" s="312">
        <v>0</v>
      </c>
      <c r="BL40" s="312">
        <v>0</v>
      </c>
      <c r="BM40" s="312">
        <v>0.1979899</v>
      </c>
      <c r="BN40" s="312">
        <v>0.26275979999999999</v>
      </c>
      <c r="BO40" s="312">
        <v>36.762889999999999</v>
      </c>
      <c r="BP40" s="312">
        <v>124.89619999999999</v>
      </c>
      <c r="BQ40" s="312">
        <v>292.69</v>
      </c>
      <c r="BR40" s="312">
        <v>225.39269999999999</v>
      </c>
      <c r="BS40" s="312">
        <v>83.041889999999995</v>
      </c>
      <c r="BT40" s="312">
        <v>6.5317990000000004</v>
      </c>
      <c r="BU40" s="312">
        <v>0</v>
      </c>
      <c r="BV40" s="312">
        <v>8.5916199999999998E-2</v>
      </c>
    </row>
    <row r="41" spans="1:74" ht="11.1" customHeight="1" x14ac:dyDescent="0.2">
      <c r="A41" s="9" t="s">
        <v>149</v>
      </c>
      <c r="B41" s="206" t="s">
        <v>436</v>
      </c>
      <c r="C41" s="249">
        <v>0</v>
      </c>
      <c r="D41" s="249">
        <v>0</v>
      </c>
      <c r="E41" s="249">
        <v>3.0560066212999999</v>
      </c>
      <c r="F41" s="249">
        <v>1.3649236470999999</v>
      </c>
      <c r="G41" s="249">
        <v>64.190327217999993</v>
      </c>
      <c r="H41" s="249">
        <v>168.73702711000001</v>
      </c>
      <c r="I41" s="249">
        <v>247.01272908999999</v>
      </c>
      <c r="J41" s="249">
        <v>216.99944853</v>
      </c>
      <c r="K41" s="249">
        <v>78.440539865999995</v>
      </c>
      <c r="L41" s="249">
        <v>7.8175338480000001</v>
      </c>
      <c r="M41" s="249">
        <v>0</v>
      </c>
      <c r="N41" s="249">
        <v>0.15513179753</v>
      </c>
      <c r="O41" s="249">
        <v>0</v>
      </c>
      <c r="P41" s="249">
        <v>0</v>
      </c>
      <c r="Q41" s="249">
        <v>2.8140841243999999</v>
      </c>
      <c r="R41" s="249">
        <v>2.0236730063000001</v>
      </c>
      <c r="S41" s="249">
        <v>58.713660756000003</v>
      </c>
      <c r="T41" s="249">
        <v>167.49596381999999</v>
      </c>
      <c r="U41" s="249">
        <v>251.66065072000001</v>
      </c>
      <c r="V41" s="249">
        <v>203.67517842999999</v>
      </c>
      <c r="W41" s="249">
        <v>77.373288651999999</v>
      </c>
      <c r="X41" s="249">
        <v>6.6280455831999996</v>
      </c>
      <c r="Y41" s="249">
        <v>0</v>
      </c>
      <c r="Z41" s="249">
        <v>0.15513179753</v>
      </c>
      <c r="AA41" s="249">
        <v>0</v>
      </c>
      <c r="AB41" s="249">
        <v>0</v>
      </c>
      <c r="AC41" s="249">
        <v>2.8140841243999999</v>
      </c>
      <c r="AD41" s="249">
        <v>2.0097942537</v>
      </c>
      <c r="AE41" s="249">
        <v>70.544969769000005</v>
      </c>
      <c r="AF41" s="249">
        <v>169.25071002999999</v>
      </c>
      <c r="AG41" s="249">
        <v>254.75172696999999</v>
      </c>
      <c r="AH41" s="249">
        <v>211.85594972999999</v>
      </c>
      <c r="AI41" s="249">
        <v>81.268188598999998</v>
      </c>
      <c r="AJ41" s="249">
        <v>6.8003141779999998</v>
      </c>
      <c r="AK41" s="249">
        <v>0</v>
      </c>
      <c r="AL41" s="249">
        <v>0.15513179753</v>
      </c>
      <c r="AM41" s="249">
        <v>0</v>
      </c>
      <c r="AN41" s="249">
        <v>0</v>
      </c>
      <c r="AO41" s="249">
        <v>2.7061683353000001</v>
      </c>
      <c r="AP41" s="249">
        <v>2.048903777</v>
      </c>
      <c r="AQ41" s="249">
        <v>70.489649727</v>
      </c>
      <c r="AR41" s="249">
        <v>167.84883483999999</v>
      </c>
      <c r="AS41" s="249">
        <v>274.76429167999999</v>
      </c>
      <c r="AT41" s="249">
        <v>215.15989682</v>
      </c>
      <c r="AU41" s="249">
        <v>88.584419690000004</v>
      </c>
      <c r="AV41" s="249">
        <v>7.4669027478999999</v>
      </c>
      <c r="AW41" s="249">
        <v>0</v>
      </c>
      <c r="AX41" s="249">
        <v>0.15513179753</v>
      </c>
      <c r="AY41" s="249">
        <v>0</v>
      </c>
      <c r="AZ41" s="249">
        <v>0</v>
      </c>
      <c r="BA41" s="249">
        <v>2.8652966589000002</v>
      </c>
      <c r="BB41" s="249">
        <v>1.2188170448</v>
      </c>
      <c r="BC41" s="249">
        <v>66.398984294000002</v>
      </c>
      <c r="BD41" s="312">
        <v>166.41909999999999</v>
      </c>
      <c r="BE41" s="312">
        <v>276.84969999999998</v>
      </c>
      <c r="BF41" s="312">
        <v>208.12440000000001</v>
      </c>
      <c r="BG41" s="312">
        <v>86.896649999999994</v>
      </c>
      <c r="BH41" s="312">
        <v>6.7971560000000002</v>
      </c>
      <c r="BI41" s="312">
        <v>0</v>
      </c>
      <c r="BJ41" s="312">
        <v>0.15513179999999999</v>
      </c>
      <c r="BK41" s="312">
        <v>0</v>
      </c>
      <c r="BL41" s="312">
        <v>0</v>
      </c>
      <c r="BM41" s="312">
        <v>3.0407950000000001</v>
      </c>
      <c r="BN41" s="312">
        <v>1.127097</v>
      </c>
      <c r="BO41" s="312">
        <v>67.778360000000006</v>
      </c>
      <c r="BP41" s="312">
        <v>165.50710000000001</v>
      </c>
      <c r="BQ41" s="312">
        <v>264.5018</v>
      </c>
      <c r="BR41" s="312">
        <v>207.93389999999999</v>
      </c>
      <c r="BS41" s="312">
        <v>89.820530000000005</v>
      </c>
      <c r="BT41" s="312">
        <v>7.1122649999999998</v>
      </c>
      <c r="BU41" s="312">
        <v>0</v>
      </c>
      <c r="BV41" s="312">
        <v>0.15513179999999999</v>
      </c>
    </row>
    <row r="42" spans="1:74" ht="11.1" customHeight="1" x14ac:dyDescent="0.2">
      <c r="A42" s="9" t="s">
        <v>150</v>
      </c>
      <c r="B42" s="206" t="s">
        <v>437</v>
      </c>
      <c r="C42" s="249">
        <v>0</v>
      </c>
      <c r="D42" s="249">
        <v>7.6416523174999999E-3</v>
      </c>
      <c r="E42" s="249">
        <v>7.2739646171999999</v>
      </c>
      <c r="F42" s="249">
        <v>6.3263650771000002</v>
      </c>
      <c r="G42" s="249">
        <v>64.662281309999997</v>
      </c>
      <c r="H42" s="249">
        <v>209.93621659999999</v>
      </c>
      <c r="I42" s="249">
        <v>307.97547484</v>
      </c>
      <c r="J42" s="249">
        <v>260.77910625999999</v>
      </c>
      <c r="K42" s="249">
        <v>103.71525837</v>
      </c>
      <c r="L42" s="249">
        <v>11.678109235000001</v>
      </c>
      <c r="M42" s="249">
        <v>0.27084054062000001</v>
      </c>
      <c r="N42" s="249">
        <v>0</v>
      </c>
      <c r="O42" s="249">
        <v>0</v>
      </c>
      <c r="P42" s="249">
        <v>0.30456728572000002</v>
      </c>
      <c r="Q42" s="249">
        <v>6.4417958659999996</v>
      </c>
      <c r="R42" s="249">
        <v>7.1714668761000002</v>
      </c>
      <c r="S42" s="249">
        <v>58.986053761999997</v>
      </c>
      <c r="T42" s="249">
        <v>210.44078451999999</v>
      </c>
      <c r="U42" s="249">
        <v>310.85922964999997</v>
      </c>
      <c r="V42" s="249">
        <v>243.30868053</v>
      </c>
      <c r="W42" s="249">
        <v>104.6010009</v>
      </c>
      <c r="X42" s="249">
        <v>11.074241132999999</v>
      </c>
      <c r="Y42" s="249">
        <v>0.27084054062000001</v>
      </c>
      <c r="Z42" s="249">
        <v>0</v>
      </c>
      <c r="AA42" s="249">
        <v>0</v>
      </c>
      <c r="AB42" s="249">
        <v>0.30456728572000002</v>
      </c>
      <c r="AC42" s="249">
        <v>6.5370898075000001</v>
      </c>
      <c r="AD42" s="249">
        <v>7.1437349190999999</v>
      </c>
      <c r="AE42" s="249">
        <v>71.769948786</v>
      </c>
      <c r="AF42" s="249">
        <v>219.48410934</v>
      </c>
      <c r="AG42" s="249">
        <v>312.50041341999997</v>
      </c>
      <c r="AH42" s="249">
        <v>246.99747871</v>
      </c>
      <c r="AI42" s="249">
        <v>109.04154579999999</v>
      </c>
      <c r="AJ42" s="249">
        <v>11.028813502</v>
      </c>
      <c r="AK42" s="249">
        <v>0.27084054062000001</v>
      </c>
      <c r="AL42" s="249">
        <v>0</v>
      </c>
      <c r="AM42" s="249">
        <v>0</v>
      </c>
      <c r="AN42" s="249">
        <v>0.30456728572000002</v>
      </c>
      <c r="AO42" s="249">
        <v>6.2198825934000004</v>
      </c>
      <c r="AP42" s="249">
        <v>7.5943496978000002</v>
      </c>
      <c r="AQ42" s="249">
        <v>70.468375197</v>
      </c>
      <c r="AR42" s="249">
        <v>218.10478974</v>
      </c>
      <c r="AS42" s="249">
        <v>325.97378751999997</v>
      </c>
      <c r="AT42" s="249">
        <v>251.34197940000001</v>
      </c>
      <c r="AU42" s="249">
        <v>119.00712194</v>
      </c>
      <c r="AV42" s="249">
        <v>11.270039641</v>
      </c>
      <c r="AW42" s="249">
        <v>0.19850563184</v>
      </c>
      <c r="AX42" s="249">
        <v>0</v>
      </c>
      <c r="AY42" s="249">
        <v>0</v>
      </c>
      <c r="AZ42" s="249">
        <v>0.30456728572000002</v>
      </c>
      <c r="BA42" s="249">
        <v>6.5832033311</v>
      </c>
      <c r="BB42" s="249">
        <v>5.7144521649</v>
      </c>
      <c r="BC42" s="249">
        <v>68.556876191000001</v>
      </c>
      <c r="BD42" s="312">
        <v>219.94640000000001</v>
      </c>
      <c r="BE42" s="312">
        <v>326.84769999999997</v>
      </c>
      <c r="BF42" s="312">
        <v>242.61600000000001</v>
      </c>
      <c r="BG42" s="312">
        <v>116.7075</v>
      </c>
      <c r="BH42" s="312">
        <v>10.07127</v>
      </c>
      <c r="BI42" s="312">
        <v>0.22713240000000001</v>
      </c>
      <c r="BJ42" s="312">
        <v>0</v>
      </c>
      <c r="BK42" s="312">
        <v>0</v>
      </c>
      <c r="BL42" s="312">
        <v>0.30456729999999999</v>
      </c>
      <c r="BM42" s="312">
        <v>7.1869120000000004</v>
      </c>
      <c r="BN42" s="312">
        <v>5.3937660000000003</v>
      </c>
      <c r="BO42" s="312">
        <v>70.051540000000003</v>
      </c>
      <c r="BP42" s="312">
        <v>217.67760000000001</v>
      </c>
      <c r="BQ42" s="312">
        <v>313.90800000000002</v>
      </c>
      <c r="BR42" s="312">
        <v>239.97309999999999</v>
      </c>
      <c r="BS42" s="312">
        <v>120.9019</v>
      </c>
      <c r="BT42" s="312">
        <v>9.9540039999999994</v>
      </c>
      <c r="BU42" s="312">
        <v>0.25574059999999998</v>
      </c>
      <c r="BV42" s="312">
        <v>0</v>
      </c>
    </row>
    <row r="43" spans="1:74" ht="11.1" customHeight="1" x14ac:dyDescent="0.2">
      <c r="A43" s="9" t="s">
        <v>151</v>
      </c>
      <c r="B43" s="206" t="s">
        <v>469</v>
      </c>
      <c r="C43" s="249">
        <v>29.630283939000002</v>
      </c>
      <c r="D43" s="249">
        <v>29.689967179</v>
      </c>
      <c r="E43" s="249">
        <v>57.266632262999998</v>
      </c>
      <c r="F43" s="249">
        <v>87.737658173</v>
      </c>
      <c r="G43" s="249">
        <v>206.16683784</v>
      </c>
      <c r="H43" s="249">
        <v>371.66970657000002</v>
      </c>
      <c r="I43" s="249">
        <v>447.86755432000001</v>
      </c>
      <c r="J43" s="249">
        <v>429.46693793999998</v>
      </c>
      <c r="K43" s="249">
        <v>289.36342265000002</v>
      </c>
      <c r="L43" s="249">
        <v>130.83317044</v>
      </c>
      <c r="M43" s="249">
        <v>51.738308457999999</v>
      </c>
      <c r="N43" s="249">
        <v>47.123363140000002</v>
      </c>
      <c r="O43" s="249">
        <v>29.909682247999999</v>
      </c>
      <c r="P43" s="249">
        <v>32.931103038000003</v>
      </c>
      <c r="Q43" s="249">
        <v>56.436879808999997</v>
      </c>
      <c r="R43" s="249">
        <v>94.121782995999993</v>
      </c>
      <c r="S43" s="249">
        <v>209.40195692</v>
      </c>
      <c r="T43" s="249">
        <v>371.47900745999999</v>
      </c>
      <c r="U43" s="249">
        <v>453.89744421</v>
      </c>
      <c r="V43" s="249">
        <v>419.73558194999998</v>
      </c>
      <c r="W43" s="249">
        <v>286.78022442999998</v>
      </c>
      <c r="X43" s="249">
        <v>127.71916403</v>
      </c>
      <c r="Y43" s="249">
        <v>53.615475285000002</v>
      </c>
      <c r="Z43" s="249">
        <v>45.676222521</v>
      </c>
      <c r="AA43" s="249">
        <v>28.947913507999999</v>
      </c>
      <c r="AB43" s="249">
        <v>36.544280551999996</v>
      </c>
      <c r="AC43" s="249">
        <v>54.894852962999998</v>
      </c>
      <c r="AD43" s="249">
        <v>95.065362403999998</v>
      </c>
      <c r="AE43" s="249">
        <v>218.14867575</v>
      </c>
      <c r="AF43" s="249">
        <v>371.02783483000002</v>
      </c>
      <c r="AG43" s="249">
        <v>456.45409719000003</v>
      </c>
      <c r="AH43" s="249">
        <v>425.33348592999999</v>
      </c>
      <c r="AI43" s="249">
        <v>298.18090143000001</v>
      </c>
      <c r="AJ43" s="249">
        <v>135.52276882999999</v>
      </c>
      <c r="AK43" s="249">
        <v>57.584678320000002</v>
      </c>
      <c r="AL43" s="249">
        <v>45.969684803</v>
      </c>
      <c r="AM43" s="249">
        <v>29.639518047999999</v>
      </c>
      <c r="AN43" s="249">
        <v>41.434470091999998</v>
      </c>
      <c r="AO43" s="249">
        <v>55.810698815999999</v>
      </c>
      <c r="AP43" s="249">
        <v>97.916783382000006</v>
      </c>
      <c r="AQ43" s="249">
        <v>227.23658774</v>
      </c>
      <c r="AR43" s="249">
        <v>370.94439089000002</v>
      </c>
      <c r="AS43" s="249">
        <v>466.20351111999997</v>
      </c>
      <c r="AT43" s="249">
        <v>426.20782831000002</v>
      </c>
      <c r="AU43" s="249">
        <v>309.12556281000002</v>
      </c>
      <c r="AV43" s="249">
        <v>142.32744554999999</v>
      </c>
      <c r="AW43" s="249">
        <v>57.318029123000002</v>
      </c>
      <c r="AX43" s="249">
        <v>47.565041592</v>
      </c>
      <c r="AY43" s="249">
        <v>33.393696531000003</v>
      </c>
      <c r="AZ43" s="249">
        <v>45.314143385999998</v>
      </c>
      <c r="BA43" s="249">
        <v>64.360159355999997</v>
      </c>
      <c r="BB43" s="249">
        <v>100.80093768</v>
      </c>
      <c r="BC43" s="249">
        <v>218.70596979999999</v>
      </c>
      <c r="BD43" s="312">
        <v>360.43299999999999</v>
      </c>
      <c r="BE43" s="312">
        <v>466.82029999999997</v>
      </c>
      <c r="BF43" s="312">
        <v>424.55840000000001</v>
      </c>
      <c r="BG43" s="312">
        <v>304.10509999999999</v>
      </c>
      <c r="BH43" s="312">
        <v>149.12909999999999</v>
      </c>
      <c r="BI43" s="312">
        <v>62.268279999999997</v>
      </c>
      <c r="BJ43" s="312">
        <v>49.373899999999999</v>
      </c>
      <c r="BK43" s="312">
        <v>34.542340000000003</v>
      </c>
      <c r="BL43" s="312">
        <v>46.69258</v>
      </c>
      <c r="BM43" s="312">
        <v>66.114720000000005</v>
      </c>
      <c r="BN43" s="312">
        <v>97.411600000000007</v>
      </c>
      <c r="BO43" s="312">
        <v>219.88560000000001</v>
      </c>
      <c r="BP43" s="312">
        <v>356.7004</v>
      </c>
      <c r="BQ43" s="312">
        <v>463.1592</v>
      </c>
      <c r="BR43" s="312">
        <v>422.67070000000001</v>
      </c>
      <c r="BS43" s="312">
        <v>305.41649999999998</v>
      </c>
      <c r="BT43" s="312">
        <v>154.32480000000001</v>
      </c>
      <c r="BU43" s="312">
        <v>62.842799999999997</v>
      </c>
      <c r="BV43" s="312">
        <v>48.632260000000002</v>
      </c>
    </row>
    <row r="44" spans="1:74" ht="11.1" customHeight="1" x14ac:dyDescent="0.2">
      <c r="A44" s="9" t="s">
        <v>152</v>
      </c>
      <c r="B44" s="206" t="s">
        <v>439</v>
      </c>
      <c r="C44" s="249">
        <v>4.1094414830000003</v>
      </c>
      <c r="D44" s="249">
        <v>2.3906021859000002</v>
      </c>
      <c r="E44" s="249">
        <v>26.321286488999998</v>
      </c>
      <c r="F44" s="249">
        <v>34.219630803000001</v>
      </c>
      <c r="G44" s="249">
        <v>156.57352950000001</v>
      </c>
      <c r="H44" s="249">
        <v>353.16832068000002</v>
      </c>
      <c r="I44" s="249">
        <v>411.98244762000002</v>
      </c>
      <c r="J44" s="249">
        <v>404.96857478999999</v>
      </c>
      <c r="K44" s="249">
        <v>238.7024984</v>
      </c>
      <c r="L44" s="249">
        <v>55.232376183</v>
      </c>
      <c r="M44" s="249">
        <v>5.0538707549000002</v>
      </c>
      <c r="N44" s="249">
        <v>5.1443231535000002</v>
      </c>
      <c r="O44" s="249">
        <v>5.5844723685000002</v>
      </c>
      <c r="P44" s="249">
        <v>4.0441581885</v>
      </c>
      <c r="Q44" s="249">
        <v>24.480256547</v>
      </c>
      <c r="R44" s="249">
        <v>40.369027539000001</v>
      </c>
      <c r="S44" s="249">
        <v>152.20918266000001</v>
      </c>
      <c r="T44" s="249">
        <v>346.13640070000002</v>
      </c>
      <c r="U44" s="249">
        <v>417.78003371</v>
      </c>
      <c r="V44" s="249">
        <v>383.61519643999998</v>
      </c>
      <c r="W44" s="249">
        <v>230.03257503</v>
      </c>
      <c r="X44" s="249">
        <v>52.900983351000001</v>
      </c>
      <c r="Y44" s="249">
        <v>5.3079347854999996</v>
      </c>
      <c r="Z44" s="249">
        <v>4.6874073698999998</v>
      </c>
      <c r="AA44" s="249">
        <v>5.4082636643999997</v>
      </c>
      <c r="AB44" s="249">
        <v>5.9091232025</v>
      </c>
      <c r="AC44" s="249">
        <v>24.542287086000002</v>
      </c>
      <c r="AD44" s="249">
        <v>38.578761470000003</v>
      </c>
      <c r="AE44" s="249">
        <v>166.88480960000001</v>
      </c>
      <c r="AF44" s="249">
        <v>349.03510648999998</v>
      </c>
      <c r="AG44" s="249">
        <v>420.78771724000001</v>
      </c>
      <c r="AH44" s="249">
        <v>387.81314111</v>
      </c>
      <c r="AI44" s="249">
        <v>240.32802208999999</v>
      </c>
      <c r="AJ44" s="249">
        <v>57.135411101000003</v>
      </c>
      <c r="AK44" s="249">
        <v>5.2471746042999996</v>
      </c>
      <c r="AL44" s="249">
        <v>4.6036254320000003</v>
      </c>
      <c r="AM44" s="249">
        <v>5.4745527973000003</v>
      </c>
      <c r="AN44" s="249">
        <v>7.0191016005</v>
      </c>
      <c r="AO44" s="249">
        <v>23.379582080999999</v>
      </c>
      <c r="AP44" s="249">
        <v>39.500981269</v>
      </c>
      <c r="AQ44" s="249">
        <v>173.9324057</v>
      </c>
      <c r="AR44" s="249">
        <v>343.50706330000003</v>
      </c>
      <c r="AS44" s="249">
        <v>431.79002166999999</v>
      </c>
      <c r="AT44" s="249">
        <v>394.67054696000002</v>
      </c>
      <c r="AU44" s="249">
        <v>255.67122254</v>
      </c>
      <c r="AV44" s="249">
        <v>61.861271180999999</v>
      </c>
      <c r="AW44" s="249">
        <v>5.0040343931000004</v>
      </c>
      <c r="AX44" s="249">
        <v>5.1098352970000001</v>
      </c>
      <c r="AY44" s="249">
        <v>6.6769594579999998</v>
      </c>
      <c r="AZ44" s="249">
        <v>7.4344640345000004</v>
      </c>
      <c r="BA44" s="249">
        <v>28.050914324000001</v>
      </c>
      <c r="BB44" s="249">
        <v>36.923461598999999</v>
      </c>
      <c r="BC44" s="249">
        <v>164.1575028</v>
      </c>
      <c r="BD44" s="312">
        <v>330.51069999999999</v>
      </c>
      <c r="BE44" s="312">
        <v>429.55739999999997</v>
      </c>
      <c r="BF44" s="312">
        <v>384.22680000000003</v>
      </c>
      <c r="BG44" s="312">
        <v>250.5087</v>
      </c>
      <c r="BH44" s="312">
        <v>63.282420000000002</v>
      </c>
      <c r="BI44" s="312">
        <v>5.6488630000000004</v>
      </c>
      <c r="BJ44" s="312">
        <v>5.2069850000000004</v>
      </c>
      <c r="BK44" s="312">
        <v>7.0658250000000002</v>
      </c>
      <c r="BL44" s="312">
        <v>7.2009499999999997</v>
      </c>
      <c r="BM44" s="312">
        <v>29.124379999999999</v>
      </c>
      <c r="BN44" s="312">
        <v>33.167769999999997</v>
      </c>
      <c r="BO44" s="312">
        <v>166.07130000000001</v>
      </c>
      <c r="BP44" s="312">
        <v>323.05439999999999</v>
      </c>
      <c r="BQ44" s="312">
        <v>422.81740000000002</v>
      </c>
      <c r="BR44" s="312">
        <v>381.34399999999999</v>
      </c>
      <c r="BS44" s="312">
        <v>256.9538</v>
      </c>
      <c r="BT44" s="312">
        <v>66.897859999999994</v>
      </c>
      <c r="BU44" s="312">
        <v>5.8806969999999996</v>
      </c>
      <c r="BV44" s="312">
        <v>5.2572640000000002</v>
      </c>
    </row>
    <row r="45" spans="1:74" ht="11.1" customHeight="1" x14ac:dyDescent="0.2">
      <c r="A45" s="9" t="s">
        <v>153</v>
      </c>
      <c r="B45" s="206" t="s">
        <v>440</v>
      </c>
      <c r="C45" s="249">
        <v>11.175393314000001</v>
      </c>
      <c r="D45" s="249">
        <v>16.251177234</v>
      </c>
      <c r="E45" s="249">
        <v>62.098673087999998</v>
      </c>
      <c r="F45" s="249">
        <v>113.60970994</v>
      </c>
      <c r="G45" s="249">
        <v>270.85263881999998</v>
      </c>
      <c r="H45" s="249">
        <v>491.80543891999997</v>
      </c>
      <c r="I45" s="249">
        <v>563.85974496999995</v>
      </c>
      <c r="J45" s="249">
        <v>579.67037971000002</v>
      </c>
      <c r="K45" s="249">
        <v>383.75924871000001</v>
      </c>
      <c r="L45" s="249">
        <v>154.26617526999999</v>
      </c>
      <c r="M45" s="249">
        <v>38.425973974000001</v>
      </c>
      <c r="N45" s="249">
        <v>11.848214743</v>
      </c>
      <c r="O45" s="249">
        <v>14.037901463000001</v>
      </c>
      <c r="P45" s="249">
        <v>22.069980619999999</v>
      </c>
      <c r="Q45" s="249">
        <v>63.638493166000003</v>
      </c>
      <c r="R45" s="249">
        <v>122.29310649999999</v>
      </c>
      <c r="S45" s="249">
        <v>269.41914895000002</v>
      </c>
      <c r="T45" s="249">
        <v>494.84408884999999</v>
      </c>
      <c r="U45" s="249">
        <v>576.25061554000001</v>
      </c>
      <c r="V45" s="249">
        <v>573.62193741999999</v>
      </c>
      <c r="W45" s="249">
        <v>381.75824764999999</v>
      </c>
      <c r="X45" s="249">
        <v>152.00291425</v>
      </c>
      <c r="Y45" s="249">
        <v>40.951904957000004</v>
      </c>
      <c r="Z45" s="249">
        <v>10.845657490000001</v>
      </c>
      <c r="AA45" s="249">
        <v>13.502618828999999</v>
      </c>
      <c r="AB45" s="249">
        <v>22.785216453</v>
      </c>
      <c r="AC45" s="249">
        <v>67.129667316999999</v>
      </c>
      <c r="AD45" s="249">
        <v>118.12201261</v>
      </c>
      <c r="AE45" s="249">
        <v>279.90490125999997</v>
      </c>
      <c r="AF45" s="249">
        <v>498.95987083</v>
      </c>
      <c r="AG45" s="249">
        <v>582.23775668999997</v>
      </c>
      <c r="AH45" s="249">
        <v>578.81541929000002</v>
      </c>
      <c r="AI45" s="249">
        <v>391.03783288</v>
      </c>
      <c r="AJ45" s="249">
        <v>155.27942286999999</v>
      </c>
      <c r="AK45" s="249">
        <v>38.732074005000001</v>
      </c>
      <c r="AL45" s="249">
        <v>10.895940251000001</v>
      </c>
      <c r="AM45" s="249">
        <v>13.157352468999999</v>
      </c>
      <c r="AN45" s="249">
        <v>21.882539308999998</v>
      </c>
      <c r="AO45" s="249">
        <v>64.820922323999994</v>
      </c>
      <c r="AP45" s="249">
        <v>118.150159</v>
      </c>
      <c r="AQ45" s="249">
        <v>281.50612025999999</v>
      </c>
      <c r="AR45" s="249">
        <v>492.21159117000002</v>
      </c>
      <c r="AS45" s="249">
        <v>578.69556249000004</v>
      </c>
      <c r="AT45" s="249">
        <v>585.60275695999997</v>
      </c>
      <c r="AU45" s="249">
        <v>411.43742070000002</v>
      </c>
      <c r="AV45" s="249">
        <v>157.96300722000001</v>
      </c>
      <c r="AW45" s="249">
        <v>36.963445237000002</v>
      </c>
      <c r="AX45" s="249">
        <v>12.083180772</v>
      </c>
      <c r="AY45" s="249">
        <v>15.498862659</v>
      </c>
      <c r="AZ45" s="249">
        <v>23.110068404</v>
      </c>
      <c r="BA45" s="249">
        <v>75.497259424000006</v>
      </c>
      <c r="BB45" s="249">
        <v>118.30945998</v>
      </c>
      <c r="BC45" s="249">
        <v>277.53120625000003</v>
      </c>
      <c r="BD45" s="312">
        <v>484.33980000000003</v>
      </c>
      <c r="BE45" s="312">
        <v>583.61919999999998</v>
      </c>
      <c r="BF45" s="312">
        <v>579.78440000000001</v>
      </c>
      <c r="BG45" s="312">
        <v>403.76729999999998</v>
      </c>
      <c r="BH45" s="312">
        <v>157.36199999999999</v>
      </c>
      <c r="BI45" s="312">
        <v>40.473179999999999</v>
      </c>
      <c r="BJ45" s="312">
        <v>12.099209999999999</v>
      </c>
      <c r="BK45" s="312">
        <v>16.224930000000001</v>
      </c>
      <c r="BL45" s="312">
        <v>22.530180000000001</v>
      </c>
      <c r="BM45" s="312">
        <v>74.30565</v>
      </c>
      <c r="BN45" s="312">
        <v>108.364</v>
      </c>
      <c r="BO45" s="312">
        <v>274.31360000000001</v>
      </c>
      <c r="BP45" s="312">
        <v>472.21089999999998</v>
      </c>
      <c r="BQ45" s="312">
        <v>572.48389999999995</v>
      </c>
      <c r="BR45" s="312">
        <v>565.26689999999996</v>
      </c>
      <c r="BS45" s="312">
        <v>403.67669999999998</v>
      </c>
      <c r="BT45" s="312">
        <v>159.94030000000001</v>
      </c>
      <c r="BU45" s="312">
        <v>40.937980000000003</v>
      </c>
      <c r="BV45" s="312">
        <v>12.445880000000001</v>
      </c>
    </row>
    <row r="46" spans="1:74" ht="11.1" customHeight="1" x14ac:dyDescent="0.2">
      <c r="A46" s="9" t="s">
        <v>154</v>
      </c>
      <c r="B46" s="206" t="s">
        <v>441</v>
      </c>
      <c r="C46" s="249">
        <v>0.91429689238</v>
      </c>
      <c r="D46" s="249">
        <v>3.9870507276999998</v>
      </c>
      <c r="E46" s="249">
        <v>18.222110495999999</v>
      </c>
      <c r="F46" s="249">
        <v>41.358751150000003</v>
      </c>
      <c r="G46" s="249">
        <v>107.66235030999999</v>
      </c>
      <c r="H46" s="249">
        <v>275.10195297000001</v>
      </c>
      <c r="I46" s="249">
        <v>385.77702864999998</v>
      </c>
      <c r="J46" s="249">
        <v>338.93343664999998</v>
      </c>
      <c r="K46" s="249">
        <v>205.55505249000001</v>
      </c>
      <c r="L46" s="249">
        <v>70.373225069</v>
      </c>
      <c r="M46" s="249">
        <v>10.505642775</v>
      </c>
      <c r="N46" s="249">
        <v>0</v>
      </c>
      <c r="O46" s="249">
        <v>0.91429689238</v>
      </c>
      <c r="P46" s="249">
        <v>4.2032659203999998</v>
      </c>
      <c r="Q46" s="249">
        <v>19.052178881</v>
      </c>
      <c r="R46" s="249">
        <v>41.985853487999997</v>
      </c>
      <c r="S46" s="249">
        <v>105.17257929</v>
      </c>
      <c r="T46" s="249">
        <v>278.91063299000001</v>
      </c>
      <c r="U46" s="249">
        <v>384.36881875</v>
      </c>
      <c r="V46" s="249">
        <v>334.68647447000001</v>
      </c>
      <c r="W46" s="249">
        <v>203.36492937</v>
      </c>
      <c r="X46" s="249">
        <v>72.835270910000006</v>
      </c>
      <c r="Y46" s="249">
        <v>11.362013887</v>
      </c>
      <c r="Z46" s="249">
        <v>0.11670260463</v>
      </c>
      <c r="AA46" s="249">
        <v>1.3384558359000001</v>
      </c>
      <c r="AB46" s="249">
        <v>4.2911092866000002</v>
      </c>
      <c r="AC46" s="249">
        <v>19.159815629000001</v>
      </c>
      <c r="AD46" s="249">
        <v>45.135401404</v>
      </c>
      <c r="AE46" s="249">
        <v>110.65514714</v>
      </c>
      <c r="AF46" s="249">
        <v>282.21721251000002</v>
      </c>
      <c r="AG46" s="249">
        <v>388.10275911999997</v>
      </c>
      <c r="AH46" s="249">
        <v>336.39114075999998</v>
      </c>
      <c r="AI46" s="249">
        <v>207.60233775</v>
      </c>
      <c r="AJ46" s="249">
        <v>70.262219690999999</v>
      </c>
      <c r="AK46" s="249">
        <v>10.481525749999999</v>
      </c>
      <c r="AL46" s="249">
        <v>0.11670260463</v>
      </c>
      <c r="AM46" s="249">
        <v>1.1684159419</v>
      </c>
      <c r="AN46" s="249">
        <v>4.0296733251000001</v>
      </c>
      <c r="AO46" s="249">
        <v>18.711437776</v>
      </c>
      <c r="AP46" s="249">
        <v>46.986781422999996</v>
      </c>
      <c r="AQ46" s="249">
        <v>99.758413503</v>
      </c>
      <c r="AR46" s="249">
        <v>285.59130094</v>
      </c>
      <c r="AS46" s="249">
        <v>388.84155147000001</v>
      </c>
      <c r="AT46" s="249">
        <v>343.10843432000001</v>
      </c>
      <c r="AU46" s="249">
        <v>206.94275936</v>
      </c>
      <c r="AV46" s="249">
        <v>70.880302321000002</v>
      </c>
      <c r="AW46" s="249">
        <v>10.252060912999999</v>
      </c>
      <c r="AX46" s="249">
        <v>0.11670260463</v>
      </c>
      <c r="AY46" s="249">
        <v>1.0525247332000001</v>
      </c>
      <c r="AZ46" s="249">
        <v>4.0617790774999998</v>
      </c>
      <c r="BA46" s="249">
        <v>18.993899612</v>
      </c>
      <c r="BB46" s="249">
        <v>48.743607967000003</v>
      </c>
      <c r="BC46" s="249">
        <v>108.55630345</v>
      </c>
      <c r="BD46" s="312">
        <v>287.09179999999998</v>
      </c>
      <c r="BE46" s="312">
        <v>392.12920000000003</v>
      </c>
      <c r="BF46" s="312">
        <v>354.90600000000001</v>
      </c>
      <c r="BG46" s="312">
        <v>207.44309999999999</v>
      </c>
      <c r="BH46" s="312">
        <v>74.607089999999999</v>
      </c>
      <c r="BI46" s="312">
        <v>11.4358</v>
      </c>
      <c r="BJ46" s="312">
        <v>0.1167026</v>
      </c>
      <c r="BK46" s="312">
        <v>1.0568040000000001</v>
      </c>
      <c r="BL46" s="312">
        <v>4.3861720000000002</v>
      </c>
      <c r="BM46" s="312">
        <v>18.100480000000001</v>
      </c>
      <c r="BN46" s="312">
        <v>50.276479999999999</v>
      </c>
      <c r="BO46" s="312">
        <v>111.5869</v>
      </c>
      <c r="BP46" s="312">
        <v>291.05540000000002</v>
      </c>
      <c r="BQ46" s="312">
        <v>393.79360000000003</v>
      </c>
      <c r="BR46" s="312">
        <v>349.553</v>
      </c>
      <c r="BS46" s="312">
        <v>205.9213</v>
      </c>
      <c r="BT46" s="312">
        <v>74.191100000000006</v>
      </c>
      <c r="BU46" s="312">
        <v>11.90798</v>
      </c>
      <c r="BV46" s="312">
        <v>0.1758198</v>
      </c>
    </row>
    <row r="47" spans="1:74" ht="11.1" customHeight="1" x14ac:dyDescent="0.2">
      <c r="A47" s="9" t="s">
        <v>155</v>
      </c>
      <c r="B47" s="206" t="s">
        <v>442</v>
      </c>
      <c r="C47" s="249">
        <v>8.9167123072999992</v>
      </c>
      <c r="D47" s="249">
        <v>8.3888605553000009</v>
      </c>
      <c r="E47" s="249">
        <v>12.915711592999999</v>
      </c>
      <c r="F47" s="249">
        <v>19.408838000999999</v>
      </c>
      <c r="G47" s="249">
        <v>44.739839439000001</v>
      </c>
      <c r="H47" s="249">
        <v>116.26472988</v>
      </c>
      <c r="I47" s="249">
        <v>224.27348198999999</v>
      </c>
      <c r="J47" s="249">
        <v>227.00108929000001</v>
      </c>
      <c r="K47" s="249">
        <v>156.07000153000001</v>
      </c>
      <c r="L47" s="249">
        <v>50.943335296999997</v>
      </c>
      <c r="M47" s="249">
        <v>14.332058028000001</v>
      </c>
      <c r="N47" s="249">
        <v>8.4706507536999993</v>
      </c>
      <c r="O47" s="249">
        <v>8.8067395476999994</v>
      </c>
      <c r="P47" s="249">
        <v>8.4285287295</v>
      </c>
      <c r="Q47" s="249">
        <v>13.059052651</v>
      </c>
      <c r="R47" s="249">
        <v>20.021363953000002</v>
      </c>
      <c r="S47" s="249">
        <v>44.523670871999997</v>
      </c>
      <c r="T47" s="249">
        <v>120.53401872000001</v>
      </c>
      <c r="U47" s="249">
        <v>228.85990874000001</v>
      </c>
      <c r="V47" s="249">
        <v>231.45834819000001</v>
      </c>
      <c r="W47" s="249">
        <v>160.57458370000001</v>
      </c>
      <c r="X47" s="249">
        <v>54.469735213</v>
      </c>
      <c r="Y47" s="249">
        <v>14.92442406</v>
      </c>
      <c r="Z47" s="249">
        <v>8.5774025072000004</v>
      </c>
      <c r="AA47" s="249">
        <v>9.6475592577999993</v>
      </c>
      <c r="AB47" s="249">
        <v>8.4779514912000007</v>
      </c>
      <c r="AC47" s="249">
        <v>12.705005729</v>
      </c>
      <c r="AD47" s="249">
        <v>20.706673038999998</v>
      </c>
      <c r="AE47" s="249">
        <v>45.035740529999998</v>
      </c>
      <c r="AF47" s="249">
        <v>119.23276695</v>
      </c>
      <c r="AG47" s="249">
        <v>238.35264180999999</v>
      </c>
      <c r="AH47" s="249">
        <v>233.34330471000001</v>
      </c>
      <c r="AI47" s="249">
        <v>158.88116740999999</v>
      </c>
      <c r="AJ47" s="249">
        <v>53.010383087999998</v>
      </c>
      <c r="AK47" s="249">
        <v>14.655646903999999</v>
      </c>
      <c r="AL47" s="249">
        <v>8.6858375673000001</v>
      </c>
      <c r="AM47" s="249">
        <v>9.4850415862999995</v>
      </c>
      <c r="AN47" s="249">
        <v>8.4396868820000002</v>
      </c>
      <c r="AO47" s="249">
        <v>12.791000352999999</v>
      </c>
      <c r="AP47" s="249">
        <v>21.978104518999999</v>
      </c>
      <c r="AQ47" s="249">
        <v>39.812310269999998</v>
      </c>
      <c r="AR47" s="249">
        <v>123.13524171</v>
      </c>
      <c r="AS47" s="249">
        <v>233.75338687000001</v>
      </c>
      <c r="AT47" s="249">
        <v>236.81881935999999</v>
      </c>
      <c r="AU47" s="249">
        <v>153.09700946000001</v>
      </c>
      <c r="AV47" s="249">
        <v>54.232051935999998</v>
      </c>
      <c r="AW47" s="249">
        <v>14.82644683</v>
      </c>
      <c r="AX47" s="249">
        <v>8.9444089520999999</v>
      </c>
      <c r="AY47" s="249">
        <v>9.5724657916999991</v>
      </c>
      <c r="AZ47" s="249">
        <v>8.5881328078999992</v>
      </c>
      <c r="BA47" s="249">
        <v>12.792713560999999</v>
      </c>
      <c r="BB47" s="249">
        <v>22.920237154999999</v>
      </c>
      <c r="BC47" s="249">
        <v>44.220132157000002</v>
      </c>
      <c r="BD47" s="312">
        <v>125.61069999999999</v>
      </c>
      <c r="BE47" s="312">
        <v>236.6155</v>
      </c>
      <c r="BF47" s="312">
        <v>249.16849999999999</v>
      </c>
      <c r="BG47" s="312">
        <v>161.23820000000001</v>
      </c>
      <c r="BH47" s="312">
        <v>60.937930000000001</v>
      </c>
      <c r="BI47" s="312">
        <v>15.36415</v>
      </c>
      <c r="BJ47" s="312">
        <v>9.1143029999999996</v>
      </c>
      <c r="BK47" s="312">
        <v>9.7962140000000009</v>
      </c>
      <c r="BL47" s="312">
        <v>8.5344960000000007</v>
      </c>
      <c r="BM47" s="312">
        <v>12.51158</v>
      </c>
      <c r="BN47" s="312">
        <v>23.693159999999999</v>
      </c>
      <c r="BO47" s="312">
        <v>44.587490000000003</v>
      </c>
      <c r="BP47" s="312">
        <v>129.9786</v>
      </c>
      <c r="BQ47" s="312">
        <v>241.5855</v>
      </c>
      <c r="BR47" s="312">
        <v>250.95079999999999</v>
      </c>
      <c r="BS47" s="312">
        <v>159.19560000000001</v>
      </c>
      <c r="BT47" s="312">
        <v>60.36383</v>
      </c>
      <c r="BU47" s="312">
        <v>15.49916</v>
      </c>
      <c r="BV47" s="312">
        <v>9.0155480000000008</v>
      </c>
    </row>
    <row r="48" spans="1:74" ht="11.1" customHeight="1" x14ac:dyDescent="0.2">
      <c r="A48" s="9" t="s">
        <v>156</v>
      </c>
      <c r="B48" s="207" t="s">
        <v>470</v>
      </c>
      <c r="C48" s="247">
        <v>8.8439411773999996</v>
      </c>
      <c r="D48" s="247">
        <v>9.4981707349000004</v>
      </c>
      <c r="E48" s="247">
        <v>24.460949239000001</v>
      </c>
      <c r="F48" s="247">
        <v>39.420366934999997</v>
      </c>
      <c r="G48" s="247">
        <v>115.60211416</v>
      </c>
      <c r="H48" s="247">
        <v>250.36155212</v>
      </c>
      <c r="I48" s="247">
        <v>346.35010978000003</v>
      </c>
      <c r="J48" s="247">
        <v>323.34413382000002</v>
      </c>
      <c r="K48" s="247">
        <v>187.27582513999999</v>
      </c>
      <c r="L48" s="247">
        <v>63.313870664</v>
      </c>
      <c r="M48" s="247">
        <v>18.100441728</v>
      </c>
      <c r="N48" s="247">
        <v>12.353555695000001</v>
      </c>
      <c r="O48" s="247">
        <v>9.3561304931000002</v>
      </c>
      <c r="P48" s="247">
        <v>11.018114925000001</v>
      </c>
      <c r="Q48" s="247">
        <v>24.490861201000001</v>
      </c>
      <c r="R48" s="247">
        <v>42.541858799000003</v>
      </c>
      <c r="S48" s="247">
        <v>114.38227990999999</v>
      </c>
      <c r="T48" s="247">
        <v>251.33494962</v>
      </c>
      <c r="U48" s="247">
        <v>351.96103904</v>
      </c>
      <c r="V48" s="247">
        <v>316.38636797999999</v>
      </c>
      <c r="W48" s="247">
        <v>187.04092824</v>
      </c>
      <c r="X48" s="247">
        <v>63.002701623</v>
      </c>
      <c r="Y48" s="247">
        <v>19.034459706</v>
      </c>
      <c r="Z48" s="247">
        <v>11.988990465000001</v>
      </c>
      <c r="AA48" s="247">
        <v>9.2856462765999996</v>
      </c>
      <c r="AB48" s="247">
        <v>12.001453636000001</v>
      </c>
      <c r="AC48" s="247">
        <v>24.650106169000001</v>
      </c>
      <c r="AD48" s="247">
        <v>42.590724348999998</v>
      </c>
      <c r="AE48" s="247">
        <v>122.49359352</v>
      </c>
      <c r="AF48" s="247">
        <v>252.18787576</v>
      </c>
      <c r="AG48" s="247">
        <v>356.46801721000003</v>
      </c>
      <c r="AH48" s="247">
        <v>323.36005911000001</v>
      </c>
      <c r="AI48" s="247">
        <v>193.09388963999999</v>
      </c>
      <c r="AJ48" s="247">
        <v>65.022718342999994</v>
      </c>
      <c r="AK48" s="247">
        <v>19.492860152999999</v>
      </c>
      <c r="AL48" s="247">
        <v>12.099487980999999</v>
      </c>
      <c r="AM48" s="247">
        <v>9.3744624366</v>
      </c>
      <c r="AN48" s="247">
        <v>12.945983026</v>
      </c>
      <c r="AO48" s="247">
        <v>24.501631681999999</v>
      </c>
      <c r="AP48" s="247">
        <v>43.734113630000003</v>
      </c>
      <c r="AQ48" s="247">
        <v>123.6145298</v>
      </c>
      <c r="AR48" s="247">
        <v>252.72367847000001</v>
      </c>
      <c r="AS48" s="247">
        <v>365.15687360999999</v>
      </c>
      <c r="AT48" s="247">
        <v>326.68494604</v>
      </c>
      <c r="AU48" s="247">
        <v>200.5375363</v>
      </c>
      <c r="AV48" s="247">
        <v>67.642883765999997</v>
      </c>
      <c r="AW48" s="247">
        <v>19.282712431</v>
      </c>
      <c r="AX48" s="247">
        <v>12.667525262</v>
      </c>
      <c r="AY48" s="247">
        <v>10.509100656999999</v>
      </c>
      <c r="AZ48" s="247">
        <v>13.938274684</v>
      </c>
      <c r="BA48" s="247">
        <v>27.923347887999999</v>
      </c>
      <c r="BB48" s="247">
        <v>44.353697722</v>
      </c>
      <c r="BC48" s="247">
        <v>121.33797048</v>
      </c>
      <c r="BD48" s="313">
        <v>249.18350000000001</v>
      </c>
      <c r="BE48" s="313">
        <v>367.44139999999999</v>
      </c>
      <c r="BF48" s="313">
        <v>327.19510000000002</v>
      </c>
      <c r="BG48" s="313">
        <v>199.1721</v>
      </c>
      <c r="BH48" s="313">
        <v>70.440730000000002</v>
      </c>
      <c r="BI48" s="313">
        <v>20.997240000000001</v>
      </c>
      <c r="BJ48" s="313">
        <v>13.07574</v>
      </c>
      <c r="BK48" s="313">
        <v>10.91132</v>
      </c>
      <c r="BL48" s="313">
        <v>14.181760000000001</v>
      </c>
      <c r="BM48" s="313">
        <v>28.24616</v>
      </c>
      <c r="BN48" s="313">
        <v>42.644179999999999</v>
      </c>
      <c r="BO48" s="313">
        <v>122.25839999999999</v>
      </c>
      <c r="BP48" s="313">
        <v>247.6919</v>
      </c>
      <c r="BQ48" s="313">
        <v>362.56330000000003</v>
      </c>
      <c r="BR48" s="313">
        <v>325.35390000000001</v>
      </c>
      <c r="BS48" s="313">
        <v>200.00239999999999</v>
      </c>
      <c r="BT48" s="313">
        <v>72.167580000000001</v>
      </c>
      <c r="BU48" s="313">
        <v>21.31888</v>
      </c>
      <c r="BV48" s="313">
        <v>13.000489999999999</v>
      </c>
    </row>
    <row r="49" spans="1:74" s="192" customFormat="1" ht="12" customHeight="1" x14ac:dyDescent="0.25">
      <c r="A49" s="148"/>
      <c r="B49" s="787" t="s">
        <v>815</v>
      </c>
      <c r="C49" s="744"/>
      <c r="D49" s="744"/>
      <c r="E49" s="744"/>
      <c r="F49" s="744"/>
      <c r="G49" s="744"/>
      <c r="H49" s="744"/>
      <c r="I49" s="744"/>
      <c r="J49" s="744"/>
      <c r="K49" s="744"/>
      <c r="L49" s="744"/>
      <c r="M49" s="744"/>
      <c r="N49" s="744"/>
      <c r="O49" s="744"/>
      <c r="P49" s="744"/>
      <c r="Q49" s="744"/>
      <c r="AY49" s="454"/>
      <c r="AZ49" s="454"/>
      <c r="BA49" s="454"/>
      <c r="BB49" s="454"/>
      <c r="BC49" s="685"/>
      <c r="BD49" s="685"/>
      <c r="BE49" s="685"/>
      <c r="BF49" s="685"/>
      <c r="BG49" s="454"/>
      <c r="BH49" s="454"/>
      <c r="BI49" s="454"/>
      <c r="BJ49" s="454"/>
    </row>
    <row r="50" spans="1:74" s="429" customFormat="1" ht="12" customHeight="1" x14ac:dyDescent="0.25">
      <c r="A50" s="426"/>
      <c r="B50" s="780" t="str">
        <f>"Notes: "&amp;"EIA completed modeling and analysis for this report on " &amp;Dates!D2&amp;"."</f>
        <v>Notes: EIA completed modeling and analysis for this report on Thursday June 3, 2021.</v>
      </c>
      <c r="C50" s="780"/>
      <c r="D50" s="780"/>
      <c r="E50" s="780"/>
      <c r="F50" s="780"/>
      <c r="G50" s="780"/>
      <c r="H50" s="780"/>
      <c r="I50" s="780"/>
      <c r="J50" s="780"/>
      <c r="K50" s="780"/>
      <c r="L50" s="780"/>
      <c r="M50" s="780"/>
      <c r="N50" s="780"/>
      <c r="O50" s="780"/>
      <c r="P50" s="780"/>
      <c r="Q50" s="780"/>
      <c r="AY50" s="455"/>
      <c r="AZ50" s="455"/>
      <c r="BA50" s="455"/>
      <c r="BB50" s="455"/>
      <c r="BC50" s="644"/>
      <c r="BD50" s="644"/>
      <c r="BE50" s="644"/>
      <c r="BF50" s="644"/>
      <c r="BG50" s="455"/>
      <c r="BH50" s="455"/>
      <c r="BI50" s="455"/>
      <c r="BJ50" s="455"/>
    </row>
    <row r="51" spans="1:74" s="429" customFormat="1" ht="12" customHeight="1" x14ac:dyDescent="0.25">
      <c r="A51" s="426"/>
      <c r="B51" s="770" t="s">
        <v>353</v>
      </c>
      <c r="C51" s="769"/>
      <c r="D51" s="769"/>
      <c r="E51" s="769"/>
      <c r="F51" s="769"/>
      <c r="G51" s="769"/>
      <c r="H51" s="769"/>
      <c r="I51" s="769"/>
      <c r="J51" s="769"/>
      <c r="K51" s="769"/>
      <c r="L51" s="769"/>
      <c r="M51" s="769"/>
      <c r="N51" s="769"/>
      <c r="O51" s="769"/>
      <c r="P51" s="769"/>
      <c r="Q51" s="769"/>
      <c r="AY51" s="455"/>
      <c r="AZ51" s="455"/>
      <c r="BA51" s="455"/>
      <c r="BB51" s="455"/>
      <c r="BC51" s="644"/>
      <c r="BD51" s="644"/>
      <c r="BE51" s="644"/>
      <c r="BF51" s="644"/>
      <c r="BG51" s="455"/>
      <c r="BH51" s="455"/>
      <c r="BI51" s="455"/>
      <c r="BJ51" s="455"/>
    </row>
    <row r="52" spans="1:74" s="429" customFormat="1" ht="12" customHeight="1" x14ac:dyDescent="0.25">
      <c r="A52" s="430"/>
      <c r="B52" s="780" t="s">
        <v>1373</v>
      </c>
      <c r="C52" s="762"/>
      <c r="D52" s="762"/>
      <c r="E52" s="762"/>
      <c r="F52" s="762"/>
      <c r="G52" s="762"/>
      <c r="H52" s="762"/>
      <c r="I52" s="762"/>
      <c r="J52" s="762"/>
      <c r="K52" s="762"/>
      <c r="L52" s="762"/>
      <c r="M52" s="762"/>
      <c r="N52" s="762"/>
      <c r="O52" s="762"/>
      <c r="P52" s="762"/>
      <c r="Q52" s="759"/>
      <c r="AY52" s="455"/>
      <c r="AZ52" s="455"/>
      <c r="BA52" s="455"/>
      <c r="BB52" s="455"/>
      <c r="BC52" s="455"/>
      <c r="BD52" s="644"/>
      <c r="BE52" s="644"/>
      <c r="BF52" s="644"/>
      <c r="BG52" s="455"/>
      <c r="BH52" s="455"/>
      <c r="BI52" s="455"/>
      <c r="BJ52" s="455"/>
    </row>
    <row r="53" spans="1:74" s="429" customFormat="1" ht="12" customHeight="1" x14ac:dyDescent="0.25">
      <c r="A53" s="430"/>
      <c r="B53" s="780" t="s">
        <v>161</v>
      </c>
      <c r="C53" s="762"/>
      <c r="D53" s="762"/>
      <c r="E53" s="762"/>
      <c r="F53" s="762"/>
      <c r="G53" s="762"/>
      <c r="H53" s="762"/>
      <c r="I53" s="762"/>
      <c r="J53" s="762"/>
      <c r="K53" s="762"/>
      <c r="L53" s="762"/>
      <c r="M53" s="762"/>
      <c r="N53" s="762"/>
      <c r="O53" s="762"/>
      <c r="P53" s="762"/>
      <c r="Q53" s="759"/>
      <c r="AY53" s="455"/>
      <c r="AZ53" s="455"/>
      <c r="BA53" s="455"/>
      <c r="BB53" s="455"/>
      <c r="BC53" s="455"/>
      <c r="BD53" s="644"/>
      <c r="BE53" s="644"/>
      <c r="BF53" s="644"/>
      <c r="BG53" s="455"/>
      <c r="BH53" s="455"/>
      <c r="BI53" s="455"/>
      <c r="BJ53" s="455"/>
    </row>
    <row r="54" spans="1:74" s="429" customFormat="1" ht="12" customHeight="1" x14ac:dyDescent="0.25">
      <c r="A54" s="430"/>
      <c r="B54" s="780" t="s">
        <v>353</v>
      </c>
      <c r="C54" s="762"/>
      <c r="D54" s="762"/>
      <c r="E54" s="762"/>
      <c r="F54" s="762"/>
      <c r="G54" s="762"/>
      <c r="H54" s="762"/>
      <c r="I54" s="762"/>
      <c r="J54" s="762"/>
      <c r="K54" s="762"/>
      <c r="L54" s="762"/>
      <c r="M54" s="762"/>
      <c r="N54" s="762"/>
      <c r="O54" s="762"/>
      <c r="P54" s="762"/>
      <c r="Q54" s="759"/>
      <c r="AY54" s="455"/>
      <c r="AZ54" s="455"/>
      <c r="BA54" s="455"/>
      <c r="BB54" s="455"/>
      <c r="BC54" s="455"/>
      <c r="BD54" s="644"/>
      <c r="BE54" s="644"/>
      <c r="BF54" s="644"/>
      <c r="BG54" s="455"/>
      <c r="BH54" s="455"/>
      <c r="BI54" s="455"/>
      <c r="BJ54" s="455"/>
    </row>
    <row r="55" spans="1:74" s="431" customFormat="1" ht="12" customHeight="1" x14ac:dyDescent="0.25">
      <c r="A55" s="430"/>
      <c r="B55" s="780" t="s">
        <v>162</v>
      </c>
      <c r="C55" s="762"/>
      <c r="D55" s="762"/>
      <c r="E55" s="762"/>
      <c r="F55" s="762"/>
      <c r="G55" s="762"/>
      <c r="H55" s="762"/>
      <c r="I55" s="762"/>
      <c r="J55" s="762"/>
      <c r="K55" s="762"/>
      <c r="L55" s="762"/>
      <c r="M55" s="762"/>
      <c r="N55" s="762"/>
      <c r="O55" s="762"/>
      <c r="P55" s="762"/>
      <c r="Q55" s="759"/>
      <c r="AY55" s="456"/>
      <c r="AZ55" s="456"/>
      <c r="BA55" s="456"/>
      <c r="BB55" s="456"/>
      <c r="BC55" s="456"/>
      <c r="BD55" s="645"/>
      <c r="BE55" s="645"/>
      <c r="BF55" s="645"/>
      <c r="BG55" s="456"/>
      <c r="BH55" s="456"/>
      <c r="BI55" s="456"/>
      <c r="BJ55" s="456"/>
    </row>
    <row r="56" spans="1:74" s="431" customFormat="1" ht="12" customHeight="1" x14ac:dyDescent="0.25">
      <c r="A56" s="430"/>
      <c r="B56" s="763" t="s">
        <v>163</v>
      </c>
      <c r="C56" s="762"/>
      <c r="D56" s="762"/>
      <c r="E56" s="762"/>
      <c r="F56" s="762"/>
      <c r="G56" s="762"/>
      <c r="H56" s="762"/>
      <c r="I56" s="762"/>
      <c r="J56" s="762"/>
      <c r="K56" s="762"/>
      <c r="L56" s="762"/>
      <c r="M56" s="762"/>
      <c r="N56" s="762"/>
      <c r="O56" s="762"/>
      <c r="P56" s="762"/>
      <c r="Q56" s="759"/>
      <c r="AY56" s="456"/>
      <c r="AZ56" s="456"/>
      <c r="BA56" s="456"/>
      <c r="BB56" s="456"/>
      <c r="BC56" s="456"/>
      <c r="BD56" s="645"/>
      <c r="BE56" s="645"/>
      <c r="BF56" s="645"/>
      <c r="BG56" s="456"/>
      <c r="BH56" s="456"/>
      <c r="BI56" s="456"/>
      <c r="BJ56" s="456"/>
    </row>
    <row r="57" spans="1:74" s="431" customFormat="1" ht="12" customHeight="1" x14ac:dyDescent="0.25">
      <c r="A57" s="393"/>
      <c r="B57" s="771" t="s">
        <v>1381</v>
      </c>
      <c r="C57" s="759"/>
      <c r="D57" s="759"/>
      <c r="E57" s="759"/>
      <c r="F57" s="759"/>
      <c r="G57" s="759"/>
      <c r="H57" s="759"/>
      <c r="I57" s="759"/>
      <c r="J57" s="759"/>
      <c r="K57" s="759"/>
      <c r="L57" s="759"/>
      <c r="M57" s="759"/>
      <c r="N57" s="759"/>
      <c r="O57" s="759"/>
      <c r="P57" s="759"/>
      <c r="Q57" s="759"/>
      <c r="AY57" s="456"/>
      <c r="AZ57" s="456"/>
      <c r="BA57" s="456"/>
      <c r="BB57" s="456"/>
      <c r="BC57" s="456"/>
      <c r="BD57" s="645"/>
      <c r="BE57" s="645"/>
      <c r="BF57" s="645"/>
      <c r="BG57" s="456"/>
      <c r="BH57" s="456"/>
      <c r="BI57" s="456"/>
      <c r="BJ57" s="456"/>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pageSetUpPr fitToPage="1"/>
  </sheetPr>
  <dimension ref="A1:BV144"/>
  <sheetViews>
    <sheetView showGridLines="0" zoomScaleNormal="100" workbookViewId="0">
      <pane xSplit="2" ySplit="4" topLeftCell="C5" activePane="bottomRight" state="frozen"/>
      <selection activeCell="BF1" sqref="BF1"/>
      <selection pane="topRight" activeCell="BF1" sqref="BF1"/>
      <selection pane="bottomLeft" activeCell="BF1" sqref="BF1"/>
      <selection pane="bottomRight" activeCell="B1" sqref="B1:AL1"/>
    </sheetView>
  </sheetViews>
  <sheetFormatPr defaultColWidth="9.5546875" defaultRowHeight="10.199999999999999" x14ac:dyDescent="0.2"/>
  <cols>
    <col min="1" max="1" width="10.5546875" style="12" bestFit="1" customWidth="1"/>
    <col min="2" max="2" width="36.21875" style="12" customWidth="1"/>
    <col min="3" max="12" width="6.5546875" style="12" customWidth="1"/>
    <col min="13" max="13" width="7.44140625" style="12" customWidth="1"/>
    <col min="14" max="50" width="6.5546875" style="12" customWidth="1"/>
    <col min="51" max="55" width="6.5546875" style="308" customWidth="1"/>
    <col min="56" max="58" width="6.5546875" style="678" customWidth="1"/>
    <col min="59" max="62" width="6.5546875" style="308" customWidth="1"/>
    <col min="63" max="74" width="6.5546875" style="12" customWidth="1"/>
    <col min="75" max="16384" width="9.5546875" style="12"/>
  </cols>
  <sheetData>
    <row r="1" spans="1:74" s="11" customFormat="1" ht="13.2" x14ac:dyDescent="0.25">
      <c r="A1" s="741" t="s">
        <v>798</v>
      </c>
      <c r="B1" s="743" t="s">
        <v>235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Y1" s="447"/>
      <c r="AZ1" s="447"/>
      <c r="BA1" s="447"/>
      <c r="BB1" s="447"/>
      <c r="BC1" s="447"/>
      <c r="BD1" s="676"/>
      <c r="BE1" s="676"/>
      <c r="BF1" s="676"/>
      <c r="BG1" s="447"/>
      <c r="BH1" s="447"/>
      <c r="BI1" s="447"/>
      <c r="BJ1" s="447"/>
    </row>
    <row r="2" spans="1:74" s="13" customFormat="1" ht="13.2" x14ac:dyDescent="0.25">
      <c r="A2" s="742"/>
      <c r="B2" s="486" t="str">
        <f>"U.S. Energy Information Administration  |  Short-Term Energy Outlook  - "&amp;Dates!D1</f>
        <v>U.S. Energy Information Administration  |  Short-Term Energy Outlook  - June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995</v>
      </c>
      <c r="BN6" s="387"/>
      <c r="BO6" s="387"/>
      <c r="BP6" s="387"/>
      <c r="BQ6" s="387"/>
      <c r="BR6" s="387"/>
      <c r="BS6" s="387"/>
      <c r="BT6" s="387"/>
      <c r="BU6" s="387"/>
      <c r="BV6" s="387"/>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6"/>
      <c r="BA7" s="387"/>
      <c r="BB7" s="387"/>
      <c r="BC7" s="387"/>
      <c r="BD7" s="21"/>
      <c r="BE7" s="21"/>
      <c r="BF7" s="21"/>
      <c r="BG7" s="21"/>
      <c r="BH7" s="387"/>
      <c r="BI7" s="387"/>
      <c r="BJ7" s="387"/>
      <c r="BK7" s="387"/>
      <c r="BL7" s="387"/>
      <c r="BM7" s="387"/>
      <c r="BN7" s="387"/>
      <c r="BO7" s="387"/>
      <c r="BP7" s="387"/>
      <c r="BQ7" s="387"/>
      <c r="BR7" s="387"/>
      <c r="BS7" s="646"/>
      <c r="BT7" s="387"/>
      <c r="BU7" s="387"/>
      <c r="BV7" s="387"/>
    </row>
    <row r="8" spans="1:74" ht="11.1" customHeight="1" x14ac:dyDescent="0.2">
      <c r="A8" s="19" t="s">
        <v>502</v>
      </c>
      <c r="B8" s="23" t="s">
        <v>89</v>
      </c>
      <c r="C8" s="210">
        <v>8.8735900000000001</v>
      </c>
      <c r="D8" s="210">
        <v>9.1081160000000008</v>
      </c>
      <c r="E8" s="210">
        <v>9.1924080000000004</v>
      </c>
      <c r="F8" s="210">
        <v>9.1148070000000008</v>
      </c>
      <c r="G8" s="210">
        <v>9.2077039999999997</v>
      </c>
      <c r="H8" s="210">
        <v>9.1344849999999997</v>
      </c>
      <c r="I8" s="210">
        <v>9.2657760000000007</v>
      </c>
      <c r="J8" s="210">
        <v>9.2639449999999997</v>
      </c>
      <c r="K8" s="210">
        <v>9.5335920000000005</v>
      </c>
      <c r="L8" s="210">
        <v>9.6680379999999992</v>
      </c>
      <c r="M8" s="210">
        <v>10.087902</v>
      </c>
      <c r="N8" s="210">
        <v>9.9928659999999994</v>
      </c>
      <c r="O8" s="210">
        <v>9.9983160000000009</v>
      </c>
      <c r="P8" s="210">
        <v>10.260786</v>
      </c>
      <c r="Q8" s="210">
        <v>10.488575000000001</v>
      </c>
      <c r="R8" s="210">
        <v>10.496371</v>
      </c>
      <c r="S8" s="210">
        <v>10.456747999999999</v>
      </c>
      <c r="T8" s="210">
        <v>10.604911</v>
      </c>
      <c r="U8" s="210">
        <v>10.903438</v>
      </c>
      <c r="V8" s="210">
        <v>11.383527000000001</v>
      </c>
      <c r="W8" s="210">
        <v>11.463372</v>
      </c>
      <c r="X8" s="210">
        <v>11.553960999999999</v>
      </c>
      <c r="Y8" s="210">
        <v>11.907087000000001</v>
      </c>
      <c r="Z8" s="210">
        <v>12.00375</v>
      </c>
      <c r="AA8" s="210">
        <v>11.865012999999999</v>
      </c>
      <c r="AB8" s="210">
        <v>11.678834</v>
      </c>
      <c r="AC8" s="210">
        <v>11.937306</v>
      </c>
      <c r="AD8" s="210">
        <v>12.134698</v>
      </c>
      <c r="AE8" s="210">
        <v>12.163192</v>
      </c>
      <c r="AF8" s="210">
        <v>12.087543999999999</v>
      </c>
      <c r="AG8" s="210">
        <v>11.819095000000001</v>
      </c>
      <c r="AH8" s="210">
        <v>12.424769</v>
      </c>
      <c r="AI8" s="210">
        <v>12.495187</v>
      </c>
      <c r="AJ8" s="210">
        <v>12.672552</v>
      </c>
      <c r="AK8" s="210">
        <v>12.859780000000001</v>
      </c>
      <c r="AL8" s="210">
        <v>12.802096000000001</v>
      </c>
      <c r="AM8" s="210">
        <v>12.754821</v>
      </c>
      <c r="AN8" s="210">
        <v>12.745602</v>
      </c>
      <c r="AO8" s="210">
        <v>12.737068000000001</v>
      </c>
      <c r="AP8" s="210">
        <v>12.009976999999999</v>
      </c>
      <c r="AQ8" s="210">
        <v>10.018784999999999</v>
      </c>
      <c r="AR8" s="210">
        <v>10.442129</v>
      </c>
      <c r="AS8" s="210">
        <v>10.972654</v>
      </c>
      <c r="AT8" s="210">
        <v>10.583830000000001</v>
      </c>
      <c r="AU8" s="210">
        <v>10.870478</v>
      </c>
      <c r="AV8" s="210">
        <v>10.438742</v>
      </c>
      <c r="AW8" s="210">
        <v>11.167707</v>
      </c>
      <c r="AX8" s="210">
        <v>11.087899</v>
      </c>
      <c r="AY8" s="210">
        <v>11.055832000000001</v>
      </c>
      <c r="AZ8" s="210">
        <v>9.7830429999999993</v>
      </c>
      <c r="BA8" s="210">
        <v>11.184259000000001</v>
      </c>
      <c r="BB8" s="210">
        <v>11.082199813000001</v>
      </c>
      <c r="BC8" s="210">
        <v>10.982508062999999</v>
      </c>
      <c r="BD8" s="299">
        <v>11.071210000000001</v>
      </c>
      <c r="BE8" s="299">
        <v>11.138210000000001</v>
      </c>
      <c r="BF8" s="299">
        <v>11.16497</v>
      </c>
      <c r="BG8" s="299">
        <v>11.19528</v>
      </c>
      <c r="BH8" s="299">
        <v>11.22775</v>
      </c>
      <c r="BI8" s="299">
        <v>11.44323</v>
      </c>
      <c r="BJ8" s="299">
        <v>11.48551</v>
      </c>
      <c r="BK8" s="299">
        <v>11.501010000000001</v>
      </c>
      <c r="BL8" s="299">
        <v>11.536</v>
      </c>
      <c r="BM8" s="299">
        <v>11.622389999999999</v>
      </c>
      <c r="BN8" s="299">
        <v>11.67845</v>
      </c>
      <c r="BO8" s="299">
        <v>11.672700000000001</v>
      </c>
      <c r="BP8" s="299">
        <v>11.66981</v>
      </c>
      <c r="BQ8" s="299">
        <v>11.76784</v>
      </c>
      <c r="BR8" s="299">
        <v>11.906779999999999</v>
      </c>
      <c r="BS8" s="299">
        <v>11.959300000000001</v>
      </c>
      <c r="BT8" s="299">
        <v>11.913309999999999</v>
      </c>
      <c r="BU8" s="299">
        <v>12.098739999999999</v>
      </c>
      <c r="BV8" s="299">
        <v>12.14678</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99"/>
      <c r="BE9" s="299"/>
      <c r="BF9" s="299"/>
      <c r="BG9" s="299"/>
      <c r="BH9" s="299"/>
      <c r="BI9" s="299"/>
      <c r="BJ9" s="299"/>
      <c r="BK9" s="299"/>
      <c r="BL9" s="299"/>
      <c r="BM9" s="299"/>
      <c r="BN9" s="299"/>
      <c r="BO9" s="299"/>
      <c r="BP9" s="299"/>
      <c r="BQ9" s="299"/>
      <c r="BR9" s="299"/>
      <c r="BS9" s="299"/>
      <c r="BT9" s="299"/>
      <c r="BU9" s="299"/>
      <c r="BV9" s="299"/>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300"/>
      <c r="BE10" s="300"/>
      <c r="BF10" s="300"/>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89.437322581000004</v>
      </c>
      <c r="AB11" s="210">
        <v>89.991249999999994</v>
      </c>
      <c r="AC11" s="210">
        <v>90.604161289999993</v>
      </c>
      <c r="AD11" s="210">
        <v>90.967766667000006</v>
      </c>
      <c r="AE11" s="210">
        <v>91.687064516000007</v>
      </c>
      <c r="AF11" s="210">
        <v>92.047700000000006</v>
      </c>
      <c r="AG11" s="210">
        <v>92.536322580999993</v>
      </c>
      <c r="AH11" s="210">
        <v>94.805548387000002</v>
      </c>
      <c r="AI11" s="210">
        <v>94.685366666999997</v>
      </c>
      <c r="AJ11" s="210">
        <v>96.023322581000002</v>
      </c>
      <c r="AK11" s="210">
        <v>96.731233333000006</v>
      </c>
      <c r="AL11" s="210">
        <v>96.997709677000003</v>
      </c>
      <c r="AM11" s="210">
        <v>95.092419355000004</v>
      </c>
      <c r="AN11" s="210">
        <v>94.713103447999998</v>
      </c>
      <c r="AO11" s="210">
        <v>94.556161290000006</v>
      </c>
      <c r="AP11" s="210">
        <v>92.944199999999995</v>
      </c>
      <c r="AQ11" s="210">
        <v>87.797161290000005</v>
      </c>
      <c r="AR11" s="210">
        <v>88.351699999999994</v>
      </c>
      <c r="AS11" s="210">
        <v>89.766096774000005</v>
      </c>
      <c r="AT11" s="210">
        <v>90.234516128999999</v>
      </c>
      <c r="AU11" s="210">
        <v>89.4649</v>
      </c>
      <c r="AV11" s="210">
        <v>88.939129031999997</v>
      </c>
      <c r="AW11" s="210">
        <v>91.987933333000001</v>
      </c>
      <c r="AX11" s="210">
        <v>92.538096773999996</v>
      </c>
      <c r="AY11" s="210">
        <v>92.503935483999996</v>
      </c>
      <c r="AZ11" s="210">
        <v>86.333035714000005</v>
      </c>
      <c r="BA11" s="210">
        <v>92.345903226000004</v>
      </c>
      <c r="BB11" s="210">
        <v>92.524990000000003</v>
      </c>
      <c r="BC11" s="210">
        <v>92.197969999999998</v>
      </c>
      <c r="BD11" s="299">
        <v>92.069509999999994</v>
      </c>
      <c r="BE11" s="299">
        <v>92.278739999999999</v>
      </c>
      <c r="BF11" s="299">
        <v>92.663200000000003</v>
      </c>
      <c r="BG11" s="299">
        <v>92.946809999999999</v>
      </c>
      <c r="BH11" s="299">
        <v>93.101489999999998</v>
      </c>
      <c r="BI11" s="299">
        <v>93.386120000000005</v>
      </c>
      <c r="BJ11" s="299">
        <v>93.301919999999996</v>
      </c>
      <c r="BK11" s="299">
        <v>93.151849999999996</v>
      </c>
      <c r="BL11" s="299">
        <v>93.081549999999993</v>
      </c>
      <c r="BM11" s="299">
        <v>93.137630000000001</v>
      </c>
      <c r="BN11" s="299">
        <v>93.279629999999997</v>
      </c>
      <c r="BO11" s="299">
        <v>93.468369999999993</v>
      </c>
      <c r="BP11" s="299">
        <v>93.687209999999993</v>
      </c>
      <c r="BQ11" s="299">
        <v>94.008920000000003</v>
      </c>
      <c r="BR11" s="299">
        <v>94.292310000000001</v>
      </c>
      <c r="BS11" s="299">
        <v>94.648499999999999</v>
      </c>
      <c r="BT11" s="299">
        <v>94.727429999999998</v>
      </c>
      <c r="BU11" s="299">
        <v>94.906260000000003</v>
      </c>
      <c r="BV11" s="299">
        <v>94.756320000000002</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99"/>
      <c r="BE12" s="299"/>
      <c r="BF12" s="299"/>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300"/>
      <c r="BE13" s="300"/>
      <c r="BF13" s="300"/>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61.971187999999998</v>
      </c>
      <c r="P14" s="68">
        <v>60.268717000000002</v>
      </c>
      <c r="Q14" s="68">
        <v>65.503579000000002</v>
      </c>
      <c r="R14" s="68">
        <v>58.046233999999998</v>
      </c>
      <c r="S14" s="68">
        <v>61.210858999999999</v>
      </c>
      <c r="T14" s="68">
        <v>61.572367999999997</v>
      </c>
      <c r="U14" s="68">
        <v>62.967241999999999</v>
      </c>
      <c r="V14" s="68">
        <v>69.325457999999998</v>
      </c>
      <c r="W14" s="68">
        <v>62.438499</v>
      </c>
      <c r="X14" s="68">
        <v>66.532053000000005</v>
      </c>
      <c r="Y14" s="68">
        <v>62.857303000000002</v>
      </c>
      <c r="Z14" s="68">
        <v>63.473595000000003</v>
      </c>
      <c r="AA14" s="68">
        <v>65.83569</v>
      </c>
      <c r="AB14" s="68">
        <v>58.314672999999999</v>
      </c>
      <c r="AC14" s="68">
        <v>55.667043</v>
      </c>
      <c r="AD14" s="68">
        <v>61.213194000000001</v>
      </c>
      <c r="AE14" s="68">
        <v>61.861533000000001</v>
      </c>
      <c r="AF14" s="68">
        <v>56.705832999999998</v>
      </c>
      <c r="AG14" s="68">
        <v>59.068790999999997</v>
      </c>
      <c r="AH14" s="68">
        <v>63.794620000000002</v>
      </c>
      <c r="AI14" s="68">
        <v>58.59742</v>
      </c>
      <c r="AJ14" s="68">
        <v>57.674056999999998</v>
      </c>
      <c r="AK14" s="68">
        <v>54.392702</v>
      </c>
      <c r="AL14" s="68">
        <v>53.183706999999998</v>
      </c>
      <c r="AM14" s="68">
        <v>55.612456999999999</v>
      </c>
      <c r="AN14" s="68">
        <v>47.378796000000001</v>
      </c>
      <c r="AO14" s="68">
        <v>46.060926000000002</v>
      </c>
      <c r="AP14" s="68">
        <v>38.999501000000002</v>
      </c>
      <c r="AQ14" s="68">
        <v>36.934071000000003</v>
      </c>
      <c r="AR14" s="68">
        <v>39.258833000000003</v>
      </c>
      <c r="AS14" s="68">
        <v>43.195796999999999</v>
      </c>
      <c r="AT14" s="68">
        <v>47.499327000000001</v>
      </c>
      <c r="AU14" s="68">
        <v>45.118958999999997</v>
      </c>
      <c r="AV14" s="68">
        <v>46.599246999999998</v>
      </c>
      <c r="AW14" s="68">
        <v>45.959758000000001</v>
      </c>
      <c r="AX14" s="68">
        <v>46.435659000000001</v>
      </c>
      <c r="AY14" s="68">
        <v>48.564743999999997</v>
      </c>
      <c r="AZ14" s="68">
        <v>40.292459000000001</v>
      </c>
      <c r="BA14" s="68">
        <v>49.891813999999997</v>
      </c>
      <c r="BB14" s="68">
        <v>48.324120999999998</v>
      </c>
      <c r="BC14" s="68">
        <v>51.943719168999998</v>
      </c>
      <c r="BD14" s="301">
        <v>50.739229999999999</v>
      </c>
      <c r="BE14" s="301">
        <v>52.13241</v>
      </c>
      <c r="BF14" s="301">
        <v>56.274169999999998</v>
      </c>
      <c r="BG14" s="301">
        <v>51.217359999999999</v>
      </c>
      <c r="BH14" s="301">
        <v>51.864170000000001</v>
      </c>
      <c r="BI14" s="301">
        <v>49.61336</v>
      </c>
      <c r="BJ14" s="301">
        <v>49.261339999999997</v>
      </c>
      <c r="BK14" s="301">
        <v>51.919989999999999</v>
      </c>
      <c r="BL14" s="301">
        <v>48.37603</v>
      </c>
      <c r="BM14" s="301">
        <v>52.946199999999997</v>
      </c>
      <c r="BN14" s="301">
        <v>48.609250000000003</v>
      </c>
      <c r="BO14" s="301">
        <v>48.683419999999998</v>
      </c>
      <c r="BP14" s="301">
        <v>48.22466</v>
      </c>
      <c r="BQ14" s="301">
        <v>50.243600000000001</v>
      </c>
      <c r="BR14" s="301">
        <v>54.803280000000001</v>
      </c>
      <c r="BS14" s="301">
        <v>50.321719999999999</v>
      </c>
      <c r="BT14" s="301">
        <v>51.533659999999998</v>
      </c>
      <c r="BU14" s="301">
        <v>49.820010000000003</v>
      </c>
      <c r="BV14" s="301">
        <v>49.820219999999999</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300"/>
      <c r="BE15" s="300"/>
      <c r="BF15" s="300"/>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300"/>
      <c r="BE16" s="300"/>
      <c r="BF16" s="300"/>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300"/>
      <c r="BE17" s="300"/>
      <c r="BF17" s="300"/>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302"/>
      <c r="BE18" s="302"/>
      <c r="BF18" s="30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19.905342999999998</v>
      </c>
      <c r="AN19" s="210">
        <v>19.83887</v>
      </c>
      <c r="AO19" s="210">
        <v>18.283773</v>
      </c>
      <c r="AP19" s="210">
        <v>14.690989</v>
      </c>
      <c r="AQ19" s="210">
        <v>16.103228999999999</v>
      </c>
      <c r="AR19" s="210">
        <v>17.435207999999999</v>
      </c>
      <c r="AS19" s="210">
        <v>18.322590000000002</v>
      </c>
      <c r="AT19" s="210">
        <v>18.439346</v>
      </c>
      <c r="AU19" s="210">
        <v>18.307296999999998</v>
      </c>
      <c r="AV19" s="210">
        <v>18.623835</v>
      </c>
      <c r="AW19" s="210">
        <v>18.702424000000001</v>
      </c>
      <c r="AX19" s="210">
        <v>18.795701999999999</v>
      </c>
      <c r="AY19" s="210">
        <v>18.595403000000001</v>
      </c>
      <c r="AZ19" s="210">
        <v>17.444201</v>
      </c>
      <c r="BA19" s="210">
        <v>19.203831999999998</v>
      </c>
      <c r="BB19" s="210">
        <v>19.386251132999998</v>
      </c>
      <c r="BC19" s="210">
        <v>19.773523719</v>
      </c>
      <c r="BD19" s="299">
        <v>20.041540000000001</v>
      </c>
      <c r="BE19" s="299">
        <v>19.88794</v>
      </c>
      <c r="BF19" s="299">
        <v>20.222280000000001</v>
      </c>
      <c r="BG19" s="299">
        <v>19.793959999999998</v>
      </c>
      <c r="BH19" s="299">
        <v>20.16394</v>
      </c>
      <c r="BI19" s="299">
        <v>20.389859999999999</v>
      </c>
      <c r="BJ19" s="299">
        <v>20.23827</v>
      </c>
      <c r="BK19" s="299">
        <v>20.020160000000001</v>
      </c>
      <c r="BL19" s="299">
        <v>19.869389999999999</v>
      </c>
      <c r="BM19" s="299">
        <v>20.282730000000001</v>
      </c>
      <c r="BN19" s="299">
        <v>20.40072</v>
      </c>
      <c r="BO19" s="299">
        <v>20.585429999999999</v>
      </c>
      <c r="BP19" s="299">
        <v>20.74156</v>
      </c>
      <c r="BQ19" s="299">
        <v>20.814699999999998</v>
      </c>
      <c r="BR19" s="299">
        <v>21.166329999999999</v>
      </c>
      <c r="BS19" s="299">
        <v>20.71574</v>
      </c>
      <c r="BT19" s="299">
        <v>20.905909999999999</v>
      </c>
      <c r="BU19" s="299">
        <v>20.956669999999999</v>
      </c>
      <c r="BV19" s="299">
        <v>20.841989999999999</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99"/>
      <c r="BE20" s="299"/>
      <c r="BF20" s="299"/>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303"/>
      <c r="BE21" s="303"/>
      <c r="BF21" s="303"/>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110.23462549</v>
      </c>
      <c r="AB22" s="210">
        <v>107.61507429</v>
      </c>
      <c r="AC22" s="210">
        <v>94.267970448</v>
      </c>
      <c r="AD22" s="210">
        <v>73.6325121</v>
      </c>
      <c r="AE22" s="210">
        <v>68.741593257999995</v>
      </c>
      <c r="AF22" s="210">
        <v>70.557713167000003</v>
      </c>
      <c r="AG22" s="210">
        <v>77.127352516000002</v>
      </c>
      <c r="AH22" s="210">
        <v>78.397037581000006</v>
      </c>
      <c r="AI22" s="210">
        <v>73.441261033000004</v>
      </c>
      <c r="AJ22" s="210">
        <v>74.346828704999993</v>
      </c>
      <c r="AK22" s="210">
        <v>92.598322003000007</v>
      </c>
      <c r="AL22" s="210">
        <v>102.03230977</v>
      </c>
      <c r="AM22" s="210">
        <v>106.32483213</v>
      </c>
      <c r="AN22" s="210">
        <v>104.57800003</v>
      </c>
      <c r="AO22" s="210">
        <v>87.369564967000002</v>
      </c>
      <c r="AP22" s="210">
        <v>74.7662002</v>
      </c>
      <c r="AQ22" s="210">
        <v>66.751193841000003</v>
      </c>
      <c r="AR22" s="210">
        <v>71.126718229999994</v>
      </c>
      <c r="AS22" s="210">
        <v>80.366495552000003</v>
      </c>
      <c r="AT22" s="210">
        <v>77.531101000000007</v>
      </c>
      <c r="AU22" s="210">
        <v>72.455333737000004</v>
      </c>
      <c r="AV22" s="210">
        <v>74.909890903000004</v>
      </c>
      <c r="AW22" s="210">
        <v>81.320228862999997</v>
      </c>
      <c r="AX22" s="210">
        <v>101.8601702</v>
      </c>
      <c r="AY22" s="210">
        <v>105.99903861</v>
      </c>
      <c r="AZ22" s="210">
        <v>108.44357454</v>
      </c>
      <c r="BA22" s="210">
        <v>84.116756871000007</v>
      </c>
      <c r="BB22" s="210">
        <v>74.177406000000005</v>
      </c>
      <c r="BC22" s="210">
        <v>68.087902999999997</v>
      </c>
      <c r="BD22" s="299">
        <v>69.934799999999996</v>
      </c>
      <c r="BE22" s="299">
        <v>75.927319999999995</v>
      </c>
      <c r="BF22" s="299">
        <v>74.276939999999996</v>
      </c>
      <c r="BG22" s="299">
        <v>71.536060000000006</v>
      </c>
      <c r="BH22" s="299">
        <v>73.885549999999995</v>
      </c>
      <c r="BI22" s="299">
        <v>85.568969999999993</v>
      </c>
      <c r="BJ22" s="299">
        <v>103.8047</v>
      </c>
      <c r="BK22" s="299">
        <v>105.8319</v>
      </c>
      <c r="BL22" s="299">
        <v>104.32259999999999</v>
      </c>
      <c r="BM22" s="299">
        <v>86.819879999999998</v>
      </c>
      <c r="BN22" s="299">
        <v>74.844809999999995</v>
      </c>
      <c r="BO22" s="299">
        <v>67.573279999999997</v>
      </c>
      <c r="BP22" s="299">
        <v>70.667100000000005</v>
      </c>
      <c r="BQ22" s="299">
        <v>77.005480000000006</v>
      </c>
      <c r="BR22" s="299">
        <v>75.384590000000003</v>
      </c>
      <c r="BS22" s="299">
        <v>71.668400000000005</v>
      </c>
      <c r="BT22" s="299">
        <v>73.447839999999999</v>
      </c>
      <c r="BU22" s="299">
        <v>84.665880000000001</v>
      </c>
      <c r="BV22" s="299">
        <v>103.0889</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99"/>
      <c r="BE23" s="299"/>
      <c r="BF23" s="299"/>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99"/>
      <c r="BE24" s="299"/>
      <c r="BF24" s="299"/>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48.347844962000003</v>
      </c>
      <c r="AD25" s="68">
        <v>37.282224120000002</v>
      </c>
      <c r="AE25" s="68">
        <v>44.060165955999999</v>
      </c>
      <c r="AF25" s="68">
        <v>48.267030300000002</v>
      </c>
      <c r="AG25" s="68">
        <v>59.801968033000001</v>
      </c>
      <c r="AH25" s="68">
        <v>56.310744251000003</v>
      </c>
      <c r="AI25" s="68">
        <v>51.113288310000002</v>
      </c>
      <c r="AJ25" s="68">
        <v>41.517648131999998</v>
      </c>
      <c r="AK25" s="68">
        <v>45.869143289999997</v>
      </c>
      <c r="AL25" s="68">
        <v>44.574784772999998</v>
      </c>
      <c r="AM25" s="68">
        <v>40.721643213999997</v>
      </c>
      <c r="AN25" s="68">
        <v>35.981930177000002</v>
      </c>
      <c r="AO25" s="68">
        <v>32.799766472999998</v>
      </c>
      <c r="AP25" s="68">
        <v>26.704142910000002</v>
      </c>
      <c r="AQ25" s="68">
        <v>29.821122824</v>
      </c>
      <c r="AR25" s="68">
        <v>39.909196979999997</v>
      </c>
      <c r="AS25" s="68">
        <v>52.950167024000002</v>
      </c>
      <c r="AT25" s="68">
        <v>53.712463999000001</v>
      </c>
      <c r="AU25" s="68">
        <v>41.888119830000001</v>
      </c>
      <c r="AV25" s="68">
        <v>37.507379755999999</v>
      </c>
      <c r="AW25" s="68">
        <v>38.028566939999997</v>
      </c>
      <c r="AX25" s="68">
        <v>47.290498047</v>
      </c>
      <c r="AY25" s="68">
        <v>49.192985593000003</v>
      </c>
      <c r="AZ25" s="68">
        <v>50.544309826999999</v>
      </c>
      <c r="BA25" s="68">
        <v>36.670681678000001</v>
      </c>
      <c r="BB25" s="68">
        <v>34.792419299999999</v>
      </c>
      <c r="BC25" s="68">
        <v>39.049486659999999</v>
      </c>
      <c r="BD25" s="301">
        <v>49.254159999999999</v>
      </c>
      <c r="BE25" s="301">
        <v>59.583910000000003</v>
      </c>
      <c r="BF25" s="301">
        <v>57.081380000000003</v>
      </c>
      <c r="BG25" s="301">
        <v>45.313549999999999</v>
      </c>
      <c r="BH25" s="301">
        <v>39.351120000000002</v>
      </c>
      <c r="BI25" s="301">
        <v>37.267479999999999</v>
      </c>
      <c r="BJ25" s="301">
        <v>51.993940000000002</v>
      </c>
      <c r="BK25" s="301">
        <v>55.487740000000002</v>
      </c>
      <c r="BL25" s="301">
        <v>45.516649999999998</v>
      </c>
      <c r="BM25" s="301">
        <v>39.535820000000001</v>
      </c>
      <c r="BN25" s="301">
        <v>35.58455</v>
      </c>
      <c r="BO25" s="301">
        <v>37.200290000000003</v>
      </c>
      <c r="BP25" s="301">
        <v>47.03772</v>
      </c>
      <c r="BQ25" s="301">
        <v>57.718820000000001</v>
      </c>
      <c r="BR25" s="301">
        <v>55.250749999999996</v>
      </c>
      <c r="BS25" s="301">
        <v>43.55245</v>
      </c>
      <c r="BT25" s="301">
        <v>39.062919999999998</v>
      </c>
      <c r="BU25" s="301">
        <v>35.806260000000002</v>
      </c>
      <c r="BV25" s="301">
        <v>50.805500000000002</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303"/>
      <c r="BE26" s="303"/>
      <c r="BF26" s="303"/>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99"/>
      <c r="BE27" s="299"/>
      <c r="BF27" s="299"/>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11.004957279999999</v>
      </c>
      <c r="AB28" s="210">
        <v>10.95556485</v>
      </c>
      <c r="AC28" s="210">
        <v>10.11578512</v>
      </c>
      <c r="AD28" s="210">
        <v>9.4941548789999999</v>
      </c>
      <c r="AE28" s="210">
        <v>9.9429637500000005</v>
      </c>
      <c r="AF28" s="210">
        <v>11.106825799999999</v>
      </c>
      <c r="AG28" s="210">
        <v>12.545458699999999</v>
      </c>
      <c r="AH28" s="210">
        <v>12.43287393</v>
      </c>
      <c r="AI28" s="210">
        <v>11.750354250000001</v>
      </c>
      <c r="AJ28" s="210">
        <v>10.32418157</v>
      </c>
      <c r="AK28" s="210">
        <v>9.9185174190000005</v>
      </c>
      <c r="AL28" s="210">
        <v>10.400152759999999</v>
      </c>
      <c r="AM28" s="210">
        <v>10.454776519999999</v>
      </c>
      <c r="AN28" s="210">
        <v>10.40917872</v>
      </c>
      <c r="AO28" s="210">
        <v>9.5813804910000009</v>
      </c>
      <c r="AP28" s="210">
        <v>8.9607047529999999</v>
      </c>
      <c r="AQ28" s="210">
        <v>9.0761542619999993</v>
      </c>
      <c r="AR28" s="210">
        <v>10.897452019999999</v>
      </c>
      <c r="AS28" s="210">
        <v>12.473454419999999</v>
      </c>
      <c r="AT28" s="210">
        <v>12.13362044</v>
      </c>
      <c r="AU28" s="210">
        <v>10.96898189</v>
      </c>
      <c r="AV28" s="210">
        <v>9.7716282719999992</v>
      </c>
      <c r="AW28" s="210">
        <v>9.4687127360000005</v>
      </c>
      <c r="AX28" s="210">
        <v>10.42353683</v>
      </c>
      <c r="AY28" s="210">
        <v>10.7533555</v>
      </c>
      <c r="AZ28" s="210">
        <v>11.031367298999999</v>
      </c>
      <c r="BA28" s="210">
        <v>9.8162155087999992</v>
      </c>
      <c r="BB28" s="210">
        <v>9.3016939999999995</v>
      </c>
      <c r="BC28" s="210">
        <v>9.5237820000000006</v>
      </c>
      <c r="BD28" s="299">
        <v>11.302630000000001</v>
      </c>
      <c r="BE28" s="299">
        <v>12.395799999999999</v>
      </c>
      <c r="BF28" s="299">
        <v>12.07043</v>
      </c>
      <c r="BG28" s="299">
        <v>11.142720000000001</v>
      </c>
      <c r="BH28" s="299">
        <v>9.8766839999999991</v>
      </c>
      <c r="BI28" s="299">
        <v>9.6504759999999994</v>
      </c>
      <c r="BJ28" s="299">
        <v>10.65978</v>
      </c>
      <c r="BK28" s="299">
        <v>11.04349</v>
      </c>
      <c r="BL28" s="299">
        <v>11.14977</v>
      </c>
      <c r="BM28" s="299">
        <v>9.9972799999999999</v>
      </c>
      <c r="BN28" s="299">
        <v>9.5287520000000008</v>
      </c>
      <c r="BO28" s="299">
        <v>9.683033</v>
      </c>
      <c r="BP28" s="299">
        <v>11.48516</v>
      </c>
      <c r="BQ28" s="299">
        <v>12.55921</v>
      </c>
      <c r="BR28" s="299">
        <v>12.18821</v>
      </c>
      <c r="BS28" s="299">
        <v>11.265639999999999</v>
      </c>
      <c r="BT28" s="299">
        <v>9.9840350000000004</v>
      </c>
      <c r="BU28" s="299">
        <v>9.7449220000000008</v>
      </c>
      <c r="BV28" s="299">
        <v>10.75094</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99"/>
      <c r="BE29" s="299"/>
      <c r="BF29" s="299"/>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99"/>
      <c r="BE30" s="299"/>
      <c r="BF30" s="299"/>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98</v>
      </c>
      <c r="C31" s="210">
        <v>0.90247533200999996</v>
      </c>
      <c r="D31" s="210">
        <v>0.85580043732</v>
      </c>
      <c r="E31" s="210">
        <v>1.0114484265999999</v>
      </c>
      <c r="F31" s="210">
        <v>0.99033440006999995</v>
      </c>
      <c r="G31" s="210">
        <v>1.0303731119999999</v>
      </c>
      <c r="H31" s="210">
        <v>0.98737915299000001</v>
      </c>
      <c r="I31" s="210">
        <v>0.91623354905999999</v>
      </c>
      <c r="J31" s="210">
        <v>0.86126175661000004</v>
      </c>
      <c r="K31" s="210">
        <v>0.83223300777999998</v>
      </c>
      <c r="L31" s="210">
        <v>0.88623090992999998</v>
      </c>
      <c r="M31" s="210">
        <v>0.87215480045000005</v>
      </c>
      <c r="N31" s="210">
        <v>0.90139113302999996</v>
      </c>
      <c r="O31" s="210">
        <v>0.95135973198000001</v>
      </c>
      <c r="P31" s="210">
        <v>0.88991670619999996</v>
      </c>
      <c r="Q31" s="210">
        <v>0.98999531338000002</v>
      </c>
      <c r="R31" s="210">
        <v>0.99676057966999998</v>
      </c>
      <c r="S31" s="210">
        <v>1.0396460263</v>
      </c>
      <c r="T31" s="210">
        <v>1.0116560661</v>
      </c>
      <c r="U31" s="210">
        <v>0.92585366171000005</v>
      </c>
      <c r="V31" s="210">
        <v>0.93163981535999996</v>
      </c>
      <c r="W31" s="210">
        <v>0.84294002992999995</v>
      </c>
      <c r="X31" s="210">
        <v>0.88007831298999994</v>
      </c>
      <c r="Y31" s="210">
        <v>0.88383021452999999</v>
      </c>
      <c r="Z31" s="210">
        <v>0.92043355982999997</v>
      </c>
      <c r="AA31" s="210">
        <v>0.92407182697000001</v>
      </c>
      <c r="AB31" s="210">
        <v>0.86471623200000003</v>
      </c>
      <c r="AC31" s="210">
        <v>0.98462416933999997</v>
      </c>
      <c r="AD31" s="210">
        <v>1.0196600934</v>
      </c>
      <c r="AE31" s="210">
        <v>1.0600521920999999</v>
      </c>
      <c r="AF31" s="210">
        <v>0.99222092906000003</v>
      </c>
      <c r="AG31" s="210">
        <v>0.97856747696000002</v>
      </c>
      <c r="AH31" s="210">
        <v>0.93465327364999995</v>
      </c>
      <c r="AI31" s="210">
        <v>0.89605487513000004</v>
      </c>
      <c r="AJ31" s="210">
        <v>0.92759986952999995</v>
      </c>
      <c r="AK31" s="210">
        <v>0.89509202385999997</v>
      </c>
      <c r="AL31" s="210">
        <v>0.92841660999999998</v>
      </c>
      <c r="AM31" s="210">
        <v>0.97431889620000001</v>
      </c>
      <c r="AN31" s="210">
        <v>0.97983084626000005</v>
      </c>
      <c r="AO31" s="210">
        <v>0.96899832650999995</v>
      </c>
      <c r="AP31" s="210">
        <v>0.91297271490999998</v>
      </c>
      <c r="AQ31" s="210">
        <v>1.038417586</v>
      </c>
      <c r="AR31" s="210">
        <v>1.0436509092999999</v>
      </c>
      <c r="AS31" s="210">
        <v>0.99443905922999998</v>
      </c>
      <c r="AT31" s="210">
        <v>0.94973428389000003</v>
      </c>
      <c r="AU31" s="210">
        <v>0.88222630573000005</v>
      </c>
      <c r="AV31" s="210">
        <v>0.92461089650999995</v>
      </c>
      <c r="AW31" s="210">
        <v>0.98754448452999999</v>
      </c>
      <c r="AX31" s="210">
        <v>0.99528603677000005</v>
      </c>
      <c r="AY31" s="210">
        <v>0.98017394300000005</v>
      </c>
      <c r="AZ31" s="210">
        <v>0.88029554636999996</v>
      </c>
      <c r="BA31" s="210">
        <v>1.0918330000000001</v>
      </c>
      <c r="BB31" s="210">
        <v>1.0751170000000001</v>
      </c>
      <c r="BC31" s="210">
        <v>1.1473180000000001</v>
      </c>
      <c r="BD31" s="299">
        <v>1.1294420000000001</v>
      </c>
      <c r="BE31" s="299">
        <v>1.0716380000000001</v>
      </c>
      <c r="BF31" s="299">
        <v>1.0367839999999999</v>
      </c>
      <c r="BG31" s="299">
        <v>0.96938340000000001</v>
      </c>
      <c r="BH31" s="299">
        <v>1.015196</v>
      </c>
      <c r="BI31" s="299">
        <v>1.062894</v>
      </c>
      <c r="BJ31" s="299">
        <v>1.0838460000000001</v>
      </c>
      <c r="BK31" s="299">
        <v>1.083501</v>
      </c>
      <c r="BL31" s="299">
        <v>0.98238119999999995</v>
      </c>
      <c r="BM31" s="299">
        <v>1.2255229999999999</v>
      </c>
      <c r="BN31" s="299">
        <v>1.1417790000000001</v>
      </c>
      <c r="BO31" s="299">
        <v>1.207414</v>
      </c>
      <c r="BP31" s="299">
        <v>1.2089859999999999</v>
      </c>
      <c r="BQ31" s="299">
        <v>1.1390150000000001</v>
      </c>
      <c r="BR31" s="299">
        <v>1.0877840000000001</v>
      </c>
      <c r="BS31" s="299">
        <v>1.0317559999999999</v>
      </c>
      <c r="BT31" s="299">
        <v>1.0655479999999999</v>
      </c>
      <c r="BU31" s="299">
        <v>1.116441</v>
      </c>
      <c r="BV31" s="299">
        <v>1.123173</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99"/>
      <c r="BE32" s="299"/>
      <c r="BF32" s="299"/>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303"/>
      <c r="BE33" s="303"/>
      <c r="BF33" s="303"/>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612</v>
      </c>
      <c r="B34" s="30" t="s">
        <v>98</v>
      </c>
      <c r="C34" s="210">
        <v>8.9708016280000002</v>
      </c>
      <c r="D34" s="210">
        <v>7.6176246189999999</v>
      </c>
      <c r="E34" s="210">
        <v>8.4260599260000006</v>
      </c>
      <c r="F34" s="210">
        <v>7.4483488360000001</v>
      </c>
      <c r="G34" s="210">
        <v>7.7883430960000002</v>
      </c>
      <c r="H34" s="210">
        <v>7.9548750100000003</v>
      </c>
      <c r="I34" s="210">
        <v>8.4170584020000003</v>
      </c>
      <c r="J34" s="210">
        <v>8.2869514399999993</v>
      </c>
      <c r="K34" s="210">
        <v>7.6129719229999999</v>
      </c>
      <c r="L34" s="210">
        <v>7.8024989480000002</v>
      </c>
      <c r="M34" s="210">
        <v>8.0918851860000007</v>
      </c>
      <c r="N34" s="210">
        <v>9.1811809009999994</v>
      </c>
      <c r="O34" s="210">
        <v>9.6597321419999993</v>
      </c>
      <c r="P34" s="210">
        <v>8.0575437880000003</v>
      </c>
      <c r="Q34" s="210">
        <v>8.7012937259999994</v>
      </c>
      <c r="R34" s="210">
        <v>7.8806958260000002</v>
      </c>
      <c r="S34" s="210">
        <v>7.9767040570000001</v>
      </c>
      <c r="T34" s="210">
        <v>8.1374807110000003</v>
      </c>
      <c r="U34" s="210">
        <v>8.6038943860000003</v>
      </c>
      <c r="V34" s="210">
        <v>8.6827247520000004</v>
      </c>
      <c r="W34" s="210">
        <v>7.8544720510000001</v>
      </c>
      <c r="X34" s="210">
        <v>8.0784631880000006</v>
      </c>
      <c r="Y34" s="210">
        <v>8.5080346420000001</v>
      </c>
      <c r="Z34" s="210">
        <v>9.0213948800000008</v>
      </c>
      <c r="AA34" s="210">
        <v>9.5319186089999999</v>
      </c>
      <c r="AB34" s="210">
        <v>8.3768466670000006</v>
      </c>
      <c r="AC34" s="210">
        <v>8.6923469420000004</v>
      </c>
      <c r="AD34" s="210">
        <v>7.6624028360000001</v>
      </c>
      <c r="AE34" s="210">
        <v>7.9370164580000004</v>
      </c>
      <c r="AF34" s="210">
        <v>7.905972352</v>
      </c>
      <c r="AG34" s="210">
        <v>8.5482970060000003</v>
      </c>
      <c r="AH34" s="210">
        <v>8.5518200719999999</v>
      </c>
      <c r="AI34" s="210">
        <v>7.8535768890000002</v>
      </c>
      <c r="AJ34" s="210">
        <v>7.9285171349999999</v>
      </c>
      <c r="AK34" s="210">
        <v>8.3782023090000006</v>
      </c>
      <c r="AL34" s="210">
        <v>8.9259971339999993</v>
      </c>
      <c r="AM34" s="210">
        <v>8.9560079879999996</v>
      </c>
      <c r="AN34" s="210">
        <v>8.3050421639999996</v>
      </c>
      <c r="AO34" s="210">
        <v>7.838722636</v>
      </c>
      <c r="AP34" s="210">
        <v>6.5114716000000001</v>
      </c>
      <c r="AQ34" s="210">
        <v>6.85114965</v>
      </c>
      <c r="AR34" s="210">
        <v>7.2716711539999999</v>
      </c>
      <c r="AS34" s="210">
        <v>8.0905207939999997</v>
      </c>
      <c r="AT34" s="210">
        <v>8.0096842469999991</v>
      </c>
      <c r="AU34" s="210">
        <v>7.316686657</v>
      </c>
      <c r="AV34" s="210">
        <v>7.4889752989999998</v>
      </c>
      <c r="AW34" s="210">
        <v>7.5961946029999998</v>
      </c>
      <c r="AX34" s="210">
        <v>8.7067707670000001</v>
      </c>
      <c r="AY34" s="210">
        <v>8.865210695</v>
      </c>
      <c r="AZ34" s="210">
        <v>8.0372601499999998</v>
      </c>
      <c r="BA34" s="210">
        <v>7.9305089999999998</v>
      </c>
      <c r="BB34" s="210">
        <v>7.3557220000000001</v>
      </c>
      <c r="BC34" s="210">
        <v>7.626188</v>
      </c>
      <c r="BD34" s="299">
        <v>7.7873979999999996</v>
      </c>
      <c r="BE34" s="299">
        <v>8.2920630000000006</v>
      </c>
      <c r="BF34" s="299">
        <v>8.2212789999999991</v>
      </c>
      <c r="BG34" s="299">
        <v>7.5501940000000003</v>
      </c>
      <c r="BH34" s="299">
        <v>7.7171950000000002</v>
      </c>
      <c r="BI34" s="299">
        <v>7.951829</v>
      </c>
      <c r="BJ34" s="299">
        <v>9.0277460000000005</v>
      </c>
      <c r="BK34" s="299">
        <v>9.1284770000000002</v>
      </c>
      <c r="BL34" s="299">
        <v>8.0745939999999994</v>
      </c>
      <c r="BM34" s="299">
        <v>8.3548819999999999</v>
      </c>
      <c r="BN34" s="299">
        <v>7.6004639999999997</v>
      </c>
      <c r="BO34" s="299">
        <v>7.774203</v>
      </c>
      <c r="BP34" s="299">
        <v>7.9261309999999998</v>
      </c>
      <c r="BQ34" s="299">
        <v>8.4594489999999993</v>
      </c>
      <c r="BR34" s="299">
        <v>8.3712540000000004</v>
      </c>
      <c r="BS34" s="299">
        <v>7.6789649999999998</v>
      </c>
      <c r="BT34" s="299">
        <v>7.8192810000000001</v>
      </c>
      <c r="BU34" s="299">
        <v>8.0090819999999994</v>
      </c>
      <c r="BV34" s="299">
        <v>9.1181990000000006</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304"/>
      <c r="BE35" s="304"/>
      <c r="BF35" s="304"/>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304"/>
      <c r="BE36" s="304"/>
      <c r="BF36" s="304"/>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300"/>
      <c r="BE37" s="300"/>
      <c r="BF37" s="300"/>
      <c r="BG37" s="300"/>
      <c r="BH37" s="300"/>
      <c r="BI37" s="300"/>
      <c r="BJ37" s="300"/>
      <c r="BK37" s="300"/>
      <c r="BL37" s="300"/>
      <c r="BM37" s="300"/>
      <c r="BN37" s="300"/>
      <c r="BO37" s="300"/>
      <c r="BP37" s="300"/>
      <c r="BQ37" s="300"/>
      <c r="BR37" s="300"/>
      <c r="BS37" s="300"/>
      <c r="BT37" s="300"/>
      <c r="BU37" s="300"/>
      <c r="BV37" s="300"/>
    </row>
    <row r="38" spans="1:74" ht="11.1" customHeight="1" x14ac:dyDescent="0.2">
      <c r="A38" s="647"/>
      <c r="B38" s="22" t="s">
        <v>998</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300"/>
      <c r="BE38" s="300"/>
      <c r="BF38" s="300"/>
      <c r="BG38" s="300"/>
      <c r="BH38" s="300"/>
      <c r="BI38" s="300"/>
      <c r="BJ38" s="300"/>
      <c r="BK38" s="300"/>
      <c r="BL38" s="300"/>
      <c r="BM38" s="300"/>
      <c r="BN38" s="300"/>
      <c r="BO38" s="300"/>
      <c r="BP38" s="300"/>
      <c r="BQ38" s="300"/>
      <c r="BR38" s="300"/>
      <c r="BS38" s="300"/>
      <c r="BT38" s="300"/>
      <c r="BU38" s="300"/>
      <c r="BV38" s="300"/>
    </row>
    <row r="39" spans="1:74" ht="11.1" customHeight="1" x14ac:dyDescent="0.2">
      <c r="A39" s="647"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10">
        <v>62.33</v>
      </c>
      <c r="BB39" s="210">
        <v>61.72</v>
      </c>
      <c r="BC39" s="210">
        <v>65.17</v>
      </c>
      <c r="BD39" s="299">
        <v>65.5</v>
      </c>
      <c r="BE39" s="299">
        <v>65.5</v>
      </c>
      <c r="BF39" s="299">
        <v>65.5</v>
      </c>
      <c r="BG39" s="299">
        <v>62.5</v>
      </c>
      <c r="BH39" s="299">
        <v>60.5</v>
      </c>
      <c r="BI39" s="299">
        <v>60.5</v>
      </c>
      <c r="BJ39" s="299">
        <v>60.5</v>
      </c>
      <c r="BK39" s="299">
        <v>58.5</v>
      </c>
      <c r="BL39" s="299">
        <v>58.5</v>
      </c>
      <c r="BM39" s="299">
        <v>58.5</v>
      </c>
      <c r="BN39" s="299">
        <v>56.5</v>
      </c>
      <c r="BO39" s="299">
        <v>56.5</v>
      </c>
      <c r="BP39" s="299">
        <v>56.5</v>
      </c>
      <c r="BQ39" s="299">
        <v>56</v>
      </c>
      <c r="BR39" s="299">
        <v>56</v>
      </c>
      <c r="BS39" s="299">
        <v>56</v>
      </c>
      <c r="BT39" s="299">
        <v>56</v>
      </c>
      <c r="BU39" s="299">
        <v>56</v>
      </c>
      <c r="BV39" s="299">
        <v>56</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300"/>
      <c r="BE40" s="300"/>
      <c r="BF40" s="300"/>
      <c r="BG40" s="300"/>
      <c r="BH40" s="300"/>
      <c r="BI40" s="300"/>
      <c r="BJ40" s="300"/>
      <c r="BK40" s="300"/>
      <c r="BL40" s="300"/>
      <c r="BM40" s="300"/>
      <c r="BN40" s="300"/>
      <c r="BO40" s="300"/>
      <c r="BP40" s="300"/>
      <c r="BQ40" s="300"/>
      <c r="BR40" s="300"/>
      <c r="BS40" s="300"/>
      <c r="BT40" s="300"/>
      <c r="BU40" s="300"/>
      <c r="BV40" s="300"/>
    </row>
    <row r="41" spans="1:74" ht="11.1" customHeight="1" x14ac:dyDescent="0.2">
      <c r="A41" s="551"/>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304"/>
      <c r="BE41" s="304"/>
      <c r="BF41" s="304"/>
      <c r="BG41" s="304"/>
      <c r="BH41" s="304"/>
      <c r="BI41" s="304"/>
      <c r="BJ41" s="304"/>
      <c r="BK41" s="304"/>
      <c r="BL41" s="304"/>
      <c r="BM41" s="304"/>
      <c r="BN41" s="304"/>
      <c r="BO41" s="304"/>
      <c r="BP41" s="304"/>
      <c r="BQ41" s="304"/>
      <c r="BR41" s="304"/>
      <c r="BS41" s="304"/>
      <c r="BT41" s="304"/>
      <c r="BU41" s="304"/>
      <c r="BV41" s="304"/>
    </row>
    <row r="42" spans="1:74" ht="11.1" customHeight="1" x14ac:dyDescent="0.2">
      <c r="A42" s="552"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10">
        <v>2.62</v>
      </c>
      <c r="BB42" s="210">
        <v>2.6629999999999998</v>
      </c>
      <c r="BC42" s="210">
        <v>2.91</v>
      </c>
      <c r="BD42" s="299">
        <v>3</v>
      </c>
      <c r="BE42" s="299">
        <v>2.94</v>
      </c>
      <c r="BF42" s="299">
        <v>2.93</v>
      </c>
      <c r="BG42" s="299">
        <v>2.89</v>
      </c>
      <c r="BH42" s="299">
        <v>2.93</v>
      </c>
      <c r="BI42" s="299">
        <v>2.95</v>
      </c>
      <c r="BJ42" s="299">
        <v>3</v>
      </c>
      <c r="BK42" s="299">
        <v>3.17</v>
      </c>
      <c r="BL42" s="299">
        <v>3.12</v>
      </c>
      <c r="BM42" s="299">
        <v>2.95</v>
      </c>
      <c r="BN42" s="299">
        <v>2.85</v>
      </c>
      <c r="BO42" s="299">
        <v>2.82</v>
      </c>
      <c r="BP42" s="299">
        <v>2.86</v>
      </c>
      <c r="BQ42" s="299">
        <v>2.88</v>
      </c>
      <c r="BR42" s="299">
        <v>2.88</v>
      </c>
      <c r="BS42" s="299">
        <v>2.85</v>
      </c>
      <c r="BT42" s="299">
        <v>2.89</v>
      </c>
      <c r="BU42" s="299">
        <v>2.93</v>
      </c>
      <c r="BV42" s="299">
        <v>2.97</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303"/>
      <c r="BE43" s="303"/>
      <c r="BF43" s="303"/>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303"/>
      <c r="BE44" s="303"/>
      <c r="BF44" s="303"/>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1.94</v>
      </c>
      <c r="AU45" s="210">
        <v>1.94</v>
      </c>
      <c r="AV45" s="210">
        <v>1.92</v>
      </c>
      <c r="AW45" s="210">
        <v>1.91</v>
      </c>
      <c r="AX45" s="210">
        <v>1.92</v>
      </c>
      <c r="AY45" s="210">
        <v>1.9</v>
      </c>
      <c r="AZ45" s="210">
        <v>1.9233869164999999</v>
      </c>
      <c r="BA45" s="210">
        <v>1.8885542290999999</v>
      </c>
      <c r="BB45" s="210">
        <v>1.890827</v>
      </c>
      <c r="BC45" s="210">
        <v>1.9220109999999999</v>
      </c>
      <c r="BD45" s="299">
        <v>1.8790640000000001</v>
      </c>
      <c r="BE45" s="299">
        <v>1.8834299999999999</v>
      </c>
      <c r="BF45" s="299">
        <v>1.8729800000000001</v>
      </c>
      <c r="BG45" s="299">
        <v>1.8853489999999999</v>
      </c>
      <c r="BH45" s="299">
        <v>1.83629</v>
      </c>
      <c r="BI45" s="299">
        <v>1.8504290000000001</v>
      </c>
      <c r="BJ45" s="299">
        <v>1.8477809999999999</v>
      </c>
      <c r="BK45" s="299">
        <v>1.8537539999999999</v>
      </c>
      <c r="BL45" s="299">
        <v>1.8780019999999999</v>
      </c>
      <c r="BM45" s="299">
        <v>1.8866719999999999</v>
      </c>
      <c r="BN45" s="299">
        <v>1.904215</v>
      </c>
      <c r="BO45" s="299">
        <v>1.877094</v>
      </c>
      <c r="BP45" s="299">
        <v>1.8388789999999999</v>
      </c>
      <c r="BQ45" s="299">
        <v>1.8476600000000001</v>
      </c>
      <c r="BR45" s="299">
        <v>1.837083</v>
      </c>
      <c r="BS45" s="299">
        <v>1.8531340000000001</v>
      </c>
      <c r="BT45" s="299">
        <v>1.8072680000000001</v>
      </c>
      <c r="BU45" s="299">
        <v>1.827383</v>
      </c>
      <c r="BV45" s="299">
        <v>1.8236300000000001</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300"/>
      <c r="BE46" s="300"/>
      <c r="BF46" s="300"/>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300"/>
      <c r="BE47" s="300"/>
      <c r="BF47" s="300"/>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300"/>
      <c r="BE48" s="300"/>
      <c r="BF48" s="300"/>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300"/>
      <c r="BE49" s="300"/>
      <c r="BF49" s="300"/>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559</v>
      </c>
      <c r="B50" s="38" t="s">
        <v>1112</v>
      </c>
      <c r="C50" s="232">
        <v>17947.202259000002</v>
      </c>
      <c r="D50" s="232">
        <v>17978.201481</v>
      </c>
      <c r="E50" s="232">
        <v>18006.493258999999</v>
      </c>
      <c r="F50" s="232">
        <v>18020.344556</v>
      </c>
      <c r="G50" s="232">
        <v>18052.021221999999</v>
      </c>
      <c r="H50" s="232">
        <v>18089.790222</v>
      </c>
      <c r="I50" s="232">
        <v>18135.521036999999</v>
      </c>
      <c r="J50" s="232">
        <v>18184.072593000001</v>
      </c>
      <c r="K50" s="232">
        <v>18237.31437</v>
      </c>
      <c r="L50" s="232">
        <v>18301.906666999999</v>
      </c>
      <c r="M50" s="232">
        <v>18359.533667</v>
      </c>
      <c r="N50" s="232">
        <v>18416.855667</v>
      </c>
      <c r="O50" s="232">
        <v>18480.451333000001</v>
      </c>
      <c r="P50" s="232">
        <v>18532.229332999999</v>
      </c>
      <c r="Q50" s="232">
        <v>18578.768333</v>
      </c>
      <c r="R50" s="232">
        <v>18616.924185</v>
      </c>
      <c r="S50" s="232">
        <v>18655.343295999999</v>
      </c>
      <c r="T50" s="232">
        <v>18690.881518999999</v>
      </c>
      <c r="U50" s="232">
        <v>18725.090852000001</v>
      </c>
      <c r="V50" s="232">
        <v>18753.703296</v>
      </c>
      <c r="W50" s="232">
        <v>18778.270852000001</v>
      </c>
      <c r="X50" s="232">
        <v>18782.310556</v>
      </c>
      <c r="Y50" s="232">
        <v>18811.150556000001</v>
      </c>
      <c r="Z50" s="232">
        <v>18848.307889</v>
      </c>
      <c r="AA50" s="232">
        <v>18914.675593</v>
      </c>
      <c r="AB50" s="232">
        <v>18952.797815000002</v>
      </c>
      <c r="AC50" s="232">
        <v>18983.567593</v>
      </c>
      <c r="AD50" s="232">
        <v>18989.641962999998</v>
      </c>
      <c r="AE50" s="232">
        <v>19018.714074</v>
      </c>
      <c r="AF50" s="232">
        <v>19053.440963000001</v>
      </c>
      <c r="AG50" s="232">
        <v>19102.685296</v>
      </c>
      <c r="AH50" s="232">
        <v>19142.074741</v>
      </c>
      <c r="AI50" s="232">
        <v>19180.471963</v>
      </c>
      <c r="AJ50" s="232">
        <v>19269.194888999999</v>
      </c>
      <c r="AK50" s="232">
        <v>19267.119222000001</v>
      </c>
      <c r="AL50" s="232">
        <v>19225.562889000001</v>
      </c>
      <c r="AM50" s="232">
        <v>19308.955518999999</v>
      </c>
      <c r="AN50" s="232">
        <v>19065.11563</v>
      </c>
      <c r="AO50" s="232">
        <v>18658.472851999999</v>
      </c>
      <c r="AP50" s="232">
        <v>17427.164519000002</v>
      </c>
      <c r="AQ50" s="232">
        <v>17191.312963</v>
      </c>
      <c r="AR50" s="232">
        <v>17289.055519000001</v>
      </c>
      <c r="AS50" s="232">
        <v>18327.570259</v>
      </c>
      <c r="AT50" s="232">
        <v>18637.117481000001</v>
      </c>
      <c r="AU50" s="232">
        <v>18824.875259</v>
      </c>
      <c r="AV50" s="232">
        <v>18714.348481000001</v>
      </c>
      <c r="AW50" s="232">
        <v>18790.898703999999</v>
      </c>
      <c r="AX50" s="232">
        <v>18878.030814999998</v>
      </c>
      <c r="AY50" s="232">
        <v>18975.744814999998</v>
      </c>
      <c r="AZ50" s="232">
        <v>19084.040703999999</v>
      </c>
      <c r="BA50" s="232">
        <v>19202.918481000001</v>
      </c>
      <c r="BB50" s="232">
        <v>19374.742963000001</v>
      </c>
      <c r="BC50" s="232">
        <v>19505.496740999999</v>
      </c>
      <c r="BD50" s="305">
        <v>19628.55</v>
      </c>
      <c r="BE50" s="305">
        <v>19728.259999999998</v>
      </c>
      <c r="BF50" s="305">
        <v>19847.650000000001</v>
      </c>
      <c r="BG50" s="305">
        <v>19971.060000000001</v>
      </c>
      <c r="BH50" s="305">
        <v>20127.91</v>
      </c>
      <c r="BI50" s="305">
        <v>20237.34</v>
      </c>
      <c r="BJ50" s="305">
        <v>20328.740000000002</v>
      </c>
      <c r="BK50" s="305">
        <v>20388.580000000002</v>
      </c>
      <c r="BL50" s="305">
        <v>20454.11</v>
      </c>
      <c r="BM50" s="305">
        <v>20511.78</v>
      </c>
      <c r="BN50" s="305">
        <v>20560.2</v>
      </c>
      <c r="BO50" s="305">
        <v>20603.2</v>
      </c>
      <c r="BP50" s="305">
        <v>20639.400000000001</v>
      </c>
      <c r="BQ50" s="305">
        <v>20660.28</v>
      </c>
      <c r="BR50" s="305">
        <v>20689.23</v>
      </c>
      <c r="BS50" s="305">
        <v>20717.75</v>
      </c>
      <c r="BT50" s="305">
        <v>20743.849999999999</v>
      </c>
      <c r="BU50" s="305">
        <v>20773</v>
      </c>
      <c r="BV50" s="305">
        <v>20803.21</v>
      </c>
    </row>
    <row r="51" spans="1:74" ht="11.1" customHeight="1" x14ac:dyDescent="0.2">
      <c r="A51" s="37" t="s">
        <v>25</v>
      </c>
      <c r="B51" s="39" t="s">
        <v>9</v>
      </c>
      <c r="C51" s="68">
        <v>2.0495431281999998</v>
      </c>
      <c r="D51" s="68">
        <v>2.062447369</v>
      </c>
      <c r="E51" s="68">
        <v>2.0884225492000001</v>
      </c>
      <c r="F51" s="68">
        <v>2.1342653622999999</v>
      </c>
      <c r="G51" s="68">
        <v>2.1812018603999999</v>
      </c>
      <c r="H51" s="68">
        <v>2.2359705400999998</v>
      </c>
      <c r="I51" s="68">
        <v>2.2871199993000002</v>
      </c>
      <c r="J51" s="68">
        <v>2.3658358910000001</v>
      </c>
      <c r="K51" s="68">
        <v>2.4606233259999999</v>
      </c>
      <c r="L51" s="68">
        <v>2.5863094764999999</v>
      </c>
      <c r="M51" s="68">
        <v>2.7016330894</v>
      </c>
      <c r="N51" s="68">
        <v>2.8215953703999999</v>
      </c>
      <c r="O51" s="68">
        <v>2.9712100325000002</v>
      </c>
      <c r="P51" s="68">
        <v>3.0816644948</v>
      </c>
      <c r="Q51" s="68">
        <v>3.1781594885</v>
      </c>
      <c r="R51" s="68">
        <v>3.3105894718000002</v>
      </c>
      <c r="S51" s="68">
        <v>3.3421303169000001</v>
      </c>
      <c r="T51" s="68">
        <v>3.3228207122</v>
      </c>
      <c r="U51" s="68">
        <v>3.2509119181999999</v>
      </c>
      <c r="V51" s="68">
        <v>3.1325804536000001</v>
      </c>
      <c r="W51" s="68">
        <v>2.9662069233000001</v>
      </c>
      <c r="X51" s="68">
        <v>2.6248843775999999</v>
      </c>
      <c r="Y51" s="68">
        <v>2.4598494553000001</v>
      </c>
      <c r="Z51" s="68">
        <v>2.3427029566000002</v>
      </c>
      <c r="AA51" s="68">
        <v>2.3496409878</v>
      </c>
      <c r="AB51" s="68">
        <v>2.2693895802999999</v>
      </c>
      <c r="AC51" s="68">
        <v>2.1788272074999999</v>
      </c>
      <c r="AD51" s="68">
        <v>2.0020373616999998</v>
      </c>
      <c r="AE51" s="68">
        <v>1.9478107264</v>
      </c>
      <c r="AF51" s="68">
        <v>1.9397664261000001</v>
      </c>
      <c r="AG51" s="68">
        <v>2.0165159541</v>
      </c>
      <c r="AH51" s="68">
        <v>2.0709053476000001</v>
      </c>
      <c r="AI51" s="68">
        <v>2.1418431669000002</v>
      </c>
      <c r="AJ51" s="68">
        <v>2.5922494034999999</v>
      </c>
      <c r="AK51" s="68">
        <v>2.4239275813000001</v>
      </c>
      <c r="AL51" s="68">
        <v>2.0015324570000002</v>
      </c>
      <c r="AM51" s="68">
        <v>2.0845185739000001</v>
      </c>
      <c r="AN51" s="68">
        <v>0.59261865141000003</v>
      </c>
      <c r="AO51" s="68">
        <v>-1.7125060352999999</v>
      </c>
      <c r="AP51" s="68">
        <v>-8.2280511001000001</v>
      </c>
      <c r="AQ51" s="68">
        <v>-9.6084367429000004</v>
      </c>
      <c r="AR51" s="68">
        <v>-9.2601932000999998</v>
      </c>
      <c r="AS51" s="68">
        <v>-4.0576234440999999</v>
      </c>
      <c r="AT51" s="68">
        <v>-2.6379442464</v>
      </c>
      <c r="AU51" s="68">
        <v>-1.8539517921999999</v>
      </c>
      <c r="AV51" s="68">
        <v>-2.8794477952999999</v>
      </c>
      <c r="AW51" s="68">
        <v>-2.4716747377999999</v>
      </c>
      <c r="AX51" s="68">
        <v>-1.8076561714999999</v>
      </c>
      <c r="AY51" s="68">
        <v>-1.7256795863000001</v>
      </c>
      <c r="AZ51" s="68">
        <v>9.9265456562999996E-2</v>
      </c>
      <c r="BA51" s="68">
        <v>2.9179538644999998</v>
      </c>
      <c r="BB51" s="68">
        <v>11.175532557</v>
      </c>
      <c r="BC51" s="68">
        <v>13.461355643999999</v>
      </c>
      <c r="BD51" s="301">
        <v>13.531650000000001</v>
      </c>
      <c r="BE51" s="301">
        <v>7.6425380000000001</v>
      </c>
      <c r="BF51" s="301">
        <v>6.4952579999999998</v>
      </c>
      <c r="BG51" s="301">
        <v>6.0886810000000002</v>
      </c>
      <c r="BH51" s="301">
        <v>7.5533570000000001</v>
      </c>
      <c r="BI51" s="301">
        <v>7.6975449999999999</v>
      </c>
      <c r="BJ51" s="301">
        <v>7.68466</v>
      </c>
      <c r="BK51" s="301">
        <v>7.445481</v>
      </c>
      <c r="BL51" s="301">
        <v>7.1791320000000001</v>
      </c>
      <c r="BM51" s="301">
        <v>6.8159530000000004</v>
      </c>
      <c r="BN51" s="301">
        <v>6.118544</v>
      </c>
      <c r="BO51" s="301">
        <v>5.6276590000000004</v>
      </c>
      <c r="BP51" s="301">
        <v>5.1498699999999999</v>
      </c>
      <c r="BQ51" s="301">
        <v>4.7242850000000001</v>
      </c>
      <c r="BR51" s="301">
        <v>4.2402420000000003</v>
      </c>
      <c r="BS51" s="301">
        <v>3.7388729999999999</v>
      </c>
      <c r="BT51" s="301">
        <v>3.0601069999999999</v>
      </c>
      <c r="BU51" s="301">
        <v>2.646884</v>
      </c>
      <c r="BV51" s="301">
        <v>2.3339639999999999</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300"/>
      <c r="BE52" s="300"/>
      <c r="BF52" s="300"/>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561</v>
      </c>
      <c r="B54" s="38" t="s">
        <v>1097</v>
      </c>
      <c r="C54" s="68">
        <v>106.88385185</v>
      </c>
      <c r="D54" s="68">
        <v>107.03796296</v>
      </c>
      <c r="E54" s="68">
        <v>107.17118519</v>
      </c>
      <c r="F54" s="68">
        <v>107.2167037</v>
      </c>
      <c r="G54" s="68">
        <v>107.35825926</v>
      </c>
      <c r="H54" s="68">
        <v>107.52903704000001</v>
      </c>
      <c r="I54" s="68">
        <v>107.75777778</v>
      </c>
      <c r="J54" s="68">
        <v>107.96544444</v>
      </c>
      <c r="K54" s="68">
        <v>108.18077778</v>
      </c>
      <c r="L54" s="68">
        <v>108.41607406999999</v>
      </c>
      <c r="M54" s="68">
        <v>108.63751852</v>
      </c>
      <c r="N54" s="68">
        <v>108.85740740999999</v>
      </c>
      <c r="O54" s="68">
        <v>109.04137037</v>
      </c>
      <c r="P54" s="68">
        <v>109.28392593</v>
      </c>
      <c r="Q54" s="68">
        <v>109.5507037</v>
      </c>
      <c r="R54" s="68">
        <v>109.92837037</v>
      </c>
      <c r="S54" s="68">
        <v>110.17859258999999</v>
      </c>
      <c r="T54" s="68">
        <v>110.38803704</v>
      </c>
      <c r="U54" s="68">
        <v>110.505</v>
      </c>
      <c r="V54" s="68">
        <v>110.67166666999999</v>
      </c>
      <c r="W54" s="68">
        <v>110.83633333</v>
      </c>
      <c r="X54" s="68">
        <v>111.01855556</v>
      </c>
      <c r="Y54" s="68">
        <v>111.16455556</v>
      </c>
      <c r="Z54" s="68">
        <v>111.29388889000001</v>
      </c>
      <c r="AA54" s="68">
        <v>111.33307407</v>
      </c>
      <c r="AB54" s="68">
        <v>111.48418519000001</v>
      </c>
      <c r="AC54" s="68">
        <v>111.67374074</v>
      </c>
      <c r="AD54" s="68">
        <v>111.99196296</v>
      </c>
      <c r="AE54" s="68">
        <v>112.19074074</v>
      </c>
      <c r="AF54" s="68">
        <v>112.3602963</v>
      </c>
      <c r="AG54" s="68">
        <v>112.4667037</v>
      </c>
      <c r="AH54" s="68">
        <v>112.60325926</v>
      </c>
      <c r="AI54" s="68">
        <v>112.73603704</v>
      </c>
      <c r="AJ54" s="68">
        <v>112.85940741</v>
      </c>
      <c r="AK54" s="68">
        <v>112.98885185</v>
      </c>
      <c r="AL54" s="68">
        <v>113.11874074000001</v>
      </c>
      <c r="AM54" s="68">
        <v>113.38462963000001</v>
      </c>
      <c r="AN54" s="68">
        <v>113.41374073999999</v>
      </c>
      <c r="AO54" s="68">
        <v>113.34162963</v>
      </c>
      <c r="AP54" s="68">
        <v>112.81140741</v>
      </c>
      <c r="AQ54" s="68">
        <v>112.80451852</v>
      </c>
      <c r="AR54" s="68">
        <v>112.96407407</v>
      </c>
      <c r="AS54" s="68">
        <v>113.57140741000001</v>
      </c>
      <c r="AT54" s="68">
        <v>113.85285184999999</v>
      </c>
      <c r="AU54" s="68">
        <v>114.08974074</v>
      </c>
      <c r="AV54" s="68">
        <v>114.13837037</v>
      </c>
      <c r="AW54" s="68">
        <v>114.39392592999999</v>
      </c>
      <c r="AX54" s="68">
        <v>114.71270370000001</v>
      </c>
      <c r="AY54" s="68">
        <v>115.0947037</v>
      </c>
      <c r="AZ54" s="68">
        <v>115.53992593</v>
      </c>
      <c r="BA54" s="68">
        <v>116.04837037</v>
      </c>
      <c r="BB54" s="68">
        <v>116.20677778</v>
      </c>
      <c r="BC54" s="68">
        <v>116.47161111</v>
      </c>
      <c r="BD54" s="301">
        <v>116.7016</v>
      </c>
      <c r="BE54" s="301">
        <v>116.8677</v>
      </c>
      <c r="BF54" s="301">
        <v>117.0498</v>
      </c>
      <c r="BG54" s="301">
        <v>117.21899999999999</v>
      </c>
      <c r="BH54" s="301">
        <v>117.3579</v>
      </c>
      <c r="BI54" s="301">
        <v>117.5141</v>
      </c>
      <c r="BJ54" s="301">
        <v>117.6703</v>
      </c>
      <c r="BK54" s="301">
        <v>117.8079</v>
      </c>
      <c r="BL54" s="301">
        <v>117.97799999999999</v>
      </c>
      <c r="BM54" s="301">
        <v>118.16200000000001</v>
      </c>
      <c r="BN54" s="301">
        <v>118.3741</v>
      </c>
      <c r="BO54" s="301">
        <v>118.5752</v>
      </c>
      <c r="BP54" s="301">
        <v>118.7795</v>
      </c>
      <c r="BQ54" s="301">
        <v>118.9927</v>
      </c>
      <c r="BR54" s="301">
        <v>119.1991</v>
      </c>
      <c r="BS54" s="301">
        <v>119.40430000000001</v>
      </c>
      <c r="BT54" s="301">
        <v>119.6327</v>
      </c>
      <c r="BU54" s="301">
        <v>119.8176</v>
      </c>
      <c r="BV54" s="301">
        <v>119.9833</v>
      </c>
    </row>
    <row r="55" spans="1:74" ht="11.1" customHeight="1" x14ac:dyDescent="0.2">
      <c r="A55" s="37" t="s">
        <v>26</v>
      </c>
      <c r="B55" s="39" t="s">
        <v>9</v>
      </c>
      <c r="C55" s="68">
        <v>1.9831101508</v>
      </c>
      <c r="D55" s="68">
        <v>2.0623118573000001</v>
      </c>
      <c r="E55" s="68">
        <v>2.0430675176999999</v>
      </c>
      <c r="F55" s="68">
        <v>1.7087599817000001</v>
      </c>
      <c r="G55" s="68">
        <v>1.6574595323000001</v>
      </c>
      <c r="H55" s="68">
        <v>1.6710166492</v>
      </c>
      <c r="I55" s="68">
        <v>1.8569767649</v>
      </c>
      <c r="J55" s="68">
        <v>1.9187200282000001</v>
      </c>
      <c r="K55" s="68">
        <v>1.9641376017000001</v>
      </c>
      <c r="L55" s="68">
        <v>1.9680312059</v>
      </c>
      <c r="M55" s="68">
        <v>1.9998942867</v>
      </c>
      <c r="N55" s="68">
        <v>2.0344399865999998</v>
      </c>
      <c r="O55" s="68">
        <v>2.0185635914</v>
      </c>
      <c r="P55" s="68">
        <v>2.0982863470000002</v>
      </c>
      <c r="Q55" s="68">
        <v>2.2202969151</v>
      </c>
      <c r="R55" s="68">
        <v>2.5291457141999998</v>
      </c>
      <c r="S55" s="68">
        <v>2.6270296788</v>
      </c>
      <c r="T55" s="68">
        <v>2.6588167055</v>
      </c>
      <c r="U55" s="68">
        <v>2.5494421644999998</v>
      </c>
      <c r="V55" s="68">
        <v>2.5065633140000001</v>
      </c>
      <c r="W55" s="68">
        <v>2.4547388270999999</v>
      </c>
      <c r="X55" s="68">
        <v>2.4004572234000001</v>
      </c>
      <c r="Y55" s="68">
        <v>2.3261181510000002</v>
      </c>
      <c r="Z55" s="68">
        <v>2.2382321419000002</v>
      </c>
      <c r="AA55" s="68">
        <v>2.1016827795999999</v>
      </c>
      <c r="AB55" s="68">
        <v>2.0133420726</v>
      </c>
      <c r="AC55" s="68">
        <v>1.9379492465999999</v>
      </c>
      <c r="AD55" s="68">
        <v>1.8772156684000001</v>
      </c>
      <c r="AE55" s="68">
        <v>1.8262605292</v>
      </c>
      <c r="AF55" s="68">
        <v>1.7866603232</v>
      </c>
      <c r="AG55" s="68">
        <v>1.7752171428000001</v>
      </c>
      <c r="AH55" s="68">
        <v>1.7453361378000001</v>
      </c>
      <c r="AI55" s="68">
        <v>1.7139719861</v>
      </c>
      <c r="AJ55" s="68">
        <v>1.6581479039</v>
      </c>
      <c r="AK55" s="68">
        <v>1.6410773085000001</v>
      </c>
      <c r="AL55" s="68">
        <v>1.6396694105</v>
      </c>
      <c r="AM55" s="68">
        <v>1.8427188619999999</v>
      </c>
      <c r="AN55" s="68">
        <v>1.7307885888000001</v>
      </c>
      <c r="AO55" s="68">
        <v>1.4935372253000001</v>
      </c>
      <c r="AP55" s="68">
        <v>0.7316993316</v>
      </c>
      <c r="AQ55" s="68">
        <v>0.54708416553000005</v>
      </c>
      <c r="AR55" s="68">
        <v>0.53735865574999997</v>
      </c>
      <c r="AS55" s="68">
        <v>0.98224956126999996</v>
      </c>
      <c r="AT55" s="68">
        <v>1.1097303940000001</v>
      </c>
      <c r="AU55" s="68">
        <v>1.2007728311999999</v>
      </c>
      <c r="AV55" s="68">
        <v>1.1332355825</v>
      </c>
      <c r="AW55" s="68">
        <v>1.2435510680999999</v>
      </c>
      <c r="AX55" s="68">
        <v>1.4091060001</v>
      </c>
      <c r="AY55" s="68">
        <v>1.5082062531</v>
      </c>
      <c r="AZ55" s="68">
        <v>1.8747156837000001</v>
      </c>
      <c r="BA55" s="68">
        <v>2.3881258365</v>
      </c>
      <c r="BB55" s="68">
        <v>3.0097757385000001</v>
      </c>
      <c r="BC55" s="68">
        <v>3.2508383891000001</v>
      </c>
      <c r="BD55" s="301">
        <v>3.3086069999999999</v>
      </c>
      <c r="BE55" s="301">
        <v>2.9023539999999999</v>
      </c>
      <c r="BF55" s="301">
        <v>2.8079909999999999</v>
      </c>
      <c r="BG55" s="301">
        <v>2.7428210000000002</v>
      </c>
      <c r="BH55" s="301">
        <v>2.820738</v>
      </c>
      <c r="BI55" s="301">
        <v>2.727573</v>
      </c>
      <c r="BJ55" s="301">
        <v>2.5782479999999999</v>
      </c>
      <c r="BK55" s="301">
        <v>2.3573469999999999</v>
      </c>
      <c r="BL55" s="301">
        <v>2.110125</v>
      </c>
      <c r="BM55" s="301">
        <v>1.821294</v>
      </c>
      <c r="BN55" s="301">
        <v>1.8650979999999999</v>
      </c>
      <c r="BO55" s="301">
        <v>1.806128</v>
      </c>
      <c r="BP55" s="301">
        <v>1.780527</v>
      </c>
      <c r="BQ55" s="301">
        <v>1.8183370000000001</v>
      </c>
      <c r="BR55" s="301">
        <v>1.8361730000000001</v>
      </c>
      <c r="BS55" s="301">
        <v>1.864301</v>
      </c>
      <c r="BT55" s="301">
        <v>1.9383250000000001</v>
      </c>
      <c r="BU55" s="301">
        <v>1.9601999999999999</v>
      </c>
      <c r="BV55" s="301">
        <v>1.9656709999999999</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306"/>
      <c r="BE56" s="306"/>
      <c r="BF56" s="306"/>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304"/>
      <c r="BE57" s="304"/>
      <c r="BF57" s="304"/>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563</v>
      </c>
      <c r="B58" s="38" t="s">
        <v>1112</v>
      </c>
      <c r="C58" s="232">
        <v>13824.9</v>
      </c>
      <c r="D58" s="232">
        <v>13875.1</v>
      </c>
      <c r="E58" s="232">
        <v>13942.1</v>
      </c>
      <c r="F58" s="232">
        <v>13967</v>
      </c>
      <c r="G58" s="232">
        <v>14059.6</v>
      </c>
      <c r="H58" s="232">
        <v>14063.7</v>
      </c>
      <c r="I58" s="232">
        <v>14103.1</v>
      </c>
      <c r="J58" s="232">
        <v>14122.8</v>
      </c>
      <c r="K58" s="232">
        <v>14150.3</v>
      </c>
      <c r="L58" s="232">
        <v>14187.8</v>
      </c>
      <c r="M58" s="232">
        <v>14202.8</v>
      </c>
      <c r="N58" s="232">
        <v>14227</v>
      </c>
      <c r="O58" s="232">
        <v>14342.7</v>
      </c>
      <c r="P58" s="232">
        <v>14379.4</v>
      </c>
      <c r="Q58" s="232">
        <v>14437.8</v>
      </c>
      <c r="R58" s="232">
        <v>14471.5</v>
      </c>
      <c r="S58" s="232">
        <v>14512.2</v>
      </c>
      <c r="T58" s="232">
        <v>14557.1</v>
      </c>
      <c r="U58" s="232">
        <v>14609.9</v>
      </c>
      <c r="V58" s="232">
        <v>14649.7</v>
      </c>
      <c r="W58" s="232">
        <v>14638.2</v>
      </c>
      <c r="X58" s="232">
        <v>14670.6</v>
      </c>
      <c r="Y58" s="232">
        <v>14688.9</v>
      </c>
      <c r="Z58" s="232">
        <v>14837.3</v>
      </c>
      <c r="AA58" s="232">
        <v>14840.9</v>
      </c>
      <c r="AB58" s="232">
        <v>14864.1</v>
      </c>
      <c r="AC58" s="232">
        <v>14855.7</v>
      </c>
      <c r="AD58" s="232">
        <v>14817.2</v>
      </c>
      <c r="AE58" s="232">
        <v>14809.6</v>
      </c>
      <c r="AF58" s="232">
        <v>14826.8</v>
      </c>
      <c r="AG58" s="232">
        <v>14840.3</v>
      </c>
      <c r="AH58" s="232">
        <v>14912.4</v>
      </c>
      <c r="AI58" s="232">
        <v>14933.6</v>
      </c>
      <c r="AJ58" s="232">
        <v>14936.2</v>
      </c>
      <c r="AK58" s="232">
        <v>14997.2</v>
      </c>
      <c r="AL58" s="232">
        <v>14960.2</v>
      </c>
      <c r="AM58" s="232">
        <v>15070.2</v>
      </c>
      <c r="AN58" s="232">
        <v>15162.6</v>
      </c>
      <c r="AO58" s="232">
        <v>14949.3</v>
      </c>
      <c r="AP58" s="232">
        <v>17287.099999999999</v>
      </c>
      <c r="AQ58" s="232">
        <v>16453.5</v>
      </c>
      <c r="AR58" s="232">
        <v>16149.8</v>
      </c>
      <c r="AS58" s="232">
        <v>16203.6</v>
      </c>
      <c r="AT58" s="232">
        <v>15635.9</v>
      </c>
      <c r="AU58" s="232">
        <v>15714.8</v>
      </c>
      <c r="AV58" s="232">
        <v>15574.4</v>
      </c>
      <c r="AW58" s="232">
        <v>15349.3</v>
      </c>
      <c r="AX58" s="232">
        <v>15377.5</v>
      </c>
      <c r="AY58" s="232">
        <v>17113.7</v>
      </c>
      <c r="AZ58" s="232">
        <v>15724.7</v>
      </c>
      <c r="BA58" s="232">
        <v>19335.599999999999</v>
      </c>
      <c r="BB58" s="232">
        <v>16405.592221999999</v>
      </c>
      <c r="BC58" s="232">
        <v>16100.352222</v>
      </c>
      <c r="BD58" s="305">
        <v>15907.69</v>
      </c>
      <c r="BE58" s="305">
        <v>15968.64</v>
      </c>
      <c r="BF58" s="305">
        <v>15895.36</v>
      </c>
      <c r="BG58" s="305">
        <v>15828.89</v>
      </c>
      <c r="BH58" s="305">
        <v>15726.07</v>
      </c>
      <c r="BI58" s="305">
        <v>15705.58</v>
      </c>
      <c r="BJ58" s="305">
        <v>15724.26</v>
      </c>
      <c r="BK58" s="305">
        <v>15843.36</v>
      </c>
      <c r="BL58" s="305">
        <v>15894.46</v>
      </c>
      <c r="BM58" s="305">
        <v>15938.81</v>
      </c>
      <c r="BN58" s="305">
        <v>15970.86</v>
      </c>
      <c r="BO58" s="305">
        <v>16005.85</v>
      </c>
      <c r="BP58" s="305">
        <v>16038.23</v>
      </c>
      <c r="BQ58" s="305">
        <v>16070.32</v>
      </c>
      <c r="BR58" s="305">
        <v>16095.77</v>
      </c>
      <c r="BS58" s="305">
        <v>16116.89</v>
      </c>
      <c r="BT58" s="305">
        <v>16120.76</v>
      </c>
      <c r="BU58" s="305">
        <v>16142.9</v>
      </c>
      <c r="BV58" s="305">
        <v>16170.41</v>
      </c>
    </row>
    <row r="59" spans="1:74" ht="11.1" customHeight="1" x14ac:dyDescent="0.2">
      <c r="A59" s="37" t="s">
        <v>27</v>
      </c>
      <c r="B59" s="39" t="s">
        <v>9</v>
      </c>
      <c r="C59" s="68">
        <v>1.8018880428999999</v>
      </c>
      <c r="D59" s="68">
        <v>2.0550615267999999</v>
      </c>
      <c r="E59" s="68">
        <v>2.4657151676</v>
      </c>
      <c r="F59" s="68">
        <v>2.7937648115</v>
      </c>
      <c r="G59" s="68">
        <v>3.5240409394999999</v>
      </c>
      <c r="H59" s="68">
        <v>3.5062153628999999</v>
      </c>
      <c r="I59" s="68">
        <v>3.4710198092</v>
      </c>
      <c r="J59" s="68">
        <v>3.5426258835</v>
      </c>
      <c r="K59" s="68">
        <v>3.4393777687</v>
      </c>
      <c r="L59" s="68">
        <v>3.4963708647999998</v>
      </c>
      <c r="M59" s="68">
        <v>3.3976164995999998</v>
      </c>
      <c r="N59" s="68">
        <v>3.3946467633999999</v>
      </c>
      <c r="O59" s="68">
        <v>3.7454158799999999</v>
      </c>
      <c r="P59" s="68">
        <v>3.6345683995</v>
      </c>
      <c r="Q59" s="68">
        <v>3.5554184807000002</v>
      </c>
      <c r="R59" s="68">
        <v>3.6120856304000002</v>
      </c>
      <c r="S59" s="68">
        <v>3.2191527497000001</v>
      </c>
      <c r="T59" s="68">
        <v>3.5083228452999999</v>
      </c>
      <c r="U59" s="68">
        <v>3.5935361728999999</v>
      </c>
      <c r="V59" s="68">
        <v>3.7308465743000001</v>
      </c>
      <c r="W59" s="68">
        <v>3.4479834349999998</v>
      </c>
      <c r="X59" s="68">
        <v>3.4029236385999999</v>
      </c>
      <c r="Y59" s="68">
        <v>3.4225645647</v>
      </c>
      <c r="Z59" s="68">
        <v>4.2897307936000004</v>
      </c>
      <c r="AA59" s="68">
        <v>3.4735440329</v>
      </c>
      <c r="AB59" s="68">
        <v>3.3707943307999999</v>
      </c>
      <c r="AC59" s="68">
        <v>2.8944853093999998</v>
      </c>
      <c r="AD59" s="68">
        <v>2.3888332238999999</v>
      </c>
      <c r="AE59" s="68">
        <v>2.0493102355000001</v>
      </c>
      <c r="AF59" s="68">
        <v>1.8527041787</v>
      </c>
      <c r="AG59" s="68">
        <v>1.5770128475</v>
      </c>
      <c r="AH59" s="68">
        <v>1.7932107825000001</v>
      </c>
      <c r="AI59" s="68">
        <v>2.0180076785000001</v>
      </c>
      <c r="AJ59" s="68">
        <v>1.8104235682000001</v>
      </c>
      <c r="AK59" s="68">
        <v>2.0988637679000002</v>
      </c>
      <c r="AL59" s="68">
        <v>0.82831782063000003</v>
      </c>
      <c r="AM59" s="68">
        <v>1.5450545452</v>
      </c>
      <c r="AN59" s="68">
        <v>2.0081942397999999</v>
      </c>
      <c r="AO59" s="68">
        <v>0.63006118863000005</v>
      </c>
      <c r="AP59" s="68">
        <v>16.669141268000001</v>
      </c>
      <c r="AQ59" s="68">
        <v>11.100232282</v>
      </c>
      <c r="AR59" s="68">
        <v>8.9230312677000008</v>
      </c>
      <c r="AS59" s="68">
        <v>9.1864719715999996</v>
      </c>
      <c r="AT59" s="68">
        <v>4.8516670690000003</v>
      </c>
      <c r="AU59" s="68">
        <v>5.2311565865</v>
      </c>
      <c r="AV59" s="68">
        <v>4.2728404815000003</v>
      </c>
      <c r="AW59" s="68">
        <v>2.3477715840000002</v>
      </c>
      <c r="AX59" s="68">
        <v>2.7894012112</v>
      </c>
      <c r="AY59" s="68">
        <v>13.559873126999999</v>
      </c>
      <c r="AZ59" s="68">
        <v>3.7071478506000002</v>
      </c>
      <c r="BA59" s="68">
        <v>29.341173165000001</v>
      </c>
      <c r="BB59" s="68">
        <v>-5.0992229915999996</v>
      </c>
      <c r="BC59" s="68">
        <v>-2.1463383340000002</v>
      </c>
      <c r="BD59" s="301">
        <v>-1.4991479999999999</v>
      </c>
      <c r="BE59" s="301">
        <v>-1.450072</v>
      </c>
      <c r="BF59" s="301">
        <v>1.6593830000000001</v>
      </c>
      <c r="BG59" s="301">
        <v>0.72599999999999998</v>
      </c>
      <c r="BH59" s="301">
        <v>0.97384530000000002</v>
      </c>
      <c r="BI59" s="301">
        <v>2.3211520000000001</v>
      </c>
      <c r="BJ59" s="301">
        <v>2.2550080000000001</v>
      </c>
      <c r="BK59" s="301">
        <v>-7.4229469999999997</v>
      </c>
      <c r="BL59" s="301">
        <v>1.079577</v>
      </c>
      <c r="BM59" s="301">
        <v>-17.56757</v>
      </c>
      <c r="BN59" s="301">
        <v>-2.649915</v>
      </c>
      <c r="BO59" s="301">
        <v>-0.5869839</v>
      </c>
      <c r="BP59" s="301">
        <v>0.82061399999999995</v>
      </c>
      <c r="BQ59" s="301">
        <v>0.63678069999999998</v>
      </c>
      <c r="BR59" s="301">
        <v>1.2608269999999999</v>
      </c>
      <c r="BS59" s="301">
        <v>1.8194699999999999</v>
      </c>
      <c r="BT59" s="301">
        <v>2.5097559999999999</v>
      </c>
      <c r="BU59" s="301">
        <v>2.784497</v>
      </c>
      <c r="BV59" s="301">
        <v>2.837288</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300"/>
      <c r="BE60" s="300"/>
      <c r="BF60" s="300"/>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300"/>
      <c r="BE61" s="300"/>
      <c r="BF61" s="300"/>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564</v>
      </c>
      <c r="B62" s="40" t="s">
        <v>1097</v>
      </c>
      <c r="C62" s="68">
        <v>102.4892</v>
      </c>
      <c r="D62" s="68">
        <v>102.4152</v>
      </c>
      <c r="E62" s="68">
        <v>102.1635</v>
      </c>
      <c r="F62" s="68">
        <v>103.3416</v>
      </c>
      <c r="G62" s="68">
        <v>103.1555</v>
      </c>
      <c r="H62" s="68">
        <v>103.27930000000001</v>
      </c>
      <c r="I62" s="68">
        <v>103.1101</v>
      </c>
      <c r="J62" s="68">
        <v>102.8276</v>
      </c>
      <c r="K62" s="68">
        <v>102.7012</v>
      </c>
      <c r="L62" s="68">
        <v>104.09310000000001</v>
      </c>
      <c r="M62" s="68">
        <v>104.4259</v>
      </c>
      <c r="N62" s="68">
        <v>104.4342</v>
      </c>
      <c r="O62" s="68">
        <v>104.0461</v>
      </c>
      <c r="P62" s="68">
        <v>105.16670000000001</v>
      </c>
      <c r="Q62" s="68">
        <v>105.22620000000001</v>
      </c>
      <c r="R62" s="68">
        <v>105.7471</v>
      </c>
      <c r="S62" s="68">
        <v>104.965</v>
      </c>
      <c r="T62" s="68">
        <v>105.79130000000001</v>
      </c>
      <c r="U62" s="68">
        <v>106.24120000000001</v>
      </c>
      <c r="V62" s="68">
        <v>106.7033</v>
      </c>
      <c r="W62" s="68">
        <v>106.71</v>
      </c>
      <c r="X62" s="68">
        <v>106.6054</v>
      </c>
      <c r="Y62" s="68">
        <v>106.81010000000001</v>
      </c>
      <c r="Z62" s="68">
        <v>107.49630000000001</v>
      </c>
      <c r="AA62" s="68">
        <v>106.879</v>
      </c>
      <c r="AB62" s="68">
        <v>106.32040000000001</v>
      </c>
      <c r="AC62" s="68">
        <v>106.3014</v>
      </c>
      <c r="AD62" s="68">
        <v>105.3737</v>
      </c>
      <c r="AE62" s="68">
        <v>105.5026</v>
      </c>
      <c r="AF62" s="68">
        <v>106.0976</v>
      </c>
      <c r="AG62" s="68">
        <v>105.6872</v>
      </c>
      <c r="AH62" s="68">
        <v>106.35039999999999</v>
      </c>
      <c r="AI62" s="68">
        <v>105.65560000000001</v>
      </c>
      <c r="AJ62" s="68">
        <v>105.059</v>
      </c>
      <c r="AK62" s="68">
        <v>106.1088</v>
      </c>
      <c r="AL62" s="68">
        <v>106.35939999999999</v>
      </c>
      <c r="AM62" s="68">
        <v>106.17529999999999</v>
      </c>
      <c r="AN62" s="68">
        <v>106.1033</v>
      </c>
      <c r="AO62" s="68">
        <v>100.8026</v>
      </c>
      <c r="AP62" s="68">
        <v>84.849400000000003</v>
      </c>
      <c r="AQ62" s="68">
        <v>88.093500000000006</v>
      </c>
      <c r="AR62" s="68">
        <v>94.999399999999994</v>
      </c>
      <c r="AS62" s="68">
        <v>99.040999999999997</v>
      </c>
      <c r="AT62" s="68">
        <v>100.657</v>
      </c>
      <c r="AU62" s="68">
        <v>100.63849999999999</v>
      </c>
      <c r="AV62" s="68">
        <v>102.0891</v>
      </c>
      <c r="AW62" s="68">
        <v>103.1422</v>
      </c>
      <c r="AX62" s="68">
        <v>103.99169999999999</v>
      </c>
      <c r="AY62" s="68">
        <v>105.2384</v>
      </c>
      <c r="AZ62" s="68">
        <v>100.9</v>
      </c>
      <c r="BA62" s="68">
        <v>104.1502</v>
      </c>
      <c r="BB62" s="68">
        <v>104.5924</v>
      </c>
      <c r="BC62" s="68">
        <v>104.84964198</v>
      </c>
      <c r="BD62" s="301">
        <v>105.4783</v>
      </c>
      <c r="BE62" s="301">
        <v>106.18259999999999</v>
      </c>
      <c r="BF62" s="301">
        <v>106.9569</v>
      </c>
      <c r="BG62" s="301">
        <v>107.8034</v>
      </c>
      <c r="BH62" s="301">
        <v>108.9833</v>
      </c>
      <c r="BI62" s="301">
        <v>109.7778</v>
      </c>
      <c r="BJ62" s="301">
        <v>110.4483</v>
      </c>
      <c r="BK62" s="301">
        <v>110.92659999999999</v>
      </c>
      <c r="BL62" s="301">
        <v>111.4003</v>
      </c>
      <c r="BM62" s="301">
        <v>111.8013</v>
      </c>
      <c r="BN62" s="301">
        <v>112.12730000000001</v>
      </c>
      <c r="BO62" s="301">
        <v>112.3843</v>
      </c>
      <c r="BP62" s="301">
        <v>112.57</v>
      </c>
      <c r="BQ62" s="301">
        <v>112.602</v>
      </c>
      <c r="BR62" s="301">
        <v>112.7073</v>
      </c>
      <c r="BS62" s="301">
        <v>112.8032</v>
      </c>
      <c r="BT62" s="301">
        <v>112.8676</v>
      </c>
      <c r="BU62" s="301">
        <v>112.96169999999999</v>
      </c>
      <c r="BV62" s="301">
        <v>113.06319999999999</v>
      </c>
    </row>
    <row r="63" spans="1:74" ht="11.1" customHeight="1" x14ac:dyDescent="0.2">
      <c r="A63" s="37" t="s">
        <v>28</v>
      </c>
      <c r="B63" s="39" t="s">
        <v>9</v>
      </c>
      <c r="C63" s="68">
        <v>0.77006272983000001</v>
      </c>
      <c r="D63" s="68">
        <v>1.2902702585000001</v>
      </c>
      <c r="E63" s="68">
        <v>1.1925574116</v>
      </c>
      <c r="F63" s="68">
        <v>2.7678471095999999</v>
      </c>
      <c r="G63" s="68">
        <v>2.5585069312000002</v>
      </c>
      <c r="H63" s="68">
        <v>2.3924787416000002</v>
      </c>
      <c r="I63" s="68">
        <v>1.9832866656000001</v>
      </c>
      <c r="J63" s="68">
        <v>2.0784462826999999</v>
      </c>
      <c r="K63" s="68">
        <v>1.5567569064</v>
      </c>
      <c r="L63" s="68">
        <v>2.6207993910999998</v>
      </c>
      <c r="M63" s="68">
        <v>2.8646207857000001</v>
      </c>
      <c r="N63" s="68">
        <v>2.5062622202</v>
      </c>
      <c r="O63" s="68">
        <v>1.5190868892</v>
      </c>
      <c r="P63" s="68">
        <v>2.6866129245999999</v>
      </c>
      <c r="Q63" s="68">
        <v>2.9978416949</v>
      </c>
      <c r="R63" s="68">
        <v>2.3277170084000001</v>
      </c>
      <c r="S63" s="68">
        <v>1.7541478640999999</v>
      </c>
      <c r="T63" s="68">
        <v>2.4322395679</v>
      </c>
      <c r="U63" s="68">
        <v>3.0366569327000001</v>
      </c>
      <c r="V63" s="68">
        <v>3.7691242428999998</v>
      </c>
      <c r="W63" s="68">
        <v>3.9033623755</v>
      </c>
      <c r="X63" s="68">
        <v>2.4135125191000002</v>
      </c>
      <c r="Y63" s="68">
        <v>2.2831500614000002</v>
      </c>
      <c r="Z63" s="68">
        <v>2.9320854663000002</v>
      </c>
      <c r="AA63" s="68">
        <v>2.7227354029000002</v>
      </c>
      <c r="AB63" s="68">
        <v>1.0970202545000001</v>
      </c>
      <c r="AC63" s="68">
        <v>1.0217987534999999</v>
      </c>
      <c r="AD63" s="68">
        <v>-0.35310661001999999</v>
      </c>
      <c r="AE63" s="68">
        <v>0.51217072357000004</v>
      </c>
      <c r="AF63" s="68">
        <v>0.28953231503999999</v>
      </c>
      <c r="AG63" s="68">
        <v>-0.52145495345000004</v>
      </c>
      <c r="AH63" s="68">
        <v>-0.33073016486000001</v>
      </c>
      <c r="AI63" s="68">
        <v>-0.98809858495000003</v>
      </c>
      <c r="AJ63" s="68">
        <v>-1.4505831787000001</v>
      </c>
      <c r="AK63" s="68">
        <v>-0.65658584722000002</v>
      </c>
      <c r="AL63" s="68">
        <v>-1.0576177971</v>
      </c>
      <c r="AM63" s="68">
        <v>-0.65840810636000002</v>
      </c>
      <c r="AN63" s="68">
        <v>-0.20419411514999999</v>
      </c>
      <c r="AO63" s="68">
        <v>-5.1728387397000004</v>
      </c>
      <c r="AP63" s="68">
        <v>-19.477630565999998</v>
      </c>
      <c r="AQ63" s="68">
        <v>-16.501109925000002</v>
      </c>
      <c r="AR63" s="68">
        <v>-10.460368566</v>
      </c>
      <c r="AS63" s="68">
        <v>-6.2885571763000003</v>
      </c>
      <c r="AT63" s="68">
        <v>-5.3534354360999998</v>
      </c>
      <c r="AU63" s="68">
        <v>-4.7485414875999998</v>
      </c>
      <c r="AV63" s="68">
        <v>-2.8268877487999999</v>
      </c>
      <c r="AW63" s="68">
        <v>-2.7958095841000001</v>
      </c>
      <c r="AX63" s="68">
        <v>-2.2261313997999999</v>
      </c>
      <c r="AY63" s="68">
        <v>-0.88240862046000001</v>
      </c>
      <c r="AZ63" s="68">
        <v>-4.9039945034999999</v>
      </c>
      <c r="BA63" s="68">
        <v>3.3209460866999998</v>
      </c>
      <c r="BB63" s="68">
        <v>23.268284748999999</v>
      </c>
      <c r="BC63" s="68">
        <v>19.020860762000002</v>
      </c>
      <c r="BD63" s="301">
        <v>11.030530000000001</v>
      </c>
      <c r="BE63" s="301">
        <v>7.2107469999999996</v>
      </c>
      <c r="BF63" s="301">
        <v>6.2588200000000001</v>
      </c>
      <c r="BG63" s="301">
        <v>7.1194059999999997</v>
      </c>
      <c r="BH63" s="301">
        <v>6.7531059999999998</v>
      </c>
      <c r="BI63" s="301">
        <v>6.4334449999999999</v>
      </c>
      <c r="BJ63" s="301">
        <v>6.2087830000000004</v>
      </c>
      <c r="BK63" s="301">
        <v>5.4050469999999997</v>
      </c>
      <c r="BL63" s="301">
        <v>10.40667</v>
      </c>
      <c r="BM63" s="301">
        <v>7.346203</v>
      </c>
      <c r="BN63" s="301">
        <v>7.2041069999999996</v>
      </c>
      <c r="BO63" s="301">
        <v>7.186159</v>
      </c>
      <c r="BP63" s="301">
        <v>6.7233840000000002</v>
      </c>
      <c r="BQ63" s="301">
        <v>6.0456440000000002</v>
      </c>
      <c r="BR63" s="301">
        <v>5.376296</v>
      </c>
      <c r="BS63" s="301">
        <v>4.6379400000000004</v>
      </c>
      <c r="BT63" s="301">
        <v>3.5641690000000001</v>
      </c>
      <c r="BU63" s="301">
        <v>2.9003169999999998</v>
      </c>
      <c r="BV63" s="301">
        <v>2.367486</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300"/>
      <c r="BE64" s="300"/>
      <c r="BF64" s="300"/>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300"/>
      <c r="BE65" s="300"/>
      <c r="BF65" s="300"/>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300"/>
      <c r="BE66" s="300"/>
      <c r="BF66" s="300"/>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565</v>
      </c>
      <c r="B67" s="41" t="s">
        <v>797</v>
      </c>
      <c r="C67" s="232">
        <v>766.34405830000003</v>
      </c>
      <c r="D67" s="232">
        <v>547.14649234000001</v>
      </c>
      <c r="E67" s="232">
        <v>542.59974849000002</v>
      </c>
      <c r="F67" s="232">
        <v>247.85471077</v>
      </c>
      <c r="G67" s="232">
        <v>153.72918944</v>
      </c>
      <c r="H67" s="232">
        <v>24.735026408</v>
      </c>
      <c r="I67" s="232">
        <v>5.2177031768999997</v>
      </c>
      <c r="J67" s="232">
        <v>15.170801924999999</v>
      </c>
      <c r="K67" s="232">
        <v>44.520418438999997</v>
      </c>
      <c r="L67" s="232">
        <v>192.92291026000001</v>
      </c>
      <c r="M67" s="232">
        <v>490.10286117999999</v>
      </c>
      <c r="N67" s="232">
        <v>797.85775702000001</v>
      </c>
      <c r="O67" s="232">
        <v>896.21677407000004</v>
      </c>
      <c r="P67" s="232">
        <v>624.98241752000001</v>
      </c>
      <c r="Q67" s="232">
        <v>608.70571652000001</v>
      </c>
      <c r="R67" s="232">
        <v>410.25245597999998</v>
      </c>
      <c r="S67" s="232">
        <v>85.355780237999994</v>
      </c>
      <c r="T67" s="232">
        <v>26.391641336999999</v>
      </c>
      <c r="U67" s="232">
        <v>3.5467618997999999</v>
      </c>
      <c r="V67" s="232">
        <v>6.9678345652000004</v>
      </c>
      <c r="W67" s="232">
        <v>37.67465756</v>
      </c>
      <c r="X67" s="232">
        <v>253.56903839</v>
      </c>
      <c r="Y67" s="232">
        <v>593.61506187999998</v>
      </c>
      <c r="Z67" s="232">
        <v>731.61383309999997</v>
      </c>
      <c r="AA67" s="232">
        <v>858.81894880000004</v>
      </c>
      <c r="AB67" s="232">
        <v>719.19350697000004</v>
      </c>
      <c r="AC67" s="232">
        <v>631.6336599</v>
      </c>
      <c r="AD67" s="232">
        <v>287.66813610000003</v>
      </c>
      <c r="AE67" s="232">
        <v>158.40616925</v>
      </c>
      <c r="AF67" s="232">
        <v>34.210834841999997</v>
      </c>
      <c r="AG67" s="232">
        <v>5.2795240984999996</v>
      </c>
      <c r="AH67" s="232">
        <v>10.237092676</v>
      </c>
      <c r="AI67" s="232">
        <v>41.166515789000002</v>
      </c>
      <c r="AJ67" s="232">
        <v>253.93828515000001</v>
      </c>
      <c r="AK67" s="232">
        <v>589.07677403000002</v>
      </c>
      <c r="AL67" s="232">
        <v>715.20099197000002</v>
      </c>
      <c r="AM67" s="232">
        <v>739.26468623000005</v>
      </c>
      <c r="AN67" s="232">
        <v>651.77412973000003</v>
      </c>
      <c r="AO67" s="232">
        <v>483.11014146000002</v>
      </c>
      <c r="AP67" s="232">
        <v>358.61159529000003</v>
      </c>
      <c r="AQ67" s="232">
        <v>156.42778863000001</v>
      </c>
      <c r="AR67" s="232">
        <v>25.461030562000001</v>
      </c>
      <c r="AS67" s="232">
        <v>4.6126620067999999</v>
      </c>
      <c r="AT67" s="232">
        <v>7.2497316880999998</v>
      </c>
      <c r="AU67" s="232">
        <v>58.200949764000001</v>
      </c>
      <c r="AV67" s="232">
        <v>247.27046695000001</v>
      </c>
      <c r="AW67" s="232">
        <v>421.25520931</v>
      </c>
      <c r="AX67" s="232">
        <v>749.21662098000002</v>
      </c>
      <c r="AY67" s="232">
        <v>801.92176690999997</v>
      </c>
      <c r="AZ67" s="232">
        <v>791.02799364999998</v>
      </c>
      <c r="BA67" s="232">
        <v>505.48387344999998</v>
      </c>
      <c r="BB67" s="232">
        <v>304.91358873000001</v>
      </c>
      <c r="BC67" s="232">
        <v>146.81712272999999</v>
      </c>
      <c r="BD67" s="305">
        <v>27.976324711</v>
      </c>
      <c r="BE67" s="305">
        <v>6.5966127011999998</v>
      </c>
      <c r="BF67" s="305">
        <v>10.297709635</v>
      </c>
      <c r="BG67" s="305">
        <v>54.848496232000002</v>
      </c>
      <c r="BH67" s="305">
        <v>243.32657012999999</v>
      </c>
      <c r="BI67" s="305">
        <v>490.47688097000002</v>
      </c>
      <c r="BJ67" s="305">
        <v>777.26275341999997</v>
      </c>
      <c r="BK67" s="305">
        <v>848.23339102</v>
      </c>
      <c r="BL67" s="305">
        <v>685.16587241000002</v>
      </c>
      <c r="BM67" s="305">
        <v>557.67798941000001</v>
      </c>
      <c r="BN67" s="305">
        <v>311.77852661999998</v>
      </c>
      <c r="BO67" s="305">
        <v>137.28692561</v>
      </c>
      <c r="BP67" s="305">
        <v>30.200803301000001</v>
      </c>
      <c r="BQ67" s="305">
        <v>7.0656020120000003</v>
      </c>
      <c r="BR67" s="305">
        <v>10.961592646</v>
      </c>
      <c r="BS67" s="305">
        <v>54.783358219</v>
      </c>
      <c r="BT67" s="305">
        <v>242.98178408999999</v>
      </c>
      <c r="BU67" s="305">
        <v>489.94433720000001</v>
      </c>
      <c r="BV67" s="305">
        <v>776.51660362999996</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300"/>
      <c r="BE68" s="300"/>
      <c r="BF68" s="300"/>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572</v>
      </c>
      <c r="B69" s="42" t="s">
        <v>3</v>
      </c>
      <c r="C69" s="261">
        <v>16.663398043000001</v>
      </c>
      <c r="D69" s="261">
        <v>21.734421224999998</v>
      </c>
      <c r="E69" s="261">
        <v>31.936219227999999</v>
      </c>
      <c r="F69" s="261">
        <v>55.949732261000001</v>
      </c>
      <c r="G69" s="261">
        <v>105.74713985</v>
      </c>
      <c r="H69" s="261">
        <v>241.38490902000001</v>
      </c>
      <c r="I69" s="261">
        <v>363.07440480000002</v>
      </c>
      <c r="J69" s="261">
        <v>292.18316357999998</v>
      </c>
      <c r="K69" s="261">
        <v>184.32927323000001</v>
      </c>
      <c r="L69" s="261">
        <v>77.770407211000006</v>
      </c>
      <c r="M69" s="261">
        <v>27.419002407000001</v>
      </c>
      <c r="N69" s="261">
        <v>10.121351928999999</v>
      </c>
      <c r="O69" s="261">
        <v>7.5242143866999998</v>
      </c>
      <c r="P69" s="261">
        <v>22.926674317</v>
      </c>
      <c r="Q69" s="261">
        <v>21.139617416</v>
      </c>
      <c r="R69" s="261">
        <v>32.692069423</v>
      </c>
      <c r="S69" s="261">
        <v>174.31194328000001</v>
      </c>
      <c r="T69" s="261">
        <v>270.08549593999999</v>
      </c>
      <c r="U69" s="261">
        <v>376.09332688000001</v>
      </c>
      <c r="V69" s="261">
        <v>351.08323102000003</v>
      </c>
      <c r="W69" s="261">
        <v>231.15563184999999</v>
      </c>
      <c r="X69" s="261">
        <v>69.537980613000002</v>
      </c>
      <c r="Y69" s="261">
        <v>17.803894908</v>
      </c>
      <c r="Z69" s="261">
        <v>10.70696251</v>
      </c>
      <c r="AA69" s="261">
        <v>9.0132951237000007</v>
      </c>
      <c r="AB69" s="261">
        <v>18.097129357</v>
      </c>
      <c r="AC69" s="261">
        <v>18.401717163000001</v>
      </c>
      <c r="AD69" s="261">
        <v>41.991569257000002</v>
      </c>
      <c r="AE69" s="261">
        <v>129.50581568999999</v>
      </c>
      <c r="AF69" s="261">
        <v>227.21194686000001</v>
      </c>
      <c r="AG69" s="261">
        <v>373.24651857999999</v>
      </c>
      <c r="AH69" s="261">
        <v>336.40995509999999</v>
      </c>
      <c r="AI69" s="261">
        <v>243.06013453</v>
      </c>
      <c r="AJ69" s="261">
        <v>75.326695584000007</v>
      </c>
      <c r="AK69" s="261">
        <v>16.114570581999999</v>
      </c>
      <c r="AL69" s="261">
        <v>13.80530626</v>
      </c>
      <c r="AM69" s="261">
        <v>15.350659887000001</v>
      </c>
      <c r="AN69" s="261">
        <v>12.629271235999999</v>
      </c>
      <c r="AO69" s="261">
        <v>42.776900206999997</v>
      </c>
      <c r="AP69" s="261">
        <v>42.636351462999997</v>
      </c>
      <c r="AQ69" s="261">
        <v>105.47384832</v>
      </c>
      <c r="AR69" s="261">
        <v>247.31276706</v>
      </c>
      <c r="AS69" s="261">
        <v>397.53117643000002</v>
      </c>
      <c r="AT69" s="261">
        <v>356.59801468000001</v>
      </c>
      <c r="AU69" s="261">
        <v>181.24698842999999</v>
      </c>
      <c r="AV69" s="261">
        <v>83.066102854999997</v>
      </c>
      <c r="AW69" s="261">
        <v>32.158987496000002</v>
      </c>
      <c r="AX69" s="261">
        <v>6.9440642316999996</v>
      </c>
      <c r="AY69" s="261">
        <v>9.8936115119999997</v>
      </c>
      <c r="AZ69" s="261">
        <v>11.998178328</v>
      </c>
      <c r="BA69" s="261">
        <v>28.38626678</v>
      </c>
      <c r="BB69" s="261">
        <v>37.128583544999998</v>
      </c>
      <c r="BC69" s="261">
        <v>116.0894026</v>
      </c>
      <c r="BD69" s="307">
        <v>244.45527822</v>
      </c>
      <c r="BE69" s="307">
        <v>355.49918458000002</v>
      </c>
      <c r="BF69" s="307">
        <v>331.49798270999997</v>
      </c>
      <c r="BG69" s="307">
        <v>183.74488112</v>
      </c>
      <c r="BH69" s="307">
        <v>66.811904792999997</v>
      </c>
      <c r="BI69" s="307">
        <v>21.589115977999999</v>
      </c>
      <c r="BJ69" s="307">
        <v>10.501933212999999</v>
      </c>
      <c r="BK69" s="307">
        <v>10.901690668000001</v>
      </c>
      <c r="BL69" s="307">
        <v>11.823657652</v>
      </c>
      <c r="BM69" s="307">
        <v>23.073054082999999</v>
      </c>
      <c r="BN69" s="307">
        <v>40.883879788000002</v>
      </c>
      <c r="BO69" s="307">
        <v>123.53099124000001</v>
      </c>
      <c r="BP69" s="307">
        <v>242.92763203000001</v>
      </c>
      <c r="BQ69" s="307">
        <v>353.04671361999999</v>
      </c>
      <c r="BR69" s="307">
        <v>326.31706883999999</v>
      </c>
      <c r="BS69" s="307">
        <v>184.16220537000001</v>
      </c>
      <c r="BT69" s="307">
        <v>67.060122433000004</v>
      </c>
      <c r="BU69" s="307">
        <v>21.68307295</v>
      </c>
      <c r="BV69" s="307">
        <v>10.542505953999999</v>
      </c>
    </row>
    <row r="70" spans="1:74" s="389" customFormat="1" ht="12" customHeight="1" x14ac:dyDescent="0.25">
      <c r="A70" s="388"/>
      <c r="B70" s="754" t="s">
        <v>816</v>
      </c>
      <c r="C70" s="755"/>
      <c r="D70" s="755"/>
      <c r="E70" s="755"/>
      <c r="F70" s="755"/>
      <c r="G70" s="755"/>
      <c r="H70" s="755"/>
      <c r="I70" s="755"/>
      <c r="J70" s="755"/>
      <c r="K70" s="755"/>
      <c r="L70" s="755"/>
      <c r="M70" s="755"/>
      <c r="N70" s="755"/>
      <c r="O70" s="755"/>
      <c r="P70" s="755"/>
      <c r="Q70" s="756"/>
      <c r="AY70" s="448"/>
      <c r="AZ70" s="448"/>
      <c r="BA70" s="448"/>
      <c r="BB70" s="448"/>
      <c r="BC70" s="448"/>
      <c r="BD70" s="542"/>
      <c r="BE70" s="542"/>
      <c r="BF70" s="542"/>
      <c r="BG70" s="448"/>
      <c r="BH70" s="448"/>
      <c r="BI70" s="448"/>
      <c r="BJ70" s="448"/>
    </row>
    <row r="71" spans="1:74" s="389" customFormat="1" ht="12" customHeight="1" x14ac:dyDescent="0.25">
      <c r="A71" s="388"/>
      <c r="B71" s="754" t="s">
        <v>817</v>
      </c>
      <c r="C71" s="757"/>
      <c r="D71" s="757"/>
      <c r="E71" s="757"/>
      <c r="F71" s="757"/>
      <c r="G71" s="757"/>
      <c r="H71" s="757"/>
      <c r="I71" s="757"/>
      <c r="J71" s="757"/>
      <c r="K71" s="757"/>
      <c r="L71" s="757"/>
      <c r="M71" s="757"/>
      <c r="N71" s="757"/>
      <c r="O71" s="757"/>
      <c r="P71" s="757"/>
      <c r="Q71" s="756"/>
      <c r="AY71" s="448"/>
      <c r="AZ71" s="448"/>
      <c r="BA71" s="448"/>
      <c r="BB71" s="448"/>
      <c r="BC71" s="448"/>
      <c r="BD71" s="542"/>
      <c r="BE71" s="542"/>
      <c r="BF71" s="542"/>
      <c r="BG71" s="448"/>
      <c r="BH71" s="448"/>
      <c r="BI71" s="448"/>
      <c r="BJ71" s="448"/>
    </row>
    <row r="72" spans="1:74" s="389" customFormat="1" ht="12" customHeight="1" x14ac:dyDescent="0.25">
      <c r="A72" s="388"/>
      <c r="B72" s="754" t="s">
        <v>818</v>
      </c>
      <c r="C72" s="757"/>
      <c r="D72" s="757"/>
      <c r="E72" s="757"/>
      <c r="F72" s="757"/>
      <c r="G72" s="757"/>
      <c r="H72" s="757"/>
      <c r="I72" s="757"/>
      <c r="J72" s="757"/>
      <c r="K72" s="757"/>
      <c r="L72" s="757"/>
      <c r="M72" s="757"/>
      <c r="N72" s="757"/>
      <c r="O72" s="757"/>
      <c r="P72" s="757"/>
      <c r="Q72" s="756"/>
      <c r="AY72" s="448"/>
      <c r="AZ72" s="448"/>
      <c r="BA72" s="448"/>
      <c r="BB72" s="448"/>
      <c r="BC72" s="448"/>
      <c r="BD72" s="542"/>
      <c r="BE72" s="542"/>
      <c r="BF72" s="542"/>
      <c r="BG72" s="448"/>
      <c r="BH72" s="448"/>
      <c r="BI72" s="448"/>
      <c r="BJ72" s="448"/>
    </row>
    <row r="73" spans="1:74" s="389" customFormat="1" ht="12" customHeight="1" x14ac:dyDescent="0.25">
      <c r="A73" s="388"/>
      <c r="B73" s="754" t="s">
        <v>829</v>
      </c>
      <c r="C73" s="756"/>
      <c r="D73" s="756"/>
      <c r="E73" s="756"/>
      <c r="F73" s="756"/>
      <c r="G73" s="756"/>
      <c r="H73" s="756"/>
      <c r="I73" s="756"/>
      <c r="J73" s="756"/>
      <c r="K73" s="756"/>
      <c r="L73" s="756"/>
      <c r="M73" s="756"/>
      <c r="N73" s="756"/>
      <c r="O73" s="756"/>
      <c r="P73" s="756"/>
      <c r="Q73" s="756"/>
      <c r="AY73" s="448"/>
      <c r="AZ73" s="448"/>
      <c r="BA73" s="448"/>
      <c r="BB73" s="448"/>
      <c r="BC73" s="448"/>
      <c r="BD73" s="542"/>
      <c r="BE73" s="542"/>
      <c r="BF73" s="542"/>
      <c r="BG73" s="448"/>
      <c r="BH73" s="448"/>
      <c r="BI73" s="448"/>
      <c r="BJ73" s="448"/>
    </row>
    <row r="74" spans="1:74" s="389" customFormat="1" ht="12" customHeight="1" x14ac:dyDescent="0.25">
      <c r="A74" s="388"/>
      <c r="B74" s="754" t="s">
        <v>832</v>
      </c>
      <c r="C74" s="757"/>
      <c r="D74" s="757"/>
      <c r="E74" s="757"/>
      <c r="F74" s="757"/>
      <c r="G74" s="757"/>
      <c r="H74" s="757"/>
      <c r="I74" s="757"/>
      <c r="J74" s="757"/>
      <c r="K74" s="757"/>
      <c r="L74" s="757"/>
      <c r="M74" s="757"/>
      <c r="N74" s="757"/>
      <c r="O74" s="757"/>
      <c r="P74" s="757"/>
      <c r="Q74" s="756"/>
      <c r="AY74" s="448"/>
      <c r="AZ74" s="448"/>
      <c r="BA74" s="448"/>
      <c r="BB74" s="448"/>
      <c r="BC74" s="448"/>
      <c r="BD74" s="542"/>
      <c r="BE74" s="542"/>
      <c r="BF74" s="542"/>
      <c r="BG74" s="448"/>
      <c r="BH74" s="448"/>
      <c r="BI74" s="448"/>
      <c r="BJ74" s="448"/>
    </row>
    <row r="75" spans="1:74" s="389" customFormat="1" ht="12" customHeight="1" x14ac:dyDescent="0.25">
      <c r="A75" s="388"/>
      <c r="B75" s="760" t="s">
        <v>833</v>
      </c>
      <c r="C75" s="756"/>
      <c r="D75" s="756"/>
      <c r="E75" s="756"/>
      <c r="F75" s="756"/>
      <c r="G75" s="756"/>
      <c r="H75" s="756"/>
      <c r="I75" s="756"/>
      <c r="J75" s="756"/>
      <c r="K75" s="756"/>
      <c r="L75" s="756"/>
      <c r="M75" s="756"/>
      <c r="N75" s="756"/>
      <c r="O75" s="756"/>
      <c r="P75" s="756"/>
      <c r="Q75" s="756"/>
      <c r="AY75" s="448"/>
      <c r="AZ75" s="448"/>
      <c r="BA75" s="448"/>
      <c r="BB75" s="448"/>
      <c r="BC75" s="448"/>
      <c r="BD75" s="542"/>
      <c r="BE75" s="542"/>
      <c r="BF75" s="542"/>
      <c r="BG75" s="448"/>
      <c r="BH75" s="448"/>
      <c r="BI75" s="448"/>
      <c r="BJ75" s="448"/>
    </row>
    <row r="76" spans="1:74" s="389" customFormat="1" ht="12" customHeight="1" x14ac:dyDescent="0.25">
      <c r="A76" s="388"/>
      <c r="B76" s="761" t="s">
        <v>834</v>
      </c>
      <c r="C76" s="762"/>
      <c r="D76" s="762"/>
      <c r="E76" s="762"/>
      <c r="F76" s="762"/>
      <c r="G76" s="762"/>
      <c r="H76" s="762"/>
      <c r="I76" s="762"/>
      <c r="J76" s="762"/>
      <c r="K76" s="762"/>
      <c r="L76" s="762"/>
      <c r="M76" s="762"/>
      <c r="N76" s="762"/>
      <c r="O76" s="762"/>
      <c r="P76" s="762"/>
      <c r="Q76" s="759"/>
      <c r="AY76" s="448"/>
      <c r="AZ76" s="448"/>
      <c r="BA76" s="448"/>
      <c r="BB76" s="448"/>
      <c r="BC76" s="448"/>
      <c r="BD76" s="542"/>
      <c r="BE76" s="542"/>
      <c r="BF76" s="542"/>
      <c r="BG76" s="448"/>
      <c r="BH76" s="448"/>
      <c r="BI76" s="448"/>
      <c r="BJ76" s="448"/>
    </row>
    <row r="77" spans="1:74" s="389" customFormat="1" ht="12" customHeight="1" x14ac:dyDescent="0.25">
      <c r="A77" s="388"/>
      <c r="B77" s="752" t="s">
        <v>815</v>
      </c>
      <c r="C77" s="744"/>
      <c r="D77" s="744"/>
      <c r="E77" s="744"/>
      <c r="F77" s="744"/>
      <c r="G77" s="744"/>
      <c r="H77" s="744"/>
      <c r="I77" s="744"/>
      <c r="J77" s="744"/>
      <c r="K77" s="744"/>
      <c r="L77" s="744"/>
      <c r="M77" s="744"/>
      <c r="N77" s="744"/>
      <c r="O77" s="744"/>
      <c r="P77" s="744"/>
      <c r="Q77" s="744"/>
      <c r="AY77" s="448"/>
      <c r="AZ77" s="448"/>
      <c r="BA77" s="448"/>
      <c r="BB77" s="448"/>
      <c r="BC77" s="448"/>
      <c r="BD77" s="542"/>
      <c r="BE77" s="542"/>
      <c r="BF77" s="542"/>
      <c r="BG77" s="448"/>
      <c r="BH77" s="448"/>
      <c r="BI77" s="448"/>
      <c r="BJ77" s="448"/>
    </row>
    <row r="78" spans="1:74" s="389" customFormat="1" ht="12" customHeight="1" x14ac:dyDescent="0.25">
      <c r="A78" s="388"/>
      <c r="B78" s="768" t="str">
        <f>"Notes: "&amp;"EIA completed modeling and analysis for this report on " &amp;Dates!D2&amp;"."</f>
        <v>Notes: EIA completed modeling and analysis for this report on Thursday June 3, 2021.</v>
      </c>
      <c r="C78" s="769"/>
      <c r="D78" s="769"/>
      <c r="E78" s="769"/>
      <c r="F78" s="769"/>
      <c r="G78" s="769"/>
      <c r="H78" s="769"/>
      <c r="I78" s="769"/>
      <c r="J78" s="769"/>
      <c r="K78" s="769"/>
      <c r="L78" s="769"/>
      <c r="M78" s="769"/>
      <c r="N78" s="769"/>
      <c r="O78" s="769"/>
      <c r="P78" s="769"/>
      <c r="Q78" s="769"/>
      <c r="AY78" s="448"/>
      <c r="AZ78" s="448"/>
      <c r="BA78" s="448"/>
      <c r="BB78" s="448"/>
      <c r="BC78" s="448"/>
      <c r="BD78" s="542"/>
      <c r="BE78" s="542"/>
      <c r="BF78" s="542"/>
      <c r="BG78" s="448"/>
      <c r="BH78" s="448"/>
      <c r="BI78" s="448"/>
      <c r="BJ78" s="448"/>
    </row>
    <row r="79" spans="1:74" s="389" customFormat="1" ht="12" customHeight="1" x14ac:dyDescent="0.25">
      <c r="A79" s="388"/>
      <c r="B79" s="770" t="s">
        <v>353</v>
      </c>
      <c r="C79" s="769"/>
      <c r="D79" s="769"/>
      <c r="E79" s="769"/>
      <c r="F79" s="769"/>
      <c r="G79" s="769"/>
      <c r="H79" s="769"/>
      <c r="I79" s="769"/>
      <c r="J79" s="769"/>
      <c r="K79" s="769"/>
      <c r="L79" s="769"/>
      <c r="M79" s="769"/>
      <c r="N79" s="769"/>
      <c r="O79" s="769"/>
      <c r="P79" s="769"/>
      <c r="Q79" s="769"/>
      <c r="AY79" s="448"/>
      <c r="AZ79" s="448"/>
      <c r="BA79" s="448"/>
      <c r="BB79" s="448"/>
      <c r="BC79" s="448"/>
      <c r="BD79" s="542"/>
      <c r="BE79" s="542"/>
      <c r="BF79" s="542"/>
      <c r="BG79" s="448"/>
      <c r="BH79" s="448"/>
      <c r="BI79" s="448"/>
      <c r="BJ79" s="448"/>
    </row>
    <row r="80" spans="1:74" s="389" customFormat="1" ht="12" customHeight="1" x14ac:dyDescent="0.25">
      <c r="A80" s="388"/>
      <c r="B80" s="753" t="s">
        <v>129</v>
      </c>
      <c r="C80" s="744"/>
      <c r="D80" s="744"/>
      <c r="E80" s="744"/>
      <c r="F80" s="744"/>
      <c r="G80" s="744"/>
      <c r="H80" s="744"/>
      <c r="I80" s="744"/>
      <c r="J80" s="744"/>
      <c r="K80" s="744"/>
      <c r="L80" s="744"/>
      <c r="M80" s="744"/>
      <c r="N80" s="744"/>
      <c r="O80" s="744"/>
      <c r="P80" s="744"/>
      <c r="Q80" s="744"/>
      <c r="AY80" s="448"/>
      <c r="AZ80" s="448"/>
      <c r="BA80" s="448"/>
      <c r="BB80" s="448"/>
      <c r="BC80" s="448"/>
      <c r="BD80" s="542"/>
      <c r="BE80" s="542"/>
      <c r="BF80" s="542"/>
      <c r="BG80" s="448"/>
      <c r="BH80" s="448"/>
      <c r="BI80" s="448"/>
      <c r="BJ80" s="448"/>
    </row>
    <row r="81" spans="1:74" s="389" customFormat="1" ht="12" customHeight="1" x14ac:dyDescent="0.25">
      <c r="A81" s="388"/>
      <c r="B81" s="763" t="s">
        <v>835</v>
      </c>
      <c r="C81" s="762"/>
      <c r="D81" s="762"/>
      <c r="E81" s="762"/>
      <c r="F81" s="762"/>
      <c r="G81" s="762"/>
      <c r="H81" s="762"/>
      <c r="I81" s="762"/>
      <c r="J81" s="762"/>
      <c r="K81" s="762"/>
      <c r="L81" s="762"/>
      <c r="M81" s="762"/>
      <c r="N81" s="762"/>
      <c r="O81" s="762"/>
      <c r="P81" s="762"/>
      <c r="Q81" s="759"/>
      <c r="AY81" s="448"/>
      <c r="AZ81" s="448"/>
      <c r="BA81" s="448"/>
      <c r="BB81" s="448"/>
      <c r="BC81" s="448"/>
      <c r="BD81" s="542"/>
      <c r="BE81" s="542"/>
      <c r="BF81" s="542"/>
      <c r="BG81" s="448"/>
      <c r="BH81" s="448"/>
      <c r="BI81" s="448"/>
      <c r="BJ81" s="448"/>
    </row>
    <row r="82" spans="1:74" s="389" customFormat="1" ht="12" customHeight="1" x14ac:dyDescent="0.25">
      <c r="A82" s="388"/>
      <c r="B82" s="764" t="s">
        <v>836</v>
      </c>
      <c r="C82" s="759"/>
      <c r="D82" s="759"/>
      <c r="E82" s="759"/>
      <c r="F82" s="759"/>
      <c r="G82" s="759"/>
      <c r="H82" s="759"/>
      <c r="I82" s="759"/>
      <c r="J82" s="759"/>
      <c r="K82" s="759"/>
      <c r="L82" s="759"/>
      <c r="M82" s="759"/>
      <c r="N82" s="759"/>
      <c r="O82" s="759"/>
      <c r="P82" s="759"/>
      <c r="Q82" s="759"/>
      <c r="AY82" s="448"/>
      <c r="AZ82" s="448"/>
      <c r="BA82" s="448"/>
      <c r="BB82" s="448"/>
      <c r="BC82" s="448"/>
      <c r="BD82" s="542"/>
      <c r="BE82" s="542"/>
      <c r="BF82" s="542"/>
      <c r="BG82" s="448"/>
      <c r="BH82" s="448"/>
      <c r="BI82" s="448"/>
      <c r="BJ82" s="448"/>
    </row>
    <row r="83" spans="1:74" s="389" customFormat="1" ht="12" customHeight="1" x14ac:dyDescent="0.25">
      <c r="A83" s="388"/>
      <c r="B83" s="764" t="s">
        <v>837</v>
      </c>
      <c r="C83" s="759"/>
      <c r="D83" s="759"/>
      <c r="E83" s="759"/>
      <c r="F83" s="759"/>
      <c r="G83" s="759"/>
      <c r="H83" s="759"/>
      <c r="I83" s="759"/>
      <c r="J83" s="759"/>
      <c r="K83" s="759"/>
      <c r="L83" s="759"/>
      <c r="M83" s="759"/>
      <c r="N83" s="759"/>
      <c r="O83" s="759"/>
      <c r="P83" s="759"/>
      <c r="Q83" s="759"/>
      <c r="AY83" s="448"/>
      <c r="AZ83" s="448"/>
      <c r="BA83" s="448"/>
      <c r="BB83" s="448"/>
      <c r="BC83" s="448"/>
      <c r="BD83" s="542"/>
      <c r="BE83" s="542"/>
      <c r="BF83" s="542"/>
      <c r="BG83" s="448"/>
      <c r="BH83" s="448"/>
      <c r="BI83" s="448"/>
      <c r="BJ83" s="448"/>
    </row>
    <row r="84" spans="1:74" s="389" customFormat="1" ht="12" customHeight="1" x14ac:dyDescent="0.25">
      <c r="A84" s="388"/>
      <c r="B84" s="765" t="s">
        <v>838</v>
      </c>
      <c r="C84" s="766"/>
      <c r="D84" s="766"/>
      <c r="E84" s="766"/>
      <c r="F84" s="766"/>
      <c r="G84" s="766"/>
      <c r="H84" s="766"/>
      <c r="I84" s="766"/>
      <c r="J84" s="766"/>
      <c r="K84" s="766"/>
      <c r="L84" s="766"/>
      <c r="M84" s="766"/>
      <c r="N84" s="766"/>
      <c r="O84" s="766"/>
      <c r="P84" s="766"/>
      <c r="Q84" s="759"/>
      <c r="AY84" s="448"/>
      <c r="AZ84" s="448"/>
      <c r="BA84" s="448"/>
      <c r="BB84" s="448"/>
      <c r="BC84" s="448"/>
      <c r="BD84" s="542"/>
      <c r="BE84" s="542"/>
      <c r="BF84" s="542"/>
      <c r="BG84" s="448"/>
      <c r="BH84" s="448"/>
      <c r="BI84" s="448"/>
      <c r="BJ84" s="448"/>
    </row>
    <row r="85" spans="1:74" s="390" customFormat="1" ht="12" customHeight="1" x14ac:dyDescent="0.25">
      <c r="A85" s="388"/>
      <c r="B85" s="767" t="s">
        <v>1383</v>
      </c>
      <c r="C85" s="759"/>
      <c r="D85" s="759"/>
      <c r="E85" s="759"/>
      <c r="F85" s="759"/>
      <c r="G85" s="759"/>
      <c r="H85" s="759"/>
      <c r="I85" s="759"/>
      <c r="J85" s="759"/>
      <c r="K85" s="759"/>
      <c r="L85" s="759"/>
      <c r="M85" s="759"/>
      <c r="N85" s="759"/>
      <c r="O85" s="759"/>
      <c r="P85" s="759"/>
      <c r="Q85" s="759"/>
      <c r="AY85" s="449"/>
      <c r="AZ85" s="449"/>
      <c r="BA85" s="449"/>
      <c r="BB85" s="449"/>
      <c r="BC85" s="449"/>
      <c r="BD85" s="677"/>
      <c r="BE85" s="677"/>
      <c r="BF85" s="677"/>
      <c r="BG85" s="449"/>
      <c r="BH85" s="449"/>
      <c r="BI85" s="449"/>
      <c r="BJ85" s="449"/>
    </row>
    <row r="86" spans="1:74" s="390" customFormat="1" ht="12" customHeight="1" x14ac:dyDescent="0.25">
      <c r="A86" s="388"/>
      <c r="B86" s="758" t="s">
        <v>1382</v>
      </c>
      <c r="C86" s="759"/>
      <c r="D86" s="759"/>
      <c r="E86" s="759"/>
      <c r="F86" s="759"/>
      <c r="G86" s="759"/>
      <c r="H86" s="759"/>
      <c r="I86" s="759"/>
      <c r="J86" s="759"/>
      <c r="K86" s="759"/>
      <c r="L86" s="759"/>
      <c r="M86" s="759"/>
      <c r="N86" s="759"/>
      <c r="O86" s="759"/>
      <c r="P86" s="759"/>
      <c r="Q86" s="759"/>
      <c r="AY86" s="449"/>
      <c r="AZ86" s="449"/>
      <c r="BA86" s="449"/>
      <c r="BB86" s="449"/>
      <c r="BC86" s="449"/>
      <c r="BD86" s="677"/>
      <c r="BE86" s="677"/>
      <c r="BF86" s="677"/>
      <c r="BG86" s="449"/>
      <c r="BH86" s="449"/>
      <c r="BI86" s="449"/>
      <c r="BJ86" s="449"/>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21"/>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E10" sqref="BE10"/>
    </sheetView>
  </sheetViews>
  <sheetFormatPr defaultColWidth="9.5546875" defaultRowHeight="10.199999999999999" x14ac:dyDescent="0.2"/>
  <cols>
    <col min="1" max="1" width="8.5546875" style="13" customWidth="1"/>
    <col min="2" max="2" width="40.21875" style="13" customWidth="1"/>
    <col min="3" max="3" width="8.5546875" style="13" bestFit="1" customWidth="1"/>
    <col min="4" max="50" width="6.5546875" style="13" customWidth="1"/>
    <col min="51" max="55" width="6.5546875" style="373" customWidth="1"/>
    <col min="56" max="58" width="6.5546875" style="579" customWidth="1"/>
    <col min="59" max="62" width="6.5546875" style="373" customWidth="1"/>
    <col min="63" max="74" width="6.5546875" style="13" customWidth="1"/>
    <col min="75" max="16384" width="9.5546875" style="13"/>
  </cols>
  <sheetData>
    <row r="1" spans="1:74" ht="13.35" customHeight="1" x14ac:dyDescent="0.25">
      <c r="A1" s="741" t="s">
        <v>798</v>
      </c>
      <c r="B1" s="773" t="s">
        <v>987</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54"/>
    </row>
    <row r="2" spans="1:74" ht="13.2" x14ac:dyDescent="0.25">
      <c r="A2" s="742"/>
      <c r="B2" s="486" t="str">
        <f>"U.S. Energy Information Administration  |  Short-Term Energy Outlook  - "&amp;Dates!D1</f>
        <v>U.S. Energy Information Administration  |  Short-Term Energy Outlook  - June 2021</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10">
        <v>62.33</v>
      </c>
      <c r="BB6" s="210">
        <v>61.72</v>
      </c>
      <c r="BC6" s="210">
        <v>65.17</v>
      </c>
      <c r="BD6" s="299">
        <v>65.5</v>
      </c>
      <c r="BE6" s="299">
        <v>65.5</v>
      </c>
      <c r="BF6" s="299">
        <v>65.5</v>
      </c>
      <c r="BG6" s="299">
        <v>62.5</v>
      </c>
      <c r="BH6" s="299">
        <v>60.5</v>
      </c>
      <c r="BI6" s="299">
        <v>60.5</v>
      </c>
      <c r="BJ6" s="299">
        <v>60.5</v>
      </c>
      <c r="BK6" s="299">
        <v>58.5</v>
      </c>
      <c r="BL6" s="299">
        <v>58.5</v>
      </c>
      <c r="BM6" s="299">
        <v>58.5</v>
      </c>
      <c r="BN6" s="299">
        <v>56.5</v>
      </c>
      <c r="BO6" s="299">
        <v>56.5</v>
      </c>
      <c r="BP6" s="299">
        <v>56.5</v>
      </c>
      <c r="BQ6" s="299">
        <v>56</v>
      </c>
      <c r="BR6" s="299">
        <v>56</v>
      </c>
      <c r="BS6" s="299">
        <v>56</v>
      </c>
      <c r="BT6" s="299">
        <v>56</v>
      </c>
      <c r="BU6" s="299">
        <v>56</v>
      </c>
      <c r="BV6" s="299">
        <v>56</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10">
        <v>65.41</v>
      </c>
      <c r="BB7" s="210">
        <v>64.81</v>
      </c>
      <c r="BC7" s="210">
        <v>68.489999999999995</v>
      </c>
      <c r="BD7" s="299">
        <v>69</v>
      </c>
      <c r="BE7" s="299">
        <v>69</v>
      </c>
      <c r="BF7" s="299">
        <v>69</v>
      </c>
      <c r="BG7" s="299">
        <v>66</v>
      </c>
      <c r="BH7" s="299">
        <v>64</v>
      </c>
      <c r="BI7" s="299">
        <v>64</v>
      </c>
      <c r="BJ7" s="299">
        <v>64</v>
      </c>
      <c r="BK7" s="299">
        <v>62</v>
      </c>
      <c r="BL7" s="299">
        <v>62</v>
      </c>
      <c r="BM7" s="299">
        <v>62</v>
      </c>
      <c r="BN7" s="299">
        <v>60</v>
      </c>
      <c r="BO7" s="299">
        <v>60</v>
      </c>
      <c r="BP7" s="299">
        <v>60</v>
      </c>
      <c r="BQ7" s="299">
        <v>60</v>
      </c>
      <c r="BR7" s="299">
        <v>60</v>
      </c>
      <c r="BS7" s="299">
        <v>60</v>
      </c>
      <c r="BT7" s="299">
        <v>60</v>
      </c>
      <c r="BU7" s="299">
        <v>60</v>
      </c>
      <c r="BV7" s="299">
        <v>60</v>
      </c>
    </row>
    <row r="8" spans="1:74" ht="11.1" customHeight="1" x14ac:dyDescent="0.2">
      <c r="A8" s="52" t="s">
        <v>522</v>
      </c>
      <c r="B8" s="576" t="s">
        <v>990</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53.96</v>
      </c>
      <c r="AN8" s="210">
        <v>47.42</v>
      </c>
      <c r="AO8" s="210">
        <v>28.5</v>
      </c>
      <c r="AP8" s="210">
        <v>16.739999999999998</v>
      </c>
      <c r="AQ8" s="210">
        <v>22.56</v>
      </c>
      <c r="AR8" s="210">
        <v>36.14</v>
      </c>
      <c r="AS8" s="210">
        <v>39.33</v>
      </c>
      <c r="AT8" s="210">
        <v>41.72</v>
      </c>
      <c r="AU8" s="210">
        <v>38.76</v>
      </c>
      <c r="AV8" s="210">
        <v>37.799999999999997</v>
      </c>
      <c r="AW8" s="210">
        <v>39.119999999999997</v>
      </c>
      <c r="AX8" s="210">
        <v>45.3</v>
      </c>
      <c r="AY8" s="210">
        <v>49.52</v>
      </c>
      <c r="AZ8" s="210">
        <v>55.57</v>
      </c>
      <c r="BA8" s="210">
        <v>58.97</v>
      </c>
      <c r="BB8" s="210">
        <v>59.72</v>
      </c>
      <c r="BC8" s="210">
        <v>63.17</v>
      </c>
      <c r="BD8" s="299">
        <v>63.5</v>
      </c>
      <c r="BE8" s="299">
        <v>63.5</v>
      </c>
      <c r="BF8" s="299">
        <v>63.5</v>
      </c>
      <c r="BG8" s="299">
        <v>60.5</v>
      </c>
      <c r="BH8" s="299">
        <v>58.5</v>
      </c>
      <c r="BI8" s="299">
        <v>58.5</v>
      </c>
      <c r="BJ8" s="299">
        <v>58.5</v>
      </c>
      <c r="BK8" s="299">
        <v>56.25</v>
      </c>
      <c r="BL8" s="299">
        <v>56.25</v>
      </c>
      <c r="BM8" s="299">
        <v>56.25</v>
      </c>
      <c r="BN8" s="299">
        <v>54.25</v>
      </c>
      <c r="BO8" s="299">
        <v>54.25</v>
      </c>
      <c r="BP8" s="299">
        <v>54.25</v>
      </c>
      <c r="BQ8" s="299">
        <v>53.5</v>
      </c>
      <c r="BR8" s="299">
        <v>53.5</v>
      </c>
      <c r="BS8" s="299">
        <v>53.5</v>
      </c>
      <c r="BT8" s="299">
        <v>53.5</v>
      </c>
      <c r="BU8" s="299">
        <v>53.5</v>
      </c>
      <c r="BV8" s="299">
        <v>53.5</v>
      </c>
    </row>
    <row r="9" spans="1:74" ht="11.1" customHeight="1" x14ac:dyDescent="0.2">
      <c r="A9" s="52" t="s">
        <v>785</v>
      </c>
      <c r="B9" s="576" t="s">
        <v>989</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57.94</v>
      </c>
      <c r="AN9" s="210">
        <v>51.37</v>
      </c>
      <c r="AO9" s="210">
        <v>32.549999999999997</v>
      </c>
      <c r="AP9" s="210">
        <v>19.41</v>
      </c>
      <c r="AQ9" s="210">
        <v>23.84</v>
      </c>
      <c r="AR9" s="210">
        <v>36.799999999999997</v>
      </c>
      <c r="AS9" s="210">
        <v>40.07</v>
      </c>
      <c r="AT9" s="210">
        <v>42.41</v>
      </c>
      <c r="AU9" s="210">
        <v>39.83</v>
      </c>
      <c r="AV9" s="210">
        <v>39.21</v>
      </c>
      <c r="AW9" s="210">
        <v>40.68</v>
      </c>
      <c r="AX9" s="210">
        <v>46.19</v>
      </c>
      <c r="AY9" s="210">
        <v>51.36</v>
      </c>
      <c r="AZ9" s="210">
        <v>58.31</v>
      </c>
      <c r="BA9" s="210">
        <v>62.2</v>
      </c>
      <c r="BB9" s="210">
        <v>60.72</v>
      </c>
      <c r="BC9" s="210">
        <v>64.17</v>
      </c>
      <c r="BD9" s="299">
        <v>64.5</v>
      </c>
      <c r="BE9" s="299">
        <v>64.5</v>
      </c>
      <c r="BF9" s="299">
        <v>64.5</v>
      </c>
      <c r="BG9" s="299">
        <v>61.5</v>
      </c>
      <c r="BH9" s="299">
        <v>59.5</v>
      </c>
      <c r="BI9" s="299">
        <v>59.5</v>
      </c>
      <c r="BJ9" s="299">
        <v>59.5</v>
      </c>
      <c r="BK9" s="299">
        <v>57.25</v>
      </c>
      <c r="BL9" s="299">
        <v>57.25</v>
      </c>
      <c r="BM9" s="299">
        <v>57.25</v>
      </c>
      <c r="BN9" s="299">
        <v>55.25</v>
      </c>
      <c r="BO9" s="299">
        <v>55.25</v>
      </c>
      <c r="BP9" s="299">
        <v>55.25</v>
      </c>
      <c r="BQ9" s="299">
        <v>54.5</v>
      </c>
      <c r="BR9" s="299">
        <v>54.5</v>
      </c>
      <c r="BS9" s="299">
        <v>54.5</v>
      </c>
      <c r="BT9" s="299">
        <v>54.5</v>
      </c>
      <c r="BU9" s="299">
        <v>54.5</v>
      </c>
      <c r="BV9" s="299">
        <v>54.5</v>
      </c>
    </row>
    <row r="10" spans="1:74" ht="11.1" customHeight="1" x14ac:dyDescent="0.2">
      <c r="A10" s="49"/>
      <c r="B10" s="50" t="s">
        <v>991</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215"/>
      <c r="BD10" s="371"/>
      <c r="BE10" s="371"/>
      <c r="BF10" s="371"/>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371"/>
      <c r="BE11" s="371"/>
      <c r="BF11" s="371"/>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157.5</v>
      </c>
      <c r="AZ12" s="232">
        <v>178.4</v>
      </c>
      <c r="BA12" s="232">
        <v>201.1</v>
      </c>
      <c r="BB12" s="232">
        <v>203.03829999999999</v>
      </c>
      <c r="BC12" s="232">
        <v>217.44159999999999</v>
      </c>
      <c r="BD12" s="305">
        <v>218.93459999999999</v>
      </c>
      <c r="BE12" s="305">
        <v>213.76240000000001</v>
      </c>
      <c r="BF12" s="305">
        <v>210.0693</v>
      </c>
      <c r="BG12" s="305">
        <v>195.3107</v>
      </c>
      <c r="BH12" s="305">
        <v>185.8468</v>
      </c>
      <c r="BI12" s="305">
        <v>181.46250000000001</v>
      </c>
      <c r="BJ12" s="305">
        <v>178.71619999999999</v>
      </c>
      <c r="BK12" s="305">
        <v>170.03479999999999</v>
      </c>
      <c r="BL12" s="305">
        <v>174.19409999999999</v>
      </c>
      <c r="BM12" s="305">
        <v>178.9581</v>
      </c>
      <c r="BN12" s="305">
        <v>182.48099999999999</v>
      </c>
      <c r="BO12" s="305">
        <v>185.6617</v>
      </c>
      <c r="BP12" s="305">
        <v>185.57069999999999</v>
      </c>
      <c r="BQ12" s="305">
        <v>185.26220000000001</v>
      </c>
      <c r="BR12" s="305">
        <v>188.5556</v>
      </c>
      <c r="BS12" s="305">
        <v>183.20949999999999</v>
      </c>
      <c r="BT12" s="305">
        <v>177.37</v>
      </c>
      <c r="BU12" s="305">
        <v>175.23339999999999</v>
      </c>
      <c r="BV12" s="305">
        <v>167.9699</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158</v>
      </c>
      <c r="AZ13" s="232">
        <v>180.6</v>
      </c>
      <c r="BA13" s="232">
        <v>195.6</v>
      </c>
      <c r="BB13" s="232">
        <v>192.76949999999999</v>
      </c>
      <c r="BC13" s="232">
        <v>203.77170000000001</v>
      </c>
      <c r="BD13" s="305">
        <v>206.39449999999999</v>
      </c>
      <c r="BE13" s="305">
        <v>205.9144</v>
      </c>
      <c r="BF13" s="305">
        <v>209.60159999999999</v>
      </c>
      <c r="BG13" s="305">
        <v>202.19059999999999</v>
      </c>
      <c r="BH13" s="305">
        <v>198.2749</v>
      </c>
      <c r="BI13" s="305">
        <v>198.56899999999999</v>
      </c>
      <c r="BJ13" s="305">
        <v>191.60419999999999</v>
      </c>
      <c r="BK13" s="305">
        <v>187.613</v>
      </c>
      <c r="BL13" s="305">
        <v>190.10929999999999</v>
      </c>
      <c r="BM13" s="305">
        <v>190.84639999999999</v>
      </c>
      <c r="BN13" s="305">
        <v>186.03829999999999</v>
      </c>
      <c r="BO13" s="305">
        <v>188.01240000000001</v>
      </c>
      <c r="BP13" s="305">
        <v>185.2638</v>
      </c>
      <c r="BQ13" s="305">
        <v>185.15129999999999</v>
      </c>
      <c r="BR13" s="305">
        <v>188.81870000000001</v>
      </c>
      <c r="BS13" s="305">
        <v>187.2792</v>
      </c>
      <c r="BT13" s="305">
        <v>191.98240000000001</v>
      </c>
      <c r="BU13" s="305">
        <v>189.7834</v>
      </c>
      <c r="BV13" s="305">
        <v>178.7261</v>
      </c>
    </row>
    <row r="14" spans="1:74" ht="11.1" customHeight="1" x14ac:dyDescent="0.2">
      <c r="A14" s="52" t="s">
        <v>526</v>
      </c>
      <c r="B14" s="576" t="s">
        <v>1371</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148.1</v>
      </c>
      <c r="AZ14" s="232">
        <v>166.7</v>
      </c>
      <c r="BA14" s="232">
        <v>172.6</v>
      </c>
      <c r="BB14" s="232">
        <v>175.34630000000001</v>
      </c>
      <c r="BC14" s="232">
        <v>190.35589999999999</v>
      </c>
      <c r="BD14" s="305">
        <v>193.33500000000001</v>
      </c>
      <c r="BE14" s="305">
        <v>196.0823</v>
      </c>
      <c r="BF14" s="305">
        <v>201.49250000000001</v>
      </c>
      <c r="BG14" s="305">
        <v>197.72049999999999</v>
      </c>
      <c r="BH14" s="305">
        <v>192.94290000000001</v>
      </c>
      <c r="BI14" s="305">
        <v>194.34289999999999</v>
      </c>
      <c r="BJ14" s="305">
        <v>191.57390000000001</v>
      </c>
      <c r="BK14" s="305">
        <v>188.9144</v>
      </c>
      <c r="BL14" s="305">
        <v>185.97739999999999</v>
      </c>
      <c r="BM14" s="305">
        <v>183.27529999999999</v>
      </c>
      <c r="BN14" s="305">
        <v>175.53729999999999</v>
      </c>
      <c r="BO14" s="305">
        <v>178.2448</v>
      </c>
      <c r="BP14" s="305">
        <v>175.25749999999999</v>
      </c>
      <c r="BQ14" s="305">
        <v>174.5377</v>
      </c>
      <c r="BR14" s="305">
        <v>176.52850000000001</v>
      </c>
      <c r="BS14" s="305">
        <v>176.66249999999999</v>
      </c>
      <c r="BT14" s="305">
        <v>181.1267</v>
      </c>
      <c r="BU14" s="305">
        <v>181.0986</v>
      </c>
      <c r="BV14" s="305">
        <v>175.50710000000001</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371"/>
      <c r="BE15" s="371"/>
      <c r="BF15" s="371"/>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148.5</v>
      </c>
      <c r="AZ16" s="232">
        <v>164.2</v>
      </c>
      <c r="BA16" s="232">
        <v>176.4</v>
      </c>
      <c r="BB16" s="232">
        <v>177.6825</v>
      </c>
      <c r="BC16" s="232">
        <v>189.5701</v>
      </c>
      <c r="BD16" s="305">
        <v>195.27610000000001</v>
      </c>
      <c r="BE16" s="305">
        <v>196.58779999999999</v>
      </c>
      <c r="BF16" s="305">
        <v>199.45070000000001</v>
      </c>
      <c r="BG16" s="305">
        <v>194.06700000000001</v>
      </c>
      <c r="BH16" s="305">
        <v>189.10069999999999</v>
      </c>
      <c r="BI16" s="305">
        <v>190.27359999999999</v>
      </c>
      <c r="BJ16" s="305">
        <v>188.517</v>
      </c>
      <c r="BK16" s="305">
        <v>185.93469999999999</v>
      </c>
      <c r="BL16" s="305">
        <v>187.44130000000001</v>
      </c>
      <c r="BM16" s="305">
        <v>188.18039999999999</v>
      </c>
      <c r="BN16" s="305">
        <v>182.928</v>
      </c>
      <c r="BO16" s="305">
        <v>185.9246</v>
      </c>
      <c r="BP16" s="305">
        <v>183.64660000000001</v>
      </c>
      <c r="BQ16" s="305">
        <v>182.506</v>
      </c>
      <c r="BR16" s="305">
        <v>185.03749999999999</v>
      </c>
      <c r="BS16" s="305">
        <v>185.47040000000001</v>
      </c>
      <c r="BT16" s="305">
        <v>188.50219999999999</v>
      </c>
      <c r="BU16" s="305">
        <v>187.24430000000001</v>
      </c>
      <c r="BV16" s="305">
        <v>180.32589999999999</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129</v>
      </c>
      <c r="AY17" s="232">
        <v>146.19999999999999</v>
      </c>
      <c r="AZ17" s="232">
        <v>161.69999999999999</v>
      </c>
      <c r="BA17" s="232">
        <v>176.6</v>
      </c>
      <c r="BB17" s="232">
        <v>156.36269999999999</v>
      </c>
      <c r="BC17" s="232">
        <v>154.87</v>
      </c>
      <c r="BD17" s="305">
        <v>154.58340000000001</v>
      </c>
      <c r="BE17" s="305">
        <v>151.42789999999999</v>
      </c>
      <c r="BF17" s="305">
        <v>154.68459999999999</v>
      </c>
      <c r="BG17" s="305">
        <v>149.12549999999999</v>
      </c>
      <c r="BH17" s="305">
        <v>142.38740000000001</v>
      </c>
      <c r="BI17" s="305">
        <v>143.0179</v>
      </c>
      <c r="BJ17" s="305">
        <v>142.7724</v>
      </c>
      <c r="BK17" s="305">
        <v>130.327</v>
      </c>
      <c r="BL17" s="305">
        <v>139.34110000000001</v>
      </c>
      <c r="BM17" s="305">
        <v>139.3098</v>
      </c>
      <c r="BN17" s="305">
        <v>134.71369999999999</v>
      </c>
      <c r="BO17" s="305">
        <v>133.72190000000001</v>
      </c>
      <c r="BP17" s="305">
        <v>132.91399999999999</v>
      </c>
      <c r="BQ17" s="305">
        <v>128.452</v>
      </c>
      <c r="BR17" s="305">
        <v>131.178</v>
      </c>
      <c r="BS17" s="305">
        <v>129.7525</v>
      </c>
      <c r="BT17" s="305">
        <v>127.6347</v>
      </c>
      <c r="BU17" s="305">
        <v>130.0909</v>
      </c>
      <c r="BV17" s="305">
        <v>130.5008</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300"/>
      <c r="BE18" s="300"/>
      <c r="BF18" s="300"/>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232">
        <v>281.04000000000002</v>
      </c>
      <c r="BB19" s="232">
        <v>285.82499999999999</v>
      </c>
      <c r="BC19" s="232">
        <v>298.52</v>
      </c>
      <c r="BD19" s="305">
        <v>302.7276</v>
      </c>
      <c r="BE19" s="305">
        <v>297.85469999999998</v>
      </c>
      <c r="BF19" s="305">
        <v>292.33909999999997</v>
      </c>
      <c r="BG19" s="305">
        <v>276.00700000000001</v>
      </c>
      <c r="BH19" s="305">
        <v>265.2697</v>
      </c>
      <c r="BI19" s="305">
        <v>262.67720000000003</v>
      </c>
      <c r="BJ19" s="305">
        <v>258.8904</v>
      </c>
      <c r="BK19" s="305">
        <v>247.66220000000001</v>
      </c>
      <c r="BL19" s="305">
        <v>249.52010000000001</v>
      </c>
      <c r="BM19" s="305">
        <v>254.26519999999999</v>
      </c>
      <c r="BN19" s="305">
        <v>260.76339999999999</v>
      </c>
      <c r="BO19" s="305">
        <v>266.05630000000002</v>
      </c>
      <c r="BP19" s="305">
        <v>267.76639999999998</v>
      </c>
      <c r="BQ19" s="305">
        <v>265.43450000000001</v>
      </c>
      <c r="BR19" s="305">
        <v>267.94830000000002</v>
      </c>
      <c r="BS19" s="305">
        <v>260.84530000000001</v>
      </c>
      <c r="BT19" s="305">
        <v>258.33350000000002</v>
      </c>
      <c r="BU19" s="305">
        <v>259.07260000000002</v>
      </c>
      <c r="BV19" s="305">
        <v>250.09</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232">
        <v>289.76</v>
      </c>
      <c r="BB20" s="232">
        <v>294.77499999999998</v>
      </c>
      <c r="BC20" s="232">
        <v>307.62</v>
      </c>
      <c r="BD20" s="305">
        <v>312.92899999999997</v>
      </c>
      <c r="BE20" s="305">
        <v>309.0573</v>
      </c>
      <c r="BF20" s="305">
        <v>304.14210000000003</v>
      </c>
      <c r="BG20" s="305">
        <v>288.29219999999998</v>
      </c>
      <c r="BH20" s="305">
        <v>278.01240000000001</v>
      </c>
      <c r="BI20" s="305">
        <v>275.74579999999997</v>
      </c>
      <c r="BJ20" s="305">
        <v>272.23750000000001</v>
      </c>
      <c r="BK20" s="305">
        <v>260.98790000000002</v>
      </c>
      <c r="BL20" s="305">
        <v>262.92489999999998</v>
      </c>
      <c r="BM20" s="305">
        <v>267.51049999999998</v>
      </c>
      <c r="BN20" s="305">
        <v>274.09070000000003</v>
      </c>
      <c r="BO20" s="305">
        <v>279.4597</v>
      </c>
      <c r="BP20" s="305">
        <v>281.08530000000002</v>
      </c>
      <c r="BQ20" s="305">
        <v>278.97379999999998</v>
      </c>
      <c r="BR20" s="305">
        <v>281.55689999999998</v>
      </c>
      <c r="BS20" s="305">
        <v>274.565</v>
      </c>
      <c r="BT20" s="305">
        <v>272.24650000000003</v>
      </c>
      <c r="BU20" s="305">
        <v>273.13029999999998</v>
      </c>
      <c r="BV20" s="305">
        <v>264.32159999999999</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232">
        <v>315.22000000000003</v>
      </c>
      <c r="BB21" s="232">
        <v>313.02499999999998</v>
      </c>
      <c r="BC21" s="232">
        <v>321.7</v>
      </c>
      <c r="BD21" s="305">
        <v>315.66629999999998</v>
      </c>
      <c r="BE21" s="305">
        <v>313.34840000000003</v>
      </c>
      <c r="BF21" s="305">
        <v>314.81700000000001</v>
      </c>
      <c r="BG21" s="305">
        <v>311.36320000000001</v>
      </c>
      <c r="BH21" s="305">
        <v>306.99450000000002</v>
      </c>
      <c r="BI21" s="305">
        <v>307.78230000000002</v>
      </c>
      <c r="BJ21" s="305">
        <v>305.86989999999997</v>
      </c>
      <c r="BK21" s="305">
        <v>304.04410000000001</v>
      </c>
      <c r="BL21" s="305">
        <v>294.45960000000002</v>
      </c>
      <c r="BM21" s="305">
        <v>294.84100000000001</v>
      </c>
      <c r="BN21" s="305">
        <v>287.41129999999998</v>
      </c>
      <c r="BO21" s="305">
        <v>290.45580000000001</v>
      </c>
      <c r="BP21" s="305">
        <v>290.86340000000001</v>
      </c>
      <c r="BQ21" s="305">
        <v>292.06880000000001</v>
      </c>
      <c r="BR21" s="305">
        <v>292.64710000000002</v>
      </c>
      <c r="BS21" s="305">
        <v>293.44510000000002</v>
      </c>
      <c r="BT21" s="305">
        <v>294.44439999999997</v>
      </c>
      <c r="BU21" s="305">
        <v>297.47669999999999</v>
      </c>
      <c r="BV21" s="305">
        <v>291.51</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279</v>
      </c>
      <c r="BA22" s="232">
        <v>287.3</v>
      </c>
      <c r="BB22" s="232">
        <v>278.5</v>
      </c>
      <c r="BC22" s="232">
        <v>291.44740000000002</v>
      </c>
      <c r="BD22" s="305">
        <v>296.61410000000001</v>
      </c>
      <c r="BE22" s="305">
        <v>299.61849999999998</v>
      </c>
      <c r="BF22" s="305">
        <v>307.53660000000002</v>
      </c>
      <c r="BG22" s="305">
        <v>310.95600000000002</v>
      </c>
      <c r="BH22" s="305">
        <v>315.11649999999997</v>
      </c>
      <c r="BI22" s="305">
        <v>321.7912</v>
      </c>
      <c r="BJ22" s="305">
        <v>324.40280000000001</v>
      </c>
      <c r="BK22" s="305">
        <v>318.47969999999998</v>
      </c>
      <c r="BL22" s="305">
        <v>311.25479999999999</v>
      </c>
      <c r="BM22" s="305">
        <v>303.58319999999998</v>
      </c>
      <c r="BN22" s="305">
        <v>290.36880000000002</v>
      </c>
      <c r="BO22" s="305">
        <v>286.94380000000001</v>
      </c>
      <c r="BP22" s="305">
        <v>280.68119999999999</v>
      </c>
      <c r="BQ22" s="305">
        <v>274.7774</v>
      </c>
      <c r="BR22" s="305">
        <v>272.67919999999998</v>
      </c>
      <c r="BS22" s="305">
        <v>271.28930000000003</v>
      </c>
      <c r="BT22" s="305">
        <v>276.15499999999997</v>
      </c>
      <c r="BU22" s="305">
        <v>276.3485</v>
      </c>
      <c r="BV22" s="305">
        <v>272.43880000000001</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372"/>
      <c r="BE23" s="372"/>
      <c r="BF23" s="372"/>
      <c r="BG23" s="372"/>
      <c r="BH23" s="372"/>
      <c r="BI23" s="372"/>
      <c r="BJ23" s="372"/>
      <c r="BK23" s="713"/>
      <c r="BL23" s="372"/>
      <c r="BM23" s="372"/>
      <c r="BN23" s="372"/>
      <c r="BO23" s="372"/>
      <c r="BP23" s="372"/>
      <c r="BQ23" s="372"/>
      <c r="BR23" s="372"/>
      <c r="BS23" s="372"/>
      <c r="BT23" s="372"/>
      <c r="BU23" s="372"/>
      <c r="BV23" s="372"/>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10">
        <v>2.7221799999999998</v>
      </c>
      <c r="BB24" s="210">
        <v>2.7668569999999999</v>
      </c>
      <c r="BC24" s="210">
        <v>3.0234899999999998</v>
      </c>
      <c r="BD24" s="299">
        <v>3.117</v>
      </c>
      <c r="BE24" s="299">
        <v>3.0546600000000002</v>
      </c>
      <c r="BF24" s="299">
        <v>3.04427</v>
      </c>
      <c r="BG24" s="299">
        <v>3.00271</v>
      </c>
      <c r="BH24" s="299">
        <v>3.04427</v>
      </c>
      <c r="BI24" s="299">
        <v>3.0650499999999998</v>
      </c>
      <c r="BJ24" s="299">
        <v>3.117</v>
      </c>
      <c r="BK24" s="299">
        <v>3.2936299999999998</v>
      </c>
      <c r="BL24" s="299">
        <v>3.2416800000000001</v>
      </c>
      <c r="BM24" s="299">
        <v>3.0650499999999998</v>
      </c>
      <c r="BN24" s="299">
        <v>2.9611499999999999</v>
      </c>
      <c r="BO24" s="299">
        <v>2.92998</v>
      </c>
      <c r="BP24" s="299">
        <v>2.9715400000000001</v>
      </c>
      <c r="BQ24" s="299">
        <v>2.9923199999999999</v>
      </c>
      <c r="BR24" s="299">
        <v>2.9923199999999999</v>
      </c>
      <c r="BS24" s="299">
        <v>2.9611499999999999</v>
      </c>
      <c r="BT24" s="299">
        <v>3.00271</v>
      </c>
      <c r="BU24" s="299">
        <v>3.04427</v>
      </c>
      <c r="BV24" s="299">
        <v>3.0858300000000001</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10">
        <v>2.62</v>
      </c>
      <c r="BB25" s="210">
        <v>2.6629999999999998</v>
      </c>
      <c r="BC25" s="210">
        <v>2.91</v>
      </c>
      <c r="BD25" s="299">
        <v>3</v>
      </c>
      <c r="BE25" s="299">
        <v>2.94</v>
      </c>
      <c r="BF25" s="299">
        <v>2.93</v>
      </c>
      <c r="BG25" s="299">
        <v>2.89</v>
      </c>
      <c r="BH25" s="299">
        <v>2.93</v>
      </c>
      <c r="BI25" s="299">
        <v>2.95</v>
      </c>
      <c r="BJ25" s="299">
        <v>3</v>
      </c>
      <c r="BK25" s="299">
        <v>3.17</v>
      </c>
      <c r="BL25" s="299">
        <v>3.12</v>
      </c>
      <c r="BM25" s="299">
        <v>2.95</v>
      </c>
      <c r="BN25" s="299">
        <v>2.85</v>
      </c>
      <c r="BO25" s="299">
        <v>2.82</v>
      </c>
      <c r="BP25" s="299">
        <v>2.86</v>
      </c>
      <c r="BQ25" s="299">
        <v>2.88</v>
      </c>
      <c r="BR25" s="299">
        <v>2.88</v>
      </c>
      <c r="BS25" s="299">
        <v>2.85</v>
      </c>
      <c r="BT25" s="299">
        <v>2.89</v>
      </c>
      <c r="BU25" s="299">
        <v>2.93</v>
      </c>
      <c r="BV25" s="299">
        <v>2.97</v>
      </c>
    </row>
    <row r="26" spans="1:74" ht="11.1" customHeight="1" x14ac:dyDescent="0.2">
      <c r="A26" s="52"/>
      <c r="B26" s="53" t="s">
        <v>1014</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302"/>
      <c r="BE26" s="302"/>
      <c r="BF26" s="30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3.54</v>
      </c>
      <c r="AG27" s="210">
        <v>3.34</v>
      </c>
      <c r="AH27" s="210">
        <v>3.2</v>
      </c>
      <c r="AI27" s="210">
        <v>3.34</v>
      </c>
      <c r="AJ27" s="210">
        <v>3.42</v>
      </c>
      <c r="AK27" s="210">
        <v>3.86</v>
      </c>
      <c r="AL27" s="210">
        <v>3.88</v>
      </c>
      <c r="AM27" s="210">
        <v>3.66</v>
      </c>
      <c r="AN27" s="210">
        <v>3.54</v>
      </c>
      <c r="AO27" s="210">
        <v>3.34</v>
      </c>
      <c r="AP27" s="210">
        <v>2.96</v>
      </c>
      <c r="AQ27" s="210">
        <v>2.86</v>
      </c>
      <c r="AR27" s="210">
        <v>2.72</v>
      </c>
      <c r="AS27" s="210">
        <v>2.5499999999999998</v>
      </c>
      <c r="AT27" s="210">
        <v>2.92</v>
      </c>
      <c r="AU27" s="210">
        <v>3.16</v>
      </c>
      <c r="AV27" s="210">
        <v>3.25</v>
      </c>
      <c r="AW27" s="210">
        <v>3.93</v>
      </c>
      <c r="AX27" s="210">
        <v>4.07</v>
      </c>
      <c r="AY27" s="210">
        <v>4.04</v>
      </c>
      <c r="AZ27" s="210">
        <v>9.43</v>
      </c>
      <c r="BA27" s="210">
        <v>4.37</v>
      </c>
      <c r="BB27" s="210">
        <v>3.8342719999999999</v>
      </c>
      <c r="BC27" s="210">
        <v>3.8291719999999998</v>
      </c>
      <c r="BD27" s="299">
        <v>3.9722379999999999</v>
      </c>
      <c r="BE27" s="299">
        <v>4.0461109999999998</v>
      </c>
      <c r="BF27" s="299">
        <v>3.9885130000000002</v>
      </c>
      <c r="BG27" s="299">
        <v>3.9680170000000001</v>
      </c>
      <c r="BH27" s="299">
        <v>4.1079730000000003</v>
      </c>
      <c r="BI27" s="299">
        <v>4.1711939999999998</v>
      </c>
      <c r="BJ27" s="299">
        <v>4.5307870000000001</v>
      </c>
      <c r="BK27" s="299">
        <v>4.5709280000000003</v>
      </c>
      <c r="BL27" s="299">
        <v>4.7155120000000004</v>
      </c>
      <c r="BM27" s="299">
        <v>4.3792229999999996</v>
      </c>
      <c r="BN27" s="299">
        <v>4.1010390000000001</v>
      </c>
      <c r="BO27" s="299">
        <v>3.904331</v>
      </c>
      <c r="BP27" s="299">
        <v>3.7906460000000002</v>
      </c>
      <c r="BQ27" s="299">
        <v>3.8485830000000001</v>
      </c>
      <c r="BR27" s="299">
        <v>3.8465210000000001</v>
      </c>
      <c r="BS27" s="299">
        <v>3.8059970000000001</v>
      </c>
      <c r="BT27" s="299">
        <v>3.9137029999999999</v>
      </c>
      <c r="BU27" s="299">
        <v>4.0617450000000002</v>
      </c>
      <c r="BV27" s="299">
        <v>4.4426990000000002</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7.55</v>
      </c>
      <c r="AC28" s="210">
        <v>7.41</v>
      </c>
      <c r="AD28" s="210">
        <v>7.73</v>
      </c>
      <c r="AE28" s="210">
        <v>8.06</v>
      </c>
      <c r="AF28" s="210">
        <v>8.23</v>
      </c>
      <c r="AG28" s="210">
        <v>8.4700000000000006</v>
      </c>
      <c r="AH28" s="210">
        <v>8.42</v>
      </c>
      <c r="AI28" s="210">
        <v>8.34</v>
      </c>
      <c r="AJ28" s="210">
        <v>7.64</v>
      </c>
      <c r="AK28" s="210">
        <v>6.98</v>
      </c>
      <c r="AL28" s="210">
        <v>7.19</v>
      </c>
      <c r="AM28" s="210">
        <v>7.25</v>
      </c>
      <c r="AN28" s="210">
        <v>6.87</v>
      </c>
      <c r="AO28" s="210">
        <v>7.32</v>
      </c>
      <c r="AP28" s="210">
        <v>7.28</v>
      </c>
      <c r="AQ28" s="210">
        <v>7.74</v>
      </c>
      <c r="AR28" s="210">
        <v>8.19</v>
      </c>
      <c r="AS28" s="210">
        <v>8.5</v>
      </c>
      <c r="AT28" s="210">
        <v>8.51</v>
      </c>
      <c r="AU28" s="210">
        <v>8.4700000000000006</v>
      </c>
      <c r="AV28" s="210">
        <v>7.62</v>
      </c>
      <c r="AW28" s="210">
        <v>7.66</v>
      </c>
      <c r="AX28" s="210">
        <v>7.42</v>
      </c>
      <c r="AY28" s="210">
        <v>7.43</v>
      </c>
      <c r="AZ28" s="210">
        <v>7.38</v>
      </c>
      <c r="BA28" s="210">
        <v>8.02</v>
      </c>
      <c r="BB28" s="210">
        <v>7.9931539999999996</v>
      </c>
      <c r="BC28" s="210">
        <v>8.3702670000000001</v>
      </c>
      <c r="BD28" s="299">
        <v>8.7910459999999997</v>
      </c>
      <c r="BE28" s="299">
        <v>8.9540930000000003</v>
      </c>
      <c r="BF28" s="299">
        <v>8.9981950000000008</v>
      </c>
      <c r="BG28" s="299">
        <v>8.7937790000000007</v>
      </c>
      <c r="BH28" s="299">
        <v>8.265269</v>
      </c>
      <c r="BI28" s="299">
        <v>7.8917409999999997</v>
      </c>
      <c r="BJ28" s="299">
        <v>7.7697079999999996</v>
      </c>
      <c r="BK28" s="299">
        <v>7.6397680000000001</v>
      </c>
      <c r="BL28" s="299">
        <v>7.6543970000000003</v>
      </c>
      <c r="BM28" s="299">
        <v>7.7664850000000003</v>
      </c>
      <c r="BN28" s="299">
        <v>7.8450689999999996</v>
      </c>
      <c r="BO28" s="299">
        <v>8.1373219999999993</v>
      </c>
      <c r="BP28" s="299">
        <v>8.5143459999999997</v>
      </c>
      <c r="BQ28" s="299">
        <v>8.5639610000000008</v>
      </c>
      <c r="BR28" s="299">
        <v>8.5295210000000008</v>
      </c>
      <c r="BS28" s="299">
        <v>8.3223920000000007</v>
      </c>
      <c r="BT28" s="299">
        <v>7.7910430000000002</v>
      </c>
      <c r="BU28" s="299">
        <v>7.5237340000000001</v>
      </c>
      <c r="BV28" s="299">
        <v>7.4516929999999997</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15.55</v>
      </c>
      <c r="AG29" s="210">
        <v>17.739999999999998</v>
      </c>
      <c r="AH29" s="210">
        <v>18.38</v>
      </c>
      <c r="AI29" s="210">
        <v>17.61</v>
      </c>
      <c r="AJ29" s="210">
        <v>12.5</v>
      </c>
      <c r="AK29" s="210">
        <v>9.33</v>
      </c>
      <c r="AL29" s="210">
        <v>9.3000000000000007</v>
      </c>
      <c r="AM29" s="210">
        <v>9.51</v>
      </c>
      <c r="AN29" s="210">
        <v>9.1199999999999992</v>
      </c>
      <c r="AO29" s="210">
        <v>9.85</v>
      </c>
      <c r="AP29" s="210">
        <v>10.66</v>
      </c>
      <c r="AQ29" s="210">
        <v>11.85</v>
      </c>
      <c r="AR29" s="210">
        <v>15.37</v>
      </c>
      <c r="AS29" s="210">
        <v>17.63</v>
      </c>
      <c r="AT29" s="210">
        <v>18.420000000000002</v>
      </c>
      <c r="AU29" s="210">
        <v>16.989999999999998</v>
      </c>
      <c r="AV29" s="210">
        <v>12.36</v>
      </c>
      <c r="AW29" s="210">
        <v>11.07</v>
      </c>
      <c r="AX29" s="210">
        <v>9.81</v>
      </c>
      <c r="AY29" s="210">
        <v>9.74</v>
      </c>
      <c r="AZ29" s="210">
        <v>9.3699999999999992</v>
      </c>
      <c r="BA29" s="210">
        <v>10.55</v>
      </c>
      <c r="BB29" s="210">
        <v>11.350849999999999</v>
      </c>
      <c r="BC29" s="210">
        <v>13.357889999999999</v>
      </c>
      <c r="BD29" s="299">
        <v>15.9671</v>
      </c>
      <c r="BE29" s="299">
        <v>17.40183</v>
      </c>
      <c r="BF29" s="299">
        <v>17.98761</v>
      </c>
      <c r="BG29" s="299">
        <v>16.95711</v>
      </c>
      <c r="BH29" s="299">
        <v>13.461970000000001</v>
      </c>
      <c r="BI29" s="299">
        <v>10.68408</v>
      </c>
      <c r="BJ29" s="299">
        <v>9.7711769999999998</v>
      </c>
      <c r="BK29" s="299">
        <v>9.4695350000000005</v>
      </c>
      <c r="BL29" s="299">
        <v>9.492756</v>
      </c>
      <c r="BM29" s="299">
        <v>10.055199999999999</v>
      </c>
      <c r="BN29" s="299">
        <v>11.011810000000001</v>
      </c>
      <c r="BO29" s="299">
        <v>13.17108</v>
      </c>
      <c r="BP29" s="299">
        <v>15.747159999999999</v>
      </c>
      <c r="BQ29" s="299">
        <v>17.179849999999998</v>
      </c>
      <c r="BR29" s="299">
        <v>17.813330000000001</v>
      </c>
      <c r="BS29" s="299">
        <v>16.809850000000001</v>
      </c>
      <c r="BT29" s="299">
        <v>13.31556</v>
      </c>
      <c r="BU29" s="299">
        <v>10.538679999999999</v>
      </c>
      <c r="BV29" s="299">
        <v>9.6541910000000009</v>
      </c>
    </row>
    <row r="30" spans="1:74" ht="11.1" customHeight="1" x14ac:dyDescent="0.2">
      <c r="A30" s="49"/>
      <c r="B30" s="54" t="s">
        <v>992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1.94</v>
      </c>
      <c r="AU32" s="210">
        <v>1.94</v>
      </c>
      <c r="AV32" s="210">
        <v>1.92</v>
      </c>
      <c r="AW32" s="210">
        <v>1.91</v>
      </c>
      <c r="AX32" s="210">
        <v>1.92</v>
      </c>
      <c r="AY32" s="210">
        <v>1.9</v>
      </c>
      <c r="AZ32" s="210">
        <v>1.9233869164999999</v>
      </c>
      <c r="BA32" s="210">
        <v>1.8885542290999999</v>
      </c>
      <c r="BB32" s="210">
        <v>1.890827</v>
      </c>
      <c r="BC32" s="210">
        <v>1.9220109999999999</v>
      </c>
      <c r="BD32" s="299">
        <v>1.8790640000000001</v>
      </c>
      <c r="BE32" s="299">
        <v>1.8834299999999999</v>
      </c>
      <c r="BF32" s="299">
        <v>1.8729800000000001</v>
      </c>
      <c r="BG32" s="299">
        <v>1.8853489999999999</v>
      </c>
      <c r="BH32" s="299">
        <v>1.83629</v>
      </c>
      <c r="BI32" s="299">
        <v>1.8504290000000001</v>
      </c>
      <c r="BJ32" s="299">
        <v>1.8477809999999999</v>
      </c>
      <c r="BK32" s="299">
        <v>1.8537539999999999</v>
      </c>
      <c r="BL32" s="299">
        <v>1.8780019999999999</v>
      </c>
      <c r="BM32" s="299">
        <v>1.8866719999999999</v>
      </c>
      <c r="BN32" s="299">
        <v>1.904215</v>
      </c>
      <c r="BO32" s="299">
        <v>1.877094</v>
      </c>
      <c r="BP32" s="299">
        <v>1.8388789999999999</v>
      </c>
      <c r="BQ32" s="299">
        <v>1.8476600000000001</v>
      </c>
      <c r="BR32" s="299">
        <v>1.837083</v>
      </c>
      <c r="BS32" s="299">
        <v>1.8531340000000001</v>
      </c>
      <c r="BT32" s="299">
        <v>1.8072680000000001</v>
      </c>
      <c r="BU32" s="299">
        <v>1.827383</v>
      </c>
      <c r="BV32" s="299">
        <v>1.8236300000000001</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2.42</v>
      </c>
      <c r="AV33" s="210">
        <v>2.4900000000000002</v>
      </c>
      <c r="AW33" s="210">
        <v>2.99</v>
      </c>
      <c r="AX33" s="210">
        <v>3.17</v>
      </c>
      <c r="AY33" s="210">
        <v>3.19</v>
      </c>
      <c r="AZ33" s="210">
        <v>15.729265550999999</v>
      </c>
      <c r="BA33" s="210">
        <v>3.2942877981000001</v>
      </c>
      <c r="BB33" s="210">
        <v>3.0202260000000001</v>
      </c>
      <c r="BC33" s="210">
        <v>3.143634</v>
      </c>
      <c r="BD33" s="299">
        <v>3.1348099999999999</v>
      </c>
      <c r="BE33" s="299">
        <v>3.0966040000000001</v>
      </c>
      <c r="BF33" s="299">
        <v>3.1166480000000001</v>
      </c>
      <c r="BG33" s="299">
        <v>3.0265010000000001</v>
      </c>
      <c r="BH33" s="299">
        <v>3.1106910000000001</v>
      </c>
      <c r="BI33" s="299">
        <v>3.2530749999999999</v>
      </c>
      <c r="BJ33" s="299">
        <v>3.4648279999999998</v>
      </c>
      <c r="BK33" s="299">
        <v>3.8187329999999999</v>
      </c>
      <c r="BL33" s="299">
        <v>3.6730149999999999</v>
      </c>
      <c r="BM33" s="299">
        <v>3.3329369999999998</v>
      </c>
      <c r="BN33" s="299">
        <v>3.1243370000000001</v>
      </c>
      <c r="BO33" s="299">
        <v>3.0263119999999999</v>
      </c>
      <c r="BP33" s="299">
        <v>2.978901</v>
      </c>
      <c r="BQ33" s="299">
        <v>3.0159699999999998</v>
      </c>
      <c r="BR33" s="299">
        <v>3.0445519999999999</v>
      </c>
      <c r="BS33" s="299">
        <v>2.9711069999999999</v>
      </c>
      <c r="BT33" s="299">
        <v>3.0648749999999998</v>
      </c>
      <c r="BU33" s="299">
        <v>3.2335060000000002</v>
      </c>
      <c r="BV33" s="299">
        <v>3.4374259999999999</v>
      </c>
    </row>
    <row r="34" spans="1:74" ht="11.1" customHeight="1" x14ac:dyDescent="0.2">
      <c r="A34" s="52" t="s">
        <v>529</v>
      </c>
      <c r="B34" s="576" t="s">
        <v>993</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8.83</v>
      </c>
      <c r="AX34" s="210">
        <v>9.1999999999999993</v>
      </c>
      <c r="AY34" s="210">
        <v>10.32</v>
      </c>
      <c r="AZ34" s="210">
        <v>11.37</v>
      </c>
      <c r="BA34" s="210">
        <v>11.79673</v>
      </c>
      <c r="BB34" s="210">
        <v>12.70303</v>
      </c>
      <c r="BC34" s="210">
        <v>12.43995</v>
      </c>
      <c r="BD34" s="299">
        <v>13.193160000000001</v>
      </c>
      <c r="BE34" s="299">
        <v>12.93173</v>
      </c>
      <c r="BF34" s="299">
        <v>12.64396</v>
      </c>
      <c r="BG34" s="299">
        <v>12.416219999999999</v>
      </c>
      <c r="BH34" s="299">
        <v>12.06574</v>
      </c>
      <c r="BI34" s="299">
        <v>11.80936</v>
      </c>
      <c r="BJ34" s="299">
        <v>12.09638</v>
      </c>
      <c r="BK34" s="299">
        <v>12.099539999999999</v>
      </c>
      <c r="BL34" s="299">
        <v>11.630549999999999</v>
      </c>
      <c r="BM34" s="299">
        <v>11.89791</v>
      </c>
      <c r="BN34" s="299">
        <v>12.492620000000001</v>
      </c>
      <c r="BO34" s="299">
        <v>11.918369999999999</v>
      </c>
      <c r="BP34" s="299">
        <v>12.188700000000001</v>
      </c>
      <c r="BQ34" s="299">
        <v>11.7159</v>
      </c>
      <c r="BR34" s="299">
        <v>11.338609999999999</v>
      </c>
      <c r="BS34" s="299">
        <v>11.10327</v>
      </c>
      <c r="BT34" s="299">
        <v>11.058579999999999</v>
      </c>
      <c r="BU34" s="299">
        <v>11.052709999999999</v>
      </c>
      <c r="BV34" s="299">
        <v>11.39378</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10.68</v>
      </c>
      <c r="AT35" s="210">
        <v>10.44</v>
      </c>
      <c r="AU35" s="210">
        <v>9.83</v>
      </c>
      <c r="AV35" s="210">
        <v>10.07</v>
      </c>
      <c r="AW35" s="210">
        <v>10.35</v>
      </c>
      <c r="AX35" s="210">
        <v>11.14</v>
      </c>
      <c r="AY35" s="210">
        <v>12.16</v>
      </c>
      <c r="AZ35" s="210">
        <v>13.69</v>
      </c>
      <c r="BA35" s="210">
        <v>15.10873</v>
      </c>
      <c r="BB35" s="210">
        <v>15.02764</v>
      </c>
      <c r="BC35" s="210">
        <v>15.475910000000001</v>
      </c>
      <c r="BD35" s="299">
        <v>15.97584</v>
      </c>
      <c r="BE35" s="299">
        <v>16.148209999999999</v>
      </c>
      <c r="BF35" s="299">
        <v>16.031500000000001</v>
      </c>
      <c r="BG35" s="299">
        <v>15.547929999999999</v>
      </c>
      <c r="BH35" s="299">
        <v>15.305529999999999</v>
      </c>
      <c r="BI35" s="299">
        <v>15.665089999999999</v>
      </c>
      <c r="BJ35" s="299">
        <v>15.103680000000001</v>
      </c>
      <c r="BK35" s="299">
        <v>14.74202</v>
      </c>
      <c r="BL35" s="299">
        <v>14.86661</v>
      </c>
      <c r="BM35" s="299">
        <v>15.12571</v>
      </c>
      <c r="BN35" s="299">
        <v>14.665979999999999</v>
      </c>
      <c r="BO35" s="299">
        <v>14.526260000000001</v>
      </c>
      <c r="BP35" s="299">
        <v>14.574920000000001</v>
      </c>
      <c r="BQ35" s="299">
        <v>14.66442</v>
      </c>
      <c r="BR35" s="299">
        <v>14.52759</v>
      </c>
      <c r="BS35" s="299">
        <v>14.35895</v>
      </c>
      <c r="BT35" s="299">
        <v>14.681179999999999</v>
      </c>
      <c r="BU35" s="299">
        <v>15.0311</v>
      </c>
      <c r="BV35" s="299">
        <v>14.231</v>
      </c>
    </row>
    <row r="36" spans="1:74" ht="11.1" customHeight="1" x14ac:dyDescent="0.2">
      <c r="A36" s="52"/>
      <c r="B36" s="55" t="s">
        <v>1015</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302"/>
      <c r="BE36" s="302"/>
      <c r="BF36" s="30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389</v>
      </c>
      <c r="C37" s="437">
        <v>6.59</v>
      </c>
      <c r="D37" s="437">
        <v>6.63</v>
      </c>
      <c r="E37" s="437">
        <v>6.71</v>
      </c>
      <c r="F37" s="437">
        <v>6.6</v>
      </c>
      <c r="G37" s="437">
        <v>6.78</v>
      </c>
      <c r="H37" s="437">
        <v>7.19</v>
      </c>
      <c r="I37" s="437">
        <v>7.31</v>
      </c>
      <c r="J37" s="437">
        <v>7.22</v>
      </c>
      <c r="K37" s="437">
        <v>7.17</v>
      </c>
      <c r="L37" s="437">
        <v>6.91</v>
      </c>
      <c r="M37" s="437">
        <v>6.73</v>
      </c>
      <c r="N37" s="437">
        <v>6.54</v>
      </c>
      <c r="O37" s="437">
        <v>6.94</v>
      </c>
      <c r="P37" s="437">
        <v>6.78</v>
      </c>
      <c r="Q37" s="437">
        <v>6.63</v>
      </c>
      <c r="R37" s="437">
        <v>6.57</v>
      </c>
      <c r="S37" s="437">
        <v>6.79</v>
      </c>
      <c r="T37" s="437">
        <v>7.17</v>
      </c>
      <c r="U37" s="437">
        <v>7.32</v>
      </c>
      <c r="V37" s="437">
        <v>7.25</v>
      </c>
      <c r="W37" s="437">
        <v>7.05</v>
      </c>
      <c r="X37" s="437">
        <v>6.87</v>
      </c>
      <c r="Y37" s="437">
        <v>6.85</v>
      </c>
      <c r="Z37" s="437">
        <v>6.67</v>
      </c>
      <c r="AA37" s="437">
        <v>6.58</v>
      </c>
      <c r="AB37" s="437">
        <v>6.69</v>
      </c>
      <c r="AC37" s="437">
        <v>6.73</v>
      </c>
      <c r="AD37" s="437">
        <v>6.51</v>
      </c>
      <c r="AE37" s="437">
        <v>6.69</v>
      </c>
      <c r="AF37" s="437">
        <v>6.87</v>
      </c>
      <c r="AG37" s="437">
        <v>7.14</v>
      </c>
      <c r="AH37" s="437">
        <v>7.4</v>
      </c>
      <c r="AI37" s="437">
        <v>7.06</v>
      </c>
      <c r="AJ37" s="437">
        <v>6.84</v>
      </c>
      <c r="AK37" s="437">
        <v>6.72</v>
      </c>
      <c r="AL37" s="437">
        <v>6.38</v>
      </c>
      <c r="AM37" s="437">
        <v>6.34</v>
      </c>
      <c r="AN37" s="437">
        <v>6.41</v>
      </c>
      <c r="AO37" s="437">
        <v>6.38</v>
      </c>
      <c r="AP37" s="437">
        <v>6.4</v>
      </c>
      <c r="AQ37" s="437">
        <v>6.53</v>
      </c>
      <c r="AR37" s="437">
        <v>6.93</v>
      </c>
      <c r="AS37" s="437">
        <v>7.17</v>
      </c>
      <c r="AT37" s="437">
        <v>7.07</v>
      </c>
      <c r="AU37" s="437">
        <v>7.01</v>
      </c>
      <c r="AV37" s="437">
        <v>6.71</v>
      </c>
      <c r="AW37" s="437">
        <v>6.48</v>
      </c>
      <c r="AX37" s="437">
        <v>6.4</v>
      </c>
      <c r="AY37" s="437">
        <v>6.35</v>
      </c>
      <c r="AZ37" s="437">
        <v>8.15</v>
      </c>
      <c r="BA37" s="437">
        <v>7.01</v>
      </c>
      <c r="BB37" s="437">
        <v>6.9228969999999999</v>
      </c>
      <c r="BC37" s="437">
        <v>6.935689</v>
      </c>
      <c r="BD37" s="438">
        <v>7.2093590000000001</v>
      </c>
      <c r="BE37" s="438">
        <v>7.3615029999999999</v>
      </c>
      <c r="BF37" s="438">
        <v>7.0760620000000003</v>
      </c>
      <c r="BG37" s="438">
        <v>7.1307939999999999</v>
      </c>
      <c r="BH37" s="438">
        <v>6.7674529999999997</v>
      </c>
      <c r="BI37" s="438">
        <v>6.5516439999999996</v>
      </c>
      <c r="BJ37" s="438">
        <v>6.4524080000000001</v>
      </c>
      <c r="BK37" s="438">
        <v>6.409211</v>
      </c>
      <c r="BL37" s="438">
        <v>7.3409719999999998</v>
      </c>
      <c r="BM37" s="438">
        <v>7.0582330000000004</v>
      </c>
      <c r="BN37" s="438">
        <v>6.914714</v>
      </c>
      <c r="BO37" s="438">
        <v>6.887378</v>
      </c>
      <c r="BP37" s="438">
        <v>7.2386119999999998</v>
      </c>
      <c r="BQ37" s="438">
        <v>7.3464840000000002</v>
      </c>
      <c r="BR37" s="438">
        <v>7.0862350000000003</v>
      </c>
      <c r="BS37" s="438">
        <v>7.1606800000000002</v>
      </c>
      <c r="BT37" s="438">
        <v>6.7926900000000003</v>
      </c>
      <c r="BU37" s="438">
        <v>6.5365289999999998</v>
      </c>
      <c r="BV37" s="438">
        <v>6.4390619999999998</v>
      </c>
    </row>
    <row r="38" spans="1:74" ht="11.1" customHeight="1" x14ac:dyDescent="0.2">
      <c r="A38" s="56" t="s">
        <v>5</v>
      </c>
      <c r="B38" s="151" t="s">
        <v>390</v>
      </c>
      <c r="C38" s="437">
        <v>10.210000000000001</v>
      </c>
      <c r="D38" s="437">
        <v>10.48</v>
      </c>
      <c r="E38" s="437">
        <v>10.46</v>
      </c>
      <c r="F38" s="437">
        <v>10.4</v>
      </c>
      <c r="G38" s="437">
        <v>10.59</v>
      </c>
      <c r="H38" s="437">
        <v>11.01</v>
      </c>
      <c r="I38" s="437">
        <v>10.97</v>
      </c>
      <c r="J38" s="437">
        <v>11.01</v>
      </c>
      <c r="K38" s="437">
        <v>11.03</v>
      </c>
      <c r="L38" s="437">
        <v>10.78</v>
      </c>
      <c r="M38" s="437">
        <v>10.49</v>
      </c>
      <c r="N38" s="437">
        <v>10.28</v>
      </c>
      <c r="O38" s="437">
        <v>10.49</v>
      </c>
      <c r="P38" s="437">
        <v>10.65</v>
      </c>
      <c r="Q38" s="437">
        <v>10.51</v>
      </c>
      <c r="R38" s="437">
        <v>10.46</v>
      </c>
      <c r="S38" s="437">
        <v>10.51</v>
      </c>
      <c r="T38" s="437">
        <v>10.84</v>
      </c>
      <c r="U38" s="437">
        <v>11</v>
      </c>
      <c r="V38" s="437">
        <v>11.03</v>
      </c>
      <c r="W38" s="437">
        <v>10.72</v>
      </c>
      <c r="X38" s="437">
        <v>10.77</v>
      </c>
      <c r="Y38" s="437">
        <v>10.54</v>
      </c>
      <c r="Z38" s="437">
        <v>10.33</v>
      </c>
      <c r="AA38" s="437">
        <v>10.3</v>
      </c>
      <c r="AB38" s="437">
        <v>10.54</v>
      </c>
      <c r="AC38" s="437">
        <v>10.46</v>
      </c>
      <c r="AD38" s="437">
        <v>10.52</v>
      </c>
      <c r="AE38" s="437">
        <v>10.54</v>
      </c>
      <c r="AF38" s="437">
        <v>10.9</v>
      </c>
      <c r="AG38" s="437">
        <v>11.02</v>
      </c>
      <c r="AH38" s="437">
        <v>11.02</v>
      </c>
      <c r="AI38" s="437">
        <v>10.96</v>
      </c>
      <c r="AJ38" s="437">
        <v>10.74</v>
      </c>
      <c r="AK38" s="437">
        <v>10.57</v>
      </c>
      <c r="AL38" s="437">
        <v>10.32</v>
      </c>
      <c r="AM38" s="437">
        <v>10.23</v>
      </c>
      <c r="AN38" s="437">
        <v>10.36</v>
      </c>
      <c r="AO38" s="437">
        <v>10.41</v>
      </c>
      <c r="AP38" s="437">
        <v>10.42</v>
      </c>
      <c r="AQ38" s="437">
        <v>10.45</v>
      </c>
      <c r="AR38" s="437">
        <v>10.95</v>
      </c>
      <c r="AS38" s="437">
        <v>10.9</v>
      </c>
      <c r="AT38" s="437">
        <v>10.95</v>
      </c>
      <c r="AU38" s="437">
        <v>11.07</v>
      </c>
      <c r="AV38" s="437">
        <v>10.79</v>
      </c>
      <c r="AW38" s="437">
        <v>10.59</v>
      </c>
      <c r="AX38" s="437">
        <v>10.48</v>
      </c>
      <c r="AY38" s="437">
        <v>10.31</v>
      </c>
      <c r="AZ38" s="437">
        <v>11.93</v>
      </c>
      <c r="BA38" s="437">
        <v>11.13</v>
      </c>
      <c r="BB38" s="437">
        <v>10.70669</v>
      </c>
      <c r="BC38" s="437">
        <v>10.7508</v>
      </c>
      <c r="BD38" s="438">
        <v>11.30233</v>
      </c>
      <c r="BE38" s="438">
        <v>11.31026</v>
      </c>
      <c r="BF38" s="438">
        <v>11.397349999999999</v>
      </c>
      <c r="BG38" s="438">
        <v>11.49164</v>
      </c>
      <c r="BH38" s="438">
        <v>11.167809999999999</v>
      </c>
      <c r="BI38" s="438">
        <v>10.952209999999999</v>
      </c>
      <c r="BJ38" s="438">
        <v>10.803269999999999</v>
      </c>
      <c r="BK38" s="438">
        <v>10.56921</v>
      </c>
      <c r="BL38" s="438">
        <v>12.11759</v>
      </c>
      <c r="BM38" s="438">
        <v>11.40977</v>
      </c>
      <c r="BN38" s="438">
        <v>10.92483</v>
      </c>
      <c r="BO38" s="438">
        <v>10.922420000000001</v>
      </c>
      <c r="BP38" s="438">
        <v>11.466379999999999</v>
      </c>
      <c r="BQ38" s="438">
        <v>11.43998</v>
      </c>
      <c r="BR38" s="438">
        <v>11.47748</v>
      </c>
      <c r="BS38" s="438">
        <v>11.55044</v>
      </c>
      <c r="BT38" s="438">
        <v>11.220280000000001</v>
      </c>
      <c r="BU38" s="438">
        <v>10.99593</v>
      </c>
      <c r="BV38" s="438">
        <v>10.88345</v>
      </c>
    </row>
    <row r="39" spans="1:74" ht="11.1" customHeight="1" x14ac:dyDescent="0.2">
      <c r="A39" s="56" t="s">
        <v>532</v>
      </c>
      <c r="B39" s="255" t="s">
        <v>391</v>
      </c>
      <c r="C39" s="439">
        <v>12.21</v>
      </c>
      <c r="D39" s="439">
        <v>12.79</v>
      </c>
      <c r="E39" s="439">
        <v>12.89</v>
      </c>
      <c r="F39" s="439">
        <v>12.72</v>
      </c>
      <c r="G39" s="439">
        <v>13.07</v>
      </c>
      <c r="H39" s="439">
        <v>13.2</v>
      </c>
      <c r="I39" s="439">
        <v>13.08</v>
      </c>
      <c r="J39" s="439">
        <v>13.15</v>
      </c>
      <c r="K39" s="439">
        <v>13.28</v>
      </c>
      <c r="L39" s="439">
        <v>12.8</v>
      </c>
      <c r="M39" s="439">
        <v>12.94</v>
      </c>
      <c r="N39" s="439">
        <v>12.45</v>
      </c>
      <c r="O39" s="439">
        <v>12.22</v>
      </c>
      <c r="P39" s="439">
        <v>12.63</v>
      </c>
      <c r="Q39" s="439">
        <v>12.97</v>
      </c>
      <c r="R39" s="439">
        <v>12.88</v>
      </c>
      <c r="S39" s="439">
        <v>13.12</v>
      </c>
      <c r="T39" s="439">
        <v>13.03</v>
      </c>
      <c r="U39" s="439">
        <v>13.13</v>
      </c>
      <c r="V39" s="439">
        <v>13.26</v>
      </c>
      <c r="W39" s="439">
        <v>13.01</v>
      </c>
      <c r="X39" s="439">
        <v>12.85</v>
      </c>
      <c r="Y39" s="439">
        <v>12.9</v>
      </c>
      <c r="Z39" s="439">
        <v>12.43</v>
      </c>
      <c r="AA39" s="439">
        <v>12.47</v>
      </c>
      <c r="AB39" s="439">
        <v>12.72</v>
      </c>
      <c r="AC39" s="439">
        <v>12.84</v>
      </c>
      <c r="AD39" s="439">
        <v>13.25</v>
      </c>
      <c r="AE39" s="439">
        <v>13.31</v>
      </c>
      <c r="AF39" s="439">
        <v>13.32</v>
      </c>
      <c r="AG39" s="439">
        <v>13.26</v>
      </c>
      <c r="AH39" s="439">
        <v>13.3</v>
      </c>
      <c r="AI39" s="439">
        <v>13.16</v>
      </c>
      <c r="AJ39" s="439">
        <v>12.81</v>
      </c>
      <c r="AK39" s="439">
        <v>13.03</v>
      </c>
      <c r="AL39" s="439">
        <v>12.68</v>
      </c>
      <c r="AM39" s="439">
        <v>12.79</v>
      </c>
      <c r="AN39" s="439">
        <v>12.85</v>
      </c>
      <c r="AO39" s="439">
        <v>13.08</v>
      </c>
      <c r="AP39" s="439">
        <v>13.28</v>
      </c>
      <c r="AQ39" s="439">
        <v>13.15</v>
      </c>
      <c r="AR39" s="439">
        <v>13.27</v>
      </c>
      <c r="AS39" s="439">
        <v>13.25</v>
      </c>
      <c r="AT39" s="439">
        <v>13.31</v>
      </c>
      <c r="AU39" s="439">
        <v>13.54</v>
      </c>
      <c r="AV39" s="439">
        <v>13.7</v>
      </c>
      <c r="AW39" s="439">
        <v>13.35</v>
      </c>
      <c r="AX39" s="439">
        <v>12.8</v>
      </c>
      <c r="AY39" s="439">
        <v>12.69</v>
      </c>
      <c r="AZ39" s="439">
        <v>13.34</v>
      </c>
      <c r="BA39" s="439">
        <v>13.29</v>
      </c>
      <c r="BB39" s="439">
        <v>13.60956</v>
      </c>
      <c r="BC39" s="439">
        <v>13.36164</v>
      </c>
      <c r="BD39" s="440">
        <v>13.517950000000001</v>
      </c>
      <c r="BE39" s="440">
        <v>13.649509999999999</v>
      </c>
      <c r="BF39" s="440">
        <v>13.73817</v>
      </c>
      <c r="BG39" s="440">
        <v>13.902699999999999</v>
      </c>
      <c r="BH39" s="440">
        <v>14.05974</v>
      </c>
      <c r="BI39" s="440">
        <v>13.78608</v>
      </c>
      <c r="BJ39" s="440">
        <v>13.18943</v>
      </c>
      <c r="BK39" s="440">
        <v>13.058199999999999</v>
      </c>
      <c r="BL39" s="440">
        <v>13.7789</v>
      </c>
      <c r="BM39" s="440">
        <v>13.654400000000001</v>
      </c>
      <c r="BN39" s="440">
        <v>13.943659999999999</v>
      </c>
      <c r="BO39" s="440">
        <v>13.579599999999999</v>
      </c>
      <c r="BP39" s="440">
        <v>13.670809999999999</v>
      </c>
      <c r="BQ39" s="440">
        <v>13.753130000000001</v>
      </c>
      <c r="BR39" s="440">
        <v>13.81185</v>
      </c>
      <c r="BS39" s="440">
        <v>13.95795</v>
      </c>
      <c r="BT39" s="440">
        <v>14.03121</v>
      </c>
      <c r="BU39" s="440">
        <v>13.82916</v>
      </c>
      <c r="BV39" s="440">
        <v>13.249750000000001</v>
      </c>
    </row>
    <row r="40" spans="1:74" s="392" customFormat="1" ht="12" customHeight="1" x14ac:dyDescent="0.25">
      <c r="A40" s="391"/>
      <c r="B40" s="777" t="s">
        <v>839</v>
      </c>
      <c r="C40" s="762"/>
      <c r="D40" s="762"/>
      <c r="E40" s="762"/>
      <c r="F40" s="762"/>
      <c r="G40" s="762"/>
      <c r="H40" s="762"/>
      <c r="I40" s="762"/>
      <c r="J40" s="762"/>
      <c r="K40" s="762"/>
      <c r="L40" s="762"/>
      <c r="M40" s="762"/>
      <c r="N40" s="762"/>
      <c r="O40" s="762"/>
      <c r="P40" s="762"/>
      <c r="Q40" s="759"/>
      <c r="AY40" s="451"/>
      <c r="AZ40" s="451"/>
      <c r="BA40" s="451"/>
      <c r="BB40" s="451"/>
      <c r="BC40" s="451"/>
      <c r="BD40" s="581"/>
      <c r="BE40" s="581"/>
      <c r="BF40" s="581"/>
      <c r="BG40" s="451"/>
      <c r="BH40" s="451"/>
      <c r="BI40" s="451"/>
      <c r="BJ40" s="451"/>
    </row>
    <row r="41" spans="1:74" s="392" customFormat="1" ht="12" customHeight="1" x14ac:dyDescent="0.25">
      <c r="A41" s="391"/>
      <c r="B41" s="777" t="s">
        <v>840</v>
      </c>
      <c r="C41" s="762"/>
      <c r="D41" s="762"/>
      <c r="E41" s="762"/>
      <c r="F41" s="762"/>
      <c r="G41" s="762"/>
      <c r="H41" s="762"/>
      <c r="I41" s="762"/>
      <c r="J41" s="762"/>
      <c r="K41" s="762"/>
      <c r="L41" s="762"/>
      <c r="M41" s="762"/>
      <c r="N41" s="762"/>
      <c r="O41" s="762"/>
      <c r="P41" s="762"/>
      <c r="Q41" s="759"/>
      <c r="AY41" s="451"/>
      <c r="AZ41" s="451"/>
      <c r="BA41" s="451"/>
      <c r="BB41" s="451"/>
      <c r="BC41" s="451"/>
      <c r="BD41" s="581"/>
      <c r="BE41" s="581"/>
      <c r="BF41" s="581"/>
      <c r="BG41" s="451"/>
      <c r="BH41" s="451"/>
      <c r="BI41" s="451"/>
      <c r="BJ41" s="451"/>
    </row>
    <row r="42" spans="1:74" s="392" customFormat="1" ht="12" customHeight="1" x14ac:dyDescent="0.25">
      <c r="A42" s="391"/>
      <c r="B42" s="775" t="s">
        <v>994</v>
      </c>
      <c r="C42" s="762"/>
      <c r="D42" s="762"/>
      <c r="E42" s="762"/>
      <c r="F42" s="762"/>
      <c r="G42" s="762"/>
      <c r="H42" s="762"/>
      <c r="I42" s="762"/>
      <c r="J42" s="762"/>
      <c r="K42" s="762"/>
      <c r="L42" s="762"/>
      <c r="M42" s="762"/>
      <c r="N42" s="762"/>
      <c r="O42" s="762"/>
      <c r="P42" s="762"/>
      <c r="Q42" s="759"/>
      <c r="AY42" s="451"/>
      <c r="AZ42" s="451"/>
      <c r="BA42" s="451"/>
      <c r="BB42" s="451"/>
      <c r="BC42" s="451"/>
      <c r="BD42" s="581"/>
      <c r="BE42" s="581"/>
      <c r="BF42" s="581"/>
      <c r="BG42" s="451"/>
      <c r="BH42" s="451"/>
      <c r="BI42" s="451"/>
      <c r="BJ42" s="451"/>
    </row>
    <row r="43" spans="1:74" s="392" customFormat="1" ht="12" customHeight="1" x14ac:dyDescent="0.25">
      <c r="A43" s="391"/>
      <c r="B43" s="752" t="s">
        <v>815</v>
      </c>
      <c r="C43" s="744"/>
      <c r="D43" s="744"/>
      <c r="E43" s="744"/>
      <c r="F43" s="744"/>
      <c r="G43" s="744"/>
      <c r="H43" s="744"/>
      <c r="I43" s="744"/>
      <c r="J43" s="744"/>
      <c r="K43" s="744"/>
      <c r="L43" s="744"/>
      <c r="M43" s="744"/>
      <c r="N43" s="744"/>
      <c r="O43" s="744"/>
      <c r="P43" s="744"/>
      <c r="Q43" s="744"/>
      <c r="AY43" s="451"/>
      <c r="AZ43" s="451"/>
      <c r="BA43" s="451"/>
      <c r="BB43" s="451"/>
      <c r="BC43" s="451"/>
      <c r="BD43" s="581"/>
      <c r="BE43" s="581"/>
      <c r="BF43" s="581"/>
      <c r="BG43" s="451"/>
      <c r="BH43" s="451"/>
      <c r="BI43" s="451"/>
      <c r="BJ43" s="451"/>
    </row>
    <row r="44" spans="1:74" s="392" customFormat="1" ht="12" customHeight="1" x14ac:dyDescent="0.25">
      <c r="A44" s="391"/>
      <c r="B44" s="778" t="str">
        <f>"Notes: "&amp;"EIA completed modeling and analysis for this report on " &amp;Dates!D2&amp;"."</f>
        <v>Notes: EIA completed modeling and analysis for this report on Thursday June 3, 2021.</v>
      </c>
      <c r="C44" s="769"/>
      <c r="D44" s="769"/>
      <c r="E44" s="769"/>
      <c r="F44" s="769"/>
      <c r="G44" s="769"/>
      <c r="H44" s="769"/>
      <c r="I44" s="769"/>
      <c r="J44" s="769"/>
      <c r="K44" s="769"/>
      <c r="L44" s="769"/>
      <c r="M44" s="769"/>
      <c r="N44" s="769"/>
      <c r="O44" s="769"/>
      <c r="P44" s="769"/>
      <c r="Q44" s="769"/>
      <c r="AY44" s="451"/>
      <c r="AZ44" s="451"/>
      <c r="BA44" s="451"/>
      <c r="BB44" s="451"/>
      <c r="BC44" s="451"/>
      <c r="BD44" s="581"/>
      <c r="BE44" s="581"/>
      <c r="BF44" s="581"/>
      <c r="BG44" s="451"/>
      <c r="BH44" s="451"/>
      <c r="BI44" s="451"/>
      <c r="BJ44" s="451"/>
    </row>
    <row r="45" spans="1:74" s="392" customFormat="1" ht="12" customHeight="1" x14ac:dyDescent="0.25">
      <c r="A45" s="391"/>
      <c r="B45" s="770" t="s">
        <v>353</v>
      </c>
      <c r="C45" s="769"/>
      <c r="D45" s="769"/>
      <c r="E45" s="769"/>
      <c r="F45" s="769"/>
      <c r="G45" s="769"/>
      <c r="H45" s="769"/>
      <c r="I45" s="769"/>
      <c r="J45" s="769"/>
      <c r="K45" s="769"/>
      <c r="L45" s="769"/>
      <c r="M45" s="769"/>
      <c r="N45" s="769"/>
      <c r="O45" s="769"/>
      <c r="P45" s="769"/>
      <c r="Q45" s="769"/>
      <c r="AY45" s="451"/>
      <c r="AZ45" s="451"/>
      <c r="BA45" s="451"/>
      <c r="BB45" s="451"/>
      <c r="BC45" s="451"/>
      <c r="BD45" s="581"/>
      <c r="BE45" s="581"/>
      <c r="BF45" s="581"/>
      <c r="BG45" s="451"/>
      <c r="BH45" s="451"/>
      <c r="BI45" s="451"/>
      <c r="BJ45" s="451"/>
    </row>
    <row r="46" spans="1:74" s="392" customFormat="1" ht="12" customHeight="1" x14ac:dyDescent="0.25">
      <c r="A46" s="391"/>
      <c r="B46" s="776" t="s">
        <v>1386</v>
      </c>
      <c r="C46" s="744"/>
      <c r="D46" s="744"/>
      <c r="E46" s="744"/>
      <c r="F46" s="744"/>
      <c r="G46" s="744"/>
      <c r="H46" s="744"/>
      <c r="I46" s="744"/>
      <c r="J46" s="744"/>
      <c r="K46" s="744"/>
      <c r="L46" s="744"/>
      <c r="M46" s="744"/>
      <c r="N46" s="744"/>
      <c r="O46" s="744"/>
      <c r="P46" s="744"/>
      <c r="Q46" s="744"/>
      <c r="AY46" s="451"/>
      <c r="AZ46" s="451"/>
      <c r="BA46" s="451"/>
      <c r="BB46" s="451"/>
      <c r="BC46" s="451"/>
      <c r="BD46" s="581"/>
      <c r="BE46" s="581"/>
      <c r="BF46" s="581"/>
      <c r="BG46" s="451"/>
      <c r="BH46" s="451"/>
      <c r="BI46" s="451"/>
      <c r="BJ46" s="451"/>
    </row>
    <row r="47" spans="1:74" s="392" customFormat="1" ht="12" customHeight="1" x14ac:dyDescent="0.25">
      <c r="A47" s="391"/>
      <c r="B47" s="763" t="s">
        <v>841</v>
      </c>
      <c r="C47" s="762"/>
      <c r="D47" s="762"/>
      <c r="E47" s="762"/>
      <c r="F47" s="762"/>
      <c r="G47" s="762"/>
      <c r="H47" s="762"/>
      <c r="I47" s="762"/>
      <c r="J47" s="762"/>
      <c r="K47" s="762"/>
      <c r="L47" s="762"/>
      <c r="M47" s="762"/>
      <c r="N47" s="762"/>
      <c r="O47" s="762"/>
      <c r="P47" s="762"/>
      <c r="Q47" s="759"/>
      <c r="AY47" s="451"/>
      <c r="AZ47" s="451"/>
      <c r="BA47" s="451"/>
      <c r="BB47" s="451"/>
      <c r="BC47" s="451"/>
      <c r="BD47" s="581"/>
      <c r="BE47" s="581"/>
      <c r="BF47" s="581"/>
      <c r="BG47" s="451"/>
      <c r="BH47" s="451"/>
      <c r="BI47" s="451"/>
      <c r="BJ47" s="451"/>
    </row>
    <row r="48" spans="1:74" s="392" customFormat="1" ht="12" customHeight="1" x14ac:dyDescent="0.25">
      <c r="A48" s="391"/>
      <c r="B48" s="772" t="s">
        <v>842</v>
      </c>
      <c r="C48" s="759"/>
      <c r="D48" s="759"/>
      <c r="E48" s="759"/>
      <c r="F48" s="759"/>
      <c r="G48" s="759"/>
      <c r="H48" s="759"/>
      <c r="I48" s="759"/>
      <c r="J48" s="759"/>
      <c r="K48" s="759"/>
      <c r="L48" s="759"/>
      <c r="M48" s="759"/>
      <c r="N48" s="759"/>
      <c r="O48" s="759"/>
      <c r="P48" s="759"/>
      <c r="Q48" s="759"/>
      <c r="AY48" s="451"/>
      <c r="AZ48" s="451"/>
      <c r="BA48" s="451"/>
      <c r="BB48" s="451"/>
      <c r="BC48" s="451"/>
      <c r="BD48" s="581"/>
      <c r="BE48" s="581"/>
      <c r="BF48" s="581"/>
      <c r="BG48" s="451"/>
      <c r="BH48" s="451"/>
      <c r="BI48" s="451"/>
      <c r="BJ48" s="451"/>
    </row>
    <row r="49" spans="1:74" s="392" customFormat="1" ht="12" customHeight="1" x14ac:dyDescent="0.25">
      <c r="A49" s="391"/>
      <c r="B49" s="774" t="s">
        <v>680</v>
      </c>
      <c r="C49" s="759"/>
      <c r="D49" s="759"/>
      <c r="E49" s="759"/>
      <c r="F49" s="759"/>
      <c r="G49" s="759"/>
      <c r="H49" s="759"/>
      <c r="I49" s="759"/>
      <c r="J49" s="759"/>
      <c r="K49" s="759"/>
      <c r="L49" s="759"/>
      <c r="M49" s="759"/>
      <c r="N49" s="759"/>
      <c r="O49" s="759"/>
      <c r="P49" s="759"/>
      <c r="Q49" s="759"/>
      <c r="AY49" s="451"/>
      <c r="AZ49" s="451"/>
      <c r="BA49" s="451"/>
      <c r="BB49" s="451"/>
      <c r="BC49" s="451"/>
      <c r="BD49" s="581"/>
      <c r="BE49" s="581"/>
      <c r="BF49" s="581"/>
      <c r="BG49" s="451"/>
      <c r="BH49" s="451"/>
      <c r="BI49" s="451"/>
      <c r="BJ49" s="451"/>
    </row>
    <row r="50" spans="1:74" s="392" customFormat="1" ht="12" customHeight="1" x14ac:dyDescent="0.25">
      <c r="A50" s="391"/>
      <c r="B50" s="765" t="s">
        <v>838</v>
      </c>
      <c r="C50" s="766"/>
      <c r="D50" s="766"/>
      <c r="E50" s="766"/>
      <c r="F50" s="766"/>
      <c r="G50" s="766"/>
      <c r="H50" s="766"/>
      <c r="I50" s="766"/>
      <c r="J50" s="766"/>
      <c r="K50" s="766"/>
      <c r="L50" s="766"/>
      <c r="M50" s="766"/>
      <c r="N50" s="766"/>
      <c r="O50" s="766"/>
      <c r="P50" s="766"/>
      <c r="Q50" s="759"/>
      <c r="AY50" s="451"/>
      <c r="AZ50" s="451"/>
      <c r="BA50" s="451"/>
      <c r="BB50" s="451"/>
      <c r="BC50" s="451"/>
      <c r="BD50" s="581"/>
      <c r="BE50" s="581"/>
      <c r="BF50" s="581"/>
      <c r="BG50" s="451"/>
      <c r="BH50" s="451"/>
      <c r="BI50" s="451"/>
      <c r="BJ50" s="451"/>
    </row>
    <row r="51" spans="1:74" s="394" customFormat="1" ht="12" customHeight="1" x14ac:dyDescent="0.25">
      <c r="A51" s="393"/>
      <c r="B51" s="771" t="s">
        <v>1384</v>
      </c>
      <c r="C51" s="759"/>
      <c r="D51" s="759"/>
      <c r="E51" s="759"/>
      <c r="F51" s="759"/>
      <c r="G51" s="759"/>
      <c r="H51" s="759"/>
      <c r="I51" s="759"/>
      <c r="J51" s="759"/>
      <c r="K51" s="759"/>
      <c r="L51" s="759"/>
      <c r="M51" s="759"/>
      <c r="N51" s="759"/>
      <c r="O51" s="759"/>
      <c r="P51" s="759"/>
      <c r="Q51" s="759"/>
      <c r="AY51" s="452"/>
      <c r="AZ51" s="452"/>
      <c r="BA51" s="452"/>
      <c r="BB51" s="452"/>
      <c r="BC51" s="452"/>
      <c r="BD51" s="582"/>
      <c r="BE51" s="582"/>
      <c r="BF51" s="582"/>
      <c r="BG51" s="452"/>
      <c r="BH51" s="452"/>
      <c r="BI51" s="452"/>
      <c r="BJ51" s="452"/>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V5" activePane="bottomRight" state="frozen"/>
      <selection activeCell="BF63" sqref="BF63"/>
      <selection pane="topRight" activeCell="BF63" sqref="BF63"/>
      <selection pane="bottomLeft" activeCell="BF63" sqref="BF63"/>
      <selection pane="bottomRight" activeCell="BE10" sqref="BE10"/>
    </sheetView>
  </sheetViews>
  <sheetFormatPr defaultColWidth="8.5546875" defaultRowHeight="10.199999999999999" x14ac:dyDescent="0.2"/>
  <cols>
    <col min="1" max="1" width="17.44140625" style="159" customWidth="1"/>
    <col min="2" max="2" width="25.4414062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2" x14ac:dyDescent="0.25">
      <c r="A1" s="741" t="s">
        <v>798</v>
      </c>
      <c r="B1" s="786" t="s">
        <v>1359</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3.2" x14ac:dyDescent="0.25">
      <c r="A2" s="742"/>
      <c r="B2" s="486" t="str">
        <f>"U.S. Energy Information Administration  |  Short-Term Energy Outlook  - "&amp;Dates!D1</f>
        <v>U.S. Energy Information Administration  |  Short-Term Energy Outlook  - June 2021</v>
      </c>
      <c r="C2" s="489"/>
      <c r="D2" s="489"/>
      <c r="E2" s="489"/>
      <c r="F2" s="489"/>
      <c r="G2" s="489"/>
      <c r="H2" s="489"/>
      <c r="I2" s="489"/>
      <c r="J2" s="718"/>
    </row>
    <row r="3" spans="1:74" s="12" customFormat="1" ht="13.2" x14ac:dyDescent="0.25">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296</v>
      </c>
      <c r="B6" s="170" t="s">
        <v>245</v>
      </c>
      <c r="C6" s="244">
        <v>27.020744475000001</v>
      </c>
      <c r="D6" s="244">
        <v>27.484611209000001</v>
      </c>
      <c r="E6" s="244">
        <v>27.536724453000001</v>
      </c>
      <c r="F6" s="244">
        <v>26.9388313</v>
      </c>
      <c r="G6" s="244">
        <v>27.162349614</v>
      </c>
      <c r="H6" s="244">
        <v>27.125007462999999</v>
      </c>
      <c r="I6" s="244">
        <v>27.583951612</v>
      </c>
      <c r="J6" s="244">
        <v>27.489256401999999</v>
      </c>
      <c r="K6" s="244">
        <v>27.063548406999999</v>
      </c>
      <c r="L6" s="244">
        <v>28.053694650000001</v>
      </c>
      <c r="M6" s="244">
        <v>28.910080271000002</v>
      </c>
      <c r="N6" s="244">
        <v>28.491588780000001</v>
      </c>
      <c r="O6" s="244">
        <v>28.719402631000001</v>
      </c>
      <c r="P6" s="244">
        <v>29.164653263000002</v>
      </c>
      <c r="Q6" s="244">
        <v>29.483530906999999</v>
      </c>
      <c r="R6" s="244">
        <v>29.330594244</v>
      </c>
      <c r="S6" s="244">
        <v>29.169780973000002</v>
      </c>
      <c r="T6" s="244">
        <v>29.429062891000001</v>
      </c>
      <c r="U6" s="244">
        <v>30.218880272</v>
      </c>
      <c r="V6" s="244">
        <v>30.963779281000001</v>
      </c>
      <c r="W6" s="244">
        <v>30.330561933999999</v>
      </c>
      <c r="X6" s="244">
        <v>30.990355253000001</v>
      </c>
      <c r="Y6" s="244">
        <v>31.451912610000001</v>
      </c>
      <c r="Z6" s="244">
        <v>31.608971679</v>
      </c>
      <c r="AA6" s="244">
        <v>30.851288288999999</v>
      </c>
      <c r="AB6" s="244">
        <v>30.876540518999999</v>
      </c>
      <c r="AC6" s="244">
        <v>31.180882109999999</v>
      </c>
      <c r="AD6" s="244">
        <v>31.500473550999999</v>
      </c>
      <c r="AE6" s="244">
        <v>31.228690638</v>
      </c>
      <c r="AF6" s="244">
        <v>31.069279119000001</v>
      </c>
      <c r="AG6" s="244">
        <v>31.027004268999999</v>
      </c>
      <c r="AH6" s="244">
        <v>31.600165281999999</v>
      </c>
      <c r="AI6" s="244">
        <v>31.678942899999999</v>
      </c>
      <c r="AJ6" s="244">
        <v>32.112086550000001</v>
      </c>
      <c r="AK6" s="244">
        <v>32.927359156000001</v>
      </c>
      <c r="AL6" s="244">
        <v>33.121696673000002</v>
      </c>
      <c r="AM6" s="244">
        <v>33.081650553999999</v>
      </c>
      <c r="AN6" s="244">
        <v>32.873304804999997</v>
      </c>
      <c r="AO6" s="244">
        <v>32.901811950999999</v>
      </c>
      <c r="AP6" s="244">
        <v>30.759356046000001</v>
      </c>
      <c r="AQ6" s="244">
        <v>28.132936450999999</v>
      </c>
      <c r="AR6" s="244">
        <v>29.451901854999999</v>
      </c>
      <c r="AS6" s="244">
        <v>30.386451273999999</v>
      </c>
      <c r="AT6" s="244">
        <v>29.695062747000001</v>
      </c>
      <c r="AU6" s="244">
        <v>29.837340995000002</v>
      </c>
      <c r="AV6" s="244">
        <v>29.887603009999999</v>
      </c>
      <c r="AW6" s="244">
        <v>31.092898225999999</v>
      </c>
      <c r="AX6" s="244">
        <v>31.115990095000001</v>
      </c>
      <c r="AY6" s="244">
        <v>31.062639015999999</v>
      </c>
      <c r="AZ6" s="244">
        <v>28.240804802</v>
      </c>
      <c r="BA6" s="244">
        <v>31.109145136999999</v>
      </c>
      <c r="BB6" s="244">
        <v>30.697137569999999</v>
      </c>
      <c r="BC6" s="244">
        <v>30.707853145000001</v>
      </c>
      <c r="BD6" s="368">
        <v>31.257750616999999</v>
      </c>
      <c r="BE6" s="368">
        <v>31.560130344000001</v>
      </c>
      <c r="BF6" s="368">
        <v>31.592309534000002</v>
      </c>
      <c r="BG6" s="368">
        <v>31.439317309</v>
      </c>
      <c r="BH6" s="368">
        <v>31.718156218000001</v>
      </c>
      <c r="BI6" s="368">
        <v>32.080443643000002</v>
      </c>
      <c r="BJ6" s="368">
        <v>32.213709993000002</v>
      </c>
      <c r="BK6" s="368">
        <v>32.128826824000001</v>
      </c>
      <c r="BL6" s="368">
        <v>32.153748192999998</v>
      </c>
      <c r="BM6" s="368">
        <v>32.309722903000001</v>
      </c>
      <c r="BN6" s="368">
        <v>32.431661298000002</v>
      </c>
      <c r="BO6" s="368">
        <v>32.457445112999999</v>
      </c>
      <c r="BP6" s="368">
        <v>32.564528479000003</v>
      </c>
      <c r="BQ6" s="368">
        <v>32.645932387000002</v>
      </c>
      <c r="BR6" s="368">
        <v>32.855642666999998</v>
      </c>
      <c r="BS6" s="368">
        <v>32.77906771</v>
      </c>
      <c r="BT6" s="368">
        <v>32.982374980000003</v>
      </c>
      <c r="BU6" s="368">
        <v>33.308659831</v>
      </c>
      <c r="BV6" s="368">
        <v>33.336488334000002</v>
      </c>
    </row>
    <row r="7" spans="1:74" ht="11.1" customHeight="1" x14ac:dyDescent="0.2">
      <c r="A7" s="159" t="s">
        <v>292</v>
      </c>
      <c r="B7" s="170" t="s">
        <v>246</v>
      </c>
      <c r="C7" s="244">
        <v>14.774953418999999</v>
      </c>
      <c r="D7" s="244">
        <v>15.180088286</v>
      </c>
      <c r="E7" s="244">
        <v>15.389416710000001</v>
      </c>
      <c r="F7" s="244">
        <v>15.285701</v>
      </c>
      <c r="G7" s="244">
        <v>15.504149387</v>
      </c>
      <c r="H7" s="244">
        <v>15.525382333</v>
      </c>
      <c r="I7" s="244">
        <v>15.589733677</v>
      </c>
      <c r="J7" s="244">
        <v>15.58919729</v>
      </c>
      <c r="K7" s="244">
        <v>15.648023999999999</v>
      </c>
      <c r="L7" s="244">
        <v>16.192056354999998</v>
      </c>
      <c r="M7" s="244">
        <v>16.835779333000001</v>
      </c>
      <c r="N7" s="244">
        <v>16.538826387</v>
      </c>
      <c r="O7" s="244">
        <v>16.378559097</v>
      </c>
      <c r="P7" s="244">
        <v>16.805528143</v>
      </c>
      <c r="Q7" s="244">
        <v>17.227982129000001</v>
      </c>
      <c r="R7" s="244">
        <v>17.305200667000001</v>
      </c>
      <c r="S7" s="244">
        <v>17.365525870999999</v>
      </c>
      <c r="T7" s="244">
        <v>17.547035000000001</v>
      </c>
      <c r="U7" s="244">
        <v>17.980108161</v>
      </c>
      <c r="V7" s="244">
        <v>18.665169419000001</v>
      </c>
      <c r="W7" s="244">
        <v>18.668482999999998</v>
      </c>
      <c r="X7" s="244">
        <v>18.662313129000001</v>
      </c>
      <c r="Y7" s="244">
        <v>19.068547667000001</v>
      </c>
      <c r="Z7" s="244">
        <v>19.168126903000001</v>
      </c>
      <c r="AA7" s="244">
        <v>18.864000677</v>
      </c>
      <c r="AB7" s="244">
        <v>18.727576143</v>
      </c>
      <c r="AC7" s="244">
        <v>18.996404065</v>
      </c>
      <c r="AD7" s="244">
        <v>19.321885333000001</v>
      </c>
      <c r="AE7" s="244">
        <v>19.408766258</v>
      </c>
      <c r="AF7" s="244">
        <v>19.328355999999999</v>
      </c>
      <c r="AG7" s="244">
        <v>18.957561677000001</v>
      </c>
      <c r="AH7" s="244">
        <v>19.625606419</v>
      </c>
      <c r="AI7" s="244">
        <v>19.764462333000001</v>
      </c>
      <c r="AJ7" s="244">
        <v>19.989585354999999</v>
      </c>
      <c r="AK7" s="244">
        <v>20.328145332999998</v>
      </c>
      <c r="AL7" s="244">
        <v>20.299549194000001</v>
      </c>
      <c r="AM7" s="244">
        <v>20.417558452000002</v>
      </c>
      <c r="AN7" s="244">
        <v>19.997953896999999</v>
      </c>
      <c r="AO7" s="244">
        <v>20.233451839000001</v>
      </c>
      <c r="AP7" s="244">
        <v>18.574151666999999</v>
      </c>
      <c r="AQ7" s="244">
        <v>16.551138968</v>
      </c>
      <c r="AR7" s="244">
        <v>17.660822332999999</v>
      </c>
      <c r="AS7" s="244">
        <v>18.510435999999999</v>
      </c>
      <c r="AT7" s="244">
        <v>18.052625323000001</v>
      </c>
      <c r="AU7" s="244">
        <v>18.348531999999999</v>
      </c>
      <c r="AV7" s="244">
        <v>17.910187580999999</v>
      </c>
      <c r="AW7" s="244">
        <v>18.695698666999998</v>
      </c>
      <c r="AX7" s="244">
        <v>18.323364935000001</v>
      </c>
      <c r="AY7" s="244">
        <v>18.401412129000001</v>
      </c>
      <c r="AZ7" s="244">
        <v>15.874328714000001</v>
      </c>
      <c r="BA7" s="244">
        <v>18.440007065</v>
      </c>
      <c r="BB7" s="244">
        <v>18.630271974999999</v>
      </c>
      <c r="BC7" s="244">
        <v>18.770095553000001</v>
      </c>
      <c r="BD7" s="368">
        <v>18.817714200000001</v>
      </c>
      <c r="BE7" s="368">
        <v>18.868077299999999</v>
      </c>
      <c r="BF7" s="368">
        <v>18.904773800000001</v>
      </c>
      <c r="BG7" s="368">
        <v>18.901910900000001</v>
      </c>
      <c r="BH7" s="368">
        <v>18.914966499999998</v>
      </c>
      <c r="BI7" s="368">
        <v>19.2362392</v>
      </c>
      <c r="BJ7" s="368">
        <v>19.407518199999998</v>
      </c>
      <c r="BK7" s="368">
        <v>19.2815154</v>
      </c>
      <c r="BL7" s="368">
        <v>19.330431799999999</v>
      </c>
      <c r="BM7" s="368">
        <v>19.551628000000001</v>
      </c>
      <c r="BN7" s="368">
        <v>19.686294100000001</v>
      </c>
      <c r="BO7" s="368">
        <v>19.8462028</v>
      </c>
      <c r="BP7" s="368">
        <v>19.897953999999999</v>
      </c>
      <c r="BQ7" s="368">
        <v>19.980349700000001</v>
      </c>
      <c r="BR7" s="368">
        <v>20.272190699999999</v>
      </c>
      <c r="BS7" s="368">
        <v>20.2600582</v>
      </c>
      <c r="BT7" s="368">
        <v>20.207098899999998</v>
      </c>
      <c r="BU7" s="368">
        <v>20.487000999999999</v>
      </c>
      <c r="BV7" s="368">
        <v>20.506511400000001</v>
      </c>
    </row>
    <row r="8" spans="1:74" ht="11.1" customHeight="1" x14ac:dyDescent="0.2">
      <c r="A8" s="159" t="s">
        <v>293</v>
      </c>
      <c r="B8" s="170" t="s">
        <v>267</v>
      </c>
      <c r="C8" s="244">
        <v>5.1181390000000002</v>
      </c>
      <c r="D8" s="244">
        <v>5.1381389999999998</v>
      </c>
      <c r="E8" s="244">
        <v>4.9061389999999996</v>
      </c>
      <c r="F8" s="244">
        <v>4.503139</v>
      </c>
      <c r="G8" s="244">
        <v>4.6481389999999996</v>
      </c>
      <c r="H8" s="244">
        <v>4.6981390000000003</v>
      </c>
      <c r="I8" s="244">
        <v>4.9781389999999996</v>
      </c>
      <c r="J8" s="244">
        <v>5.1351389999999997</v>
      </c>
      <c r="K8" s="244">
        <v>4.9491389999999997</v>
      </c>
      <c r="L8" s="244">
        <v>4.9731389999999998</v>
      </c>
      <c r="M8" s="244">
        <v>5.301139</v>
      </c>
      <c r="N8" s="244">
        <v>5.3831389999999999</v>
      </c>
      <c r="O8" s="244">
        <v>5.2291639999999999</v>
      </c>
      <c r="P8" s="244">
        <v>5.3901640000000004</v>
      </c>
      <c r="Q8" s="244">
        <v>5.4291640000000001</v>
      </c>
      <c r="R8" s="244">
        <v>5.0631640000000004</v>
      </c>
      <c r="S8" s="244">
        <v>5.2141640000000002</v>
      </c>
      <c r="T8" s="244">
        <v>5.1421640000000002</v>
      </c>
      <c r="U8" s="244">
        <v>5.3561639999999997</v>
      </c>
      <c r="V8" s="244">
        <v>5.6421640000000002</v>
      </c>
      <c r="W8" s="244">
        <v>5.2191640000000001</v>
      </c>
      <c r="X8" s="244">
        <v>5.535164</v>
      </c>
      <c r="Y8" s="244">
        <v>5.6321640000000004</v>
      </c>
      <c r="Z8" s="244">
        <v>5.6621639999999998</v>
      </c>
      <c r="AA8" s="244">
        <v>5.3937619999999997</v>
      </c>
      <c r="AB8" s="244">
        <v>5.4147619999999996</v>
      </c>
      <c r="AC8" s="244">
        <v>5.4997619999999996</v>
      </c>
      <c r="AD8" s="244">
        <v>5.5437620000000001</v>
      </c>
      <c r="AE8" s="244">
        <v>5.3687620000000003</v>
      </c>
      <c r="AF8" s="244">
        <v>5.5057619999999998</v>
      </c>
      <c r="AG8" s="244">
        <v>5.5017620000000003</v>
      </c>
      <c r="AH8" s="244">
        <v>5.5287620000000004</v>
      </c>
      <c r="AI8" s="244">
        <v>5.3857619999999997</v>
      </c>
      <c r="AJ8" s="244">
        <v>5.4567620000000003</v>
      </c>
      <c r="AK8" s="244">
        <v>5.649762</v>
      </c>
      <c r="AL8" s="244">
        <v>5.7947620000000004</v>
      </c>
      <c r="AM8" s="244">
        <v>5.6027620000000002</v>
      </c>
      <c r="AN8" s="244">
        <v>5.7287619999999997</v>
      </c>
      <c r="AO8" s="244">
        <v>5.6187620000000003</v>
      </c>
      <c r="AP8" s="244">
        <v>5.0067620000000002</v>
      </c>
      <c r="AQ8" s="244">
        <v>4.7207619999999997</v>
      </c>
      <c r="AR8" s="244">
        <v>5.0417620000000003</v>
      </c>
      <c r="AS8" s="244">
        <v>4.9947619999999997</v>
      </c>
      <c r="AT8" s="244">
        <v>4.8657620000000001</v>
      </c>
      <c r="AU8" s="244">
        <v>4.987762</v>
      </c>
      <c r="AV8" s="244">
        <v>5.2867620000000004</v>
      </c>
      <c r="AW8" s="244">
        <v>5.6157620000000001</v>
      </c>
      <c r="AX8" s="244">
        <v>5.7587619999999999</v>
      </c>
      <c r="AY8" s="244">
        <v>5.7447619999999997</v>
      </c>
      <c r="AZ8" s="244">
        <v>5.5437620000000001</v>
      </c>
      <c r="BA8" s="244">
        <v>5.6580458414999999</v>
      </c>
      <c r="BB8" s="244">
        <v>5.1573945516000004</v>
      </c>
      <c r="BC8" s="244">
        <v>5.0584978985999998</v>
      </c>
      <c r="BD8" s="368">
        <v>5.5743748962000002</v>
      </c>
      <c r="BE8" s="368">
        <v>5.7055825578999997</v>
      </c>
      <c r="BF8" s="368">
        <v>5.7419874950000001</v>
      </c>
      <c r="BG8" s="368">
        <v>5.7774075356000001</v>
      </c>
      <c r="BH8" s="368">
        <v>5.7739696768000002</v>
      </c>
      <c r="BI8" s="368">
        <v>5.7906458875000002</v>
      </c>
      <c r="BJ8" s="368">
        <v>5.7522772276999996</v>
      </c>
      <c r="BK8" s="368">
        <v>5.8326323460999996</v>
      </c>
      <c r="BL8" s="368">
        <v>5.8119342428999996</v>
      </c>
      <c r="BM8" s="368">
        <v>5.7716446417</v>
      </c>
      <c r="BN8" s="368">
        <v>5.7891002503999998</v>
      </c>
      <c r="BO8" s="368">
        <v>5.7623129792999999</v>
      </c>
      <c r="BP8" s="368">
        <v>5.7827262395999997</v>
      </c>
      <c r="BQ8" s="368">
        <v>5.7683303532999997</v>
      </c>
      <c r="BR8" s="368">
        <v>5.8018468165000003</v>
      </c>
      <c r="BS8" s="368">
        <v>5.8372414412999998</v>
      </c>
      <c r="BT8" s="368">
        <v>5.8315784177000003</v>
      </c>
      <c r="BU8" s="368">
        <v>5.8453897206000001</v>
      </c>
      <c r="BV8" s="368">
        <v>5.8046497831000003</v>
      </c>
    </row>
    <row r="9" spans="1:74" ht="11.1" customHeight="1" x14ac:dyDescent="0.2">
      <c r="A9" s="159" t="s">
        <v>294</v>
      </c>
      <c r="B9" s="170" t="s">
        <v>276</v>
      </c>
      <c r="C9" s="244">
        <v>2.3410039999999999</v>
      </c>
      <c r="D9" s="244">
        <v>2.348004</v>
      </c>
      <c r="E9" s="244">
        <v>2.3430040000000001</v>
      </c>
      <c r="F9" s="244">
        <v>2.328004</v>
      </c>
      <c r="G9" s="244">
        <v>2.3340040000000002</v>
      </c>
      <c r="H9" s="244">
        <v>2.3226040000000001</v>
      </c>
      <c r="I9" s="244">
        <v>2.2939039999999999</v>
      </c>
      <c r="J9" s="244">
        <v>2.2191040000000002</v>
      </c>
      <c r="K9" s="244">
        <v>2.0160040000000001</v>
      </c>
      <c r="L9" s="244">
        <v>2.1869040000000002</v>
      </c>
      <c r="M9" s="244">
        <v>2.1326040000000002</v>
      </c>
      <c r="N9" s="244">
        <v>2.1341039999999998</v>
      </c>
      <c r="O9" s="244">
        <v>2.2015340000000001</v>
      </c>
      <c r="P9" s="244">
        <v>2.1646339999999999</v>
      </c>
      <c r="Q9" s="244">
        <v>2.1275339999999998</v>
      </c>
      <c r="R9" s="244">
        <v>2.160034</v>
      </c>
      <c r="S9" s="244">
        <v>2.1256339999999998</v>
      </c>
      <c r="T9" s="244">
        <v>2.1069339999999999</v>
      </c>
      <c r="U9" s="244">
        <v>2.1048339999999999</v>
      </c>
      <c r="V9" s="244">
        <v>2.0700340000000002</v>
      </c>
      <c r="W9" s="244">
        <v>2.079034</v>
      </c>
      <c r="X9" s="244">
        <v>2.003234</v>
      </c>
      <c r="Y9" s="244">
        <v>1.930334</v>
      </c>
      <c r="Z9" s="244">
        <v>1.9276260000000001</v>
      </c>
      <c r="AA9" s="244">
        <v>1.8623270000000001</v>
      </c>
      <c r="AB9" s="244">
        <v>1.943127</v>
      </c>
      <c r="AC9" s="244">
        <v>1.9366270000000001</v>
      </c>
      <c r="AD9" s="244">
        <v>1.9166270000000001</v>
      </c>
      <c r="AE9" s="244">
        <v>1.9003270000000001</v>
      </c>
      <c r="AF9" s="244">
        <v>1.9043270000000001</v>
      </c>
      <c r="AG9" s="244">
        <v>1.901227</v>
      </c>
      <c r="AH9" s="244">
        <v>1.929527</v>
      </c>
      <c r="AI9" s="244">
        <v>1.957427</v>
      </c>
      <c r="AJ9" s="244">
        <v>1.902827</v>
      </c>
      <c r="AK9" s="244">
        <v>1.9403269999999999</v>
      </c>
      <c r="AL9" s="244">
        <v>1.9561269999999999</v>
      </c>
      <c r="AM9" s="244">
        <v>1.9965269999999999</v>
      </c>
      <c r="AN9" s="244">
        <v>1.999627</v>
      </c>
      <c r="AO9" s="244">
        <v>2.016127</v>
      </c>
      <c r="AP9" s="244">
        <v>2.0009269999999999</v>
      </c>
      <c r="AQ9" s="244">
        <v>1.9163269999999999</v>
      </c>
      <c r="AR9" s="244">
        <v>1.9004270000000001</v>
      </c>
      <c r="AS9" s="244">
        <v>1.8843270000000001</v>
      </c>
      <c r="AT9" s="244">
        <v>1.9260269999999999</v>
      </c>
      <c r="AU9" s="244">
        <v>1.927427</v>
      </c>
      <c r="AV9" s="244">
        <v>1.8924270000000001</v>
      </c>
      <c r="AW9" s="244">
        <v>1.8920269999999999</v>
      </c>
      <c r="AX9" s="244">
        <v>1.917227</v>
      </c>
      <c r="AY9" s="244">
        <v>1.904827</v>
      </c>
      <c r="AZ9" s="244">
        <v>1.9308270000000001</v>
      </c>
      <c r="BA9" s="244">
        <v>1.9565154438000001</v>
      </c>
      <c r="BB9" s="244">
        <v>1.9603773054</v>
      </c>
      <c r="BC9" s="244">
        <v>1.9507093508</v>
      </c>
      <c r="BD9" s="368">
        <v>1.9464579251</v>
      </c>
      <c r="BE9" s="368">
        <v>1.9305570499</v>
      </c>
      <c r="BF9" s="368">
        <v>1.9262416723</v>
      </c>
      <c r="BG9" s="368">
        <v>1.9096007763</v>
      </c>
      <c r="BH9" s="368">
        <v>1.8950689038999999</v>
      </c>
      <c r="BI9" s="368">
        <v>1.9028783279999999</v>
      </c>
      <c r="BJ9" s="368">
        <v>1.8764629050999999</v>
      </c>
      <c r="BK9" s="368">
        <v>1.8491568925999999</v>
      </c>
      <c r="BL9" s="368">
        <v>1.8349080726</v>
      </c>
      <c r="BM9" s="368">
        <v>1.8199823932999999</v>
      </c>
      <c r="BN9" s="368">
        <v>1.8053106204</v>
      </c>
      <c r="BO9" s="368">
        <v>1.7965223743000001</v>
      </c>
      <c r="BP9" s="368">
        <v>1.7881436923</v>
      </c>
      <c r="BQ9" s="368">
        <v>1.7738904986999999</v>
      </c>
      <c r="BR9" s="368">
        <v>1.7711949074</v>
      </c>
      <c r="BS9" s="368">
        <v>1.7573236994000001</v>
      </c>
      <c r="BT9" s="368">
        <v>1.7432125731000001</v>
      </c>
      <c r="BU9" s="368">
        <v>1.7273347026000001</v>
      </c>
      <c r="BV9" s="368">
        <v>1.7275645941</v>
      </c>
    </row>
    <row r="10" spans="1:74" ht="11.1" customHeight="1" x14ac:dyDescent="0.2">
      <c r="A10" s="159" t="s">
        <v>295</v>
      </c>
      <c r="B10" s="170" t="s">
        <v>270</v>
      </c>
      <c r="C10" s="244">
        <v>4.7866480551999997</v>
      </c>
      <c r="D10" s="244">
        <v>4.8183799230000002</v>
      </c>
      <c r="E10" s="244">
        <v>4.8981647431999997</v>
      </c>
      <c r="F10" s="244">
        <v>4.8219872994999999</v>
      </c>
      <c r="G10" s="244">
        <v>4.6760572265000002</v>
      </c>
      <c r="H10" s="244">
        <v>4.5788821301000002</v>
      </c>
      <c r="I10" s="244">
        <v>4.7221749345999999</v>
      </c>
      <c r="J10" s="244">
        <v>4.5458161118999998</v>
      </c>
      <c r="K10" s="244">
        <v>4.4503814074000001</v>
      </c>
      <c r="L10" s="244">
        <v>4.7015952953999998</v>
      </c>
      <c r="M10" s="244">
        <v>4.6405579378999997</v>
      </c>
      <c r="N10" s="244">
        <v>4.4355193931999999</v>
      </c>
      <c r="O10" s="244">
        <v>4.9101455346999998</v>
      </c>
      <c r="P10" s="244">
        <v>4.8043271196999999</v>
      </c>
      <c r="Q10" s="244">
        <v>4.6988507774999997</v>
      </c>
      <c r="R10" s="244">
        <v>4.8021955772</v>
      </c>
      <c r="S10" s="244">
        <v>4.4644571015999999</v>
      </c>
      <c r="T10" s="244">
        <v>4.6329298906999998</v>
      </c>
      <c r="U10" s="244">
        <v>4.7777741103000002</v>
      </c>
      <c r="V10" s="244">
        <v>4.5864118615000002</v>
      </c>
      <c r="W10" s="244">
        <v>4.3638809343</v>
      </c>
      <c r="X10" s="244">
        <v>4.7896441240999996</v>
      </c>
      <c r="Y10" s="244">
        <v>4.8208669434000004</v>
      </c>
      <c r="Z10" s="244">
        <v>4.8510547753999997</v>
      </c>
      <c r="AA10" s="244">
        <v>4.7311986113</v>
      </c>
      <c r="AB10" s="244">
        <v>4.7910753762000002</v>
      </c>
      <c r="AC10" s="244">
        <v>4.7480890455000004</v>
      </c>
      <c r="AD10" s="244">
        <v>4.7181992178999996</v>
      </c>
      <c r="AE10" s="244">
        <v>4.5508353794999996</v>
      </c>
      <c r="AF10" s="244">
        <v>4.3308341192000004</v>
      </c>
      <c r="AG10" s="244">
        <v>4.6664535912999998</v>
      </c>
      <c r="AH10" s="244">
        <v>4.5162698624999997</v>
      </c>
      <c r="AI10" s="244">
        <v>4.5712915666000002</v>
      </c>
      <c r="AJ10" s="244">
        <v>4.7629121950000002</v>
      </c>
      <c r="AK10" s="244">
        <v>5.0091248222999996</v>
      </c>
      <c r="AL10" s="244">
        <v>5.0712584797</v>
      </c>
      <c r="AM10" s="244">
        <v>5.0648031023</v>
      </c>
      <c r="AN10" s="244">
        <v>5.1469619088999998</v>
      </c>
      <c r="AO10" s="244">
        <v>5.0334711127</v>
      </c>
      <c r="AP10" s="244">
        <v>5.1775153789999999</v>
      </c>
      <c r="AQ10" s="244">
        <v>4.9447084837000004</v>
      </c>
      <c r="AR10" s="244">
        <v>4.8488905212000004</v>
      </c>
      <c r="AS10" s="244">
        <v>4.9969262741999998</v>
      </c>
      <c r="AT10" s="244">
        <v>4.8506484243000001</v>
      </c>
      <c r="AU10" s="244">
        <v>4.5736199947999996</v>
      </c>
      <c r="AV10" s="244">
        <v>4.7982264296999997</v>
      </c>
      <c r="AW10" s="244">
        <v>4.8894105596999999</v>
      </c>
      <c r="AX10" s="244">
        <v>5.1166361599999997</v>
      </c>
      <c r="AY10" s="244">
        <v>5.0116378868</v>
      </c>
      <c r="AZ10" s="244">
        <v>4.8918870879999998</v>
      </c>
      <c r="BA10" s="244">
        <v>5.0545767876000003</v>
      </c>
      <c r="BB10" s="244">
        <v>4.9490937376000002</v>
      </c>
      <c r="BC10" s="244">
        <v>4.9285503416000003</v>
      </c>
      <c r="BD10" s="368">
        <v>4.9192035959</v>
      </c>
      <c r="BE10" s="368">
        <v>5.0559134362</v>
      </c>
      <c r="BF10" s="368">
        <v>5.0193065667000001</v>
      </c>
      <c r="BG10" s="368">
        <v>4.8503980974000003</v>
      </c>
      <c r="BH10" s="368">
        <v>5.1341511367999999</v>
      </c>
      <c r="BI10" s="368">
        <v>5.1506802271999996</v>
      </c>
      <c r="BJ10" s="368">
        <v>5.1774516606000001</v>
      </c>
      <c r="BK10" s="368">
        <v>5.1655221850000004</v>
      </c>
      <c r="BL10" s="368">
        <v>5.1764740779</v>
      </c>
      <c r="BM10" s="368">
        <v>5.1664678680999998</v>
      </c>
      <c r="BN10" s="368">
        <v>5.1509563274000003</v>
      </c>
      <c r="BO10" s="368">
        <v>5.0524069592999998</v>
      </c>
      <c r="BP10" s="368">
        <v>5.0957045466000004</v>
      </c>
      <c r="BQ10" s="368">
        <v>5.1233618351999999</v>
      </c>
      <c r="BR10" s="368">
        <v>5.0104102431999999</v>
      </c>
      <c r="BS10" s="368">
        <v>4.9244443693999997</v>
      </c>
      <c r="BT10" s="368">
        <v>5.2004850896999999</v>
      </c>
      <c r="BU10" s="368">
        <v>5.2489344081000002</v>
      </c>
      <c r="BV10" s="368">
        <v>5.2977625565000004</v>
      </c>
    </row>
    <row r="11" spans="1:74" ht="11.1" customHeight="1" x14ac:dyDescent="0.2">
      <c r="A11" s="159" t="s">
        <v>302</v>
      </c>
      <c r="B11" s="170" t="s">
        <v>271</v>
      </c>
      <c r="C11" s="244">
        <v>70.314080403999995</v>
      </c>
      <c r="D11" s="244">
        <v>69.733156058999995</v>
      </c>
      <c r="E11" s="244">
        <v>69.379063621</v>
      </c>
      <c r="F11" s="244">
        <v>69.784948176</v>
      </c>
      <c r="G11" s="244">
        <v>70.519566780999995</v>
      </c>
      <c r="H11" s="244">
        <v>71.243649943999998</v>
      </c>
      <c r="I11" s="244">
        <v>71.453531394999999</v>
      </c>
      <c r="J11" s="244">
        <v>70.829591527000005</v>
      </c>
      <c r="K11" s="244">
        <v>71.334701152999997</v>
      </c>
      <c r="L11" s="244">
        <v>70.881506559000002</v>
      </c>
      <c r="M11" s="244">
        <v>70.622256550000003</v>
      </c>
      <c r="N11" s="244">
        <v>70.160373561</v>
      </c>
      <c r="O11" s="244">
        <v>70.357606996000001</v>
      </c>
      <c r="P11" s="244">
        <v>70.142605161000006</v>
      </c>
      <c r="Q11" s="244">
        <v>70.131718835000001</v>
      </c>
      <c r="R11" s="244">
        <v>70.385006842999999</v>
      </c>
      <c r="S11" s="244">
        <v>70.527403976000002</v>
      </c>
      <c r="T11" s="244">
        <v>71.031967746000007</v>
      </c>
      <c r="U11" s="244">
        <v>71.040238801000001</v>
      </c>
      <c r="V11" s="244">
        <v>70.864938170000002</v>
      </c>
      <c r="W11" s="244">
        <v>71.202940802000001</v>
      </c>
      <c r="X11" s="244">
        <v>71.473078540000003</v>
      </c>
      <c r="Y11" s="244">
        <v>71.094290467999997</v>
      </c>
      <c r="Z11" s="244">
        <v>70.438013976999997</v>
      </c>
      <c r="AA11" s="244">
        <v>69.585682524999996</v>
      </c>
      <c r="AB11" s="244">
        <v>69.310150171999993</v>
      </c>
      <c r="AC11" s="244">
        <v>69.075129277000002</v>
      </c>
      <c r="AD11" s="244">
        <v>68.985693810000001</v>
      </c>
      <c r="AE11" s="244">
        <v>69.019450565</v>
      </c>
      <c r="AF11" s="244">
        <v>69.525096748999999</v>
      </c>
      <c r="AG11" s="244">
        <v>68.906608766000005</v>
      </c>
      <c r="AH11" s="244">
        <v>69.555938333</v>
      </c>
      <c r="AI11" s="244">
        <v>67.783714212000007</v>
      </c>
      <c r="AJ11" s="244">
        <v>69.207956589000005</v>
      </c>
      <c r="AK11" s="244">
        <v>69.111465335000005</v>
      </c>
      <c r="AL11" s="244">
        <v>68.632811586000003</v>
      </c>
      <c r="AM11" s="244">
        <v>68.237231386999994</v>
      </c>
      <c r="AN11" s="244">
        <v>67.243175004999998</v>
      </c>
      <c r="AO11" s="244">
        <v>67.552129930000007</v>
      </c>
      <c r="AP11" s="244">
        <v>69.324067025999994</v>
      </c>
      <c r="AQ11" s="244">
        <v>60.646382053000004</v>
      </c>
      <c r="AR11" s="244">
        <v>59.171076648000003</v>
      </c>
      <c r="AS11" s="244">
        <v>60.002013448</v>
      </c>
      <c r="AT11" s="244">
        <v>61.665896939</v>
      </c>
      <c r="AU11" s="244">
        <v>61.536746106999999</v>
      </c>
      <c r="AV11" s="244">
        <v>61.783435173000001</v>
      </c>
      <c r="AW11" s="244">
        <v>62.279175789999996</v>
      </c>
      <c r="AX11" s="244">
        <v>62.237595353000003</v>
      </c>
      <c r="AY11" s="244">
        <v>62.826041197000002</v>
      </c>
      <c r="AZ11" s="244">
        <v>62.308144943999999</v>
      </c>
      <c r="BA11" s="244">
        <v>62.722264987999999</v>
      </c>
      <c r="BB11" s="244">
        <v>63.255209575000002</v>
      </c>
      <c r="BC11" s="244">
        <v>64.307446847999998</v>
      </c>
      <c r="BD11" s="368">
        <v>65.775345134999995</v>
      </c>
      <c r="BE11" s="368">
        <v>66.913587305999997</v>
      </c>
      <c r="BF11" s="368">
        <v>67.599307198000005</v>
      </c>
      <c r="BG11" s="368">
        <v>68.166385740999999</v>
      </c>
      <c r="BH11" s="368">
        <v>68.320335108999998</v>
      </c>
      <c r="BI11" s="368">
        <v>68.110120023999997</v>
      </c>
      <c r="BJ11" s="368">
        <v>67.848970793999996</v>
      </c>
      <c r="BK11" s="368">
        <v>67.730859206000005</v>
      </c>
      <c r="BL11" s="368">
        <v>67.819973623999999</v>
      </c>
      <c r="BM11" s="368">
        <v>67.949005381000006</v>
      </c>
      <c r="BN11" s="368">
        <v>68.770122860000001</v>
      </c>
      <c r="BO11" s="368">
        <v>69.240887762</v>
      </c>
      <c r="BP11" s="368">
        <v>69.632939137999998</v>
      </c>
      <c r="BQ11" s="368">
        <v>69.745709587999997</v>
      </c>
      <c r="BR11" s="368">
        <v>69.848579137000002</v>
      </c>
      <c r="BS11" s="368">
        <v>69.943648441999997</v>
      </c>
      <c r="BT11" s="368">
        <v>69.932420041</v>
      </c>
      <c r="BU11" s="368">
        <v>69.707230119000002</v>
      </c>
      <c r="BV11" s="368">
        <v>69.471762077999998</v>
      </c>
    </row>
    <row r="12" spans="1:74" ht="11.1" customHeight="1" x14ac:dyDescent="0.2">
      <c r="A12" s="159" t="s">
        <v>297</v>
      </c>
      <c r="B12" s="170" t="s">
        <v>883</v>
      </c>
      <c r="C12" s="244">
        <v>36.703603028000003</v>
      </c>
      <c r="D12" s="244">
        <v>36.500339959999998</v>
      </c>
      <c r="E12" s="244">
        <v>36.074070427999999</v>
      </c>
      <c r="F12" s="244">
        <v>36.238691715000002</v>
      </c>
      <c r="G12" s="244">
        <v>36.713660177999998</v>
      </c>
      <c r="H12" s="244">
        <v>37.120580357999998</v>
      </c>
      <c r="I12" s="244">
        <v>37.359951762000001</v>
      </c>
      <c r="J12" s="244">
        <v>37.157702710000002</v>
      </c>
      <c r="K12" s="244">
        <v>37.313271149000002</v>
      </c>
      <c r="L12" s="244">
        <v>37.074134256999997</v>
      </c>
      <c r="M12" s="244">
        <v>36.932674859000002</v>
      </c>
      <c r="N12" s="244">
        <v>36.835199056999997</v>
      </c>
      <c r="O12" s="244">
        <v>37.061881677000002</v>
      </c>
      <c r="P12" s="244">
        <v>36.916353135999998</v>
      </c>
      <c r="Q12" s="244">
        <v>36.680675543</v>
      </c>
      <c r="R12" s="244">
        <v>36.592714620000002</v>
      </c>
      <c r="S12" s="244">
        <v>36.440564115999997</v>
      </c>
      <c r="T12" s="244">
        <v>36.539465100000001</v>
      </c>
      <c r="U12" s="244">
        <v>36.551576457000003</v>
      </c>
      <c r="V12" s="244">
        <v>36.831958843000002</v>
      </c>
      <c r="W12" s="244">
        <v>36.923532825000002</v>
      </c>
      <c r="X12" s="244">
        <v>37.101120459999997</v>
      </c>
      <c r="Y12" s="244">
        <v>36.865921401000001</v>
      </c>
      <c r="Z12" s="244">
        <v>36.166352781999997</v>
      </c>
      <c r="AA12" s="244">
        <v>35.636192514999998</v>
      </c>
      <c r="AB12" s="244">
        <v>35.560393591999997</v>
      </c>
      <c r="AC12" s="244">
        <v>35.094197379000001</v>
      </c>
      <c r="AD12" s="244">
        <v>35.142936656000003</v>
      </c>
      <c r="AE12" s="244">
        <v>34.760134688999997</v>
      </c>
      <c r="AF12" s="244">
        <v>34.864925006</v>
      </c>
      <c r="AG12" s="244">
        <v>34.289305896999998</v>
      </c>
      <c r="AH12" s="244">
        <v>34.583010979000001</v>
      </c>
      <c r="AI12" s="244">
        <v>32.991847094999997</v>
      </c>
      <c r="AJ12" s="244">
        <v>34.441172158999997</v>
      </c>
      <c r="AK12" s="244">
        <v>34.378036477999999</v>
      </c>
      <c r="AL12" s="244">
        <v>34.339195834000002</v>
      </c>
      <c r="AM12" s="244">
        <v>33.920590759</v>
      </c>
      <c r="AN12" s="244">
        <v>33.178916786999999</v>
      </c>
      <c r="AO12" s="244">
        <v>33.375051646999999</v>
      </c>
      <c r="AP12" s="244">
        <v>35.481799784000003</v>
      </c>
      <c r="AQ12" s="244">
        <v>29.359594303000002</v>
      </c>
      <c r="AR12" s="244">
        <v>27.367302749</v>
      </c>
      <c r="AS12" s="244">
        <v>27.955374815999999</v>
      </c>
      <c r="AT12" s="244">
        <v>28.973465827999998</v>
      </c>
      <c r="AU12" s="244">
        <v>29.036159133999998</v>
      </c>
      <c r="AV12" s="244">
        <v>29.347835475</v>
      </c>
      <c r="AW12" s="244">
        <v>30.190279138000001</v>
      </c>
      <c r="AX12" s="244">
        <v>30.473693153999999</v>
      </c>
      <c r="AY12" s="244">
        <v>30.608020403000001</v>
      </c>
      <c r="AZ12" s="244">
        <v>30.140203145000001</v>
      </c>
      <c r="BA12" s="244">
        <v>30.283183272999999</v>
      </c>
      <c r="BB12" s="244">
        <v>30.273575573999999</v>
      </c>
      <c r="BC12" s="244">
        <v>30.705618524999998</v>
      </c>
      <c r="BD12" s="368">
        <v>31.724431731999999</v>
      </c>
      <c r="BE12" s="368">
        <v>32.767759220000002</v>
      </c>
      <c r="BF12" s="368">
        <v>33.347632613999998</v>
      </c>
      <c r="BG12" s="368">
        <v>33.813120396000002</v>
      </c>
      <c r="BH12" s="368">
        <v>34.063538235999999</v>
      </c>
      <c r="BI12" s="368">
        <v>34.126833142000002</v>
      </c>
      <c r="BJ12" s="368">
        <v>34.183232504000003</v>
      </c>
      <c r="BK12" s="368">
        <v>34.333174724000003</v>
      </c>
      <c r="BL12" s="368">
        <v>34.257469122000003</v>
      </c>
      <c r="BM12" s="368">
        <v>34.201897879000001</v>
      </c>
      <c r="BN12" s="368">
        <v>34.109931009999997</v>
      </c>
      <c r="BO12" s="368">
        <v>34.133978614999997</v>
      </c>
      <c r="BP12" s="368">
        <v>34.132782298000002</v>
      </c>
      <c r="BQ12" s="368">
        <v>34.163281218000002</v>
      </c>
      <c r="BR12" s="368">
        <v>34.178361432999999</v>
      </c>
      <c r="BS12" s="368">
        <v>34.149122507999998</v>
      </c>
      <c r="BT12" s="368">
        <v>34.141073316000004</v>
      </c>
      <c r="BU12" s="368">
        <v>34.200927938</v>
      </c>
      <c r="BV12" s="368">
        <v>34.264076758999998</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31.631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29.004586</v>
      </c>
      <c r="AL13" s="244">
        <v>28.905000000000001</v>
      </c>
      <c r="AM13" s="244">
        <v>28.67</v>
      </c>
      <c r="AN13" s="244">
        <v>27.95</v>
      </c>
      <c r="AO13" s="244">
        <v>28.19</v>
      </c>
      <c r="AP13" s="244">
        <v>30.324999999999999</v>
      </c>
      <c r="AQ13" s="244">
        <v>24.31</v>
      </c>
      <c r="AR13" s="244">
        <v>22.35</v>
      </c>
      <c r="AS13" s="244">
        <v>22.975000000000001</v>
      </c>
      <c r="AT13" s="244">
        <v>23.94</v>
      </c>
      <c r="AU13" s="244">
        <v>23.975000000000001</v>
      </c>
      <c r="AV13" s="244">
        <v>24.32</v>
      </c>
      <c r="AW13" s="244">
        <v>25.07</v>
      </c>
      <c r="AX13" s="244">
        <v>25.254999999999999</v>
      </c>
      <c r="AY13" s="244">
        <v>25.33</v>
      </c>
      <c r="AZ13" s="244">
        <v>24.87</v>
      </c>
      <c r="BA13" s="244">
        <v>25.03</v>
      </c>
      <c r="BB13" s="244">
        <v>25.015000000000001</v>
      </c>
      <c r="BC13" s="244">
        <v>25.457000000000001</v>
      </c>
      <c r="BD13" s="368">
        <v>26.462</v>
      </c>
      <c r="BE13" s="368">
        <v>27.44</v>
      </c>
      <c r="BF13" s="368">
        <v>28</v>
      </c>
      <c r="BG13" s="368">
        <v>28.5</v>
      </c>
      <c r="BH13" s="368">
        <v>28.755125</v>
      </c>
      <c r="BI13" s="368">
        <v>28.753785000000001</v>
      </c>
      <c r="BJ13" s="368">
        <v>28.732444000000001</v>
      </c>
      <c r="BK13" s="368">
        <v>28.677534000000001</v>
      </c>
      <c r="BL13" s="368">
        <v>28.687194000000002</v>
      </c>
      <c r="BM13" s="368">
        <v>28.657854</v>
      </c>
      <c r="BN13" s="368">
        <v>28.646514</v>
      </c>
      <c r="BO13" s="368">
        <v>28.681536000000001</v>
      </c>
      <c r="BP13" s="368">
        <v>28.666907999999999</v>
      </c>
      <c r="BQ13" s="368">
        <v>28.672294000000001</v>
      </c>
      <c r="BR13" s="368">
        <v>28.667691999999999</v>
      </c>
      <c r="BS13" s="368">
        <v>28.673103000000001</v>
      </c>
      <c r="BT13" s="368">
        <v>28.678526999999999</v>
      </c>
      <c r="BU13" s="368">
        <v>28.673963000000001</v>
      </c>
      <c r="BV13" s="368">
        <v>28.659410000000001</v>
      </c>
    </row>
    <row r="14" spans="1:74" ht="11.1" customHeight="1" x14ac:dyDescent="0.2">
      <c r="A14" s="159" t="s">
        <v>377</v>
      </c>
      <c r="B14" s="170" t="s">
        <v>1027</v>
      </c>
      <c r="C14" s="244">
        <v>5.3936030280000002</v>
      </c>
      <c r="D14" s="244">
        <v>5.3083399596999996</v>
      </c>
      <c r="E14" s="244">
        <v>5.2590704279000002</v>
      </c>
      <c r="F14" s="244">
        <v>5.3426917146999999</v>
      </c>
      <c r="G14" s="244">
        <v>5.3146601776000004</v>
      </c>
      <c r="H14" s="244">
        <v>5.2905803578999997</v>
      </c>
      <c r="I14" s="244">
        <v>5.3099517623999999</v>
      </c>
      <c r="J14" s="244">
        <v>5.2407027101999999</v>
      </c>
      <c r="K14" s="244">
        <v>5.2482711494999998</v>
      </c>
      <c r="L14" s="244">
        <v>5.2041342566999997</v>
      </c>
      <c r="M14" s="244">
        <v>5.3016748594000003</v>
      </c>
      <c r="N14" s="244">
        <v>5.3581990567000002</v>
      </c>
      <c r="O14" s="244">
        <v>5.3058816773000004</v>
      </c>
      <c r="P14" s="244">
        <v>5.3303531359000003</v>
      </c>
      <c r="Q14" s="244">
        <v>5.2716755427999997</v>
      </c>
      <c r="R14" s="244">
        <v>5.2497146196999998</v>
      </c>
      <c r="S14" s="244">
        <v>5.2125641156000002</v>
      </c>
      <c r="T14" s="244">
        <v>5.3104651001000001</v>
      </c>
      <c r="U14" s="244">
        <v>5.2655764574999999</v>
      </c>
      <c r="V14" s="244">
        <v>5.3019588432999996</v>
      </c>
      <c r="W14" s="244">
        <v>5.2575328250000002</v>
      </c>
      <c r="X14" s="244">
        <v>5.2601204597000004</v>
      </c>
      <c r="Y14" s="244">
        <v>5.2699214010000004</v>
      </c>
      <c r="Z14" s="244">
        <v>5.3503527823999999</v>
      </c>
      <c r="AA14" s="244">
        <v>5.4801925153999997</v>
      </c>
      <c r="AB14" s="244">
        <v>5.4693935923000003</v>
      </c>
      <c r="AC14" s="244">
        <v>5.4991973788999999</v>
      </c>
      <c r="AD14" s="244">
        <v>5.4879366558999996</v>
      </c>
      <c r="AE14" s="244">
        <v>5.4251346893000001</v>
      </c>
      <c r="AF14" s="244">
        <v>5.4399250058000002</v>
      </c>
      <c r="AG14" s="244">
        <v>5.2843058967000003</v>
      </c>
      <c r="AH14" s="244">
        <v>5.3380109786999999</v>
      </c>
      <c r="AI14" s="244">
        <v>5.3068470948000002</v>
      </c>
      <c r="AJ14" s="244">
        <v>5.2961721588000001</v>
      </c>
      <c r="AK14" s="244">
        <v>5.3734504779999996</v>
      </c>
      <c r="AL14" s="244">
        <v>5.4341958341999996</v>
      </c>
      <c r="AM14" s="244">
        <v>5.2505907586999996</v>
      </c>
      <c r="AN14" s="244">
        <v>5.2289167869000002</v>
      </c>
      <c r="AO14" s="244">
        <v>5.1850516474999999</v>
      </c>
      <c r="AP14" s="244">
        <v>5.1567997841000004</v>
      </c>
      <c r="AQ14" s="244">
        <v>5.0495943034000002</v>
      </c>
      <c r="AR14" s="244">
        <v>5.0173027492999998</v>
      </c>
      <c r="AS14" s="244">
        <v>4.9803748158000003</v>
      </c>
      <c r="AT14" s="244">
        <v>5.0334658284999998</v>
      </c>
      <c r="AU14" s="244">
        <v>5.0611591335000004</v>
      </c>
      <c r="AV14" s="244">
        <v>5.0278354746999998</v>
      </c>
      <c r="AW14" s="244">
        <v>5.1202791379999999</v>
      </c>
      <c r="AX14" s="244">
        <v>5.2186931544000004</v>
      </c>
      <c r="AY14" s="244">
        <v>5.2780204026000002</v>
      </c>
      <c r="AZ14" s="244">
        <v>5.2702031454</v>
      </c>
      <c r="BA14" s="244">
        <v>5.2531832733000003</v>
      </c>
      <c r="BB14" s="244">
        <v>5.2585755734999999</v>
      </c>
      <c r="BC14" s="244">
        <v>5.2486185249000004</v>
      </c>
      <c r="BD14" s="368">
        <v>5.2624317315000004</v>
      </c>
      <c r="BE14" s="368">
        <v>5.3277592202999999</v>
      </c>
      <c r="BF14" s="368">
        <v>5.3476326139000001</v>
      </c>
      <c r="BG14" s="368">
        <v>5.3131203957000004</v>
      </c>
      <c r="BH14" s="368">
        <v>5.3084132355999998</v>
      </c>
      <c r="BI14" s="368">
        <v>5.3730481416</v>
      </c>
      <c r="BJ14" s="368">
        <v>5.4507885044000002</v>
      </c>
      <c r="BK14" s="368">
        <v>5.6556407239000004</v>
      </c>
      <c r="BL14" s="368">
        <v>5.5702751225</v>
      </c>
      <c r="BM14" s="368">
        <v>5.5440438786000001</v>
      </c>
      <c r="BN14" s="368">
        <v>5.4634170095999997</v>
      </c>
      <c r="BO14" s="368">
        <v>5.4524426146999998</v>
      </c>
      <c r="BP14" s="368">
        <v>5.4658742979000001</v>
      </c>
      <c r="BQ14" s="368">
        <v>5.4909872174999999</v>
      </c>
      <c r="BR14" s="368">
        <v>5.5106694326000003</v>
      </c>
      <c r="BS14" s="368">
        <v>5.4760195083000003</v>
      </c>
      <c r="BT14" s="368">
        <v>5.4625463162000001</v>
      </c>
      <c r="BU14" s="368">
        <v>5.5269649374999998</v>
      </c>
      <c r="BV14" s="368">
        <v>5.6046667589999997</v>
      </c>
    </row>
    <row r="15" spans="1:74" ht="11.1" customHeight="1" x14ac:dyDescent="0.2">
      <c r="A15" s="159" t="s">
        <v>299</v>
      </c>
      <c r="B15" s="170" t="s">
        <v>272</v>
      </c>
      <c r="C15" s="244">
        <v>14.539358980999999</v>
      </c>
      <c r="D15" s="244">
        <v>14.269364770999999</v>
      </c>
      <c r="E15" s="244">
        <v>14.446238422</v>
      </c>
      <c r="F15" s="244">
        <v>14.442563463000001</v>
      </c>
      <c r="G15" s="244">
        <v>14.35410272</v>
      </c>
      <c r="H15" s="244">
        <v>14.335310319</v>
      </c>
      <c r="I15" s="244">
        <v>14.296671751</v>
      </c>
      <c r="J15" s="244">
        <v>14.15349419</v>
      </c>
      <c r="K15" s="244">
        <v>14.262233957999999</v>
      </c>
      <c r="L15" s="244">
        <v>14.191656844000001</v>
      </c>
      <c r="M15" s="244">
        <v>14.309756106</v>
      </c>
      <c r="N15" s="244">
        <v>14.349486002000001</v>
      </c>
      <c r="O15" s="244">
        <v>14.378721446</v>
      </c>
      <c r="P15" s="244">
        <v>14.416821241999999</v>
      </c>
      <c r="Q15" s="244">
        <v>14.406143413000001</v>
      </c>
      <c r="R15" s="244">
        <v>14.348213437</v>
      </c>
      <c r="S15" s="244">
        <v>14.409969759999999</v>
      </c>
      <c r="T15" s="244">
        <v>14.508764981000001</v>
      </c>
      <c r="U15" s="244">
        <v>14.653601214</v>
      </c>
      <c r="V15" s="244">
        <v>14.440045603</v>
      </c>
      <c r="W15" s="244">
        <v>14.756020126999999</v>
      </c>
      <c r="X15" s="244">
        <v>14.804990879</v>
      </c>
      <c r="Y15" s="244">
        <v>14.852944639</v>
      </c>
      <c r="Z15" s="244">
        <v>14.970824987</v>
      </c>
      <c r="AA15" s="244">
        <v>14.878777394</v>
      </c>
      <c r="AB15" s="244">
        <v>14.863430148999999</v>
      </c>
      <c r="AC15" s="244">
        <v>14.765022034999999</v>
      </c>
      <c r="AD15" s="244">
        <v>14.366004886000001</v>
      </c>
      <c r="AE15" s="244">
        <v>14.269551707</v>
      </c>
      <c r="AF15" s="244">
        <v>14.630196189999999</v>
      </c>
      <c r="AG15" s="244">
        <v>14.599712593</v>
      </c>
      <c r="AH15" s="244">
        <v>14.610616601</v>
      </c>
      <c r="AI15" s="244">
        <v>14.546238517999999</v>
      </c>
      <c r="AJ15" s="244">
        <v>14.564291315</v>
      </c>
      <c r="AK15" s="244">
        <v>14.707284194</v>
      </c>
      <c r="AL15" s="244">
        <v>14.733928687000001</v>
      </c>
      <c r="AM15" s="244">
        <v>14.741243946999999</v>
      </c>
      <c r="AN15" s="244">
        <v>14.736266049999999</v>
      </c>
      <c r="AO15" s="244">
        <v>14.710639335</v>
      </c>
      <c r="AP15" s="244">
        <v>14.759915782</v>
      </c>
      <c r="AQ15" s="244">
        <v>12.497719159000001</v>
      </c>
      <c r="AR15" s="244">
        <v>12.292770859000001</v>
      </c>
      <c r="AS15" s="244">
        <v>12.342975413</v>
      </c>
      <c r="AT15" s="244">
        <v>12.891576621</v>
      </c>
      <c r="AU15" s="244">
        <v>12.919091398999999</v>
      </c>
      <c r="AV15" s="244">
        <v>13.056881426</v>
      </c>
      <c r="AW15" s="244">
        <v>13.152368439</v>
      </c>
      <c r="AX15" s="244">
        <v>13.187595809999999</v>
      </c>
      <c r="AY15" s="244">
        <v>13.312965448</v>
      </c>
      <c r="AZ15" s="244">
        <v>13.370819774999999</v>
      </c>
      <c r="BA15" s="244">
        <v>13.484239887999999</v>
      </c>
      <c r="BB15" s="244">
        <v>13.636768329000001</v>
      </c>
      <c r="BC15" s="244">
        <v>13.680132962</v>
      </c>
      <c r="BD15" s="368">
        <v>13.722383781</v>
      </c>
      <c r="BE15" s="368">
        <v>13.749124049000001</v>
      </c>
      <c r="BF15" s="368">
        <v>13.699738287000001</v>
      </c>
      <c r="BG15" s="368">
        <v>13.729200431000001</v>
      </c>
      <c r="BH15" s="368">
        <v>13.828640979999999</v>
      </c>
      <c r="BI15" s="368">
        <v>13.889054419000001</v>
      </c>
      <c r="BJ15" s="368">
        <v>13.935217179</v>
      </c>
      <c r="BK15" s="368">
        <v>13.965376468000001</v>
      </c>
      <c r="BL15" s="368">
        <v>14.040431221</v>
      </c>
      <c r="BM15" s="368">
        <v>14.169320776999999</v>
      </c>
      <c r="BN15" s="368">
        <v>14.527277935000001</v>
      </c>
      <c r="BO15" s="368">
        <v>14.634429945999999</v>
      </c>
      <c r="BP15" s="368">
        <v>14.792587114</v>
      </c>
      <c r="BQ15" s="368">
        <v>14.850671802000001</v>
      </c>
      <c r="BR15" s="368">
        <v>14.788732309</v>
      </c>
      <c r="BS15" s="368">
        <v>14.773480399</v>
      </c>
      <c r="BT15" s="368">
        <v>14.907834488000001</v>
      </c>
      <c r="BU15" s="368">
        <v>14.936877625999999</v>
      </c>
      <c r="BV15" s="368">
        <v>14.968290088</v>
      </c>
    </row>
    <row r="16" spans="1:74" ht="11.1" customHeight="1" x14ac:dyDescent="0.2">
      <c r="A16" s="159" t="s">
        <v>300</v>
      </c>
      <c r="B16" s="170" t="s">
        <v>273</v>
      </c>
      <c r="C16" s="244">
        <v>4.8380000000000001</v>
      </c>
      <c r="D16" s="244">
        <v>4.7880000000000003</v>
      </c>
      <c r="E16" s="244">
        <v>4.83</v>
      </c>
      <c r="F16" s="244">
        <v>4.8520000000000003</v>
      </c>
      <c r="G16" s="244">
        <v>4.8129999999999997</v>
      </c>
      <c r="H16" s="244">
        <v>4.9400000000000004</v>
      </c>
      <c r="I16" s="244">
        <v>4.8220000000000001</v>
      </c>
      <c r="J16" s="244">
        <v>4.7569999999999997</v>
      </c>
      <c r="K16" s="244">
        <v>4.7779999999999996</v>
      </c>
      <c r="L16" s="244">
        <v>4.7789999999999999</v>
      </c>
      <c r="M16" s="244">
        <v>4.8230000000000004</v>
      </c>
      <c r="N16" s="244">
        <v>4.7690000000000001</v>
      </c>
      <c r="O16" s="244">
        <v>4.8280000000000003</v>
      </c>
      <c r="P16" s="244">
        <v>4.7830000000000004</v>
      </c>
      <c r="Q16" s="244">
        <v>4.8470000000000004</v>
      </c>
      <c r="R16" s="244">
        <v>4.8339999999999996</v>
      </c>
      <c r="S16" s="244">
        <v>4.8209999999999997</v>
      </c>
      <c r="T16" s="244">
        <v>4.9180000000000001</v>
      </c>
      <c r="U16" s="244">
        <v>4.7759999999999998</v>
      </c>
      <c r="V16" s="244">
        <v>4.8109999999999999</v>
      </c>
      <c r="W16" s="244">
        <v>4.7409999999999997</v>
      </c>
      <c r="X16" s="244">
        <v>4.8380000000000001</v>
      </c>
      <c r="Y16" s="244">
        <v>4.8310000000000004</v>
      </c>
      <c r="Z16" s="244">
        <v>4.899</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5.0010000000000003</v>
      </c>
      <c r="AN16" s="244">
        <v>4.9359999999999999</v>
      </c>
      <c r="AO16" s="244">
        <v>4.9429999999999996</v>
      </c>
      <c r="AP16" s="244">
        <v>4.8639999999999999</v>
      </c>
      <c r="AQ16" s="244">
        <v>4.8879999999999999</v>
      </c>
      <c r="AR16" s="244">
        <v>4.984</v>
      </c>
      <c r="AS16" s="244">
        <v>4.9189999999999996</v>
      </c>
      <c r="AT16" s="244">
        <v>4.9660000000000002</v>
      </c>
      <c r="AU16" s="244">
        <v>4.9669999999999996</v>
      </c>
      <c r="AV16" s="244">
        <v>4.907</v>
      </c>
      <c r="AW16" s="244">
        <v>4.9269999999999996</v>
      </c>
      <c r="AX16" s="244">
        <v>4.8705412920000004</v>
      </c>
      <c r="AY16" s="244">
        <v>5.0493362766000001</v>
      </c>
      <c r="AZ16" s="244">
        <v>5.0031663417000001</v>
      </c>
      <c r="BA16" s="244">
        <v>5.0924890345999998</v>
      </c>
      <c r="BB16" s="244">
        <v>5.0610557897000001</v>
      </c>
      <c r="BC16" s="244">
        <v>5.0084095505999997</v>
      </c>
      <c r="BD16" s="368">
        <v>5.0447333642999999</v>
      </c>
      <c r="BE16" s="368">
        <v>4.9831787071000004</v>
      </c>
      <c r="BF16" s="368">
        <v>5.0194403795999998</v>
      </c>
      <c r="BG16" s="368">
        <v>5.0419861214999999</v>
      </c>
      <c r="BH16" s="368">
        <v>5.0606865384999997</v>
      </c>
      <c r="BI16" s="368">
        <v>5.0808586611999997</v>
      </c>
      <c r="BJ16" s="368">
        <v>5.0388919193000001</v>
      </c>
      <c r="BK16" s="368">
        <v>5.0522235315000001</v>
      </c>
      <c r="BL16" s="368">
        <v>5.0481850786000004</v>
      </c>
      <c r="BM16" s="368">
        <v>5.0453326874000002</v>
      </c>
      <c r="BN16" s="368">
        <v>5.0550278068000001</v>
      </c>
      <c r="BO16" s="368">
        <v>5.0776756450000002</v>
      </c>
      <c r="BP16" s="368">
        <v>5.1126743057999997</v>
      </c>
      <c r="BQ16" s="368">
        <v>5.0508257888000001</v>
      </c>
      <c r="BR16" s="368">
        <v>5.0868273113000004</v>
      </c>
      <c r="BS16" s="368">
        <v>5.1094618490999997</v>
      </c>
      <c r="BT16" s="368">
        <v>5.1275559773000001</v>
      </c>
      <c r="BU16" s="368">
        <v>5.1472514494999997</v>
      </c>
      <c r="BV16" s="368">
        <v>5.1059493265000002</v>
      </c>
    </row>
    <row r="17" spans="1:74" ht="11.1" customHeight="1" x14ac:dyDescent="0.2">
      <c r="A17" s="159" t="s">
        <v>301</v>
      </c>
      <c r="B17" s="170" t="s">
        <v>275</v>
      </c>
      <c r="C17" s="244">
        <v>14.233118395</v>
      </c>
      <c r="D17" s="244">
        <v>14.175451328999999</v>
      </c>
      <c r="E17" s="244">
        <v>14.028754770999999</v>
      </c>
      <c r="F17" s="244">
        <v>14.251692998999999</v>
      </c>
      <c r="G17" s="244">
        <v>14.638803884</v>
      </c>
      <c r="H17" s="244">
        <v>14.847759267000001</v>
      </c>
      <c r="I17" s="244">
        <v>14.974907882</v>
      </c>
      <c r="J17" s="244">
        <v>14.761394626</v>
      </c>
      <c r="K17" s="244">
        <v>14.981196045000001</v>
      </c>
      <c r="L17" s="244">
        <v>14.836715459000001</v>
      </c>
      <c r="M17" s="244">
        <v>14.556825585</v>
      </c>
      <c r="N17" s="244">
        <v>14.206688503000001</v>
      </c>
      <c r="O17" s="244">
        <v>14.089003872999999</v>
      </c>
      <c r="P17" s="244">
        <v>14.026430783</v>
      </c>
      <c r="Q17" s="244">
        <v>14.197899879</v>
      </c>
      <c r="R17" s="244">
        <v>14.610078786000001</v>
      </c>
      <c r="S17" s="244">
        <v>14.855870101000001</v>
      </c>
      <c r="T17" s="244">
        <v>15.065737665</v>
      </c>
      <c r="U17" s="244">
        <v>15.05906113</v>
      </c>
      <c r="V17" s="244">
        <v>14.781933724</v>
      </c>
      <c r="W17" s="244">
        <v>14.782387848999999</v>
      </c>
      <c r="X17" s="244">
        <v>14.728967201</v>
      </c>
      <c r="Y17" s="244">
        <v>14.544424427999999</v>
      </c>
      <c r="Z17" s="244">
        <v>14.401836207000001</v>
      </c>
      <c r="AA17" s="244">
        <v>14.155712616000001</v>
      </c>
      <c r="AB17" s="244">
        <v>14.002326431</v>
      </c>
      <c r="AC17" s="244">
        <v>14.215909863</v>
      </c>
      <c r="AD17" s="244">
        <v>14.547752268</v>
      </c>
      <c r="AE17" s="244">
        <v>15.060764169</v>
      </c>
      <c r="AF17" s="244">
        <v>15.003975554</v>
      </c>
      <c r="AG17" s="244">
        <v>15.073590275000001</v>
      </c>
      <c r="AH17" s="244">
        <v>15.441310753</v>
      </c>
      <c r="AI17" s="244">
        <v>15.328628599</v>
      </c>
      <c r="AJ17" s="244">
        <v>15.296493115000001</v>
      </c>
      <c r="AK17" s="244">
        <v>15.093144663</v>
      </c>
      <c r="AL17" s="244">
        <v>14.663687065</v>
      </c>
      <c r="AM17" s="244">
        <v>14.574396682</v>
      </c>
      <c r="AN17" s="244">
        <v>14.391992168</v>
      </c>
      <c r="AO17" s="244">
        <v>14.523438948000001</v>
      </c>
      <c r="AP17" s="244">
        <v>14.218351459999999</v>
      </c>
      <c r="AQ17" s="244">
        <v>13.90106859</v>
      </c>
      <c r="AR17" s="244">
        <v>14.52700304</v>
      </c>
      <c r="AS17" s="244">
        <v>14.784663220000001</v>
      </c>
      <c r="AT17" s="244">
        <v>14.83485449</v>
      </c>
      <c r="AU17" s="244">
        <v>14.614495573999999</v>
      </c>
      <c r="AV17" s="244">
        <v>14.471718272</v>
      </c>
      <c r="AW17" s="244">
        <v>14.009528211999999</v>
      </c>
      <c r="AX17" s="244">
        <v>13.705765097</v>
      </c>
      <c r="AY17" s="244">
        <v>13.855719069999999</v>
      </c>
      <c r="AZ17" s="244">
        <v>13.793955682</v>
      </c>
      <c r="BA17" s="244">
        <v>13.862352791999999</v>
      </c>
      <c r="BB17" s="244">
        <v>14.283809882</v>
      </c>
      <c r="BC17" s="244">
        <v>14.91328581</v>
      </c>
      <c r="BD17" s="368">
        <v>15.283796258000001</v>
      </c>
      <c r="BE17" s="368">
        <v>15.413525330000001</v>
      </c>
      <c r="BF17" s="368">
        <v>15.532495917</v>
      </c>
      <c r="BG17" s="368">
        <v>15.582078793000001</v>
      </c>
      <c r="BH17" s="368">
        <v>15.367469355000001</v>
      </c>
      <c r="BI17" s="368">
        <v>15.013373802</v>
      </c>
      <c r="BJ17" s="368">
        <v>14.691629191000001</v>
      </c>
      <c r="BK17" s="368">
        <v>14.380084482999999</v>
      </c>
      <c r="BL17" s="368">
        <v>14.473888201999999</v>
      </c>
      <c r="BM17" s="368">
        <v>14.532454037999999</v>
      </c>
      <c r="BN17" s="368">
        <v>15.077886109</v>
      </c>
      <c r="BO17" s="368">
        <v>15.394803554999999</v>
      </c>
      <c r="BP17" s="368">
        <v>15.594895421</v>
      </c>
      <c r="BQ17" s="368">
        <v>15.680930780000001</v>
      </c>
      <c r="BR17" s="368">
        <v>15.794658084</v>
      </c>
      <c r="BS17" s="368">
        <v>15.911583686</v>
      </c>
      <c r="BT17" s="368">
        <v>15.75595626</v>
      </c>
      <c r="BU17" s="368">
        <v>15.422173106000001</v>
      </c>
      <c r="BV17" s="368">
        <v>15.133445905</v>
      </c>
    </row>
    <row r="18" spans="1:74" ht="11.1" customHeight="1" x14ac:dyDescent="0.2">
      <c r="A18" s="159" t="s">
        <v>303</v>
      </c>
      <c r="B18" s="170" t="s">
        <v>494</v>
      </c>
      <c r="C18" s="244">
        <v>97.334824878000006</v>
      </c>
      <c r="D18" s="244">
        <v>97.217767268000003</v>
      </c>
      <c r="E18" s="244">
        <v>96.915788074000005</v>
      </c>
      <c r="F18" s="244">
        <v>96.723779476000004</v>
      </c>
      <c r="G18" s="244">
        <v>97.681916393999998</v>
      </c>
      <c r="H18" s="244">
        <v>98.368657408000004</v>
      </c>
      <c r="I18" s="244">
        <v>99.037483007000006</v>
      </c>
      <c r="J18" s="244">
        <v>98.318847929</v>
      </c>
      <c r="K18" s="244">
        <v>98.398249561</v>
      </c>
      <c r="L18" s="244">
        <v>98.935201208999999</v>
      </c>
      <c r="M18" s="244">
        <v>99.532336821000001</v>
      </c>
      <c r="N18" s="244">
        <v>98.651962342000004</v>
      </c>
      <c r="O18" s="244">
        <v>99.077009627999999</v>
      </c>
      <c r="P18" s="244">
        <v>99.307258422999993</v>
      </c>
      <c r="Q18" s="244">
        <v>99.615249742000003</v>
      </c>
      <c r="R18" s="244">
        <v>99.715601086999996</v>
      </c>
      <c r="S18" s="244">
        <v>99.697184949000004</v>
      </c>
      <c r="T18" s="244">
        <v>100.46103064</v>
      </c>
      <c r="U18" s="244">
        <v>101.25911907</v>
      </c>
      <c r="V18" s="244">
        <v>101.82871745</v>
      </c>
      <c r="W18" s="244">
        <v>101.53350274</v>
      </c>
      <c r="X18" s="244">
        <v>102.46343379</v>
      </c>
      <c r="Y18" s="244">
        <v>102.54620308</v>
      </c>
      <c r="Z18" s="244">
        <v>102.04698566</v>
      </c>
      <c r="AA18" s="244">
        <v>100.43697081000001</v>
      </c>
      <c r="AB18" s="244">
        <v>100.18669069000001</v>
      </c>
      <c r="AC18" s="244">
        <v>100.25601139</v>
      </c>
      <c r="AD18" s="244">
        <v>100.48616736</v>
      </c>
      <c r="AE18" s="244">
        <v>100.24814120000001</v>
      </c>
      <c r="AF18" s="244">
        <v>100.59437586999999</v>
      </c>
      <c r="AG18" s="244">
        <v>99.933613034000004</v>
      </c>
      <c r="AH18" s="244">
        <v>101.15610361</v>
      </c>
      <c r="AI18" s="244">
        <v>99.462657112000002</v>
      </c>
      <c r="AJ18" s="244">
        <v>101.32004314</v>
      </c>
      <c r="AK18" s="244">
        <v>102.03882449</v>
      </c>
      <c r="AL18" s="244">
        <v>101.75450825999999</v>
      </c>
      <c r="AM18" s="244">
        <v>101.31888194</v>
      </c>
      <c r="AN18" s="244">
        <v>100.11647981</v>
      </c>
      <c r="AO18" s="244">
        <v>100.45394188</v>
      </c>
      <c r="AP18" s="244">
        <v>100.08342306999999</v>
      </c>
      <c r="AQ18" s="244">
        <v>88.779318504000003</v>
      </c>
      <c r="AR18" s="244">
        <v>88.622978502999999</v>
      </c>
      <c r="AS18" s="244">
        <v>90.388464722999998</v>
      </c>
      <c r="AT18" s="244">
        <v>91.360959686000001</v>
      </c>
      <c r="AU18" s="244">
        <v>91.374087102000004</v>
      </c>
      <c r="AV18" s="244">
        <v>91.671038182999993</v>
      </c>
      <c r="AW18" s="244">
        <v>93.372074015999999</v>
      </c>
      <c r="AX18" s="244">
        <v>93.353585448999993</v>
      </c>
      <c r="AY18" s="244">
        <v>93.888680213000001</v>
      </c>
      <c r="AZ18" s="244">
        <v>90.548949746000005</v>
      </c>
      <c r="BA18" s="244">
        <v>93.831410125000005</v>
      </c>
      <c r="BB18" s="244">
        <v>93.952347144000001</v>
      </c>
      <c r="BC18" s="244">
        <v>95.015299991999996</v>
      </c>
      <c r="BD18" s="368">
        <v>97.033095751999994</v>
      </c>
      <c r="BE18" s="368">
        <v>98.473717649999998</v>
      </c>
      <c r="BF18" s="368">
        <v>99.191616732</v>
      </c>
      <c r="BG18" s="368">
        <v>99.605703050000002</v>
      </c>
      <c r="BH18" s="368">
        <v>100.03849133</v>
      </c>
      <c r="BI18" s="368">
        <v>100.19056367</v>
      </c>
      <c r="BJ18" s="368">
        <v>100.06268079</v>
      </c>
      <c r="BK18" s="368">
        <v>99.859686030000006</v>
      </c>
      <c r="BL18" s="368">
        <v>99.973721816999998</v>
      </c>
      <c r="BM18" s="368">
        <v>100.25872828</v>
      </c>
      <c r="BN18" s="368">
        <v>101.20178416</v>
      </c>
      <c r="BO18" s="368">
        <v>101.69833287</v>
      </c>
      <c r="BP18" s="368">
        <v>102.19746762</v>
      </c>
      <c r="BQ18" s="368">
        <v>102.39164196999999</v>
      </c>
      <c r="BR18" s="368">
        <v>102.7042218</v>
      </c>
      <c r="BS18" s="368">
        <v>102.72271615</v>
      </c>
      <c r="BT18" s="368">
        <v>102.91479502</v>
      </c>
      <c r="BU18" s="368">
        <v>103.01588995</v>
      </c>
      <c r="BV18" s="368">
        <v>102.80825041</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368"/>
      <c r="BE19" s="368"/>
      <c r="BF19" s="368"/>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378</v>
      </c>
      <c r="B20" s="170" t="s">
        <v>495</v>
      </c>
      <c r="C20" s="244">
        <v>60.631221850000003</v>
      </c>
      <c r="D20" s="244">
        <v>60.717427307999998</v>
      </c>
      <c r="E20" s="244">
        <v>60.841717645999999</v>
      </c>
      <c r="F20" s="244">
        <v>60.485087761000003</v>
      </c>
      <c r="G20" s="244">
        <v>60.968256216999997</v>
      </c>
      <c r="H20" s="244">
        <v>61.248077049999999</v>
      </c>
      <c r="I20" s="244">
        <v>61.677531244999997</v>
      </c>
      <c r="J20" s="244">
        <v>61.161145218999998</v>
      </c>
      <c r="K20" s="244">
        <v>61.084978411000002</v>
      </c>
      <c r="L20" s="244">
        <v>61.861066952999998</v>
      </c>
      <c r="M20" s="244">
        <v>62.599661961999999</v>
      </c>
      <c r="N20" s="244">
        <v>61.816763285</v>
      </c>
      <c r="O20" s="244">
        <v>62.015127950999997</v>
      </c>
      <c r="P20" s="244">
        <v>62.390905287000002</v>
      </c>
      <c r="Q20" s="244">
        <v>62.934574198999996</v>
      </c>
      <c r="R20" s="244">
        <v>63.122886467000001</v>
      </c>
      <c r="S20" s="244">
        <v>63.256620832999999</v>
      </c>
      <c r="T20" s="244">
        <v>63.921565536999999</v>
      </c>
      <c r="U20" s="244">
        <v>64.707542615999998</v>
      </c>
      <c r="V20" s="244">
        <v>64.996758607999993</v>
      </c>
      <c r="W20" s="244">
        <v>64.609969910999993</v>
      </c>
      <c r="X20" s="244">
        <v>65.362313333000003</v>
      </c>
      <c r="Y20" s="244">
        <v>65.680281676999996</v>
      </c>
      <c r="Z20" s="244">
        <v>65.880632874</v>
      </c>
      <c r="AA20" s="244">
        <v>64.800778297999997</v>
      </c>
      <c r="AB20" s="244">
        <v>64.626297098999999</v>
      </c>
      <c r="AC20" s="244">
        <v>65.161814007999993</v>
      </c>
      <c r="AD20" s="244">
        <v>65.343230704999996</v>
      </c>
      <c r="AE20" s="244">
        <v>65.488006513000002</v>
      </c>
      <c r="AF20" s="244">
        <v>65.729450861999993</v>
      </c>
      <c r="AG20" s="244">
        <v>65.644307138000002</v>
      </c>
      <c r="AH20" s="244">
        <v>66.573092635999998</v>
      </c>
      <c r="AI20" s="244">
        <v>66.470810017000005</v>
      </c>
      <c r="AJ20" s="244">
        <v>66.878870980000002</v>
      </c>
      <c r="AK20" s="244">
        <v>67.660788013000001</v>
      </c>
      <c r="AL20" s="244">
        <v>67.415312424999996</v>
      </c>
      <c r="AM20" s="244">
        <v>67.398291182999998</v>
      </c>
      <c r="AN20" s="244">
        <v>66.937563023999999</v>
      </c>
      <c r="AO20" s="244">
        <v>67.078890233999999</v>
      </c>
      <c r="AP20" s="244">
        <v>64.601623286999995</v>
      </c>
      <c r="AQ20" s="244">
        <v>59.419724201000001</v>
      </c>
      <c r="AR20" s="244">
        <v>61.255675754000002</v>
      </c>
      <c r="AS20" s="244">
        <v>62.433089907000003</v>
      </c>
      <c r="AT20" s="244">
        <v>62.387493857000003</v>
      </c>
      <c r="AU20" s="244">
        <v>62.337927968000002</v>
      </c>
      <c r="AV20" s="244">
        <v>62.323202709</v>
      </c>
      <c r="AW20" s="244">
        <v>63.181794877999998</v>
      </c>
      <c r="AX20" s="244">
        <v>62.879892294000001</v>
      </c>
      <c r="AY20" s="244">
        <v>63.280659810000003</v>
      </c>
      <c r="AZ20" s="244">
        <v>60.408746600999997</v>
      </c>
      <c r="BA20" s="244">
        <v>63.548226851999999</v>
      </c>
      <c r="BB20" s="244">
        <v>63.678771570999999</v>
      </c>
      <c r="BC20" s="244">
        <v>64.309681467000004</v>
      </c>
      <c r="BD20" s="368">
        <v>65.308664019999995</v>
      </c>
      <c r="BE20" s="368">
        <v>65.705958429000006</v>
      </c>
      <c r="BF20" s="368">
        <v>65.843984117999995</v>
      </c>
      <c r="BG20" s="368">
        <v>65.792582654</v>
      </c>
      <c r="BH20" s="368">
        <v>65.974953091000003</v>
      </c>
      <c r="BI20" s="368">
        <v>66.063730524999997</v>
      </c>
      <c r="BJ20" s="368">
        <v>65.879448281999998</v>
      </c>
      <c r="BK20" s="368">
        <v>65.526511306000003</v>
      </c>
      <c r="BL20" s="368">
        <v>65.716252694000005</v>
      </c>
      <c r="BM20" s="368">
        <v>66.056830406000003</v>
      </c>
      <c r="BN20" s="368">
        <v>67.091853149000002</v>
      </c>
      <c r="BO20" s="368">
        <v>67.564354260000002</v>
      </c>
      <c r="BP20" s="368">
        <v>68.064685319000006</v>
      </c>
      <c r="BQ20" s="368">
        <v>68.228360757000004</v>
      </c>
      <c r="BR20" s="368">
        <v>68.525860370999993</v>
      </c>
      <c r="BS20" s="368">
        <v>68.573593643999999</v>
      </c>
      <c r="BT20" s="368">
        <v>68.773721705</v>
      </c>
      <c r="BU20" s="368">
        <v>68.814962012999999</v>
      </c>
      <c r="BV20" s="368">
        <v>68.544173653000001</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B22" s="246" t="s">
        <v>1028</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368"/>
      <c r="BE22" s="368"/>
      <c r="BF22" s="368"/>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284</v>
      </c>
      <c r="B23" s="170" t="s">
        <v>245</v>
      </c>
      <c r="C23" s="244">
        <v>46.026105297999997</v>
      </c>
      <c r="D23" s="244">
        <v>47.007362213999997</v>
      </c>
      <c r="E23" s="244">
        <v>47.777673858999997</v>
      </c>
      <c r="F23" s="244">
        <v>46.160621143</v>
      </c>
      <c r="G23" s="244">
        <v>47.170449265999999</v>
      </c>
      <c r="H23" s="244">
        <v>48.178942419000002</v>
      </c>
      <c r="I23" s="244">
        <v>47.695876407999997</v>
      </c>
      <c r="J23" s="244">
        <v>47.976282589999997</v>
      </c>
      <c r="K23" s="244">
        <v>47.621247717999999</v>
      </c>
      <c r="L23" s="244">
        <v>47.353705798999997</v>
      </c>
      <c r="M23" s="244">
        <v>48.537972490000001</v>
      </c>
      <c r="N23" s="244">
        <v>48.464317385000001</v>
      </c>
      <c r="O23" s="244">
        <v>47.479476986999998</v>
      </c>
      <c r="P23" s="244">
        <v>48.331651985000001</v>
      </c>
      <c r="Q23" s="244">
        <v>48.215350368000003</v>
      </c>
      <c r="R23" s="244">
        <v>46.995834596000002</v>
      </c>
      <c r="S23" s="244">
        <v>47.081449431000003</v>
      </c>
      <c r="T23" s="244">
        <v>47.705564867</v>
      </c>
      <c r="U23" s="244">
        <v>48.358040748000001</v>
      </c>
      <c r="V23" s="244">
        <v>49.008296129000001</v>
      </c>
      <c r="W23" s="244">
        <v>47.344110419000003</v>
      </c>
      <c r="X23" s="244">
        <v>48.160389059000003</v>
      </c>
      <c r="Y23" s="244">
        <v>48.079318917999998</v>
      </c>
      <c r="Z23" s="244">
        <v>47.120692019000003</v>
      </c>
      <c r="AA23" s="244">
        <v>47.575381997000001</v>
      </c>
      <c r="AB23" s="244">
        <v>48.000308552</v>
      </c>
      <c r="AC23" s="244">
        <v>46.662320215999998</v>
      </c>
      <c r="AD23" s="244">
        <v>47.218589838</v>
      </c>
      <c r="AE23" s="244">
        <v>46.459086778</v>
      </c>
      <c r="AF23" s="244">
        <v>47.115860537000003</v>
      </c>
      <c r="AG23" s="244">
        <v>48.308477369999999</v>
      </c>
      <c r="AH23" s="244">
        <v>48.701243308999999</v>
      </c>
      <c r="AI23" s="244">
        <v>47.267987251000001</v>
      </c>
      <c r="AJ23" s="244">
        <v>47.708181840000002</v>
      </c>
      <c r="AK23" s="244">
        <v>47.767651456999999</v>
      </c>
      <c r="AL23" s="244">
        <v>47.694457939000003</v>
      </c>
      <c r="AM23" s="244">
        <v>45.984388467000002</v>
      </c>
      <c r="AN23" s="244">
        <v>46.874818075</v>
      </c>
      <c r="AO23" s="244">
        <v>43.038492140999999</v>
      </c>
      <c r="AP23" s="244">
        <v>34.995982075999997</v>
      </c>
      <c r="AQ23" s="244">
        <v>37.097029419000002</v>
      </c>
      <c r="AR23" s="244">
        <v>40.124942562999998</v>
      </c>
      <c r="AS23" s="244">
        <v>42.061354250999997</v>
      </c>
      <c r="AT23" s="244">
        <v>41.816049196000002</v>
      </c>
      <c r="AU23" s="244">
        <v>42.507769293999999</v>
      </c>
      <c r="AV23" s="244">
        <v>42.654849517999999</v>
      </c>
      <c r="AW23" s="244">
        <v>42.672747401999999</v>
      </c>
      <c r="AX23" s="244">
        <v>43.060114675999998</v>
      </c>
      <c r="AY23" s="244">
        <v>41.350294939999998</v>
      </c>
      <c r="AZ23" s="244">
        <v>41.530032589999998</v>
      </c>
      <c r="BA23" s="244">
        <v>43.909495026999998</v>
      </c>
      <c r="BB23" s="244">
        <v>43.536579852000003</v>
      </c>
      <c r="BC23" s="244">
        <v>43.606372294000003</v>
      </c>
      <c r="BD23" s="368">
        <v>44.574907588000002</v>
      </c>
      <c r="BE23" s="368">
        <v>44.749549231000003</v>
      </c>
      <c r="BF23" s="368">
        <v>45.378528709000001</v>
      </c>
      <c r="BG23" s="368">
        <v>45.211397738999999</v>
      </c>
      <c r="BH23" s="368">
        <v>45.640642012999997</v>
      </c>
      <c r="BI23" s="368">
        <v>46.004996161000001</v>
      </c>
      <c r="BJ23" s="368">
        <v>46.232979346</v>
      </c>
      <c r="BK23" s="368">
        <v>44.785556927999998</v>
      </c>
      <c r="BL23" s="368">
        <v>46.049554252999997</v>
      </c>
      <c r="BM23" s="368">
        <v>45.735096523000003</v>
      </c>
      <c r="BN23" s="368">
        <v>45.179594862000002</v>
      </c>
      <c r="BO23" s="368">
        <v>44.971686585</v>
      </c>
      <c r="BP23" s="368">
        <v>45.729831935999997</v>
      </c>
      <c r="BQ23" s="368">
        <v>46.020972821999997</v>
      </c>
      <c r="BR23" s="368">
        <v>46.457616403999999</v>
      </c>
      <c r="BS23" s="368">
        <v>46.116936199000001</v>
      </c>
      <c r="BT23" s="368">
        <v>46.202316261</v>
      </c>
      <c r="BU23" s="368">
        <v>46.319239093999997</v>
      </c>
      <c r="BV23" s="368">
        <v>46.595400669999997</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19.905342999999998</v>
      </c>
      <c r="AN24" s="244">
        <v>19.83887</v>
      </c>
      <c r="AO24" s="244">
        <v>18.283773</v>
      </c>
      <c r="AP24" s="244">
        <v>14.690989</v>
      </c>
      <c r="AQ24" s="244">
        <v>16.103228999999999</v>
      </c>
      <c r="AR24" s="244">
        <v>17.435207999999999</v>
      </c>
      <c r="AS24" s="244">
        <v>18.322590000000002</v>
      </c>
      <c r="AT24" s="244">
        <v>18.439346</v>
      </c>
      <c r="AU24" s="244">
        <v>18.307296999999998</v>
      </c>
      <c r="AV24" s="244">
        <v>18.623835</v>
      </c>
      <c r="AW24" s="244">
        <v>18.702424000000001</v>
      </c>
      <c r="AX24" s="244">
        <v>18.795701999999999</v>
      </c>
      <c r="AY24" s="244">
        <v>18.595403000000001</v>
      </c>
      <c r="AZ24" s="244">
        <v>17.444201</v>
      </c>
      <c r="BA24" s="244">
        <v>19.203831999999998</v>
      </c>
      <c r="BB24" s="244">
        <v>19.386251132999998</v>
      </c>
      <c r="BC24" s="244">
        <v>19.773523719</v>
      </c>
      <c r="BD24" s="368">
        <v>20.041540000000001</v>
      </c>
      <c r="BE24" s="368">
        <v>19.88794</v>
      </c>
      <c r="BF24" s="368">
        <v>20.222280000000001</v>
      </c>
      <c r="BG24" s="368">
        <v>19.793959999999998</v>
      </c>
      <c r="BH24" s="368">
        <v>20.16394</v>
      </c>
      <c r="BI24" s="368">
        <v>20.389859999999999</v>
      </c>
      <c r="BJ24" s="368">
        <v>20.23827</v>
      </c>
      <c r="BK24" s="368">
        <v>20.020160000000001</v>
      </c>
      <c r="BL24" s="368">
        <v>19.869389999999999</v>
      </c>
      <c r="BM24" s="368">
        <v>20.282730000000001</v>
      </c>
      <c r="BN24" s="368">
        <v>20.40072</v>
      </c>
      <c r="BO24" s="368">
        <v>20.585429999999999</v>
      </c>
      <c r="BP24" s="368">
        <v>20.74156</v>
      </c>
      <c r="BQ24" s="368">
        <v>20.814699999999998</v>
      </c>
      <c r="BR24" s="368">
        <v>21.166329999999999</v>
      </c>
      <c r="BS24" s="368">
        <v>20.71574</v>
      </c>
      <c r="BT24" s="368">
        <v>20.905909999999999</v>
      </c>
      <c r="BU24" s="368">
        <v>20.956669999999999</v>
      </c>
      <c r="BV24" s="368">
        <v>20.841989999999999</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0.17672499699999999</v>
      </c>
      <c r="AB25" s="244">
        <v>0.175644838</v>
      </c>
      <c r="AC25" s="244">
        <v>0.23397340999999999</v>
      </c>
      <c r="AD25" s="244">
        <v>0.141619838</v>
      </c>
      <c r="AE25" s="244">
        <v>0.19454761700000001</v>
      </c>
      <c r="AF25" s="244">
        <v>0.18266587000000001</v>
      </c>
      <c r="AG25" s="244">
        <v>0.176184918</v>
      </c>
      <c r="AH25" s="244">
        <v>0.195087696</v>
      </c>
      <c r="AI25" s="244">
        <v>0.164843251</v>
      </c>
      <c r="AJ25" s="244">
        <v>0.22263174299999999</v>
      </c>
      <c r="AK25" s="244">
        <v>0.19346745700000001</v>
      </c>
      <c r="AL25" s="244">
        <v>0.153501584</v>
      </c>
      <c r="AM25" s="244">
        <v>0.155457177</v>
      </c>
      <c r="AN25" s="244">
        <v>0.154641109</v>
      </c>
      <c r="AO25" s="244">
        <v>0.20439062499999999</v>
      </c>
      <c r="AP25" s="244">
        <v>0.120795743</v>
      </c>
      <c r="AQ25" s="244">
        <v>0.167334871</v>
      </c>
      <c r="AR25" s="244">
        <v>0.15950356299999999</v>
      </c>
      <c r="AS25" s="244">
        <v>0.15383892800000001</v>
      </c>
      <c r="AT25" s="244">
        <v>0.17027990600000001</v>
      </c>
      <c r="AU25" s="244">
        <v>0.14395129400000001</v>
      </c>
      <c r="AV25" s="244">
        <v>0.194806066</v>
      </c>
      <c r="AW25" s="244">
        <v>0.169315402</v>
      </c>
      <c r="AX25" s="244">
        <v>0.134751386</v>
      </c>
      <c r="AY25" s="244">
        <v>0.17945668200000001</v>
      </c>
      <c r="AZ25" s="244">
        <v>0.178729733</v>
      </c>
      <c r="BA25" s="244">
        <v>0.233086497</v>
      </c>
      <c r="BB25" s="244">
        <v>0.14800111299999999</v>
      </c>
      <c r="BC25" s="244">
        <v>0.197421714</v>
      </c>
      <c r="BD25" s="368">
        <v>0.18615288799999999</v>
      </c>
      <c r="BE25" s="368">
        <v>0.18004315900000001</v>
      </c>
      <c r="BF25" s="368">
        <v>0.197614385</v>
      </c>
      <c r="BG25" s="368">
        <v>0.169530136</v>
      </c>
      <c r="BH25" s="368">
        <v>0.22363925000000001</v>
      </c>
      <c r="BI25" s="368">
        <v>0.19655660699999999</v>
      </c>
      <c r="BJ25" s="368">
        <v>0.15926316500000001</v>
      </c>
      <c r="BK25" s="368">
        <v>0.18610011000000001</v>
      </c>
      <c r="BL25" s="368">
        <v>0.18512413799999999</v>
      </c>
      <c r="BM25" s="368">
        <v>0.241040109</v>
      </c>
      <c r="BN25" s="368">
        <v>0.15292327</v>
      </c>
      <c r="BO25" s="368">
        <v>0.20360471899999999</v>
      </c>
      <c r="BP25" s="368">
        <v>0.19217784099999999</v>
      </c>
      <c r="BQ25" s="368">
        <v>0.185939469</v>
      </c>
      <c r="BR25" s="368">
        <v>0.20399884300000001</v>
      </c>
      <c r="BS25" s="368">
        <v>0.17503231699999999</v>
      </c>
      <c r="BT25" s="368">
        <v>0.230393553</v>
      </c>
      <c r="BU25" s="368">
        <v>0.20252555699999999</v>
      </c>
      <c r="BV25" s="368">
        <v>0.16434315199999999</v>
      </c>
    </row>
    <row r="26" spans="1:74" ht="11.1" customHeight="1" x14ac:dyDescent="0.2">
      <c r="A26" s="159" t="s">
        <v>280</v>
      </c>
      <c r="B26" s="170" t="s">
        <v>267</v>
      </c>
      <c r="C26" s="244">
        <v>2.3911935484</v>
      </c>
      <c r="D26" s="244">
        <v>2.3696428571000001</v>
      </c>
      <c r="E26" s="244">
        <v>2.4168387096999999</v>
      </c>
      <c r="F26" s="244">
        <v>2.2014333332999998</v>
      </c>
      <c r="G26" s="244">
        <v>2.4533870968000002</v>
      </c>
      <c r="H26" s="244">
        <v>2.4792333332999998</v>
      </c>
      <c r="I26" s="244">
        <v>2.505483871</v>
      </c>
      <c r="J26" s="244">
        <v>2.6016129031999999</v>
      </c>
      <c r="K26" s="244">
        <v>2.5175666667000001</v>
      </c>
      <c r="L26" s="244">
        <v>2.5226451612999998</v>
      </c>
      <c r="M26" s="244">
        <v>2.6053000000000002</v>
      </c>
      <c r="N26" s="244">
        <v>2.4930645161</v>
      </c>
      <c r="O26" s="244">
        <v>2.4542580644999998</v>
      </c>
      <c r="P26" s="244">
        <v>2.4815</v>
      </c>
      <c r="Q26" s="244">
        <v>2.3306129032</v>
      </c>
      <c r="R26" s="244">
        <v>2.3505666666999998</v>
      </c>
      <c r="S26" s="244">
        <v>2.5031612903</v>
      </c>
      <c r="T26" s="244">
        <v>2.4690333333000001</v>
      </c>
      <c r="U26" s="244">
        <v>2.6423225806000001</v>
      </c>
      <c r="V26" s="244">
        <v>2.6325806452</v>
      </c>
      <c r="W26" s="244">
        <v>2.6878666667000002</v>
      </c>
      <c r="X26" s="244">
        <v>2.7310645161</v>
      </c>
      <c r="Y26" s="244">
        <v>2.6126333332999998</v>
      </c>
      <c r="Z26" s="244">
        <v>2.4032903226000002</v>
      </c>
      <c r="AA26" s="244">
        <v>2.1531470000000001</v>
      </c>
      <c r="AB26" s="244">
        <v>2.2103459999999999</v>
      </c>
      <c r="AC26" s="244">
        <v>2.0926040000000001</v>
      </c>
      <c r="AD26" s="244">
        <v>2.1832639999999999</v>
      </c>
      <c r="AE26" s="244">
        <v>2.2123529999999998</v>
      </c>
      <c r="AF26" s="244">
        <v>2.4078300000000001</v>
      </c>
      <c r="AG26" s="244">
        <v>2.463679</v>
      </c>
      <c r="AH26" s="244">
        <v>2.697085</v>
      </c>
      <c r="AI26" s="244">
        <v>2.5429909999999998</v>
      </c>
      <c r="AJ26" s="244">
        <v>2.4939469999999999</v>
      </c>
      <c r="AK26" s="244">
        <v>2.4529869999999998</v>
      </c>
      <c r="AL26" s="244">
        <v>2.512273</v>
      </c>
      <c r="AM26" s="244">
        <v>2.2983720000000001</v>
      </c>
      <c r="AN26" s="244">
        <v>2.5021719999999998</v>
      </c>
      <c r="AO26" s="244">
        <v>2.193235</v>
      </c>
      <c r="AP26" s="244">
        <v>1.659899</v>
      </c>
      <c r="AQ26" s="244">
        <v>1.881799</v>
      </c>
      <c r="AR26" s="244">
        <v>2.083456</v>
      </c>
      <c r="AS26" s="244">
        <v>2.1047069999999999</v>
      </c>
      <c r="AT26" s="244">
        <v>2.2299600000000002</v>
      </c>
      <c r="AU26" s="244">
        <v>2.1455039999999999</v>
      </c>
      <c r="AV26" s="244">
        <v>1.9721340000000001</v>
      </c>
      <c r="AW26" s="244">
        <v>2.1677029999999999</v>
      </c>
      <c r="AX26" s="244">
        <v>2.0044230000000001</v>
      </c>
      <c r="AY26" s="244">
        <v>1.913168</v>
      </c>
      <c r="AZ26" s="244">
        <v>2.0016349999999998</v>
      </c>
      <c r="BA26" s="244">
        <v>2.1814332730000001</v>
      </c>
      <c r="BB26" s="244">
        <v>2.0877124450000002</v>
      </c>
      <c r="BC26" s="244">
        <v>2.1531322589999999</v>
      </c>
      <c r="BD26" s="368">
        <v>2.2326171700000002</v>
      </c>
      <c r="BE26" s="368">
        <v>2.2360897180000001</v>
      </c>
      <c r="BF26" s="368">
        <v>2.324748386</v>
      </c>
      <c r="BG26" s="368">
        <v>2.2856310070000001</v>
      </c>
      <c r="BH26" s="368">
        <v>2.2880193630000001</v>
      </c>
      <c r="BI26" s="368">
        <v>2.3171264979999999</v>
      </c>
      <c r="BJ26" s="368">
        <v>2.3187193640000001</v>
      </c>
      <c r="BK26" s="368">
        <v>2.2712534419999999</v>
      </c>
      <c r="BL26" s="368">
        <v>2.3176928220000002</v>
      </c>
      <c r="BM26" s="368">
        <v>2.213992008</v>
      </c>
      <c r="BN26" s="368">
        <v>2.1570754970000001</v>
      </c>
      <c r="BO26" s="368">
        <v>2.2185938329999999</v>
      </c>
      <c r="BP26" s="368">
        <v>2.2751099309999998</v>
      </c>
      <c r="BQ26" s="368">
        <v>2.2936911819999999</v>
      </c>
      <c r="BR26" s="368">
        <v>2.3503796640000001</v>
      </c>
      <c r="BS26" s="368">
        <v>2.3090918770000002</v>
      </c>
      <c r="BT26" s="368">
        <v>2.2854525250000002</v>
      </c>
      <c r="BU26" s="368">
        <v>2.3091139269999998</v>
      </c>
      <c r="BV26" s="368">
        <v>2.3165295420000001</v>
      </c>
    </row>
    <row r="27" spans="1:74" ht="11.1" customHeight="1" x14ac:dyDescent="0.2">
      <c r="A27" s="159" t="s">
        <v>281</v>
      </c>
      <c r="B27" s="170" t="s">
        <v>268</v>
      </c>
      <c r="C27" s="244">
        <v>13.593806452000001</v>
      </c>
      <c r="D27" s="244">
        <v>13.990214286</v>
      </c>
      <c r="E27" s="244">
        <v>14.212741935</v>
      </c>
      <c r="F27" s="244">
        <v>13.949333333</v>
      </c>
      <c r="G27" s="244">
        <v>14.349354839</v>
      </c>
      <c r="H27" s="244">
        <v>14.8414</v>
      </c>
      <c r="I27" s="244">
        <v>14.734645161</v>
      </c>
      <c r="J27" s="244">
        <v>14.677774193999999</v>
      </c>
      <c r="K27" s="244">
        <v>15.085833333</v>
      </c>
      <c r="L27" s="244">
        <v>14.614967741999999</v>
      </c>
      <c r="M27" s="244">
        <v>14.634133332999999</v>
      </c>
      <c r="N27" s="244">
        <v>14.274580645</v>
      </c>
      <c r="O27" s="244">
        <v>13.418709677000001</v>
      </c>
      <c r="P27" s="244">
        <v>14.660214286</v>
      </c>
      <c r="Q27" s="244">
        <v>14.331064516</v>
      </c>
      <c r="R27" s="244">
        <v>14.2913</v>
      </c>
      <c r="S27" s="244">
        <v>14.107935484</v>
      </c>
      <c r="T27" s="244">
        <v>14.4476</v>
      </c>
      <c r="U27" s="244">
        <v>14.856580644999999</v>
      </c>
      <c r="V27" s="244">
        <v>14.754387097</v>
      </c>
      <c r="W27" s="244">
        <v>14.520200000000001</v>
      </c>
      <c r="X27" s="244">
        <v>14.618580645</v>
      </c>
      <c r="Y27" s="244">
        <v>14.202500000000001</v>
      </c>
      <c r="Z27" s="244">
        <v>13.654193548</v>
      </c>
      <c r="AA27" s="244">
        <v>13.940258065</v>
      </c>
      <c r="AB27" s="244">
        <v>14.298999999999999</v>
      </c>
      <c r="AC27" s="244">
        <v>13.861322581</v>
      </c>
      <c r="AD27" s="244">
        <v>14.443266667</v>
      </c>
      <c r="AE27" s="244">
        <v>13.930677419</v>
      </c>
      <c r="AF27" s="244">
        <v>14.173866667</v>
      </c>
      <c r="AG27" s="244">
        <v>14.928612902999999</v>
      </c>
      <c r="AH27" s="244">
        <v>14.517096774000001</v>
      </c>
      <c r="AI27" s="244">
        <v>14.539199999999999</v>
      </c>
      <c r="AJ27" s="244">
        <v>14.510612903</v>
      </c>
      <c r="AK27" s="244">
        <v>13.975733333000001</v>
      </c>
      <c r="AL27" s="244">
        <v>13.683258065</v>
      </c>
      <c r="AM27" s="244">
        <v>13.41083871</v>
      </c>
      <c r="AN27" s="244">
        <v>13.911827585999999</v>
      </c>
      <c r="AO27" s="244">
        <v>12.716870968</v>
      </c>
      <c r="AP27" s="244">
        <v>10.338266666999999</v>
      </c>
      <c r="AQ27" s="244">
        <v>10.693193548</v>
      </c>
      <c r="AR27" s="244">
        <v>11.998833333</v>
      </c>
      <c r="AS27" s="244">
        <v>12.976709677000001</v>
      </c>
      <c r="AT27" s="244">
        <v>12.463483870999999</v>
      </c>
      <c r="AU27" s="244">
        <v>13.184633333000001</v>
      </c>
      <c r="AV27" s="244">
        <v>12.943193548</v>
      </c>
      <c r="AW27" s="244">
        <v>12.356366667</v>
      </c>
      <c r="AX27" s="244">
        <v>12.231258065</v>
      </c>
      <c r="AY27" s="244">
        <v>11.202548387</v>
      </c>
      <c r="AZ27" s="244">
        <v>12.041857143</v>
      </c>
      <c r="BA27" s="244">
        <v>12.639212251</v>
      </c>
      <c r="BB27" s="244">
        <v>12.678984423999999</v>
      </c>
      <c r="BC27" s="244">
        <v>12.511949647</v>
      </c>
      <c r="BD27" s="368">
        <v>13.071700115000001</v>
      </c>
      <c r="BE27" s="368">
        <v>13.311047941</v>
      </c>
      <c r="BF27" s="368">
        <v>13.198335481999999</v>
      </c>
      <c r="BG27" s="368">
        <v>13.720348866</v>
      </c>
      <c r="BH27" s="368">
        <v>13.626810695</v>
      </c>
      <c r="BI27" s="368">
        <v>13.346919413</v>
      </c>
      <c r="BJ27" s="368">
        <v>13.151441064</v>
      </c>
      <c r="BK27" s="368">
        <v>12.527367172</v>
      </c>
      <c r="BL27" s="368">
        <v>13.442319731</v>
      </c>
      <c r="BM27" s="368">
        <v>13.210115759000001</v>
      </c>
      <c r="BN27" s="368">
        <v>13.258994632</v>
      </c>
      <c r="BO27" s="368">
        <v>12.940662957000001</v>
      </c>
      <c r="BP27" s="368">
        <v>13.447769101</v>
      </c>
      <c r="BQ27" s="368">
        <v>13.553844943</v>
      </c>
      <c r="BR27" s="368">
        <v>13.396527861999999</v>
      </c>
      <c r="BS27" s="368">
        <v>13.777711217</v>
      </c>
      <c r="BT27" s="368">
        <v>13.560139449999999</v>
      </c>
      <c r="BU27" s="368">
        <v>13.228754863000001</v>
      </c>
      <c r="BV27" s="368">
        <v>13.030634828</v>
      </c>
    </row>
    <row r="28" spans="1:74" ht="11.1" customHeight="1" x14ac:dyDescent="0.2">
      <c r="A28" s="159" t="s">
        <v>282</v>
      </c>
      <c r="B28" s="170" t="s">
        <v>269</v>
      </c>
      <c r="C28" s="244">
        <v>4.1673870967999997</v>
      </c>
      <c r="D28" s="244">
        <v>4.5548214286000004</v>
      </c>
      <c r="E28" s="244">
        <v>4.2699032258000003</v>
      </c>
      <c r="F28" s="244">
        <v>3.8311666667000002</v>
      </c>
      <c r="G28" s="244">
        <v>3.5437419354999999</v>
      </c>
      <c r="H28" s="244">
        <v>3.5138333333</v>
      </c>
      <c r="I28" s="244">
        <v>3.6263870967999998</v>
      </c>
      <c r="J28" s="244">
        <v>3.7366774193999999</v>
      </c>
      <c r="K28" s="244">
        <v>3.6689333333</v>
      </c>
      <c r="L28" s="244">
        <v>3.6391935484000002</v>
      </c>
      <c r="M28" s="244">
        <v>4.1383666666999996</v>
      </c>
      <c r="N28" s="244">
        <v>4.5405483871000003</v>
      </c>
      <c r="O28" s="244">
        <v>4.300516129</v>
      </c>
      <c r="P28" s="244">
        <v>4.6036428570999997</v>
      </c>
      <c r="Q28" s="244">
        <v>4.0751290322999996</v>
      </c>
      <c r="R28" s="244">
        <v>3.5968666667</v>
      </c>
      <c r="S28" s="244">
        <v>3.43</v>
      </c>
      <c r="T28" s="244">
        <v>3.2311999999999999</v>
      </c>
      <c r="U28" s="244">
        <v>3.4980000000000002</v>
      </c>
      <c r="V28" s="244">
        <v>3.5927741934999999</v>
      </c>
      <c r="W28" s="244">
        <v>3.4896666666999998</v>
      </c>
      <c r="X28" s="244">
        <v>3.6167096773999998</v>
      </c>
      <c r="Y28" s="244">
        <v>3.8548</v>
      </c>
      <c r="Z28" s="244">
        <v>4.1917741934999997</v>
      </c>
      <c r="AA28" s="244">
        <v>4.0535483871000002</v>
      </c>
      <c r="AB28" s="244">
        <v>4.2978928570999999</v>
      </c>
      <c r="AC28" s="244">
        <v>3.8169354839</v>
      </c>
      <c r="AD28" s="244">
        <v>3.5719666666999998</v>
      </c>
      <c r="AE28" s="244">
        <v>3.3067419354999998</v>
      </c>
      <c r="AF28" s="244">
        <v>3.2981333333</v>
      </c>
      <c r="AG28" s="244">
        <v>3.3910645161000001</v>
      </c>
      <c r="AH28" s="244">
        <v>3.4247096774000001</v>
      </c>
      <c r="AI28" s="244">
        <v>3.4733666667</v>
      </c>
      <c r="AJ28" s="244">
        <v>3.3489032258</v>
      </c>
      <c r="AK28" s="244">
        <v>3.7365333333000001</v>
      </c>
      <c r="AL28" s="244">
        <v>4.1484838709999998</v>
      </c>
      <c r="AM28" s="244">
        <v>3.7093548386999999</v>
      </c>
      <c r="AN28" s="244">
        <v>3.9429655172000002</v>
      </c>
      <c r="AO28" s="244">
        <v>3.425516129</v>
      </c>
      <c r="AP28" s="244">
        <v>3.0783666667</v>
      </c>
      <c r="AQ28" s="244">
        <v>2.7280967742</v>
      </c>
      <c r="AR28" s="244">
        <v>2.8604333333</v>
      </c>
      <c r="AS28" s="244">
        <v>2.981483871</v>
      </c>
      <c r="AT28" s="244">
        <v>3.0372258065</v>
      </c>
      <c r="AU28" s="244">
        <v>3.0596999999999999</v>
      </c>
      <c r="AV28" s="244">
        <v>3.1539999999999999</v>
      </c>
      <c r="AW28" s="244">
        <v>3.4366666666999999</v>
      </c>
      <c r="AX28" s="244">
        <v>3.8949677418999999</v>
      </c>
      <c r="AY28" s="244">
        <v>3.7404193548000002</v>
      </c>
      <c r="AZ28" s="244">
        <v>3.7919285714000002</v>
      </c>
      <c r="BA28" s="244">
        <v>3.4946352549999999</v>
      </c>
      <c r="BB28" s="244">
        <v>3.2094436759999998</v>
      </c>
      <c r="BC28" s="244">
        <v>2.8770248679999999</v>
      </c>
      <c r="BD28" s="368">
        <v>2.9208062909999999</v>
      </c>
      <c r="BE28" s="368">
        <v>3.0715206629999998</v>
      </c>
      <c r="BF28" s="368">
        <v>3.193486547</v>
      </c>
      <c r="BG28" s="368">
        <v>3.1036732690000002</v>
      </c>
      <c r="BH28" s="368">
        <v>3.1303203690000001</v>
      </c>
      <c r="BI28" s="368">
        <v>3.368619137</v>
      </c>
      <c r="BJ28" s="368">
        <v>3.8517525259999998</v>
      </c>
      <c r="BK28" s="368">
        <v>3.590484515</v>
      </c>
      <c r="BL28" s="368">
        <v>3.8350950940000001</v>
      </c>
      <c r="BM28" s="368">
        <v>3.5109013610000002</v>
      </c>
      <c r="BN28" s="368">
        <v>3.1549453160000001</v>
      </c>
      <c r="BO28" s="368">
        <v>2.8770607419999998</v>
      </c>
      <c r="BP28" s="368">
        <v>2.8989179709999999</v>
      </c>
      <c r="BQ28" s="368">
        <v>3.0235896389999999</v>
      </c>
      <c r="BR28" s="368">
        <v>3.116567189</v>
      </c>
      <c r="BS28" s="368">
        <v>3.0291669510000001</v>
      </c>
      <c r="BT28" s="368">
        <v>3.0517425280000001</v>
      </c>
      <c r="BU28" s="368">
        <v>3.288925147</v>
      </c>
      <c r="BV28" s="368">
        <v>3.7763110069999999</v>
      </c>
    </row>
    <row r="29" spans="1:74" ht="11.1" customHeight="1" x14ac:dyDescent="0.2">
      <c r="A29" s="159" t="s">
        <v>283</v>
      </c>
      <c r="B29" s="170" t="s">
        <v>270</v>
      </c>
      <c r="C29" s="244">
        <v>6.4491612903000002</v>
      </c>
      <c r="D29" s="244">
        <v>6.8144642856999997</v>
      </c>
      <c r="E29" s="244">
        <v>6.6802903226000003</v>
      </c>
      <c r="F29" s="244">
        <v>6.4174666667000002</v>
      </c>
      <c r="G29" s="244">
        <v>6.6308387096999999</v>
      </c>
      <c r="H29" s="244">
        <v>6.6300666667000003</v>
      </c>
      <c r="I29" s="244">
        <v>6.5421612903000002</v>
      </c>
      <c r="J29" s="244">
        <v>6.5239032257999998</v>
      </c>
      <c r="K29" s="244">
        <v>6.5552333333000004</v>
      </c>
      <c r="L29" s="244">
        <v>6.4529032258000001</v>
      </c>
      <c r="M29" s="244">
        <v>6.6979666667000002</v>
      </c>
      <c r="N29" s="244">
        <v>6.6828387097000004</v>
      </c>
      <c r="O29" s="244">
        <v>6.6135483870999998</v>
      </c>
      <c r="P29" s="244">
        <v>6.7681428571</v>
      </c>
      <c r="Q29" s="244">
        <v>6.6141290323000002</v>
      </c>
      <c r="R29" s="244">
        <v>6.5845333332999996</v>
      </c>
      <c r="S29" s="244">
        <v>6.6491290323000003</v>
      </c>
      <c r="T29" s="244">
        <v>6.6450666667</v>
      </c>
      <c r="U29" s="244">
        <v>6.5351935483999997</v>
      </c>
      <c r="V29" s="244">
        <v>6.5172903226000001</v>
      </c>
      <c r="W29" s="244">
        <v>6.4062000000000001</v>
      </c>
      <c r="X29" s="244">
        <v>6.2617096773999998</v>
      </c>
      <c r="Y29" s="244">
        <v>6.4901666667000004</v>
      </c>
      <c r="Z29" s="244">
        <v>6.3968387096999999</v>
      </c>
      <c r="AA29" s="244">
        <v>6.6367205483999996</v>
      </c>
      <c r="AB29" s="244">
        <v>6.7335558570999998</v>
      </c>
      <c r="AC29" s="244">
        <v>6.4812377419000002</v>
      </c>
      <c r="AD29" s="244">
        <v>6.5458716667000001</v>
      </c>
      <c r="AE29" s="244">
        <v>6.4276788065000003</v>
      </c>
      <c r="AF29" s="244">
        <v>6.3993856666999998</v>
      </c>
      <c r="AG29" s="244">
        <v>6.6143620322999999</v>
      </c>
      <c r="AH29" s="244">
        <v>6.7093511612999999</v>
      </c>
      <c r="AI29" s="244">
        <v>6.2991033332999997</v>
      </c>
      <c r="AJ29" s="244">
        <v>6.4181009677</v>
      </c>
      <c r="AK29" s="244">
        <v>6.6727783333000001</v>
      </c>
      <c r="AL29" s="244">
        <v>6.7540724193999999</v>
      </c>
      <c r="AM29" s="244">
        <v>6.5050227419000004</v>
      </c>
      <c r="AN29" s="244">
        <v>6.5243418621</v>
      </c>
      <c r="AO29" s="244">
        <v>6.2147064193999997</v>
      </c>
      <c r="AP29" s="244">
        <v>5.1076649999999999</v>
      </c>
      <c r="AQ29" s="244">
        <v>5.5233762257999999</v>
      </c>
      <c r="AR29" s="244">
        <v>5.5875083332999997</v>
      </c>
      <c r="AS29" s="244">
        <v>5.5220247742000002</v>
      </c>
      <c r="AT29" s="244">
        <v>5.4757536129000002</v>
      </c>
      <c r="AU29" s="244">
        <v>5.6666836667</v>
      </c>
      <c r="AV29" s="244">
        <v>5.7668809031999997</v>
      </c>
      <c r="AW29" s="244">
        <v>5.8402716666999996</v>
      </c>
      <c r="AX29" s="244">
        <v>5.9990124838999996</v>
      </c>
      <c r="AY29" s="244">
        <v>5.7192995161000004</v>
      </c>
      <c r="AZ29" s="244">
        <v>6.0716811429000002</v>
      </c>
      <c r="BA29" s="244">
        <v>6.1572957510000004</v>
      </c>
      <c r="BB29" s="244">
        <v>6.0261870609999999</v>
      </c>
      <c r="BC29" s="244">
        <v>6.0933200870000004</v>
      </c>
      <c r="BD29" s="368">
        <v>6.1220911239999998</v>
      </c>
      <c r="BE29" s="368">
        <v>6.0629077499999999</v>
      </c>
      <c r="BF29" s="368">
        <v>6.2420639089999996</v>
      </c>
      <c r="BG29" s="368">
        <v>6.1382544609999998</v>
      </c>
      <c r="BH29" s="368">
        <v>6.2079123359999997</v>
      </c>
      <c r="BI29" s="368">
        <v>6.3859145059999998</v>
      </c>
      <c r="BJ29" s="368">
        <v>6.5135332269999999</v>
      </c>
      <c r="BK29" s="368">
        <v>6.1901916889999997</v>
      </c>
      <c r="BL29" s="368">
        <v>6.3999324680000003</v>
      </c>
      <c r="BM29" s="368">
        <v>6.2763172860000003</v>
      </c>
      <c r="BN29" s="368">
        <v>6.0549361470000003</v>
      </c>
      <c r="BO29" s="368">
        <v>6.1463343339999996</v>
      </c>
      <c r="BP29" s="368">
        <v>6.1742970919999998</v>
      </c>
      <c r="BQ29" s="368">
        <v>6.1492075890000004</v>
      </c>
      <c r="BR29" s="368">
        <v>6.2238128460000004</v>
      </c>
      <c r="BS29" s="368">
        <v>6.1101938369999997</v>
      </c>
      <c r="BT29" s="368">
        <v>6.168678205</v>
      </c>
      <c r="BU29" s="368">
        <v>6.3332496000000003</v>
      </c>
      <c r="BV29" s="368">
        <v>6.4655921410000001</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51.91727959</v>
      </c>
      <c r="AB30" s="244">
        <v>53.095325920000001</v>
      </c>
      <c r="AC30" s="244">
        <v>52.788069325000002</v>
      </c>
      <c r="AD30" s="244">
        <v>53.001051478000001</v>
      </c>
      <c r="AE30" s="244">
        <v>53.460622942999997</v>
      </c>
      <c r="AF30" s="244">
        <v>53.844750734000002</v>
      </c>
      <c r="AG30" s="244">
        <v>53.878661287</v>
      </c>
      <c r="AH30" s="244">
        <v>53.438430351999997</v>
      </c>
      <c r="AI30" s="244">
        <v>53.895405603999997</v>
      </c>
      <c r="AJ30" s="244">
        <v>52.814347445000003</v>
      </c>
      <c r="AK30" s="244">
        <v>53.768543145000002</v>
      </c>
      <c r="AL30" s="244">
        <v>54.466381550000001</v>
      </c>
      <c r="AM30" s="244">
        <v>50.951836137000001</v>
      </c>
      <c r="AN30" s="244">
        <v>51.114092386000003</v>
      </c>
      <c r="AO30" s="244">
        <v>48.389449044000003</v>
      </c>
      <c r="AP30" s="244">
        <v>45.355504725999999</v>
      </c>
      <c r="AQ30" s="244">
        <v>47.260676554</v>
      </c>
      <c r="AR30" s="244">
        <v>49.744211075000003</v>
      </c>
      <c r="AS30" s="244">
        <v>50.753591561999997</v>
      </c>
      <c r="AT30" s="244">
        <v>50.744180512</v>
      </c>
      <c r="AU30" s="244">
        <v>52.159806451000001</v>
      </c>
      <c r="AV30" s="244">
        <v>51.678923496000003</v>
      </c>
      <c r="AW30" s="244">
        <v>52.689947029000002</v>
      </c>
      <c r="AX30" s="244">
        <v>53.418647352000001</v>
      </c>
      <c r="AY30" s="244">
        <v>51.551925701000002</v>
      </c>
      <c r="AZ30" s="244">
        <v>52.679414006000002</v>
      </c>
      <c r="BA30" s="244">
        <v>52.444670872000003</v>
      </c>
      <c r="BB30" s="244">
        <v>52.696757466999998</v>
      </c>
      <c r="BC30" s="244">
        <v>52.612591663000003</v>
      </c>
      <c r="BD30" s="368">
        <v>53.567160453</v>
      </c>
      <c r="BE30" s="368">
        <v>53.726331471999998</v>
      </c>
      <c r="BF30" s="368">
        <v>53.458201170000002</v>
      </c>
      <c r="BG30" s="368">
        <v>54.381027017000001</v>
      </c>
      <c r="BH30" s="368">
        <v>53.333329073000002</v>
      </c>
      <c r="BI30" s="368">
        <v>54.389022040999997</v>
      </c>
      <c r="BJ30" s="368">
        <v>55.200837677999999</v>
      </c>
      <c r="BK30" s="368">
        <v>53.317028659000002</v>
      </c>
      <c r="BL30" s="368">
        <v>55.003235969000002</v>
      </c>
      <c r="BM30" s="368">
        <v>54.812099633999999</v>
      </c>
      <c r="BN30" s="368">
        <v>55.343214162000002</v>
      </c>
      <c r="BO30" s="368">
        <v>55.660010106000001</v>
      </c>
      <c r="BP30" s="368">
        <v>56.161517017000001</v>
      </c>
      <c r="BQ30" s="368">
        <v>55.876945995</v>
      </c>
      <c r="BR30" s="368">
        <v>55.431800707000001</v>
      </c>
      <c r="BS30" s="368">
        <v>56.264119334</v>
      </c>
      <c r="BT30" s="368">
        <v>55.101805265000003</v>
      </c>
      <c r="BU30" s="368">
        <v>55.985681370000002</v>
      </c>
      <c r="BV30" s="368">
        <v>56.680397194000001</v>
      </c>
    </row>
    <row r="31" spans="1:74" ht="11.1" customHeight="1" x14ac:dyDescent="0.2">
      <c r="A31" s="159" t="s">
        <v>285</v>
      </c>
      <c r="B31" s="170" t="s">
        <v>923</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4.636722454</v>
      </c>
      <c r="AB31" s="244">
        <v>4.8603093419999999</v>
      </c>
      <c r="AC31" s="244">
        <v>4.7293066640000001</v>
      </c>
      <c r="AD31" s="244">
        <v>4.6469712369999998</v>
      </c>
      <c r="AE31" s="244">
        <v>4.7705058129999998</v>
      </c>
      <c r="AF31" s="244">
        <v>4.9689810779999997</v>
      </c>
      <c r="AG31" s="244">
        <v>5.1235503519999996</v>
      </c>
      <c r="AH31" s="244">
        <v>5.2170971110000002</v>
      </c>
      <c r="AI31" s="244">
        <v>5.1382366079999997</v>
      </c>
      <c r="AJ31" s="244">
        <v>4.9523609940000002</v>
      </c>
      <c r="AK31" s="244">
        <v>5.0195794210000004</v>
      </c>
      <c r="AL31" s="244">
        <v>5.0751019529999999</v>
      </c>
      <c r="AM31" s="244">
        <v>4.7953272550000001</v>
      </c>
      <c r="AN31" s="244">
        <v>5.023362541</v>
      </c>
      <c r="AO31" s="244">
        <v>4.757999367</v>
      </c>
      <c r="AP31" s="244">
        <v>4.2511182459999999</v>
      </c>
      <c r="AQ31" s="244">
        <v>4.381087666</v>
      </c>
      <c r="AR31" s="244">
        <v>4.8256663</v>
      </c>
      <c r="AS31" s="244">
        <v>5.1697844550000003</v>
      </c>
      <c r="AT31" s="244">
        <v>5.3561922400000004</v>
      </c>
      <c r="AU31" s="244">
        <v>5.3045478170000004</v>
      </c>
      <c r="AV31" s="244">
        <v>5.1125091889999998</v>
      </c>
      <c r="AW31" s="244">
        <v>5.1843051090000003</v>
      </c>
      <c r="AX31" s="244">
        <v>5.2105003769999998</v>
      </c>
      <c r="AY31" s="244">
        <v>4.8052527319999996</v>
      </c>
      <c r="AZ31" s="244">
        <v>5.0472744409999999</v>
      </c>
      <c r="BA31" s="244">
        <v>4.9120175010000002</v>
      </c>
      <c r="BB31" s="244">
        <v>4.830979879</v>
      </c>
      <c r="BC31" s="244">
        <v>4.9769852329999997</v>
      </c>
      <c r="BD31" s="368">
        <v>5.192922491</v>
      </c>
      <c r="BE31" s="368">
        <v>5.3508192499999998</v>
      </c>
      <c r="BF31" s="368">
        <v>5.4564775760000002</v>
      </c>
      <c r="BG31" s="368">
        <v>5.3676331609999997</v>
      </c>
      <c r="BH31" s="368">
        <v>5.1729122289999996</v>
      </c>
      <c r="BI31" s="368">
        <v>5.2310881980000001</v>
      </c>
      <c r="BJ31" s="368">
        <v>5.2892421670000003</v>
      </c>
      <c r="BK31" s="368">
        <v>4.9132774619999999</v>
      </c>
      <c r="BL31" s="368">
        <v>5.1879176789999999</v>
      </c>
      <c r="BM31" s="368">
        <v>5.0491321549999997</v>
      </c>
      <c r="BN31" s="368">
        <v>4.9618677120000001</v>
      </c>
      <c r="BO31" s="368">
        <v>5.1067162220000002</v>
      </c>
      <c r="BP31" s="368">
        <v>5.3288107729999998</v>
      </c>
      <c r="BQ31" s="368">
        <v>5.4924138759999996</v>
      </c>
      <c r="BR31" s="368">
        <v>5.6021384960000002</v>
      </c>
      <c r="BS31" s="368">
        <v>5.5167321180000002</v>
      </c>
      <c r="BT31" s="368">
        <v>5.3150231239999997</v>
      </c>
      <c r="BU31" s="368">
        <v>5.3938517099999999</v>
      </c>
      <c r="BV31" s="368">
        <v>5.4571368089999996</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0.71600713199999999</v>
      </c>
      <c r="AZ32" s="244">
        <v>0.72214892500000005</v>
      </c>
      <c r="BA32" s="244">
        <v>0.72405902899999997</v>
      </c>
      <c r="BB32" s="244">
        <v>0.71750506599999997</v>
      </c>
      <c r="BC32" s="244">
        <v>0.72633201199999997</v>
      </c>
      <c r="BD32" s="368">
        <v>0.73372490400000001</v>
      </c>
      <c r="BE32" s="368">
        <v>0.72948085500000004</v>
      </c>
      <c r="BF32" s="368">
        <v>0.73430820799999996</v>
      </c>
      <c r="BG32" s="368">
        <v>0.74031773499999998</v>
      </c>
      <c r="BH32" s="368">
        <v>0.74978763000000004</v>
      </c>
      <c r="BI32" s="368">
        <v>0.73612768200000001</v>
      </c>
      <c r="BJ32" s="368">
        <v>0.71968446100000005</v>
      </c>
      <c r="BK32" s="368">
        <v>0.71896307800000003</v>
      </c>
      <c r="BL32" s="368">
        <v>0.73301700000000003</v>
      </c>
      <c r="BM32" s="368">
        <v>0.74590268599999998</v>
      </c>
      <c r="BN32" s="368">
        <v>0.737273289</v>
      </c>
      <c r="BO32" s="368">
        <v>0.73747698299999997</v>
      </c>
      <c r="BP32" s="368">
        <v>0.75601084399999996</v>
      </c>
      <c r="BQ32" s="368">
        <v>0.75496869899999997</v>
      </c>
      <c r="BR32" s="368">
        <v>0.75966838400000003</v>
      </c>
      <c r="BS32" s="368">
        <v>0.76462809200000004</v>
      </c>
      <c r="BT32" s="368">
        <v>0.77007289800000001</v>
      </c>
      <c r="BU32" s="368">
        <v>0.75848596000000001</v>
      </c>
      <c r="BV32" s="368">
        <v>0.75600185399999997</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14.35562848</v>
      </c>
      <c r="AN33" s="244">
        <v>13.733777480000001</v>
      </c>
      <c r="AO33" s="244">
        <v>13.55943355</v>
      </c>
      <c r="AP33" s="244">
        <v>14.1630669</v>
      </c>
      <c r="AQ33" s="244">
        <v>14.130823639999999</v>
      </c>
      <c r="AR33" s="244">
        <v>13.95173436</v>
      </c>
      <c r="AS33" s="244">
        <v>14.488147489999999</v>
      </c>
      <c r="AT33" s="244">
        <v>14.333060079999999</v>
      </c>
      <c r="AU33" s="244">
        <v>15.135654819999999</v>
      </c>
      <c r="AV33" s="244">
        <v>14.33704972</v>
      </c>
      <c r="AW33" s="244">
        <v>15.27682461</v>
      </c>
      <c r="AX33" s="244">
        <v>15.7080667</v>
      </c>
      <c r="AY33" s="244">
        <v>14.846387419999999</v>
      </c>
      <c r="AZ33" s="244">
        <v>15.045788030000001</v>
      </c>
      <c r="BA33" s="244">
        <v>15.210021810000001</v>
      </c>
      <c r="BB33" s="244">
        <v>15.78017515</v>
      </c>
      <c r="BC33" s="244">
        <v>15.577031590000001</v>
      </c>
      <c r="BD33" s="368">
        <v>15.408402389999999</v>
      </c>
      <c r="BE33" s="368">
        <v>15.34675513</v>
      </c>
      <c r="BF33" s="368">
        <v>14.87212257</v>
      </c>
      <c r="BG33" s="368">
        <v>15.70423343</v>
      </c>
      <c r="BH33" s="368">
        <v>14.772011790000001</v>
      </c>
      <c r="BI33" s="368">
        <v>15.76301271</v>
      </c>
      <c r="BJ33" s="368">
        <v>16.253936809999999</v>
      </c>
      <c r="BK33" s="368">
        <v>15.603489209999999</v>
      </c>
      <c r="BL33" s="368">
        <v>16.086571939999999</v>
      </c>
      <c r="BM33" s="368">
        <v>15.99002978</v>
      </c>
      <c r="BN33" s="368">
        <v>16.33024065</v>
      </c>
      <c r="BO33" s="368">
        <v>16.089115029999999</v>
      </c>
      <c r="BP33" s="368">
        <v>15.902594240000001</v>
      </c>
      <c r="BQ33" s="368">
        <v>15.836630510000001</v>
      </c>
      <c r="BR33" s="368">
        <v>15.338640099999999</v>
      </c>
      <c r="BS33" s="368">
        <v>16.192200889999999</v>
      </c>
      <c r="BT33" s="368">
        <v>15.21957259</v>
      </c>
      <c r="BU33" s="368">
        <v>16.198434630000001</v>
      </c>
      <c r="BV33" s="368">
        <v>16.6608269</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13.912527061</v>
      </c>
      <c r="AB34" s="244">
        <v>14.068553765000001</v>
      </c>
      <c r="AC34" s="244">
        <v>14.044572948000001</v>
      </c>
      <c r="AD34" s="244">
        <v>14.137115233999999</v>
      </c>
      <c r="AE34" s="244">
        <v>14.208768201</v>
      </c>
      <c r="AF34" s="244">
        <v>13.968557840000001</v>
      </c>
      <c r="AG34" s="244">
        <v>13.882526402</v>
      </c>
      <c r="AH34" s="244">
        <v>13.744535316</v>
      </c>
      <c r="AI34" s="244">
        <v>13.540602225000001</v>
      </c>
      <c r="AJ34" s="244">
        <v>13.776038967</v>
      </c>
      <c r="AK34" s="244">
        <v>14.253259826000001</v>
      </c>
      <c r="AL34" s="244">
        <v>14.202363685</v>
      </c>
      <c r="AM34" s="244">
        <v>13.519355328</v>
      </c>
      <c r="AN34" s="244">
        <v>13.668346171</v>
      </c>
      <c r="AO34" s="244">
        <v>12.314894761</v>
      </c>
      <c r="AP34" s="244">
        <v>10.403247501999999</v>
      </c>
      <c r="AQ34" s="244">
        <v>11.811447785</v>
      </c>
      <c r="AR34" s="244">
        <v>12.693885871999999</v>
      </c>
      <c r="AS34" s="244">
        <v>12.632499745000001</v>
      </c>
      <c r="AT34" s="244">
        <v>12.345792492999999</v>
      </c>
      <c r="AU34" s="244">
        <v>12.814728564999999</v>
      </c>
      <c r="AV34" s="244">
        <v>13.439592476</v>
      </c>
      <c r="AW34" s="244">
        <v>13.695626222</v>
      </c>
      <c r="AX34" s="244">
        <v>13.701322962000001</v>
      </c>
      <c r="AY34" s="244">
        <v>13.604254287</v>
      </c>
      <c r="AZ34" s="244">
        <v>13.968369325999999</v>
      </c>
      <c r="BA34" s="244">
        <v>13.922996033</v>
      </c>
      <c r="BB34" s="244">
        <v>13.785865051</v>
      </c>
      <c r="BC34" s="244">
        <v>13.305821419999999</v>
      </c>
      <c r="BD34" s="368">
        <v>13.476521756</v>
      </c>
      <c r="BE34" s="368">
        <v>13.571719583</v>
      </c>
      <c r="BF34" s="368">
        <v>13.550229709</v>
      </c>
      <c r="BG34" s="368">
        <v>13.710552119000001</v>
      </c>
      <c r="BH34" s="368">
        <v>13.984073798000001</v>
      </c>
      <c r="BI34" s="368">
        <v>14.232419368</v>
      </c>
      <c r="BJ34" s="368">
        <v>14.298620915000001</v>
      </c>
      <c r="BK34" s="368">
        <v>14.184523791</v>
      </c>
      <c r="BL34" s="368">
        <v>14.713750316</v>
      </c>
      <c r="BM34" s="368">
        <v>14.715010653</v>
      </c>
      <c r="BN34" s="368">
        <v>14.748807719</v>
      </c>
      <c r="BO34" s="368">
        <v>14.844910471</v>
      </c>
      <c r="BP34" s="368">
        <v>14.701686543999999</v>
      </c>
      <c r="BQ34" s="368">
        <v>14.411384238</v>
      </c>
      <c r="BR34" s="368">
        <v>14.283618087000001</v>
      </c>
      <c r="BS34" s="368">
        <v>14.335490024</v>
      </c>
      <c r="BT34" s="368">
        <v>14.527369337</v>
      </c>
      <c r="BU34" s="368">
        <v>14.795042321</v>
      </c>
      <c r="BV34" s="368">
        <v>14.908635381</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18.179989702</v>
      </c>
      <c r="AB35" s="244">
        <v>18.535377575999998</v>
      </c>
      <c r="AC35" s="244">
        <v>18.470507166000001</v>
      </c>
      <c r="AD35" s="244">
        <v>18.374243625999998</v>
      </c>
      <c r="AE35" s="244">
        <v>18.854865476000001</v>
      </c>
      <c r="AF35" s="244">
        <v>19.432120745999999</v>
      </c>
      <c r="AG35" s="244">
        <v>19.458195651</v>
      </c>
      <c r="AH35" s="244">
        <v>19.505820702000001</v>
      </c>
      <c r="AI35" s="244">
        <v>19.467370973000001</v>
      </c>
      <c r="AJ35" s="244">
        <v>19.205042250000002</v>
      </c>
      <c r="AK35" s="244">
        <v>18.739790554999999</v>
      </c>
      <c r="AL35" s="244">
        <v>19.015820333000001</v>
      </c>
      <c r="AM35" s="244">
        <v>17.576096722999999</v>
      </c>
      <c r="AN35" s="244">
        <v>17.977713165000001</v>
      </c>
      <c r="AO35" s="244">
        <v>17.050407894999999</v>
      </c>
      <c r="AP35" s="244">
        <v>15.855766811000001</v>
      </c>
      <c r="AQ35" s="244">
        <v>16.252689005000001</v>
      </c>
      <c r="AR35" s="244">
        <v>17.560383829999999</v>
      </c>
      <c r="AS35" s="244">
        <v>17.753968872000002</v>
      </c>
      <c r="AT35" s="244">
        <v>17.995289698000001</v>
      </c>
      <c r="AU35" s="244">
        <v>18.185025881000001</v>
      </c>
      <c r="AV35" s="244">
        <v>18.060228021</v>
      </c>
      <c r="AW35" s="244">
        <v>17.814612961000002</v>
      </c>
      <c r="AX35" s="244">
        <v>18.080632658999999</v>
      </c>
      <c r="AY35" s="244">
        <v>17.580024130000002</v>
      </c>
      <c r="AZ35" s="244">
        <v>17.895833283999998</v>
      </c>
      <c r="BA35" s="244">
        <v>17.675576499000002</v>
      </c>
      <c r="BB35" s="244">
        <v>17.582232320999999</v>
      </c>
      <c r="BC35" s="244">
        <v>18.026421408000001</v>
      </c>
      <c r="BD35" s="368">
        <v>18.755588912</v>
      </c>
      <c r="BE35" s="368">
        <v>18.727556654000001</v>
      </c>
      <c r="BF35" s="368">
        <v>18.845063107000001</v>
      </c>
      <c r="BG35" s="368">
        <v>18.858290572000001</v>
      </c>
      <c r="BH35" s="368">
        <v>18.654543625999999</v>
      </c>
      <c r="BI35" s="368">
        <v>18.426374082999999</v>
      </c>
      <c r="BJ35" s="368">
        <v>18.639353324999998</v>
      </c>
      <c r="BK35" s="368">
        <v>17.896775118000001</v>
      </c>
      <c r="BL35" s="368">
        <v>18.281979033999999</v>
      </c>
      <c r="BM35" s="368">
        <v>18.312024359999999</v>
      </c>
      <c r="BN35" s="368">
        <v>18.565024791999999</v>
      </c>
      <c r="BO35" s="368">
        <v>18.881791400000001</v>
      </c>
      <c r="BP35" s="368">
        <v>19.472414615999998</v>
      </c>
      <c r="BQ35" s="368">
        <v>19.381548672000001</v>
      </c>
      <c r="BR35" s="368">
        <v>19.447735640000001</v>
      </c>
      <c r="BS35" s="368">
        <v>19.45506821</v>
      </c>
      <c r="BT35" s="368">
        <v>19.269767315999999</v>
      </c>
      <c r="BU35" s="368">
        <v>18.839866748999999</v>
      </c>
      <c r="BV35" s="368">
        <v>18.897796249999999</v>
      </c>
    </row>
    <row r="36" spans="1:74" ht="11.1" customHeight="1" x14ac:dyDescent="0.2">
      <c r="A36" s="159" t="s">
        <v>291</v>
      </c>
      <c r="B36" s="170" t="s">
        <v>222</v>
      </c>
      <c r="C36" s="244">
        <v>95.407380079000006</v>
      </c>
      <c r="D36" s="244">
        <v>97.146182922999998</v>
      </c>
      <c r="E36" s="244">
        <v>99.117042292999997</v>
      </c>
      <c r="F36" s="244">
        <v>96.868870192000003</v>
      </c>
      <c r="G36" s="244">
        <v>99.307435239</v>
      </c>
      <c r="H36" s="244">
        <v>101.08563546000001</v>
      </c>
      <c r="I36" s="244">
        <v>99.048380136000006</v>
      </c>
      <c r="J36" s="244">
        <v>99.307112408999998</v>
      </c>
      <c r="K36" s="244">
        <v>100.25457333</v>
      </c>
      <c r="L36" s="244">
        <v>98.621792131999996</v>
      </c>
      <c r="M36" s="244">
        <v>101.31984484</v>
      </c>
      <c r="N36" s="244">
        <v>99.743397345999995</v>
      </c>
      <c r="O36" s="244">
        <v>98.218274891999997</v>
      </c>
      <c r="P36" s="244">
        <v>99.865695481000003</v>
      </c>
      <c r="Q36" s="244">
        <v>100.02921560999999</v>
      </c>
      <c r="R36" s="244">
        <v>98.969079182000002</v>
      </c>
      <c r="S36" s="244">
        <v>99.630321381000002</v>
      </c>
      <c r="T36" s="244">
        <v>100.61229723</v>
      </c>
      <c r="U36" s="244">
        <v>101.0318498</v>
      </c>
      <c r="V36" s="244">
        <v>101.38039356</v>
      </c>
      <c r="W36" s="244">
        <v>100.12065187</v>
      </c>
      <c r="X36" s="244">
        <v>100.06144199000001</v>
      </c>
      <c r="Y36" s="244">
        <v>100.48329396</v>
      </c>
      <c r="Z36" s="244">
        <v>100.22688399</v>
      </c>
      <c r="AA36" s="244">
        <v>99.492661587000001</v>
      </c>
      <c r="AB36" s="244">
        <v>101.09563446999999</v>
      </c>
      <c r="AC36" s="244">
        <v>99.450389541000007</v>
      </c>
      <c r="AD36" s="244">
        <v>100.21964131999999</v>
      </c>
      <c r="AE36" s="244">
        <v>99.919709721000004</v>
      </c>
      <c r="AF36" s="244">
        <v>100.96061127</v>
      </c>
      <c r="AG36" s="244">
        <v>102.18713866</v>
      </c>
      <c r="AH36" s="244">
        <v>102.13967366</v>
      </c>
      <c r="AI36" s="244">
        <v>101.16339286</v>
      </c>
      <c r="AJ36" s="244">
        <v>100.52252928</v>
      </c>
      <c r="AK36" s="244">
        <v>101.5361946</v>
      </c>
      <c r="AL36" s="244">
        <v>102.16083949</v>
      </c>
      <c r="AM36" s="244">
        <v>96.936224604000003</v>
      </c>
      <c r="AN36" s="244">
        <v>97.988910461000003</v>
      </c>
      <c r="AO36" s="244">
        <v>91.427941184999995</v>
      </c>
      <c r="AP36" s="244">
        <v>80.351486801999997</v>
      </c>
      <c r="AQ36" s="244">
        <v>84.357705972999995</v>
      </c>
      <c r="AR36" s="244">
        <v>89.869153638</v>
      </c>
      <c r="AS36" s="244">
        <v>92.814945812999994</v>
      </c>
      <c r="AT36" s="244">
        <v>92.560229707999994</v>
      </c>
      <c r="AU36" s="244">
        <v>94.667575744999994</v>
      </c>
      <c r="AV36" s="244">
        <v>94.333773014000002</v>
      </c>
      <c r="AW36" s="244">
        <v>95.362694430999994</v>
      </c>
      <c r="AX36" s="244">
        <v>96.478762028000006</v>
      </c>
      <c r="AY36" s="244">
        <v>92.902220641</v>
      </c>
      <c r="AZ36" s="244">
        <v>94.209446596000006</v>
      </c>
      <c r="BA36" s="244">
        <v>96.354165898999995</v>
      </c>
      <c r="BB36" s="244">
        <v>96.233337319</v>
      </c>
      <c r="BC36" s="244">
        <v>96.218963957</v>
      </c>
      <c r="BD36" s="368">
        <v>98.142068041000002</v>
      </c>
      <c r="BE36" s="368">
        <v>98.475880703000001</v>
      </c>
      <c r="BF36" s="368">
        <v>98.836729879000004</v>
      </c>
      <c r="BG36" s="368">
        <v>99.592424756</v>
      </c>
      <c r="BH36" s="368">
        <v>98.973971086000006</v>
      </c>
      <c r="BI36" s="368">
        <v>100.3940182</v>
      </c>
      <c r="BJ36" s="368">
        <v>101.43381702000001</v>
      </c>
      <c r="BK36" s="368">
        <v>98.102585586999993</v>
      </c>
      <c r="BL36" s="368">
        <v>101.05279022000001</v>
      </c>
      <c r="BM36" s="368">
        <v>100.54719616</v>
      </c>
      <c r="BN36" s="368">
        <v>100.52280902</v>
      </c>
      <c r="BO36" s="368">
        <v>100.63169669</v>
      </c>
      <c r="BP36" s="368">
        <v>101.89134894999999</v>
      </c>
      <c r="BQ36" s="368">
        <v>101.89791882</v>
      </c>
      <c r="BR36" s="368">
        <v>101.88941711</v>
      </c>
      <c r="BS36" s="368">
        <v>102.38105553</v>
      </c>
      <c r="BT36" s="368">
        <v>101.30412153</v>
      </c>
      <c r="BU36" s="368">
        <v>102.30492046000001</v>
      </c>
      <c r="BV36" s="368">
        <v>103.27579786</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368"/>
      <c r="BE37" s="368"/>
      <c r="BF37" s="368"/>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986</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368"/>
      <c r="BE38" s="368"/>
      <c r="BF38" s="368"/>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-0.54179238709999999</v>
      </c>
      <c r="AN39" s="244">
        <v>0.66441044827999995</v>
      </c>
      <c r="AO39" s="244">
        <v>-1.3336363548000001</v>
      </c>
      <c r="AP39" s="244">
        <v>-2.6535582333000001</v>
      </c>
      <c r="AQ39" s="244">
        <v>-1.2420200967999999</v>
      </c>
      <c r="AR39" s="244">
        <v>-1.1681381</v>
      </c>
      <c r="AS39" s="244">
        <v>5.6597645161E-2</v>
      </c>
      <c r="AT39" s="244">
        <v>0.75631580644999996</v>
      </c>
      <c r="AU39" s="244">
        <v>0.64969849999999996</v>
      </c>
      <c r="AV39" s="244">
        <v>1.2879075161</v>
      </c>
      <c r="AW39" s="244">
        <v>-0.10928146666999999</v>
      </c>
      <c r="AX39" s="244">
        <v>1.4557393547999999</v>
      </c>
      <c r="AY39" s="244">
        <v>0.45989164515999997</v>
      </c>
      <c r="AZ39" s="244">
        <v>1.2722857142999999</v>
      </c>
      <c r="BA39" s="244">
        <v>-0.22509035484000001</v>
      </c>
      <c r="BB39" s="244">
        <v>0.87577335561000003</v>
      </c>
      <c r="BC39" s="244">
        <v>8.8151187497000003E-2</v>
      </c>
      <c r="BD39" s="368">
        <v>0.20284045064</v>
      </c>
      <c r="BE39" s="368">
        <v>-6.4258064515999996E-2</v>
      </c>
      <c r="BF39" s="368">
        <v>-3.1290322581E-2</v>
      </c>
      <c r="BG39" s="368">
        <v>-0.32643333333000002</v>
      </c>
      <c r="BH39" s="368">
        <v>0.30896774193999998</v>
      </c>
      <c r="BI39" s="368">
        <v>0.3019</v>
      </c>
      <c r="BJ39" s="368">
        <v>0.80690322580999996</v>
      </c>
      <c r="BK39" s="368">
        <v>-0.16396774193999999</v>
      </c>
      <c r="BL39" s="368">
        <v>0.23164285713999999</v>
      </c>
      <c r="BM39" s="368">
        <v>0.12019354839</v>
      </c>
      <c r="BN39" s="368">
        <v>-0.62549999999999994</v>
      </c>
      <c r="BO39" s="368">
        <v>-0.61651612902999997</v>
      </c>
      <c r="BP39" s="368">
        <v>-0.34036666666999998</v>
      </c>
      <c r="BQ39" s="368">
        <v>-1.0612903226E-2</v>
      </c>
      <c r="BR39" s="368">
        <v>0.16412903226</v>
      </c>
      <c r="BS39" s="368">
        <v>-7.1266666667000003E-2</v>
      </c>
      <c r="BT39" s="368">
        <v>0.35261290323</v>
      </c>
      <c r="BU39" s="368">
        <v>0.1241</v>
      </c>
      <c r="BV39" s="368">
        <v>0.78835483871000001</v>
      </c>
    </row>
    <row r="40" spans="1:74" ht="11.1" customHeight="1" x14ac:dyDescent="0.2">
      <c r="A40" s="159" t="s">
        <v>308</v>
      </c>
      <c r="B40" s="170" t="s">
        <v>569</v>
      </c>
      <c r="C40" s="244">
        <v>-1.6161612903</v>
      </c>
      <c r="D40" s="244">
        <v>0.19939285713999999</v>
      </c>
      <c r="E40" s="244">
        <v>0.45961290322999998</v>
      </c>
      <c r="F40" s="244">
        <v>-0.59526666667000006</v>
      </c>
      <c r="G40" s="244">
        <v>0.26112903226</v>
      </c>
      <c r="H40" s="244">
        <v>0.58143333333000002</v>
      </c>
      <c r="I40" s="244">
        <v>-0.60796774194000003</v>
      </c>
      <c r="J40" s="244">
        <v>0.34196774194000001</v>
      </c>
      <c r="K40" s="244">
        <v>1.1317666666999999</v>
      </c>
      <c r="L40" s="244">
        <v>0.43651612902999998</v>
      </c>
      <c r="M40" s="244">
        <v>0.35849999999999999</v>
      </c>
      <c r="N40" s="244">
        <v>0.61593548386999997</v>
      </c>
      <c r="O40" s="244">
        <v>-1.0546129032</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-0.10967741935</v>
      </c>
      <c r="AB40" s="244">
        <v>-0.54521428570999997</v>
      </c>
      <c r="AC40" s="244">
        <v>1.0193548387E-2</v>
      </c>
      <c r="AD40" s="244">
        <v>0.40146666667000003</v>
      </c>
      <c r="AE40" s="244">
        <v>-0.12074193548000001</v>
      </c>
      <c r="AF40" s="244">
        <v>-0.23876666666999999</v>
      </c>
      <c r="AG40" s="244">
        <v>-0.46048387096999999</v>
      </c>
      <c r="AH40" s="244">
        <v>-1.102483871</v>
      </c>
      <c r="AI40" s="244">
        <v>1.1175666666999999</v>
      </c>
      <c r="AJ40" s="244">
        <v>1.1551935484</v>
      </c>
      <c r="AK40" s="244">
        <v>-0.27706666667000002</v>
      </c>
      <c r="AL40" s="244">
        <v>0.26641935484000001</v>
      </c>
      <c r="AM40" s="244">
        <v>-0.14196774194</v>
      </c>
      <c r="AN40" s="244">
        <v>0.27817241379000002</v>
      </c>
      <c r="AO40" s="244">
        <v>-1.574483871</v>
      </c>
      <c r="AP40" s="244">
        <v>-2.3955000000000002</v>
      </c>
      <c r="AQ40" s="244">
        <v>-1.9770322580999999</v>
      </c>
      <c r="AR40" s="244">
        <v>0.89743333332999997</v>
      </c>
      <c r="AS40" s="244">
        <v>-0.26316129032000002</v>
      </c>
      <c r="AT40" s="244">
        <v>-0.43845161290000001</v>
      </c>
      <c r="AU40" s="244">
        <v>0.85166666667000002</v>
      </c>
      <c r="AV40" s="244">
        <v>0.39670967742000002</v>
      </c>
      <c r="AW40" s="244">
        <v>0.72936666667000005</v>
      </c>
      <c r="AX40" s="244">
        <v>0.92958064516000005</v>
      </c>
      <c r="AY40" s="244">
        <v>-0.48367741935000003</v>
      </c>
      <c r="AZ40" s="244">
        <v>0.92749999999999999</v>
      </c>
      <c r="BA40" s="244">
        <v>0.87993605573</v>
      </c>
      <c r="BB40" s="244">
        <v>0.44161008308999999</v>
      </c>
      <c r="BC40" s="244">
        <v>0.34777544649999997</v>
      </c>
      <c r="BD40" s="368">
        <v>0.28463911875999998</v>
      </c>
      <c r="BE40" s="368">
        <v>2.1012586154999999E-2</v>
      </c>
      <c r="BF40" s="368">
        <v>-0.10354934498</v>
      </c>
      <c r="BG40" s="368">
        <v>9.9746263751E-2</v>
      </c>
      <c r="BH40" s="368">
        <v>-0.44400368290999997</v>
      </c>
      <c r="BI40" s="368">
        <v>-3.1519536500999999E-2</v>
      </c>
      <c r="BJ40" s="368">
        <v>0.18063888561999999</v>
      </c>
      <c r="BK40" s="368">
        <v>-0.50529377633000006</v>
      </c>
      <c r="BL40" s="368">
        <v>0.27327926615999998</v>
      </c>
      <c r="BM40" s="368">
        <v>5.3360845551999998E-2</v>
      </c>
      <c r="BN40" s="368">
        <v>-1.6537932133000002E-2</v>
      </c>
      <c r="BO40" s="368">
        <v>-0.13712998239999999</v>
      </c>
      <c r="BP40" s="368">
        <v>1.0545910436E-2</v>
      </c>
      <c r="BQ40" s="368">
        <v>-0.15018408320000001</v>
      </c>
      <c r="BR40" s="368">
        <v>-0.30670894897000001</v>
      </c>
      <c r="BS40" s="368">
        <v>-8.4103389550999996E-2</v>
      </c>
      <c r="BT40" s="368">
        <v>-0.61772630752000002</v>
      </c>
      <c r="BU40" s="368">
        <v>-0.26035603019999998</v>
      </c>
      <c r="BV40" s="368">
        <v>-0.100224466</v>
      </c>
    </row>
    <row r="41" spans="1:74" ht="11.1" customHeight="1" x14ac:dyDescent="0.2">
      <c r="A41" s="159" t="s">
        <v>309</v>
      </c>
      <c r="B41" s="170" t="s">
        <v>570</v>
      </c>
      <c r="C41" s="244">
        <v>0.46766997501000002</v>
      </c>
      <c r="D41" s="244">
        <v>-0.35458802377999998</v>
      </c>
      <c r="E41" s="244">
        <v>1.1419072830999999</v>
      </c>
      <c r="F41" s="244">
        <v>0.64492751594999997</v>
      </c>
      <c r="G41" s="244">
        <v>1.564747361</v>
      </c>
      <c r="H41" s="244">
        <v>1.3292655506</v>
      </c>
      <c r="I41" s="244">
        <v>0.24398238746000001</v>
      </c>
      <c r="J41" s="244">
        <v>0.26080064107000001</v>
      </c>
      <c r="K41" s="244">
        <v>0.42122496744999999</v>
      </c>
      <c r="L41" s="244">
        <v>-1.9111384969</v>
      </c>
      <c r="M41" s="244">
        <v>0.82971821960000003</v>
      </c>
      <c r="N41" s="244">
        <v>-0.44744557663000001</v>
      </c>
      <c r="O41" s="244">
        <v>-0.20927763946</v>
      </c>
      <c r="P41" s="244">
        <v>-2.6751977973E-2</v>
      </c>
      <c r="Q41" s="244">
        <v>-0.99365287494999999</v>
      </c>
      <c r="R41" s="244">
        <v>-0.69324993850000005</v>
      </c>
      <c r="S41" s="244">
        <v>-2.0446245323999999E-2</v>
      </c>
      <c r="T41" s="244">
        <v>-0.23526117596000001</v>
      </c>
      <c r="U41" s="244">
        <v>0.53171727982000005</v>
      </c>
      <c r="V41" s="244">
        <v>0.42965659723999999</v>
      </c>
      <c r="W41" s="244">
        <v>-1.3221352661000001</v>
      </c>
      <c r="X41" s="244">
        <v>-2.7927117697999999</v>
      </c>
      <c r="Y41" s="244">
        <v>-2.2844661157999999</v>
      </c>
      <c r="Z41" s="244">
        <v>-1.4222664394</v>
      </c>
      <c r="AA41" s="244">
        <v>-0.63865967851000005</v>
      </c>
      <c r="AB41" s="244">
        <v>0.85730542368999996</v>
      </c>
      <c r="AC41" s="244">
        <v>-0.91595923269000001</v>
      </c>
      <c r="AD41" s="244">
        <v>-7.1850111812000003E-2</v>
      </c>
      <c r="AE41" s="244">
        <v>1.073654938</v>
      </c>
      <c r="AF41" s="244">
        <v>0.50641946911000002</v>
      </c>
      <c r="AG41" s="244">
        <v>2.8723357513000001</v>
      </c>
      <c r="AH41" s="244">
        <v>1.8154088526000001</v>
      </c>
      <c r="AI41" s="244">
        <v>0.50657447614999995</v>
      </c>
      <c r="AJ41" s="244">
        <v>-2.4844182091000002</v>
      </c>
      <c r="AK41" s="244">
        <v>-0.509463522</v>
      </c>
      <c r="AL41" s="244">
        <v>9.6101778331999996E-2</v>
      </c>
      <c r="AM41" s="244">
        <v>-3.6988972079</v>
      </c>
      <c r="AN41" s="244">
        <v>-3.0701522123</v>
      </c>
      <c r="AO41" s="244">
        <v>-6.1178804708000003</v>
      </c>
      <c r="AP41" s="244">
        <v>-14.682878036</v>
      </c>
      <c r="AQ41" s="244">
        <v>-1.2025601761</v>
      </c>
      <c r="AR41" s="244">
        <v>1.5168799018000001</v>
      </c>
      <c r="AS41" s="244">
        <v>2.6330447351999999</v>
      </c>
      <c r="AT41" s="244">
        <v>0.88140582886999996</v>
      </c>
      <c r="AU41" s="244">
        <v>1.7921234764</v>
      </c>
      <c r="AV41" s="244">
        <v>0.97811763670999996</v>
      </c>
      <c r="AW41" s="244">
        <v>1.3705352147000001</v>
      </c>
      <c r="AX41" s="244">
        <v>0.73985657965999996</v>
      </c>
      <c r="AY41" s="244">
        <v>-0.96267379770999995</v>
      </c>
      <c r="AZ41" s="244">
        <v>1.4607111358</v>
      </c>
      <c r="BA41" s="244">
        <v>1.8679100731</v>
      </c>
      <c r="BB41" s="244">
        <v>0.96360673655999995</v>
      </c>
      <c r="BC41" s="244">
        <v>0.76773733107999997</v>
      </c>
      <c r="BD41" s="368">
        <v>0.62149271970999997</v>
      </c>
      <c r="BE41" s="368">
        <v>4.5408531618E-2</v>
      </c>
      <c r="BF41" s="368">
        <v>-0.22004718505000001</v>
      </c>
      <c r="BG41" s="368">
        <v>0.21340877549000001</v>
      </c>
      <c r="BH41" s="368">
        <v>-0.92948429974000002</v>
      </c>
      <c r="BI41" s="368">
        <v>-6.6925928275000005E-2</v>
      </c>
      <c r="BJ41" s="368">
        <v>0.38359412567000001</v>
      </c>
      <c r="BK41" s="368">
        <v>-1.0878389243</v>
      </c>
      <c r="BL41" s="368">
        <v>0.57414628177000004</v>
      </c>
      <c r="BM41" s="368">
        <v>0.11491347888</v>
      </c>
      <c r="BN41" s="368">
        <v>-3.6937202555E-2</v>
      </c>
      <c r="BO41" s="368">
        <v>-0.31299007208000001</v>
      </c>
      <c r="BP41" s="368">
        <v>2.3702092322000001E-2</v>
      </c>
      <c r="BQ41" s="368">
        <v>-0.33292617141000003</v>
      </c>
      <c r="BR41" s="368">
        <v>-0.67222477587999996</v>
      </c>
      <c r="BS41" s="368">
        <v>-0.18629056321000001</v>
      </c>
      <c r="BT41" s="368">
        <v>-1.3455600907</v>
      </c>
      <c r="BU41" s="368">
        <v>-0.57471345649000005</v>
      </c>
      <c r="BV41" s="368">
        <v>-0.22058292062000001</v>
      </c>
    </row>
    <row r="42" spans="1:74" ht="11.1" customHeight="1" x14ac:dyDescent="0.2">
      <c r="A42" s="159" t="s">
        <v>310</v>
      </c>
      <c r="B42" s="170" t="s">
        <v>571</v>
      </c>
      <c r="C42" s="244">
        <v>-1.9274447991999999</v>
      </c>
      <c r="D42" s="244">
        <v>-7.1584345206000002E-2</v>
      </c>
      <c r="E42" s="244">
        <v>2.2012542185999999</v>
      </c>
      <c r="F42" s="244">
        <v>0.14509071595</v>
      </c>
      <c r="G42" s="244">
        <v>1.6255188449</v>
      </c>
      <c r="H42" s="244">
        <v>2.7169780505999999</v>
      </c>
      <c r="I42" s="244">
        <v>1.08971294E-2</v>
      </c>
      <c r="J42" s="244">
        <v>0.98826447977999998</v>
      </c>
      <c r="K42" s="244">
        <v>1.8563237674999999</v>
      </c>
      <c r="L42" s="244">
        <v>-0.31340907756000003</v>
      </c>
      <c r="M42" s="244">
        <v>1.7875080195999999</v>
      </c>
      <c r="N42" s="244">
        <v>1.091435004</v>
      </c>
      <c r="O42" s="244">
        <v>-0.85873473623999996</v>
      </c>
      <c r="P42" s="244">
        <v>0.55843705773999996</v>
      </c>
      <c r="Q42" s="244">
        <v>0.41396586698999999</v>
      </c>
      <c r="R42" s="244">
        <v>-0.74652190517000006</v>
      </c>
      <c r="S42" s="244">
        <v>-6.6863567905000004E-2</v>
      </c>
      <c r="T42" s="244">
        <v>0.15126659070000001</v>
      </c>
      <c r="U42" s="244">
        <v>-0.22726926856999999</v>
      </c>
      <c r="V42" s="244">
        <v>-0.44832388663</v>
      </c>
      <c r="W42" s="244">
        <v>-1.4128508661000001</v>
      </c>
      <c r="X42" s="244">
        <v>-2.401991802</v>
      </c>
      <c r="Y42" s="244">
        <v>-2.0629091158000001</v>
      </c>
      <c r="Z42" s="244">
        <v>-1.8201016651999999</v>
      </c>
      <c r="AA42" s="244">
        <v>-0.94430922689999996</v>
      </c>
      <c r="AB42" s="244">
        <v>0.90894378084000005</v>
      </c>
      <c r="AC42" s="244">
        <v>-0.80562184560000005</v>
      </c>
      <c r="AD42" s="244">
        <v>-0.26652604515</v>
      </c>
      <c r="AE42" s="244">
        <v>-0.3284314814</v>
      </c>
      <c r="AF42" s="244">
        <v>0.36623540244000002</v>
      </c>
      <c r="AG42" s="244">
        <v>2.2535256223000002</v>
      </c>
      <c r="AH42" s="244">
        <v>0.98357004612999999</v>
      </c>
      <c r="AI42" s="244">
        <v>1.7007357428000001</v>
      </c>
      <c r="AJ42" s="244">
        <v>-0.79751385423999999</v>
      </c>
      <c r="AK42" s="244">
        <v>-0.50262988866000002</v>
      </c>
      <c r="AL42" s="244">
        <v>0.40633122993999998</v>
      </c>
      <c r="AM42" s="244">
        <v>-4.3826573370000004</v>
      </c>
      <c r="AN42" s="244">
        <v>-2.1275693501999999</v>
      </c>
      <c r="AO42" s="244">
        <v>-9.0260006966000006</v>
      </c>
      <c r="AP42" s="244">
        <v>-19.731936268999998</v>
      </c>
      <c r="AQ42" s="244">
        <v>-4.4216125310000001</v>
      </c>
      <c r="AR42" s="244">
        <v>1.2461751351000001</v>
      </c>
      <c r="AS42" s="244">
        <v>2.4264810899999998</v>
      </c>
      <c r="AT42" s="244">
        <v>1.1992700223999999</v>
      </c>
      <c r="AU42" s="244">
        <v>3.2934886430999999</v>
      </c>
      <c r="AV42" s="244">
        <v>2.6627348302999998</v>
      </c>
      <c r="AW42" s="244">
        <v>1.9906204147</v>
      </c>
      <c r="AX42" s="244">
        <v>3.1251765797000002</v>
      </c>
      <c r="AY42" s="244">
        <v>-0.9864595719</v>
      </c>
      <c r="AZ42" s="244">
        <v>3.6604968500999999</v>
      </c>
      <c r="BA42" s="244">
        <v>2.5227557740000002</v>
      </c>
      <c r="BB42" s="244">
        <v>2.2809901752999999</v>
      </c>
      <c r="BC42" s="244">
        <v>1.2036639651000001</v>
      </c>
      <c r="BD42" s="368">
        <v>1.1089722891</v>
      </c>
      <c r="BE42" s="368">
        <v>2.1630532571999999E-3</v>
      </c>
      <c r="BF42" s="368">
        <v>-0.35488685261000003</v>
      </c>
      <c r="BG42" s="368">
        <v>-1.3278294095E-2</v>
      </c>
      <c r="BH42" s="368">
        <v>-1.0645202407000001</v>
      </c>
      <c r="BI42" s="368">
        <v>0.20345453522000001</v>
      </c>
      <c r="BJ42" s="368">
        <v>1.3711362371</v>
      </c>
      <c r="BK42" s="368">
        <v>-1.7571004426000001</v>
      </c>
      <c r="BL42" s="368">
        <v>1.0790684050999999</v>
      </c>
      <c r="BM42" s="368">
        <v>0.28846787282000003</v>
      </c>
      <c r="BN42" s="368">
        <v>-0.67897513469000004</v>
      </c>
      <c r="BO42" s="368">
        <v>-1.0666361835</v>
      </c>
      <c r="BP42" s="368">
        <v>-0.30611866390999998</v>
      </c>
      <c r="BQ42" s="368">
        <v>-0.49372315783999998</v>
      </c>
      <c r="BR42" s="368">
        <v>-0.81480469258999999</v>
      </c>
      <c r="BS42" s="368">
        <v>-0.34166061942999998</v>
      </c>
      <c r="BT42" s="368">
        <v>-1.6106734949999999</v>
      </c>
      <c r="BU42" s="368">
        <v>-0.71096948669000004</v>
      </c>
      <c r="BV42" s="368">
        <v>0.46754745207999998</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368"/>
      <c r="BE43" s="368"/>
      <c r="BF43" s="368"/>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1107</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368"/>
      <c r="BE44" s="368"/>
      <c r="BF44" s="368"/>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1298.6751850000001</v>
      </c>
      <c r="AN45" s="249">
        <v>1279.4072819999999</v>
      </c>
      <c r="AO45" s="249">
        <v>1320.7500090000001</v>
      </c>
      <c r="AP45" s="249">
        <v>1397.497756</v>
      </c>
      <c r="AQ45" s="249">
        <v>1425.5003790000001</v>
      </c>
      <c r="AR45" s="249">
        <v>1452.847522</v>
      </c>
      <c r="AS45" s="249">
        <v>1450.975995</v>
      </c>
      <c r="AT45" s="249">
        <v>1436.1402049999999</v>
      </c>
      <c r="AU45" s="249">
        <v>1421.99325</v>
      </c>
      <c r="AV45" s="249">
        <v>1385.6981169999999</v>
      </c>
      <c r="AW45" s="249">
        <v>1389.447561</v>
      </c>
      <c r="AX45" s="249">
        <v>1344.3186410000001</v>
      </c>
      <c r="AY45" s="249">
        <v>1330.0630000000001</v>
      </c>
      <c r="AZ45" s="249">
        <v>1294.751</v>
      </c>
      <c r="BA45" s="249">
        <v>1301.727801</v>
      </c>
      <c r="BB45" s="249">
        <v>1280.0014575</v>
      </c>
      <c r="BC45" s="249">
        <v>1283.8032284000001</v>
      </c>
      <c r="BD45" s="312">
        <v>1284.318</v>
      </c>
      <c r="BE45" s="312">
        <v>1286.31</v>
      </c>
      <c r="BF45" s="312">
        <v>1287.28</v>
      </c>
      <c r="BG45" s="312">
        <v>1297.0730000000001</v>
      </c>
      <c r="BH45" s="312">
        <v>1288.92</v>
      </c>
      <c r="BI45" s="312">
        <v>1281.288</v>
      </c>
      <c r="BJ45" s="312">
        <v>1257.6990000000001</v>
      </c>
      <c r="BK45" s="312">
        <v>1264.2070000000001</v>
      </c>
      <c r="BL45" s="312">
        <v>1259.146</v>
      </c>
      <c r="BM45" s="312">
        <v>1256.845</v>
      </c>
      <c r="BN45" s="312">
        <v>1277.0350000000001</v>
      </c>
      <c r="BO45" s="312">
        <v>1297.5719999999999</v>
      </c>
      <c r="BP45" s="312">
        <v>1309.2080000000001</v>
      </c>
      <c r="BQ45" s="312">
        <v>1310.962</v>
      </c>
      <c r="BR45" s="312">
        <v>1306.499</v>
      </c>
      <c r="BS45" s="312">
        <v>1309.2619999999999</v>
      </c>
      <c r="BT45" s="312">
        <v>1301.556</v>
      </c>
      <c r="BU45" s="312">
        <v>1301.058</v>
      </c>
      <c r="BV45" s="312">
        <v>1279.8440000000001</v>
      </c>
    </row>
    <row r="46" spans="1:74" ht="11.1" customHeight="1" x14ac:dyDescent="0.2">
      <c r="A46" s="159" t="s">
        <v>306</v>
      </c>
      <c r="B46" s="248" t="s">
        <v>305</v>
      </c>
      <c r="C46" s="247">
        <v>3068.5582979999999</v>
      </c>
      <c r="D46" s="247">
        <v>3060.8871949999998</v>
      </c>
      <c r="E46" s="247">
        <v>3031.3624399999999</v>
      </c>
      <c r="F46" s="247">
        <v>3049.0805439999999</v>
      </c>
      <c r="G46" s="247">
        <v>3051.5056279999999</v>
      </c>
      <c r="H46" s="247">
        <v>3015.178253</v>
      </c>
      <c r="I46" s="247">
        <v>3022.694896</v>
      </c>
      <c r="J46" s="247">
        <v>3000.2275169999998</v>
      </c>
      <c r="K46" s="247">
        <v>2962.3335529999999</v>
      </c>
      <c r="L46" s="247">
        <v>2917.492941</v>
      </c>
      <c r="M46" s="247">
        <v>2896.4322470000002</v>
      </c>
      <c r="N46" s="247">
        <v>2847.173949</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2868.9353529999998</v>
      </c>
      <c r="AB46" s="247">
        <v>2867.5024790000002</v>
      </c>
      <c r="AC46" s="247">
        <v>2864.0820199999998</v>
      </c>
      <c r="AD46" s="247">
        <v>2870.460298</v>
      </c>
      <c r="AE46" s="247">
        <v>2917.6949770000001</v>
      </c>
      <c r="AF46" s="247">
        <v>2921.9004989999999</v>
      </c>
      <c r="AG46" s="247">
        <v>2941.0836129999998</v>
      </c>
      <c r="AH46" s="247">
        <v>2966.8706160000002</v>
      </c>
      <c r="AI46" s="247">
        <v>2931.0457780000002</v>
      </c>
      <c r="AJ46" s="247">
        <v>2882.4167430000002</v>
      </c>
      <c r="AK46" s="247">
        <v>2888.3977340000001</v>
      </c>
      <c r="AL46" s="247">
        <v>2878.7806209999999</v>
      </c>
      <c r="AM46" s="247">
        <v>2899.9771850000002</v>
      </c>
      <c r="AN46" s="247">
        <v>2872.6422819999998</v>
      </c>
      <c r="AO46" s="247">
        <v>2962.7940090000002</v>
      </c>
      <c r="AP46" s="247">
        <v>3111.4067559999999</v>
      </c>
      <c r="AQ46" s="247">
        <v>3200.6973790000002</v>
      </c>
      <c r="AR46" s="247">
        <v>3201.1215219999999</v>
      </c>
      <c r="AS46" s="247">
        <v>3207.407995</v>
      </c>
      <c r="AT46" s="247">
        <v>3206.164205</v>
      </c>
      <c r="AU46" s="247">
        <v>3166.4672500000001</v>
      </c>
      <c r="AV46" s="247">
        <v>3117.8741169999998</v>
      </c>
      <c r="AW46" s="247">
        <v>3099.742561</v>
      </c>
      <c r="AX46" s="247">
        <v>3025.7966409999999</v>
      </c>
      <c r="AY46" s="247">
        <v>3026.5349999999999</v>
      </c>
      <c r="AZ46" s="247">
        <v>2965.2530000000002</v>
      </c>
      <c r="BA46" s="247">
        <v>2944.9517833</v>
      </c>
      <c r="BB46" s="247">
        <v>2909.9771372999999</v>
      </c>
      <c r="BC46" s="247">
        <v>2902.9978692999998</v>
      </c>
      <c r="BD46" s="313">
        <v>2894.9734674000001</v>
      </c>
      <c r="BE46" s="313">
        <v>2896.3140772000002</v>
      </c>
      <c r="BF46" s="313">
        <v>2900.4941069000001</v>
      </c>
      <c r="BG46" s="313">
        <v>2907.294719</v>
      </c>
      <c r="BH46" s="313">
        <v>2912.9058332</v>
      </c>
      <c r="BI46" s="313">
        <v>2906.2194193</v>
      </c>
      <c r="BJ46" s="313">
        <v>2877.0306138000001</v>
      </c>
      <c r="BK46" s="313">
        <v>2899.2027208999998</v>
      </c>
      <c r="BL46" s="313">
        <v>2886.4899013999998</v>
      </c>
      <c r="BM46" s="313">
        <v>2882.5347151999999</v>
      </c>
      <c r="BN46" s="313">
        <v>2903.2208532</v>
      </c>
      <c r="BO46" s="313">
        <v>2928.0088826000001</v>
      </c>
      <c r="BP46" s="313">
        <v>2939.3285053</v>
      </c>
      <c r="BQ46" s="313">
        <v>2945.7382118999999</v>
      </c>
      <c r="BR46" s="313">
        <v>2950.7831892999998</v>
      </c>
      <c r="BS46" s="313">
        <v>2956.0692909999998</v>
      </c>
      <c r="BT46" s="313">
        <v>2967.5128064999999</v>
      </c>
      <c r="BU46" s="313">
        <v>2974.8254873999999</v>
      </c>
      <c r="BV46" s="313">
        <v>2956.7184459</v>
      </c>
    </row>
    <row r="47" spans="1:74" s="648" customFormat="1" ht="12" customHeight="1" x14ac:dyDescent="0.25">
      <c r="A47" s="395"/>
      <c r="B47" s="783" t="s">
        <v>803</v>
      </c>
      <c r="C47" s="783"/>
      <c r="D47" s="783"/>
      <c r="E47" s="783"/>
      <c r="F47" s="783"/>
      <c r="G47" s="783"/>
      <c r="H47" s="783"/>
      <c r="I47" s="783"/>
      <c r="J47" s="783"/>
      <c r="K47" s="783"/>
      <c r="L47" s="783"/>
      <c r="M47" s="783"/>
      <c r="N47" s="783"/>
      <c r="O47" s="783"/>
      <c r="P47" s="783"/>
      <c r="Q47" s="759"/>
      <c r="R47" s="688"/>
      <c r="AY47" s="484"/>
      <c r="AZ47" s="484"/>
      <c r="BA47" s="484"/>
      <c r="BB47" s="484"/>
      <c r="BC47" s="484"/>
      <c r="BD47" s="578"/>
      <c r="BE47" s="578"/>
      <c r="BF47" s="578"/>
      <c r="BG47" s="484"/>
      <c r="BH47" s="484"/>
      <c r="BI47" s="484"/>
      <c r="BJ47" s="484"/>
    </row>
    <row r="48" spans="1:74" s="396" customFormat="1" ht="12" customHeight="1" x14ac:dyDescent="0.25">
      <c r="A48" s="395"/>
      <c r="B48" s="782" t="s">
        <v>1121</v>
      </c>
      <c r="C48" s="759"/>
      <c r="D48" s="759"/>
      <c r="E48" s="759"/>
      <c r="F48" s="759"/>
      <c r="G48" s="759"/>
      <c r="H48" s="759"/>
      <c r="I48" s="759"/>
      <c r="J48" s="759"/>
      <c r="K48" s="759"/>
      <c r="L48" s="759"/>
      <c r="M48" s="759"/>
      <c r="N48" s="759"/>
      <c r="O48" s="759"/>
      <c r="P48" s="759"/>
      <c r="Q48" s="759"/>
      <c r="R48" s="688"/>
      <c r="AY48" s="484"/>
      <c r="AZ48" s="484"/>
      <c r="BA48" s="484"/>
      <c r="BB48" s="484"/>
      <c r="BC48" s="484"/>
      <c r="BD48" s="578"/>
      <c r="BE48" s="578"/>
      <c r="BF48" s="578"/>
      <c r="BG48" s="484"/>
      <c r="BH48" s="484"/>
      <c r="BI48" s="484"/>
      <c r="BJ48" s="484"/>
    </row>
    <row r="49" spans="1:74" s="396" customFormat="1" ht="12" customHeight="1" x14ac:dyDescent="0.25">
      <c r="A49" s="395"/>
      <c r="B49" s="783" t="s">
        <v>1122</v>
      </c>
      <c r="C49" s="762"/>
      <c r="D49" s="762"/>
      <c r="E49" s="762"/>
      <c r="F49" s="762"/>
      <c r="G49" s="762"/>
      <c r="H49" s="762"/>
      <c r="I49" s="762"/>
      <c r="J49" s="762"/>
      <c r="K49" s="762"/>
      <c r="L49" s="762"/>
      <c r="M49" s="762"/>
      <c r="N49" s="762"/>
      <c r="O49" s="762"/>
      <c r="P49" s="762"/>
      <c r="Q49" s="759"/>
      <c r="R49" s="688"/>
      <c r="AY49" s="484"/>
      <c r="AZ49" s="484"/>
      <c r="BA49" s="484"/>
      <c r="BB49" s="484"/>
      <c r="BC49" s="484"/>
      <c r="BD49" s="578"/>
      <c r="BE49" s="578"/>
      <c r="BF49" s="578"/>
      <c r="BG49" s="484"/>
      <c r="BH49" s="484"/>
      <c r="BI49" s="484"/>
      <c r="BJ49" s="484"/>
    </row>
    <row r="50" spans="1:74" s="396" customFormat="1" ht="12" customHeight="1" x14ac:dyDescent="0.25">
      <c r="A50" s="395"/>
      <c r="B50" s="784" t="s">
        <v>1123</v>
      </c>
      <c r="C50" s="784"/>
      <c r="D50" s="784"/>
      <c r="E50" s="784"/>
      <c r="F50" s="784"/>
      <c r="G50" s="784"/>
      <c r="H50" s="784"/>
      <c r="I50" s="784"/>
      <c r="J50" s="784"/>
      <c r="K50" s="784"/>
      <c r="L50" s="784"/>
      <c r="M50" s="784"/>
      <c r="N50" s="784"/>
      <c r="O50" s="784"/>
      <c r="P50" s="784"/>
      <c r="Q50" s="784"/>
      <c r="R50" s="688"/>
      <c r="AY50" s="484"/>
      <c r="AZ50" s="484"/>
      <c r="BA50" s="484"/>
      <c r="BB50" s="484"/>
      <c r="BC50" s="484"/>
      <c r="BD50" s="578"/>
      <c r="BE50" s="578"/>
      <c r="BF50" s="578"/>
      <c r="BG50" s="484"/>
      <c r="BH50" s="484"/>
      <c r="BI50" s="484"/>
      <c r="BJ50" s="484"/>
    </row>
    <row r="51" spans="1:74" s="730" customFormat="1" ht="12" customHeight="1" x14ac:dyDescent="0.25">
      <c r="A51" s="395"/>
      <c r="B51" s="787" t="s">
        <v>815</v>
      </c>
      <c r="C51" s="744"/>
      <c r="D51" s="744"/>
      <c r="E51" s="744"/>
      <c r="F51" s="744"/>
      <c r="G51" s="744"/>
      <c r="H51" s="744"/>
      <c r="I51" s="744"/>
      <c r="J51" s="744"/>
      <c r="K51" s="744"/>
      <c r="L51" s="744"/>
      <c r="M51" s="744"/>
      <c r="N51" s="744"/>
      <c r="O51" s="744"/>
      <c r="P51" s="744"/>
      <c r="Q51" s="744"/>
      <c r="R51" s="152"/>
      <c r="AY51" s="484"/>
      <c r="AZ51" s="484"/>
      <c r="BA51" s="484"/>
      <c r="BB51" s="484"/>
      <c r="BC51" s="484"/>
      <c r="BD51" s="578"/>
      <c r="BE51" s="578"/>
      <c r="BF51" s="578"/>
      <c r="BG51" s="484"/>
      <c r="BH51" s="484"/>
      <c r="BI51" s="484"/>
      <c r="BJ51" s="484"/>
    </row>
    <row r="52" spans="1:74" s="730" customFormat="1" ht="12" customHeight="1" x14ac:dyDescent="0.2">
      <c r="A52" s="395"/>
      <c r="B52" s="783" t="s">
        <v>650</v>
      </c>
      <c r="C52" s="762"/>
      <c r="D52" s="762"/>
      <c r="E52" s="762"/>
      <c r="F52" s="762"/>
      <c r="G52" s="762"/>
      <c r="H52" s="762"/>
      <c r="I52" s="762"/>
      <c r="J52" s="762"/>
      <c r="K52" s="762"/>
      <c r="L52" s="762"/>
      <c r="M52" s="762"/>
      <c r="N52" s="762"/>
      <c r="O52" s="762"/>
      <c r="P52" s="762"/>
      <c r="Q52" s="759"/>
      <c r="R52" s="152"/>
      <c r="AY52" s="484"/>
      <c r="AZ52" s="484"/>
      <c r="BA52" s="484"/>
      <c r="BB52" s="484"/>
      <c r="BC52" s="484"/>
      <c r="BD52" s="578"/>
      <c r="BE52" s="578"/>
      <c r="BF52" s="578"/>
      <c r="BG52" s="484"/>
      <c r="BH52" s="484"/>
      <c r="BI52" s="484"/>
      <c r="BJ52" s="484"/>
    </row>
    <row r="53" spans="1:74" s="730" customFormat="1" ht="12" customHeight="1" x14ac:dyDescent="0.2">
      <c r="A53" s="395"/>
      <c r="B53" s="783" t="s">
        <v>1349</v>
      </c>
      <c r="C53" s="759"/>
      <c r="D53" s="759"/>
      <c r="E53" s="759"/>
      <c r="F53" s="759"/>
      <c r="G53" s="759"/>
      <c r="H53" s="759"/>
      <c r="I53" s="759"/>
      <c r="J53" s="759"/>
      <c r="K53" s="759"/>
      <c r="L53" s="759"/>
      <c r="M53" s="759"/>
      <c r="N53" s="759"/>
      <c r="O53" s="759"/>
      <c r="P53" s="759"/>
      <c r="Q53" s="759"/>
      <c r="R53" s="152"/>
      <c r="AY53" s="484"/>
      <c r="AZ53" s="484"/>
      <c r="BA53" s="484"/>
      <c r="BB53" s="484"/>
      <c r="BC53" s="484"/>
      <c r="BD53" s="578"/>
      <c r="BE53" s="578"/>
      <c r="BF53" s="578"/>
      <c r="BG53" s="484"/>
      <c r="BH53" s="484"/>
      <c r="BI53" s="484"/>
      <c r="BJ53" s="484"/>
    </row>
    <row r="54" spans="1:74" s="730" customFormat="1" ht="12" customHeight="1" x14ac:dyDescent="0.2">
      <c r="A54" s="395"/>
      <c r="B54" s="783" t="s">
        <v>1348</v>
      </c>
      <c r="C54" s="759"/>
      <c r="D54" s="759"/>
      <c r="E54" s="759"/>
      <c r="F54" s="759"/>
      <c r="G54" s="759"/>
      <c r="H54" s="759"/>
      <c r="I54" s="759"/>
      <c r="J54" s="759"/>
      <c r="K54" s="759"/>
      <c r="L54" s="759"/>
      <c r="M54" s="759"/>
      <c r="N54" s="759"/>
      <c r="O54" s="759"/>
      <c r="P54" s="759"/>
      <c r="Q54" s="759"/>
      <c r="R54" s="152"/>
      <c r="AY54" s="484"/>
      <c r="AZ54" s="484"/>
      <c r="BA54" s="484"/>
      <c r="BB54" s="484"/>
      <c r="BC54" s="484"/>
      <c r="BD54" s="578"/>
      <c r="BE54" s="578"/>
      <c r="BF54" s="578"/>
      <c r="BG54" s="484"/>
      <c r="BH54" s="484"/>
      <c r="BI54" s="484"/>
      <c r="BJ54" s="484"/>
    </row>
    <row r="55" spans="1:74" s="730" customFormat="1" ht="12" customHeight="1" x14ac:dyDescent="0.25">
      <c r="A55" s="395"/>
      <c r="B55" s="784" t="s">
        <v>1350</v>
      </c>
      <c r="C55" s="784"/>
      <c r="D55" s="784"/>
      <c r="E55" s="784"/>
      <c r="F55" s="784"/>
      <c r="G55" s="784"/>
      <c r="H55" s="784"/>
      <c r="I55" s="784"/>
      <c r="J55" s="784"/>
      <c r="K55" s="784"/>
      <c r="L55" s="784"/>
      <c r="M55" s="784"/>
      <c r="N55" s="784"/>
      <c r="O55" s="784"/>
      <c r="P55" s="784"/>
      <c r="Q55" s="784"/>
      <c r="R55" s="784"/>
      <c r="AY55" s="484"/>
      <c r="AZ55" s="484"/>
      <c r="BA55" s="484"/>
      <c r="BB55" s="484"/>
      <c r="BC55" s="484"/>
      <c r="BD55" s="578"/>
      <c r="BE55" s="578"/>
      <c r="BF55" s="578"/>
      <c r="BG55" s="484"/>
      <c r="BH55" s="484"/>
      <c r="BI55" s="484"/>
      <c r="BJ55" s="484"/>
    </row>
    <row r="56" spans="1:74" s="730" customFormat="1" ht="12" customHeight="1" x14ac:dyDescent="0.25">
      <c r="A56" s="395"/>
      <c r="B56" s="784" t="s">
        <v>1355</v>
      </c>
      <c r="C56" s="784"/>
      <c r="D56" s="784"/>
      <c r="E56" s="784"/>
      <c r="F56" s="784"/>
      <c r="G56" s="784"/>
      <c r="H56" s="784"/>
      <c r="I56" s="784"/>
      <c r="J56" s="784"/>
      <c r="K56" s="784"/>
      <c r="L56" s="784"/>
      <c r="M56" s="784"/>
      <c r="N56" s="784"/>
      <c r="O56" s="784"/>
      <c r="P56" s="784"/>
      <c r="Q56" s="784"/>
      <c r="R56" s="689"/>
      <c r="AY56" s="484"/>
      <c r="AZ56" s="484"/>
      <c r="BA56" s="484"/>
      <c r="BB56" s="484"/>
      <c r="BC56" s="484"/>
      <c r="BD56" s="578"/>
      <c r="BE56" s="578"/>
      <c r="BF56" s="578"/>
      <c r="BG56" s="484"/>
      <c r="BH56" s="484"/>
      <c r="BI56" s="484"/>
      <c r="BJ56" s="484"/>
    </row>
    <row r="57" spans="1:74" s="396" customFormat="1" ht="12" customHeight="1" x14ac:dyDescent="0.25">
      <c r="A57" s="395"/>
      <c r="B57" s="785" t="str">
        <f>"Notes: "&amp;"EIA completed modeling and analysis for this report on " &amp;Dates!D2&amp;"."</f>
        <v>Notes: EIA completed modeling and analysis for this report on Thursday June 3, 2021.</v>
      </c>
      <c r="C57" s="769"/>
      <c r="D57" s="769"/>
      <c r="E57" s="769"/>
      <c r="F57" s="769"/>
      <c r="G57" s="769"/>
      <c r="H57" s="769"/>
      <c r="I57" s="769"/>
      <c r="J57" s="769"/>
      <c r="K57" s="769"/>
      <c r="L57" s="769"/>
      <c r="M57" s="769"/>
      <c r="N57" s="769"/>
      <c r="O57" s="769"/>
      <c r="P57" s="769"/>
      <c r="Q57" s="769"/>
      <c r="R57" s="688"/>
      <c r="AY57" s="484"/>
      <c r="AZ57" s="484"/>
      <c r="BA57" s="484"/>
      <c r="BB57" s="484"/>
      <c r="BC57" s="484"/>
      <c r="BD57" s="578"/>
      <c r="BE57" s="578"/>
      <c r="BF57" s="578"/>
      <c r="BG57" s="484"/>
      <c r="BH57" s="484"/>
      <c r="BI57" s="484"/>
      <c r="BJ57" s="484"/>
    </row>
    <row r="58" spans="1:74" s="726" customFormat="1" ht="12" customHeight="1" x14ac:dyDescent="0.25">
      <c r="A58" s="395"/>
      <c r="B58" s="780" t="s">
        <v>353</v>
      </c>
      <c r="C58" s="762"/>
      <c r="D58" s="762"/>
      <c r="E58" s="762"/>
      <c r="F58" s="762"/>
      <c r="G58" s="762"/>
      <c r="H58" s="762"/>
      <c r="I58" s="762"/>
      <c r="J58" s="762"/>
      <c r="K58" s="762"/>
      <c r="L58" s="762"/>
      <c r="M58" s="762"/>
      <c r="N58" s="762"/>
      <c r="O58" s="762"/>
      <c r="P58" s="762"/>
      <c r="Q58" s="759"/>
      <c r="AY58" s="484"/>
      <c r="AZ58" s="484"/>
      <c r="BA58" s="484"/>
      <c r="BB58" s="484"/>
      <c r="BC58" s="484"/>
      <c r="BD58" s="578"/>
      <c r="BE58" s="578"/>
      <c r="BF58" s="578"/>
      <c r="BG58" s="484"/>
      <c r="BH58" s="484"/>
      <c r="BI58" s="484"/>
      <c r="BJ58" s="484"/>
    </row>
    <row r="59" spans="1:74" s="396" customFormat="1" ht="12" customHeight="1" x14ac:dyDescent="0.25">
      <c r="A59" s="395"/>
      <c r="B59" s="779" t="s">
        <v>854</v>
      </c>
      <c r="C59" s="759"/>
      <c r="D59" s="759"/>
      <c r="E59" s="759"/>
      <c r="F59" s="759"/>
      <c r="G59" s="759"/>
      <c r="H59" s="759"/>
      <c r="I59" s="759"/>
      <c r="J59" s="759"/>
      <c r="K59" s="759"/>
      <c r="L59" s="759"/>
      <c r="M59" s="759"/>
      <c r="N59" s="759"/>
      <c r="O59" s="759"/>
      <c r="P59" s="759"/>
      <c r="Q59" s="759"/>
      <c r="R59" s="688"/>
      <c r="AY59" s="484"/>
      <c r="AZ59" s="484"/>
      <c r="BA59" s="484"/>
      <c r="BB59" s="484"/>
      <c r="BC59" s="484"/>
      <c r="BD59" s="578"/>
      <c r="BE59" s="578"/>
      <c r="BF59" s="578"/>
      <c r="BG59" s="484"/>
      <c r="BH59" s="484"/>
      <c r="BI59" s="484"/>
      <c r="BJ59" s="484"/>
    </row>
    <row r="60" spans="1:74" s="397" customFormat="1" ht="12" customHeight="1" x14ac:dyDescent="0.25">
      <c r="A60" s="393"/>
      <c r="B60" s="780" t="s">
        <v>838</v>
      </c>
      <c r="C60" s="781"/>
      <c r="D60" s="781"/>
      <c r="E60" s="781"/>
      <c r="F60" s="781"/>
      <c r="G60" s="781"/>
      <c r="H60" s="781"/>
      <c r="I60" s="781"/>
      <c r="J60" s="781"/>
      <c r="K60" s="781"/>
      <c r="L60" s="781"/>
      <c r="M60" s="781"/>
      <c r="N60" s="781"/>
      <c r="O60" s="781"/>
      <c r="P60" s="781"/>
      <c r="Q60" s="759"/>
      <c r="R60" s="688"/>
      <c r="AY60" s="483"/>
      <c r="AZ60" s="483"/>
      <c r="BA60" s="483"/>
      <c r="BB60" s="483"/>
      <c r="BC60" s="483"/>
      <c r="BD60" s="577"/>
      <c r="BE60" s="577"/>
      <c r="BF60" s="577"/>
      <c r="BG60" s="483"/>
      <c r="BH60" s="483"/>
      <c r="BI60" s="483"/>
      <c r="BJ60" s="483"/>
    </row>
    <row r="61" spans="1:74" ht="12" customHeight="1" x14ac:dyDescent="0.2">
      <c r="B61" s="771" t="s">
        <v>1384</v>
      </c>
      <c r="C61" s="759"/>
      <c r="D61" s="759"/>
      <c r="E61" s="759"/>
      <c r="F61" s="759"/>
      <c r="G61" s="759"/>
      <c r="H61" s="759"/>
      <c r="I61" s="759"/>
      <c r="J61" s="759"/>
      <c r="K61" s="759"/>
      <c r="L61" s="759"/>
      <c r="M61" s="759"/>
      <c r="N61" s="759"/>
      <c r="O61" s="759"/>
      <c r="P61" s="759"/>
      <c r="Q61" s="759"/>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M5" activePane="bottomRight" state="frozen"/>
      <selection activeCell="BF63" sqref="BF63"/>
      <selection pane="topRight" activeCell="BF63" sqref="BF63"/>
      <selection pane="bottomLeft" activeCell="BF63" sqref="BF63"/>
      <selection pane="bottomRight" activeCell="BE12" sqref="BE12"/>
    </sheetView>
  </sheetViews>
  <sheetFormatPr defaultColWidth="8.5546875" defaultRowHeight="10.199999999999999" x14ac:dyDescent="0.2"/>
  <cols>
    <col min="1" max="1" width="11.5546875" style="159" customWidth="1"/>
    <col min="2" max="2" width="31.77734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35" customHeight="1" x14ac:dyDescent="0.25">
      <c r="A1" s="741" t="s">
        <v>798</v>
      </c>
      <c r="B1" s="786" t="s">
        <v>1360</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3.2" x14ac:dyDescent="0.25">
      <c r="A2" s="742"/>
      <c r="B2" s="486" t="str">
        <f>"U.S. Energy Information Administration  |  Short-Term Energy Outlook  - "&amp;Dates!D1</f>
        <v>U.S. Energy Information Administration  |  Short-Term Energy Outlook  - June 2021</v>
      </c>
      <c r="C2" s="487"/>
      <c r="D2" s="487"/>
      <c r="E2" s="487"/>
      <c r="F2" s="487"/>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487"/>
      <c r="AL2" s="487"/>
    </row>
    <row r="3" spans="1:74" s="12" customFormat="1" ht="13.2" x14ac:dyDescent="0.25">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72"/>
      <c r="BK5" s="370"/>
      <c r="BL5" s="370"/>
      <c r="BM5" s="370"/>
      <c r="BN5" s="370"/>
      <c r="BO5" s="370"/>
      <c r="BP5" s="370"/>
      <c r="BQ5" s="370"/>
      <c r="BR5" s="370"/>
      <c r="BS5" s="370"/>
      <c r="BT5" s="370"/>
      <c r="BU5" s="370"/>
      <c r="BV5" s="370"/>
    </row>
    <row r="6" spans="1:74" ht="11.1" customHeight="1" x14ac:dyDescent="0.2">
      <c r="A6" s="159" t="s">
        <v>366</v>
      </c>
      <c r="B6" s="169" t="s">
        <v>380</v>
      </c>
      <c r="C6" s="244">
        <v>22.234096419</v>
      </c>
      <c r="D6" s="244">
        <v>22.666231285999999</v>
      </c>
      <c r="E6" s="244">
        <v>22.638559709999999</v>
      </c>
      <c r="F6" s="244">
        <v>22.116844</v>
      </c>
      <c r="G6" s="244">
        <v>22.486292386999999</v>
      </c>
      <c r="H6" s="244">
        <v>22.546125332999999</v>
      </c>
      <c r="I6" s="244">
        <v>22.861776677000002</v>
      </c>
      <c r="J6" s="244">
        <v>22.943440290000002</v>
      </c>
      <c r="K6" s="244">
        <v>22.613167000000001</v>
      </c>
      <c r="L6" s="244">
        <v>23.352099355</v>
      </c>
      <c r="M6" s="244">
        <v>24.269522333000001</v>
      </c>
      <c r="N6" s="244">
        <v>24.056069387000001</v>
      </c>
      <c r="O6" s="244">
        <v>23.809257097</v>
      </c>
      <c r="P6" s="244">
        <v>24.360326143000002</v>
      </c>
      <c r="Q6" s="244">
        <v>24.784680129000002</v>
      </c>
      <c r="R6" s="244">
        <v>24.528398667000001</v>
      </c>
      <c r="S6" s="244">
        <v>24.705323871000001</v>
      </c>
      <c r="T6" s="244">
        <v>24.796133000000001</v>
      </c>
      <c r="U6" s="244">
        <v>25.441106161</v>
      </c>
      <c r="V6" s="244">
        <v>26.377367418999999</v>
      </c>
      <c r="W6" s="244">
        <v>25.966681000000001</v>
      </c>
      <c r="X6" s="244">
        <v>26.200711128999998</v>
      </c>
      <c r="Y6" s="244">
        <v>26.631045666999999</v>
      </c>
      <c r="Z6" s="244">
        <v>26.757916903000002</v>
      </c>
      <c r="AA6" s="244">
        <v>26.120089676999999</v>
      </c>
      <c r="AB6" s="244">
        <v>26.085465143</v>
      </c>
      <c r="AC6" s="244">
        <v>26.432793064999998</v>
      </c>
      <c r="AD6" s="244">
        <v>26.782274333</v>
      </c>
      <c r="AE6" s="244">
        <v>26.677855258000001</v>
      </c>
      <c r="AF6" s="244">
        <v>26.738444999999999</v>
      </c>
      <c r="AG6" s="244">
        <v>26.360550676999999</v>
      </c>
      <c r="AH6" s="244">
        <v>27.083895419000001</v>
      </c>
      <c r="AI6" s="244">
        <v>27.107651333</v>
      </c>
      <c r="AJ6" s="244">
        <v>27.349174354999999</v>
      </c>
      <c r="AK6" s="244">
        <v>27.918234333000001</v>
      </c>
      <c r="AL6" s="244">
        <v>28.050438194000002</v>
      </c>
      <c r="AM6" s="244">
        <v>28.016847452</v>
      </c>
      <c r="AN6" s="244">
        <v>27.726342896999999</v>
      </c>
      <c r="AO6" s="244">
        <v>27.868340838999998</v>
      </c>
      <c r="AP6" s="244">
        <v>25.581840667000002</v>
      </c>
      <c r="AQ6" s="244">
        <v>23.188227968</v>
      </c>
      <c r="AR6" s="244">
        <v>24.603011333000001</v>
      </c>
      <c r="AS6" s="244">
        <v>25.389524999999999</v>
      </c>
      <c r="AT6" s="244">
        <v>24.844414322999999</v>
      </c>
      <c r="AU6" s="244">
        <v>25.263721</v>
      </c>
      <c r="AV6" s="244">
        <v>25.089376581</v>
      </c>
      <c r="AW6" s="244">
        <v>26.203487667000001</v>
      </c>
      <c r="AX6" s="244">
        <v>25.999353934999998</v>
      </c>
      <c r="AY6" s="244">
        <v>26.051001128999999</v>
      </c>
      <c r="AZ6" s="244">
        <v>23.348917713999999</v>
      </c>
      <c r="BA6" s="244">
        <v>26.05456835</v>
      </c>
      <c r="BB6" s="244">
        <v>25.748043832</v>
      </c>
      <c r="BC6" s="244">
        <v>25.779302803</v>
      </c>
      <c r="BD6" s="368">
        <v>26.338547021</v>
      </c>
      <c r="BE6" s="368">
        <v>26.504216908</v>
      </c>
      <c r="BF6" s="368">
        <v>26.573002967000001</v>
      </c>
      <c r="BG6" s="368">
        <v>26.588919212</v>
      </c>
      <c r="BH6" s="368">
        <v>26.584005081000001</v>
      </c>
      <c r="BI6" s="368">
        <v>26.929763415</v>
      </c>
      <c r="BJ6" s="368">
        <v>27.036258332999999</v>
      </c>
      <c r="BK6" s="368">
        <v>26.963304639</v>
      </c>
      <c r="BL6" s="368">
        <v>26.977274116</v>
      </c>
      <c r="BM6" s="368">
        <v>27.143255034999999</v>
      </c>
      <c r="BN6" s="368">
        <v>27.280704970999999</v>
      </c>
      <c r="BO6" s="368">
        <v>27.405038154</v>
      </c>
      <c r="BP6" s="368">
        <v>27.468823931999999</v>
      </c>
      <c r="BQ6" s="368">
        <v>27.522570552000001</v>
      </c>
      <c r="BR6" s="368">
        <v>27.845232423999999</v>
      </c>
      <c r="BS6" s="368">
        <v>27.854623341</v>
      </c>
      <c r="BT6" s="368">
        <v>27.781889890999999</v>
      </c>
      <c r="BU6" s="368">
        <v>28.059725423</v>
      </c>
      <c r="BV6" s="368">
        <v>28.038725777</v>
      </c>
    </row>
    <row r="7" spans="1:74" ht="11.1" customHeight="1" x14ac:dyDescent="0.2">
      <c r="A7" s="159" t="s">
        <v>247</v>
      </c>
      <c r="B7" s="170" t="s">
        <v>338</v>
      </c>
      <c r="C7" s="244">
        <v>5.1181390000000002</v>
      </c>
      <c r="D7" s="244">
        <v>5.1381389999999998</v>
      </c>
      <c r="E7" s="244">
        <v>4.9061389999999996</v>
      </c>
      <c r="F7" s="244">
        <v>4.503139</v>
      </c>
      <c r="G7" s="244">
        <v>4.6481389999999996</v>
      </c>
      <c r="H7" s="244">
        <v>4.6981390000000003</v>
      </c>
      <c r="I7" s="244">
        <v>4.9781389999999996</v>
      </c>
      <c r="J7" s="244">
        <v>5.1351389999999997</v>
      </c>
      <c r="K7" s="244">
        <v>4.9491389999999997</v>
      </c>
      <c r="L7" s="244">
        <v>4.9731389999999998</v>
      </c>
      <c r="M7" s="244">
        <v>5.301139</v>
      </c>
      <c r="N7" s="244">
        <v>5.3831389999999999</v>
      </c>
      <c r="O7" s="244">
        <v>5.2291639999999999</v>
      </c>
      <c r="P7" s="244">
        <v>5.3901640000000004</v>
      </c>
      <c r="Q7" s="244">
        <v>5.4291640000000001</v>
      </c>
      <c r="R7" s="244">
        <v>5.0631640000000004</v>
      </c>
      <c r="S7" s="244">
        <v>5.2141640000000002</v>
      </c>
      <c r="T7" s="244">
        <v>5.1421640000000002</v>
      </c>
      <c r="U7" s="244">
        <v>5.3561639999999997</v>
      </c>
      <c r="V7" s="244">
        <v>5.6421640000000002</v>
      </c>
      <c r="W7" s="244">
        <v>5.2191640000000001</v>
      </c>
      <c r="X7" s="244">
        <v>5.535164</v>
      </c>
      <c r="Y7" s="244">
        <v>5.6321640000000004</v>
      </c>
      <c r="Z7" s="244">
        <v>5.6621639999999998</v>
      </c>
      <c r="AA7" s="244">
        <v>5.3937619999999997</v>
      </c>
      <c r="AB7" s="244">
        <v>5.4147619999999996</v>
      </c>
      <c r="AC7" s="244">
        <v>5.4997619999999996</v>
      </c>
      <c r="AD7" s="244">
        <v>5.5437620000000001</v>
      </c>
      <c r="AE7" s="244">
        <v>5.3687620000000003</v>
      </c>
      <c r="AF7" s="244">
        <v>5.5057619999999998</v>
      </c>
      <c r="AG7" s="244">
        <v>5.5017620000000003</v>
      </c>
      <c r="AH7" s="244">
        <v>5.5287620000000004</v>
      </c>
      <c r="AI7" s="244">
        <v>5.3857619999999997</v>
      </c>
      <c r="AJ7" s="244">
        <v>5.4567620000000003</v>
      </c>
      <c r="AK7" s="244">
        <v>5.649762</v>
      </c>
      <c r="AL7" s="244">
        <v>5.7947620000000004</v>
      </c>
      <c r="AM7" s="244">
        <v>5.6027620000000002</v>
      </c>
      <c r="AN7" s="244">
        <v>5.7287619999999997</v>
      </c>
      <c r="AO7" s="244">
        <v>5.6187620000000003</v>
      </c>
      <c r="AP7" s="244">
        <v>5.0067620000000002</v>
      </c>
      <c r="AQ7" s="244">
        <v>4.7207619999999997</v>
      </c>
      <c r="AR7" s="244">
        <v>5.0417620000000003</v>
      </c>
      <c r="AS7" s="244">
        <v>4.9947619999999997</v>
      </c>
      <c r="AT7" s="244">
        <v>4.8657620000000001</v>
      </c>
      <c r="AU7" s="244">
        <v>4.987762</v>
      </c>
      <c r="AV7" s="244">
        <v>5.2867620000000004</v>
      </c>
      <c r="AW7" s="244">
        <v>5.6157620000000001</v>
      </c>
      <c r="AX7" s="244">
        <v>5.7587619999999999</v>
      </c>
      <c r="AY7" s="244">
        <v>5.7447619999999997</v>
      </c>
      <c r="AZ7" s="244">
        <v>5.5437620000000001</v>
      </c>
      <c r="BA7" s="244">
        <v>5.6580458414999999</v>
      </c>
      <c r="BB7" s="244">
        <v>5.1573945516000004</v>
      </c>
      <c r="BC7" s="244">
        <v>5.0584978985999998</v>
      </c>
      <c r="BD7" s="368">
        <v>5.5743748962000002</v>
      </c>
      <c r="BE7" s="368">
        <v>5.7055825578999997</v>
      </c>
      <c r="BF7" s="368">
        <v>5.7419874950000001</v>
      </c>
      <c r="BG7" s="368">
        <v>5.7774075356000001</v>
      </c>
      <c r="BH7" s="368">
        <v>5.7739696768000002</v>
      </c>
      <c r="BI7" s="368">
        <v>5.7906458875000002</v>
      </c>
      <c r="BJ7" s="368">
        <v>5.7522772276999996</v>
      </c>
      <c r="BK7" s="368">
        <v>5.8326323460999996</v>
      </c>
      <c r="BL7" s="368">
        <v>5.8119342428999996</v>
      </c>
      <c r="BM7" s="368">
        <v>5.7716446417</v>
      </c>
      <c r="BN7" s="368">
        <v>5.7891002503999998</v>
      </c>
      <c r="BO7" s="368">
        <v>5.7623129792999999</v>
      </c>
      <c r="BP7" s="368">
        <v>5.7827262395999997</v>
      </c>
      <c r="BQ7" s="368">
        <v>5.7683303532999997</v>
      </c>
      <c r="BR7" s="368">
        <v>5.8018468165000003</v>
      </c>
      <c r="BS7" s="368">
        <v>5.8372414412999998</v>
      </c>
      <c r="BT7" s="368">
        <v>5.8315784177000003</v>
      </c>
      <c r="BU7" s="368">
        <v>5.8453897206000001</v>
      </c>
      <c r="BV7" s="368">
        <v>5.8046497831000003</v>
      </c>
    </row>
    <row r="8" spans="1:74" ht="11.1" customHeight="1" x14ac:dyDescent="0.2">
      <c r="A8" s="159" t="s">
        <v>248</v>
      </c>
      <c r="B8" s="170" t="s">
        <v>339</v>
      </c>
      <c r="C8" s="244">
        <v>2.3410039999999999</v>
      </c>
      <c r="D8" s="244">
        <v>2.348004</v>
      </c>
      <c r="E8" s="244">
        <v>2.3430040000000001</v>
      </c>
      <c r="F8" s="244">
        <v>2.328004</v>
      </c>
      <c r="G8" s="244">
        <v>2.3340040000000002</v>
      </c>
      <c r="H8" s="244">
        <v>2.3226040000000001</v>
      </c>
      <c r="I8" s="244">
        <v>2.2939039999999999</v>
      </c>
      <c r="J8" s="244">
        <v>2.2191040000000002</v>
      </c>
      <c r="K8" s="244">
        <v>2.0160040000000001</v>
      </c>
      <c r="L8" s="244">
        <v>2.1869040000000002</v>
      </c>
      <c r="M8" s="244">
        <v>2.1326040000000002</v>
      </c>
      <c r="N8" s="244">
        <v>2.1341039999999998</v>
      </c>
      <c r="O8" s="244">
        <v>2.2015340000000001</v>
      </c>
      <c r="P8" s="244">
        <v>2.1646339999999999</v>
      </c>
      <c r="Q8" s="244">
        <v>2.1275339999999998</v>
      </c>
      <c r="R8" s="244">
        <v>2.160034</v>
      </c>
      <c r="S8" s="244">
        <v>2.1256339999999998</v>
      </c>
      <c r="T8" s="244">
        <v>2.1069339999999999</v>
      </c>
      <c r="U8" s="244">
        <v>2.1048339999999999</v>
      </c>
      <c r="V8" s="244">
        <v>2.0700340000000002</v>
      </c>
      <c r="W8" s="244">
        <v>2.079034</v>
      </c>
      <c r="X8" s="244">
        <v>2.003234</v>
      </c>
      <c r="Y8" s="244">
        <v>1.930334</v>
      </c>
      <c r="Z8" s="244">
        <v>1.9276260000000001</v>
      </c>
      <c r="AA8" s="244">
        <v>1.8623270000000001</v>
      </c>
      <c r="AB8" s="244">
        <v>1.943127</v>
      </c>
      <c r="AC8" s="244">
        <v>1.9366270000000001</v>
      </c>
      <c r="AD8" s="244">
        <v>1.9166270000000001</v>
      </c>
      <c r="AE8" s="244">
        <v>1.9003270000000001</v>
      </c>
      <c r="AF8" s="244">
        <v>1.9043270000000001</v>
      </c>
      <c r="AG8" s="244">
        <v>1.901227</v>
      </c>
      <c r="AH8" s="244">
        <v>1.929527</v>
      </c>
      <c r="AI8" s="244">
        <v>1.957427</v>
      </c>
      <c r="AJ8" s="244">
        <v>1.902827</v>
      </c>
      <c r="AK8" s="244">
        <v>1.9403269999999999</v>
      </c>
      <c r="AL8" s="244">
        <v>1.9561269999999999</v>
      </c>
      <c r="AM8" s="244">
        <v>1.9965269999999999</v>
      </c>
      <c r="AN8" s="244">
        <v>1.999627</v>
      </c>
      <c r="AO8" s="244">
        <v>2.016127</v>
      </c>
      <c r="AP8" s="244">
        <v>2.0009269999999999</v>
      </c>
      <c r="AQ8" s="244">
        <v>1.9163269999999999</v>
      </c>
      <c r="AR8" s="244">
        <v>1.9004270000000001</v>
      </c>
      <c r="AS8" s="244">
        <v>1.8843270000000001</v>
      </c>
      <c r="AT8" s="244">
        <v>1.9260269999999999</v>
      </c>
      <c r="AU8" s="244">
        <v>1.927427</v>
      </c>
      <c r="AV8" s="244">
        <v>1.8924270000000001</v>
      </c>
      <c r="AW8" s="244">
        <v>1.8920269999999999</v>
      </c>
      <c r="AX8" s="244">
        <v>1.917227</v>
      </c>
      <c r="AY8" s="244">
        <v>1.904827</v>
      </c>
      <c r="AZ8" s="244">
        <v>1.9308270000000001</v>
      </c>
      <c r="BA8" s="244">
        <v>1.9565154438000001</v>
      </c>
      <c r="BB8" s="244">
        <v>1.9603773054</v>
      </c>
      <c r="BC8" s="244">
        <v>1.9507093508</v>
      </c>
      <c r="BD8" s="368">
        <v>1.9464579251</v>
      </c>
      <c r="BE8" s="368">
        <v>1.9305570499</v>
      </c>
      <c r="BF8" s="368">
        <v>1.9262416723</v>
      </c>
      <c r="BG8" s="368">
        <v>1.9096007763</v>
      </c>
      <c r="BH8" s="368">
        <v>1.8950689038999999</v>
      </c>
      <c r="BI8" s="368">
        <v>1.9028783279999999</v>
      </c>
      <c r="BJ8" s="368">
        <v>1.8764629050999999</v>
      </c>
      <c r="BK8" s="368">
        <v>1.8491568925999999</v>
      </c>
      <c r="BL8" s="368">
        <v>1.8349080726</v>
      </c>
      <c r="BM8" s="368">
        <v>1.8199823932999999</v>
      </c>
      <c r="BN8" s="368">
        <v>1.8053106204</v>
      </c>
      <c r="BO8" s="368">
        <v>1.7965223743000001</v>
      </c>
      <c r="BP8" s="368">
        <v>1.7881436923</v>
      </c>
      <c r="BQ8" s="368">
        <v>1.7738904986999999</v>
      </c>
      <c r="BR8" s="368">
        <v>1.7711949074</v>
      </c>
      <c r="BS8" s="368">
        <v>1.7573236994000001</v>
      </c>
      <c r="BT8" s="368">
        <v>1.7432125731000001</v>
      </c>
      <c r="BU8" s="368">
        <v>1.7273347026000001</v>
      </c>
      <c r="BV8" s="368">
        <v>1.7275645941</v>
      </c>
    </row>
    <row r="9" spans="1:74" ht="11.1" customHeight="1" x14ac:dyDescent="0.2">
      <c r="A9" s="159" t="s">
        <v>249</v>
      </c>
      <c r="B9" s="170" t="s">
        <v>340</v>
      </c>
      <c r="C9" s="244">
        <v>14.774953418999999</v>
      </c>
      <c r="D9" s="244">
        <v>15.180088286</v>
      </c>
      <c r="E9" s="244">
        <v>15.389416710000001</v>
      </c>
      <c r="F9" s="244">
        <v>15.285701</v>
      </c>
      <c r="G9" s="244">
        <v>15.504149387</v>
      </c>
      <c r="H9" s="244">
        <v>15.525382333</v>
      </c>
      <c r="I9" s="244">
        <v>15.589733677</v>
      </c>
      <c r="J9" s="244">
        <v>15.58919729</v>
      </c>
      <c r="K9" s="244">
        <v>15.648023999999999</v>
      </c>
      <c r="L9" s="244">
        <v>16.192056354999998</v>
      </c>
      <c r="M9" s="244">
        <v>16.835779333000001</v>
      </c>
      <c r="N9" s="244">
        <v>16.538826387</v>
      </c>
      <c r="O9" s="244">
        <v>16.378559097</v>
      </c>
      <c r="P9" s="244">
        <v>16.805528143</v>
      </c>
      <c r="Q9" s="244">
        <v>17.227982129000001</v>
      </c>
      <c r="R9" s="244">
        <v>17.305200667000001</v>
      </c>
      <c r="S9" s="244">
        <v>17.365525870999999</v>
      </c>
      <c r="T9" s="244">
        <v>17.547035000000001</v>
      </c>
      <c r="U9" s="244">
        <v>17.980108161</v>
      </c>
      <c r="V9" s="244">
        <v>18.665169419000001</v>
      </c>
      <c r="W9" s="244">
        <v>18.668482999999998</v>
      </c>
      <c r="X9" s="244">
        <v>18.662313129000001</v>
      </c>
      <c r="Y9" s="244">
        <v>19.068547667000001</v>
      </c>
      <c r="Z9" s="244">
        <v>19.168126903000001</v>
      </c>
      <c r="AA9" s="244">
        <v>18.864000677</v>
      </c>
      <c r="AB9" s="244">
        <v>18.727576143</v>
      </c>
      <c r="AC9" s="244">
        <v>18.996404065</v>
      </c>
      <c r="AD9" s="244">
        <v>19.321885333000001</v>
      </c>
      <c r="AE9" s="244">
        <v>19.408766258</v>
      </c>
      <c r="AF9" s="244">
        <v>19.328355999999999</v>
      </c>
      <c r="AG9" s="244">
        <v>18.957561677000001</v>
      </c>
      <c r="AH9" s="244">
        <v>19.625606419</v>
      </c>
      <c r="AI9" s="244">
        <v>19.764462333000001</v>
      </c>
      <c r="AJ9" s="244">
        <v>19.989585354999999</v>
      </c>
      <c r="AK9" s="244">
        <v>20.328145332999998</v>
      </c>
      <c r="AL9" s="244">
        <v>20.299549194000001</v>
      </c>
      <c r="AM9" s="244">
        <v>20.417558452000002</v>
      </c>
      <c r="AN9" s="244">
        <v>19.997953896999999</v>
      </c>
      <c r="AO9" s="244">
        <v>20.233451839000001</v>
      </c>
      <c r="AP9" s="244">
        <v>18.574151666999999</v>
      </c>
      <c r="AQ9" s="244">
        <v>16.551138968</v>
      </c>
      <c r="AR9" s="244">
        <v>17.660822332999999</v>
      </c>
      <c r="AS9" s="244">
        <v>18.510435999999999</v>
      </c>
      <c r="AT9" s="244">
        <v>18.052625323000001</v>
      </c>
      <c r="AU9" s="244">
        <v>18.348531999999999</v>
      </c>
      <c r="AV9" s="244">
        <v>17.910187580999999</v>
      </c>
      <c r="AW9" s="244">
        <v>18.695698666999998</v>
      </c>
      <c r="AX9" s="244">
        <v>18.323364935000001</v>
      </c>
      <c r="AY9" s="244">
        <v>18.401412129000001</v>
      </c>
      <c r="AZ9" s="244">
        <v>15.874328714000001</v>
      </c>
      <c r="BA9" s="244">
        <v>18.440007065</v>
      </c>
      <c r="BB9" s="244">
        <v>18.630271974999999</v>
      </c>
      <c r="BC9" s="244">
        <v>18.770095553000001</v>
      </c>
      <c r="BD9" s="368">
        <v>18.817714200000001</v>
      </c>
      <c r="BE9" s="368">
        <v>18.868077299999999</v>
      </c>
      <c r="BF9" s="368">
        <v>18.904773800000001</v>
      </c>
      <c r="BG9" s="368">
        <v>18.901910900000001</v>
      </c>
      <c r="BH9" s="368">
        <v>18.914966499999998</v>
      </c>
      <c r="BI9" s="368">
        <v>19.2362392</v>
      </c>
      <c r="BJ9" s="368">
        <v>19.407518199999998</v>
      </c>
      <c r="BK9" s="368">
        <v>19.2815154</v>
      </c>
      <c r="BL9" s="368">
        <v>19.330431799999999</v>
      </c>
      <c r="BM9" s="368">
        <v>19.551628000000001</v>
      </c>
      <c r="BN9" s="368">
        <v>19.686294100000001</v>
      </c>
      <c r="BO9" s="368">
        <v>19.8462028</v>
      </c>
      <c r="BP9" s="368">
        <v>19.897953999999999</v>
      </c>
      <c r="BQ9" s="368">
        <v>19.980349700000001</v>
      </c>
      <c r="BR9" s="368">
        <v>20.272190699999999</v>
      </c>
      <c r="BS9" s="368">
        <v>20.2600582</v>
      </c>
      <c r="BT9" s="368">
        <v>20.207098899999998</v>
      </c>
      <c r="BU9" s="368">
        <v>20.487000999999999</v>
      </c>
      <c r="BV9" s="368">
        <v>20.506511400000001</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369"/>
      <c r="BE10" s="369"/>
      <c r="BF10" s="369"/>
      <c r="BG10" s="369"/>
      <c r="BH10" s="369"/>
      <c r="BI10" s="369"/>
      <c r="BJ10" s="369"/>
      <c r="BK10" s="369"/>
      <c r="BL10" s="369"/>
      <c r="BM10" s="369"/>
      <c r="BN10" s="369"/>
      <c r="BO10" s="369"/>
      <c r="BP10" s="369"/>
      <c r="BQ10" s="369"/>
      <c r="BR10" s="369"/>
      <c r="BS10" s="369"/>
      <c r="BT10" s="369"/>
      <c r="BU10" s="369"/>
      <c r="BV10" s="369"/>
    </row>
    <row r="11" spans="1:74" ht="11.1" customHeight="1" x14ac:dyDescent="0.2">
      <c r="A11" s="159" t="s">
        <v>365</v>
      </c>
      <c r="B11" s="169" t="s">
        <v>381</v>
      </c>
      <c r="C11" s="244">
        <v>5.5021361040999999</v>
      </c>
      <c r="D11" s="244">
        <v>5.4768250721999996</v>
      </c>
      <c r="E11" s="244">
        <v>5.3464089367999996</v>
      </c>
      <c r="F11" s="244">
        <v>5.6225619901000004</v>
      </c>
      <c r="G11" s="244">
        <v>5.9826706705000001</v>
      </c>
      <c r="H11" s="244">
        <v>6.1757589192999998</v>
      </c>
      <c r="I11" s="244">
        <v>6.2546409678000003</v>
      </c>
      <c r="J11" s="244">
        <v>6.1189067907999997</v>
      </c>
      <c r="K11" s="244">
        <v>6.3159884599999998</v>
      </c>
      <c r="L11" s="244">
        <v>6.1080736905000004</v>
      </c>
      <c r="M11" s="244">
        <v>5.8164369281999999</v>
      </c>
      <c r="N11" s="244">
        <v>5.5906812881999999</v>
      </c>
      <c r="O11" s="244">
        <v>5.4197995005999999</v>
      </c>
      <c r="P11" s="244">
        <v>5.3335465374000002</v>
      </c>
      <c r="Q11" s="244">
        <v>5.4434159523999996</v>
      </c>
      <c r="R11" s="244">
        <v>5.9479140048000003</v>
      </c>
      <c r="S11" s="244">
        <v>6.1557901579000003</v>
      </c>
      <c r="T11" s="244">
        <v>6.3352295616000003</v>
      </c>
      <c r="U11" s="244">
        <v>6.3798009923999999</v>
      </c>
      <c r="V11" s="244">
        <v>6.1694504051000001</v>
      </c>
      <c r="W11" s="244">
        <v>6.1246088066000004</v>
      </c>
      <c r="X11" s="244">
        <v>6.0389962648999997</v>
      </c>
      <c r="Y11" s="244">
        <v>5.8354338823000003</v>
      </c>
      <c r="Z11" s="244">
        <v>5.6992941955000003</v>
      </c>
      <c r="AA11" s="244">
        <v>5.4618370306999999</v>
      </c>
      <c r="AB11" s="244">
        <v>5.2993877508000002</v>
      </c>
      <c r="AC11" s="244">
        <v>5.4667749308999998</v>
      </c>
      <c r="AD11" s="244">
        <v>5.8852481747000001</v>
      </c>
      <c r="AE11" s="244">
        <v>6.3727731159000003</v>
      </c>
      <c r="AF11" s="244">
        <v>6.3113294878000001</v>
      </c>
      <c r="AG11" s="244">
        <v>6.5665254725000004</v>
      </c>
      <c r="AH11" s="244">
        <v>6.9259393959000004</v>
      </c>
      <c r="AI11" s="244">
        <v>6.8194711442999996</v>
      </c>
      <c r="AJ11" s="244">
        <v>6.6918170857000003</v>
      </c>
      <c r="AK11" s="244">
        <v>6.4584279601999999</v>
      </c>
      <c r="AL11" s="244">
        <v>6.0943769003000003</v>
      </c>
      <c r="AM11" s="244">
        <v>6.1152418422999997</v>
      </c>
      <c r="AN11" s="244">
        <v>5.9450332067999998</v>
      </c>
      <c r="AO11" s="244">
        <v>5.9756984994</v>
      </c>
      <c r="AP11" s="244">
        <v>5.8404350311000002</v>
      </c>
      <c r="AQ11" s="244">
        <v>5.8939854395999998</v>
      </c>
      <c r="AR11" s="244">
        <v>6.4109525170000001</v>
      </c>
      <c r="AS11" s="244">
        <v>6.6683287431</v>
      </c>
      <c r="AT11" s="244">
        <v>6.6775560088999999</v>
      </c>
      <c r="AU11" s="244">
        <v>6.5486625924000004</v>
      </c>
      <c r="AV11" s="244">
        <v>6.3038524331000003</v>
      </c>
      <c r="AW11" s="244">
        <v>5.8526851529000004</v>
      </c>
      <c r="AX11" s="244">
        <v>5.5226851640000003</v>
      </c>
      <c r="AY11" s="244">
        <v>5.6318021547999999</v>
      </c>
      <c r="AZ11" s="244">
        <v>5.5521233044000002</v>
      </c>
      <c r="BA11" s="244">
        <v>5.6497365372999999</v>
      </c>
      <c r="BB11" s="244">
        <v>6.0342202985000002</v>
      </c>
      <c r="BC11" s="244">
        <v>6.6378931704999999</v>
      </c>
      <c r="BD11" s="368">
        <v>6.9781904843999998</v>
      </c>
      <c r="BE11" s="368">
        <v>7.0895543436999997</v>
      </c>
      <c r="BF11" s="368">
        <v>7.1927017902000001</v>
      </c>
      <c r="BG11" s="368">
        <v>7.2564907281000002</v>
      </c>
      <c r="BH11" s="368">
        <v>7.0481052414000001</v>
      </c>
      <c r="BI11" s="368">
        <v>6.6969336261999999</v>
      </c>
      <c r="BJ11" s="368">
        <v>6.3831490580999999</v>
      </c>
      <c r="BK11" s="368">
        <v>6.0418713248999998</v>
      </c>
      <c r="BL11" s="368">
        <v>6.1374288247999997</v>
      </c>
      <c r="BM11" s="368">
        <v>6.2007076214000003</v>
      </c>
      <c r="BN11" s="368">
        <v>6.7648402708999997</v>
      </c>
      <c r="BO11" s="368">
        <v>7.1084807787999997</v>
      </c>
      <c r="BP11" s="368">
        <v>7.3070025317000002</v>
      </c>
      <c r="BQ11" s="368">
        <v>7.4053237516000001</v>
      </c>
      <c r="BR11" s="368">
        <v>7.5389405404999996</v>
      </c>
      <c r="BS11" s="368">
        <v>7.6662182067</v>
      </c>
      <c r="BT11" s="368">
        <v>7.5237800998999997</v>
      </c>
      <c r="BU11" s="368">
        <v>7.1934039406999997</v>
      </c>
      <c r="BV11" s="368">
        <v>6.9121443998999998</v>
      </c>
    </row>
    <row r="12" spans="1:74" ht="11.1" customHeight="1" x14ac:dyDescent="0.2">
      <c r="A12" s="159" t="s">
        <v>250</v>
      </c>
      <c r="B12" s="170" t="s">
        <v>341</v>
      </c>
      <c r="C12" s="244">
        <v>0.67835688233000002</v>
      </c>
      <c r="D12" s="244">
        <v>0.66540963407999998</v>
      </c>
      <c r="E12" s="244">
        <v>0.66277880331000005</v>
      </c>
      <c r="F12" s="244">
        <v>0.65106039464999999</v>
      </c>
      <c r="G12" s="244">
        <v>0.67625092010999999</v>
      </c>
      <c r="H12" s="244">
        <v>0.66992997506999996</v>
      </c>
      <c r="I12" s="244">
        <v>0.67772859260999996</v>
      </c>
      <c r="J12" s="244">
        <v>0.66114068799000003</v>
      </c>
      <c r="K12" s="244">
        <v>0.67851195100999995</v>
      </c>
      <c r="L12" s="244">
        <v>0.70123220076000004</v>
      </c>
      <c r="M12" s="244">
        <v>0.70220401060000004</v>
      </c>
      <c r="N12" s="244">
        <v>0.68634291659000002</v>
      </c>
      <c r="O12" s="244">
        <v>0.67591063364000004</v>
      </c>
      <c r="P12" s="244">
        <v>0.66319529384999998</v>
      </c>
      <c r="Q12" s="244">
        <v>0.66305166538000004</v>
      </c>
      <c r="R12" s="244">
        <v>0.67774559809000001</v>
      </c>
      <c r="S12" s="244">
        <v>0.69195204012</v>
      </c>
      <c r="T12" s="244">
        <v>0.69357763037999998</v>
      </c>
      <c r="U12" s="244">
        <v>0.68823986917000002</v>
      </c>
      <c r="V12" s="244">
        <v>0.66698114414999998</v>
      </c>
      <c r="W12" s="244">
        <v>0.68543637277000002</v>
      </c>
      <c r="X12" s="244">
        <v>0.67253062286999998</v>
      </c>
      <c r="Y12" s="244">
        <v>0.70132060389999995</v>
      </c>
      <c r="Z12" s="244">
        <v>0.66383592875999997</v>
      </c>
      <c r="AA12" s="244">
        <v>0.65832091132000004</v>
      </c>
      <c r="AB12" s="244">
        <v>0.64357429473000005</v>
      </c>
      <c r="AC12" s="244">
        <v>0.68560986494999998</v>
      </c>
      <c r="AD12" s="244">
        <v>0.70851944417000001</v>
      </c>
      <c r="AE12" s="244">
        <v>0.70840389788000002</v>
      </c>
      <c r="AF12" s="244">
        <v>0.68284034232000002</v>
      </c>
      <c r="AG12" s="244">
        <v>0.67870263225000005</v>
      </c>
      <c r="AH12" s="244">
        <v>0.71214129417000005</v>
      </c>
      <c r="AI12" s="244">
        <v>0.71334060601000004</v>
      </c>
      <c r="AJ12" s="244">
        <v>0.69781995112999995</v>
      </c>
      <c r="AK12" s="244">
        <v>0.69788515309999999</v>
      </c>
      <c r="AL12" s="244">
        <v>0.69458535279</v>
      </c>
      <c r="AM12" s="244">
        <v>0.67467644705999996</v>
      </c>
      <c r="AN12" s="244">
        <v>0.69971389214000002</v>
      </c>
      <c r="AO12" s="244">
        <v>0.69395916784</v>
      </c>
      <c r="AP12" s="244">
        <v>0.59348515461999996</v>
      </c>
      <c r="AQ12" s="244">
        <v>0.58804440993999996</v>
      </c>
      <c r="AR12" s="244">
        <v>0.60928523359999998</v>
      </c>
      <c r="AS12" s="244">
        <v>0.63985327539000003</v>
      </c>
      <c r="AT12" s="244">
        <v>0.63058399907999996</v>
      </c>
      <c r="AU12" s="244">
        <v>0.63558969978000002</v>
      </c>
      <c r="AV12" s="244">
        <v>0.61332855392999996</v>
      </c>
      <c r="AW12" s="244">
        <v>0.62254016273000001</v>
      </c>
      <c r="AX12" s="244">
        <v>0.62115785208999996</v>
      </c>
      <c r="AY12" s="244">
        <v>0.62865566587999999</v>
      </c>
      <c r="AZ12" s="244">
        <v>0.60876649384000003</v>
      </c>
      <c r="BA12" s="244">
        <v>0.64076642778000004</v>
      </c>
      <c r="BB12" s="244">
        <v>0.66730201180000004</v>
      </c>
      <c r="BC12" s="244">
        <v>0.71108128631</v>
      </c>
      <c r="BD12" s="368">
        <v>0.68185200533000001</v>
      </c>
      <c r="BE12" s="368">
        <v>0.70043003052999997</v>
      </c>
      <c r="BF12" s="368">
        <v>0.70758023744999998</v>
      </c>
      <c r="BG12" s="368">
        <v>0.70660529454999998</v>
      </c>
      <c r="BH12" s="368">
        <v>0.67864276032000004</v>
      </c>
      <c r="BI12" s="368">
        <v>0.68370429349999995</v>
      </c>
      <c r="BJ12" s="368">
        <v>0.69945389847999995</v>
      </c>
      <c r="BK12" s="368">
        <v>0.69217311740999998</v>
      </c>
      <c r="BL12" s="368">
        <v>0.71651407981000004</v>
      </c>
      <c r="BM12" s="368">
        <v>0.71051410526000003</v>
      </c>
      <c r="BN12" s="368">
        <v>0.78834944908000004</v>
      </c>
      <c r="BO12" s="368">
        <v>0.77167057917000004</v>
      </c>
      <c r="BP12" s="368">
        <v>0.72777476953999998</v>
      </c>
      <c r="BQ12" s="368">
        <v>0.74684382296999996</v>
      </c>
      <c r="BR12" s="368">
        <v>0.75533947174000005</v>
      </c>
      <c r="BS12" s="368">
        <v>0.75409873728999999</v>
      </c>
      <c r="BT12" s="368">
        <v>0.72603643923000005</v>
      </c>
      <c r="BU12" s="368">
        <v>0.73100365551000002</v>
      </c>
      <c r="BV12" s="368">
        <v>0.74683285909999997</v>
      </c>
    </row>
    <row r="13" spans="1:74" ht="11.1" customHeight="1" x14ac:dyDescent="0.2">
      <c r="A13" s="159" t="s">
        <v>251</v>
      </c>
      <c r="B13" s="170" t="s">
        <v>342</v>
      </c>
      <c r="C13" s="244">
        <v>2.9877384612000002</v>
      </c>
      <c r="D13" s="244">
        <v>2.9703649577000002</v>
      </c>
      <c r="E13" s="244">
        <v>2.9169142827000001</v>
      </c>
      <c r="F13" s="244">
        <v>3.1552010376999999</v>
      </c>
      <c r="G13" s="244">
        <v>3.4932722324999999</v>
      </c>
      <c r="H13" s="244">
        <v>3.6717681290000002</v>
      </c>
      <c r="I13" s="244">
        <v>3.7430926056999998</v>
      </c>
      <c r="J13" s="244">
        <v>3.6199918396999999</v>
      </c>
      <c r="K13" s="244">
        <v>3.8373915675000001</v>
      </c>
      <c r="L13" s="244">
        <v>3.5963945289999999</v>
      </c>
      <c r="M13" s="244">
        <v>3.3102702085</v>
      </c>
      <c r="N13" s="244">
        <v>3.0714480657999998</v>
      </c>
      <c r="O13" s="244">
        <v>2.9326572963999999</v>
      </c>
      <c r="P13" s="244">
        <v>2.9359698610999998</v>
      </c>
      <c r="Q13" s="244">
        <v>2.9768242173999999</v>
      </c>
      <c r="R13" s="244">
        <v>3.4501153402</v>
      </c>
      <c r="S13" s="244">
        <v>3.6464713216</v>
      </c>
      <c r="T13" s="244">
        <v>3.8329425224999998</v>
      </c>
      <c r="U13" s="244">
        <v>3.8951445343</v>
      </c>
      <c r="V13" s="244">
        <v>3.7145994753</v>
      </c>
      <c r="W13" s="244">
        <v>3.6311474408</v>
      </c>
      <c r="X13" s="244">
        <v>3.5590615945000001</v>
      </c>
      <c r="Y13" s="244">
        <v>3.3176408954999999</v>
      </c>
      <c r="Z13" s="244">
        <v>3.2094280217</v>
      </c>
      <c r="AA13" s="244">
        <v>2.9660772640999999</v>
      </c>
      <c r="AB13" s="244">
        <v>2.7993035002000002</v>
      </c>
      <c r="AC13" s="244">
        <v>2.9396603536999999</v>
      </c>
      <c r="AD13" s="244">
        <v>3.3446251525999999</v>
      </c>
      <c r="AE13" s="244">
        <v>3.8194612544000002</v>
      </c>
      <c r="AF13" s="244">
        <v>3.7876466925000001</v>
      </c>
      <c r="AG13" s="244">
        <v>4.0612283306999997</v>
      </c>
      <c r="AH13" s="244">
        <v>4.3634023757999998</v>
      </c>
      <c r="AI13" s="244">
        <v>4.2562051335</v>
      </c>
      <c r="AJ13" s="244">
        <v>4.2315545174000002</v>
      </c>
      <c r="AK13" s="244">
        <v>3.9066977946999999</v>
      </c>
      <c r="AL13" s="244">
        <v>3.5432688373999999</v>
      </c>
      <c r="AM13" s="244">
        <v>3.5473296508000001</v>
      </c>
      <c r="AN13" s="244">
        <v>3.3382384380999999</v>
      </c>
      <c r="AO13" s="244">
        <v>3.4143701593000002</v>
      </c>
      <c r="AP13" s="244">
        <v>3.7748240568</v>
      </c>
      <c r="AQ13" s="244">
        <v>3.7887021158</v>
      </c>
      <c r="AR13" s="244">
        <v>4.1235212084999997</v>
      </c>
      <c r="AS13" s="244">
        <v>4.3274339747999999</v>
      </c>
      <c r="AT13" s="244">
        <v>4.334937783</v>
      </c>
      <c r="AU13" s="244">
        <v>4.2104737793</v>
      </c>
      <c r="AV13" s="244">
        <v>3.9573737750000002</v>
      </c>
      <c r="AW13" s="244">
        <v>3.4708354907999999</v>
      </c>
      <c r="AX13" s="244">
        <v>3.1376857895999999</v>
      </c>
      <c r="AY13" s="244">
        <v>3.2369507707</v>
      </c>
      <c r="AZ13" s="244">
        <v>3.1894721355</v>
      </c>
      <c r="BA13" s="244">
        <v>3.2712700617000001</v>
      </c>
      <c r="BB13" s="244">
        <v>3.6944151583</v>
      </c>
      <c r="BC13" s="244">
        <v>4.1654917906</v>
      </c>
      <c r="BD13" s="368">
        <v>4.5049447125000004</v>
      </c>
      <c r="BE13" s="368">
        <v>4.5926141560999998</v>
      </c>
      <c r="BF13" s="368">
        <v>4.6662616831000001</v>
      </c>
      <c r="BG13" s="368">
        <v>4.7258969054</v>
      </c>
      <c r="BH13" s="368">
        <v>4.5558682549</v>
      </c>
      <c r="BI13" s="368">
        <v>4.1942261369000002</v>
      </c>
      <c r="BJ13" s="368">
        <v>3.8554977823000001</v>
      </c>
      <c r="BK13" s="368">
        <v>3.4840394243000001</v>
      </c>
      <c r="BL13" s="368">
        <v>3.5486994827</v>
      </c>
      <c r="BM13" s="368">
        <v>3.6490672028</v>
      </c>
      <c r="BN13" s="368">
        <v>4.1970002463</v>
      </c>
      <c r="BO13" s="368">
        <v>4.5566413734999998</v>
      </c>
      <c r="BP13" s="368">
        <v>4.7763083852000001</v>
      </c>
      <c r="BQ13" s="368">
        <v>4.8190830597999996</v>
      </c>
      <c r="BR13" s="368">
        <v>4.8911283556000003</v>
      </c>
      <c r="BS13" s="368">
        <v>4.9832244072999998</v>
      </c>
      <c r="BT13" s="368">
        <v>4.8470564284000002</v>
      </c>
      <c r="BU13" s="368">
        <v>4.4388077043000003</v>
      </c>
      <c r="BV13" s="368">
        <v>4.0971290611000004</v>
      </c>
    </row>
    <row r="14" spans="1:74" ht="11.1" customHeight="1" x14ac:dyDescent="0.2">
      <c r="A14" s="159" t="s">
        <v>252</v>
      </c>
      <c r="B14" s="170" t="s">
        <v>343</v>
      </c>
      <c r="C14" s="244">
        <v>0.88845560387</v>
      </c>
      <c r="D14" s="244">
        <v>0.89249185714000001</v>
      </c>
      <c r="E14" s="244">
        <v>0.83229560902999999</v>
      </c>
      <c r="F14" s="244">
        <v>0.88640714532999998</v>
      </c>
      <c r="G14" s="244">
        <v>0.88048640194000005</v>
      </c>
      <c r="H14" s="244">
        <v>0.88497928999999997</v>
      </c>
      <c r="I14" s="244">
        <v>0.88436948322999998</v>
      </c>
      <c r="J14" s="244">
        <v>0.88640517323000001</v>
      </c>
      <c r="K14" s="244">
        <v>0.87867404267000004</v>
      </c>
      <c r="L14" s="244">
        <v>0.89182267451999997</v>
      </c>
      <c r="M14" s="244">
        <v>0.87903900000000001</v>
      </c>
      <c r="N14" s="244">
        <v>0.89829700000000001</v>
      </c>
      <c r="O14" s="244">
        <v>0.88942900000000003</v>
      </c>
      <c r="P14" s="244">
        <v>0.85247899999999999</v>
      </c>
      <c r="Q14" s="244">
        <v>0.88542900000000002</v>
      </c>
      <c r="R14" s="244">
        <v>0.89442900000000003</v>
      </c>
      <c r="S14" s="244">
        <v>0.89542900000000003</v>
      </c>
      <c r="T14" s="244">
        <v>0.89342900000000003</v>
      </c>
      <c r="U14" s="244">
        <v>0.88983000000000001</v>
      </c>
      <c r="V14" s="244">
        <v>0.89542900000000003</v>
      </c>
      <c r="W14" s="244">
        <v>0.89742900000000003</v>
      </c>
      <c r="X14" s="244">
        <v>0.90828299999999995</v>
      </c>
      <c r="Y14" s="244">
        <v>0.91266800000000003</v>
      </c>
      <c r="Z14" s="244">
        <v>0.91878099999999996</v>
      </c>
      <c r="AA14" s="244">
        <v>0.93140184999999998</v>
      </c>
      <c r="AB14" s="244">
        <v>0.92511843999999999</v>
      </c>
      <c r="AC14" s="244">
        <v>0.91730513999999996</v>
      </c>
      <c r="AD14" s="244">
        <v>0.92344042999999998</v>
      </c>
      <c r="AE14" s="244">
        <v>0.92694757999999999</v>
      </c>
      <c r="AF14" s="244">
        <v>0.92461700000000002</v>
      </c>
      <c r="AG14" s="244">
        <v>0.90117888000000002</v>
      </c>
      <c r="AH14" s="244">
        <v>0.91529258000000002</v>
      </c>
      <c r="AI14" s="244">
        <v>0.91192642000000002</v>
      </c>
      <c r="AJ14" s="244">
        <v>0.91511401999999997</v>
      </c>
      <c r="AK14" s="244">
        <v>0.91264626999999998</v>
      </c>
      <c r="AL14" s="244">
        <v>0.91465099999999999</v>
      </c>
      <c r="AM14" s="244">
        <v>0.91330100000000003</v>
      </c>
      <c r="AN14" s="244">
        <v>0.90781800000000001</v>
      </c>
      <c r="AO14" s="244">
        <v>0.88654200000000005</v>
      </c>
      <c r="AP14" s="244">
        <v>0.82559300000000002</v>
      </c>
      <c r="AQ14" s="244">
        <v>0.76170499999999997</v>
      </c>
      <c r="AR14" s="244">
        <v>0.75933399999999995</v>
      </c>
      <c r="AS14" s="244">
        <v>0.76441599999999998</v>
      </c>
      <c r="AT14" s="244">
        <v>0.77151999999999998</v>
      </c>
      <c r="AU14" s="244">
        <v>0.77867299999999995</v>
      </c>
      <c r="AV14" s="244">
        <v>0.78080400000000005</v>
      </c>
      <c r="AW14" s="244">
        <v>0.79037000000000002</v>
      </c>
      <c r="AX14" s="244">
        <v>0.78944700000000001</v>
      </c>
      <c r="AY14" s="244">
        <v>0.77483199999999997</v>
      </c>
      <c r="AZ14" s="244">
        <v>0.77519800000000005</v>
      </c>
      <c r="BA14" s="244">
        <v>0.77527099576000003</v>
      </c>
      <c r="BB14" s="244">
        <v>0.78212271628999996</v>
      </c>
      <c r="BC14" s="244">
        <v>0.7854214075</v>
      </c>
      <c r="BD14" s="368">
        <v>0.78804672894000005</v>
      </c>
      <c r="BE14" s="368">
        <v>0.79301041437999997</v>
      </c>
      <c r="BF14" s="368">
        <v>0.79993820538000004</v>
      </c>
      <c r="BG14" s="368">
        <v>0.79695391484</v>
      </c>
      <c r="BH14" s="368">
        <v>0.79895772367999995</v>
      </c>
      <c r="BI14" s="368">
        <v>0.79338199923999997</v>
      </c>
      <c r="BJ14" s="368">
        <v>0.79759304947999998</v>
      </c>
      <c r="BK14" s="368">
        <v>0.84562172031000005</v>
      </c>
      <c r="BL14" s="368">
        <v>0.84829245133999998</v>
      </c>
      <c r="BM14" s="368">
        <v>0.82842852330000005</v>
      </c>
      <c r="BN14" s="368">
        <v>0.75247031996000002</v>
      </c>
      <c r="BO14" s="368">
        <v>0.75564961298</v>
      </c>
      <c r="BP14" s="368">
        <v>0.75810992608000005</v>
      </c>
      <c r="BQ14" s="368">
        <v>0.76284295651</v>
      </c>
      <c r="BR14" s="368">
        <v>0.76945733167999997</v>
      </c>
      <c r="BS14" s="368">
        <v>0.76656849460999998</v>
      </c>
      <c r="BT14" s="368">
        <v>0.76844272303000005</v>
      </c>
      <c r="BU14" s="368">
        <v>0.80305295321000003</v>
      </c>
      <c r="BV14" s="368">
        <v>0.81709276593000002</v>
      </c>
    </row>
    <row r="15" spans="1:74" ht="11.1" customHeight="1" x14ac:dyDescent="0.2">
      <c r="A15" s="159" t="s">
        <v>1351</v>
      </c>
      <c r="B15" s="170" t="s">
        <v>1352</v>
      </c>
      <c r="C15" s="244">
        <v>0.53929400000000005</v>
      </c>
      <c r="D15" s="244">
        <v>0.53829400000000005</v>
      </c>
      <c r="E15" s="244">
        <v>0.53429400000000005</v>
      </c>
      <c r="F15" s="244">
        <v>0.53129400000000004</v>
      </c>
      <c r="G15" s="244">
        <v>0.53629400000000005</v>
      </c>
      <c r="H15" s="244">
        <v>0.54329400000000005</v>
      </c>
      <c r="I15" s="244">
        <v>0.54429400000000006</v>
      </c>
      <c r="J15" s="244">
        <v>0.53929400000000005</v>
      </c>
      <c r="K15" s="244">
        <v>0.53229400000000004</v>
      </c>
      <c r="L15" s="244">
        <v>0.52929400000000004</v>
      </c>
      <c r="M15" s="244">
        <v>0.52429400000000004</v>
      </c>
      <c r="N15" s="244">
        <v>0.52329400000000004</v>
      </c>
      <c r="O15" s="244">
        <v>0.51623345713000002</v>
      </c>
      <c r="P15" s="244">
        <v>0.51598332264000002</v>
      </c>
      <c r="Q15" s="244">
        <v>0.51454826623000005</v>
      </c>
      <c r="R15" s="244">
        <v>0.51989264800000001</v>
      </c>
      <c r="S15" s="244">
        <v>0.51893074138999995</v>
      </c>
      <c r="T15" s="244">
        <v>0.52039045399999995</v>
      </c>
      <c r="U15" s="244">
        <v>0.52663505023000001</v>
      </c>
      <c r="V15" s="244">
        <v>0.53329400000000005</v>
      </c>
      <c r="W15" s="244">
        <v>0.52179398499999996</v>
      </c>
      <c r="X15" s="244">
        <v>0.51678494386999996</v>
      </c>
      <c r="Y15" s="244">
        <v>0.51826682902999999</v>
      </c>
      <c r="Z15" s="244">
        <v>0.52274714306000003</v>
      </c>
      <c r="AA15" s="244">
        <v>0.52717686368000005</v>
      </c>
      <c r="AB15" s="244">
        <v>0.53665384543000005</v>
      </c>
      <c r="AC15" s="244">
        <v>0.53344055225999998</v>
      </c>
      <c r="AD15" s="244">
        <v>0.53224645500000001</v>
      </c>
      <c r="AE15" s="244">
        <v>0.53515720710000003</v>
      </c>
      <c r="AF15" s="244">
        <v>0.53418393163</v>
      </c>
      <c r="AG15" s="244">
        <v>0.54464521610000005</v>
      </c>
      <c r="AH15" s="244">
        <v>0.55353044299999998</v>
      </c>
      <c r="AI15" s="244">
        <v>0.55020160419999997</v>
      </c>
      <c r="AJ15" s="244">
        <v>0.47059115760999998</v>
      </c>
      <c r="AK15" s="244">
        <v>0.549652853</v>
      </c>
      <c r="AL15" s="244">
        <v>0.54529399999999995</v>
      </c>
      <c r="AM15" s="244">
        <v>0.53795899161000005</v>
      </c>
      <c r="AN15" s="244">
        <v>0.53986614654999998</v>
      </c>
      <c r="AO15" s="244">
        <v>0.54394452129000004</v>
      </c>
      <c r="AP15" s="244">
        <v>0.21319774899999999</v>
      </c>
      <c r="AQ15" s="244">
        <v>0.33846122000000001</v>
      </c>
      <c r="AR15" s="244">
        <v>0.51780407867</v>
      </c>
      <c r="AS15" s="244">
        <v>0.52470329322999998</v>
      </c>
      <c r="AT15" s="244">
        <v>0.51876110355000005</v>
      </c>
      <c r="AU15" s="244">
        <v>0.51487856300000001</v>
      </c>
      <c r="AV15" s="244">
        <v>0.51157873386999997</v>
      </c>
      <c r="AW15" s="244">
        <v>0.51394587233</v>
      </c>
      <c r="AX15" s="244">
        <v>0.51505727870999995</v>
      </c>
      <c r="AY15" s="244">
        <v>0.51187897838999996</v>
      </c>
      <c r="AZ15" s="244">
        <v>0.50522228786000001</v>
      </c>
      <c r="BA15" s="244">
        <v>0.50564773150999998</v>
      </c>
      <c r="BB15" s="244">
        <v>0.51317060732999997</v>
      </c>
      <c r="BC15" s="244">
        <v>0.51817104486999999</v>
      </c>
      <c r="BD15" s="368">
        <v>0.51811250458000002</v>
      </c>
      <c r="BE15" s="368">
        <v>0.51810234315000003</v>
      </c>
      <c r="BF15" s="368">
        <v>0.52309135872000001</v>
      </c>
      <c r="BG15" s="368">
        <v>0.52806835497000004</v>
      </c>
      <c r="BH15" s="368">
        <v>0.53308718101999997</v>
      </c>
      <c r="BI15" s="368">
        <v>0.52256670086000001</v>
      </c>
      <c r="BJ15" s="368">
        <v>0.53301230204000005</v>
      </c>
      <c r="BK15" s="368">
        <v>0.52311370644999999</v>
      </c>
      <c r="BL15" s="368">
        <v>0.52802390069000005</v>
      </c>
      <c r="BM15" s="368">
        <v>0.53303929124000005</v>
      </c>
      <c r="BN15" s="368">
        <v>0.53804003358999997</v>
      </c>
      <c r="BO15" s="368">
        <v>0.53803671900000005</v>
      </c>
      <c r="BP15" s="368">
        <v>0.52299837452999998</v>
      </c>
      <c r="BQ15" s="368">
        <v>0.52299817453999997</v>
      </c>
      <c r="BR15" s="368">
        <v>0.52799843332999996</v>
      </c>
      <c r="BS15" s="368">
        <v>0.53298346761000004</v>
      </c>
      <c r="BT15" s="368">
        <v>0.53801625003999998</v>
      </c>
      <c r="BU15" s="368">
        <v>0.52298578520000005</v>
      </c>
      <c r="BV15" s="368">
        <v>0.52795623119000001</v>
      </c>
    </row>
    <row r="16" spans="1:74" ht="11.1" customHeight="1" x14ac:dyDescent="0.2">
      <c r="A16" s="159" t="s">
        <v>253</v>
      </c>
      <c r="B16" s="170" t="s">
        <v>344</v>
      </c>
      <c r="C16" s="244">
        <v>0.40829115668999999</v>
      </c>
      <c r="D16" s="244">
        <v>0.41026462327000002</v>
      </c>
      <c r="E16" s="244">
        <v>0.40012624176</v>
      </c>
      <c r="F16" s="244">
        <v>0.39859941250000003</v>
      </c>
      <c r="G16" s="244">
        <v>0.39636711596000002</v>
      </c>
      <c r="H16" s="244">
        <v>0.40578752523</v>
      </c>
      <c r="I16" s="244">
        <v>0.40515628623</v>
      </c>
      <c r="J16" s="244">
        <v>0.41207508983000002</v>
      </c>
      <c r="K16" s="244">
        <v>0.38911689889000001</v>
      </c>
      <c r="L16" s="244">
        <v>0.38933028628999999</v>
      </c>
      <c r="M16" s="244">
        <v>0.40062970912000001</v>
      </c>
      <c r="N16" s="244">
        <v>0.41129930575000001</v>
      </c>
      <c r="O16" s="244">
        <v>0.40556911349000002</v>
      </c>
      <c r="P16" s="244">
        <v>0.36591905981</v>
      </c>
      <c r="Q16" s="244">
        <v>0.40356280334</v>
      </c>
      <c r="R16" s="244">
        <v>0.40573141854</v>
      </c>
      <c r="S16" s="244">
        <v>0.40300705484999999</v>
      </c>
      <c r="T16" s="244">
        <v>0.39488995463999998</v>
      </c>
      <c r="U16" s="244">
        <v>0.37995153868999998</v>
      </c>
      <c r="V16" s="244">
        <v>0.35914678560000002</v>
      </c>
      <c r="W16" s="244">
        <v>0.38880200801999998</v>
      </c>
      <c r="X16" s="244">
        <v>0.38233610371999999</v>
      </c>
      <c r="Y16" s="244">
        <v>0.38553755385999999</v>
      </c>
      <c r="Z16" s="244">
        <v>0.38450210193000001</v>
      </c>
      <c r="AA16" s="244">
        <v>0.37886014161999998</v>
      </c>
      <c r="AB16" s="244">
        <v>0.39473767049000003</v>
      </c>
      <c r="AC16" s="244">
        <v>0.39075901995000001</v>
      </c>
      <c r="AD16" s="244">
        <v>0.37641669292000002</v>
      </c>
      <c r="AE16" s="244">
        <v>0.38280317651000001</v>
      </c>
      <c r="AF16" s="244">
        <v>0.38204152138000003</v>
      </c>
      <c r="AG16" s="244">
        <v>0.38077041343000001</v>
      </c>
      <c r="AH16" s="244">
        <v>0.38157270289</v>
      </c>
      <c r="AI16" s="244">
        <v>0.38779738064000002</v>
      </c>
      <c r="AJ16" s="244">
        <v>0.3767374396</v>
      </c>
      <c r="AK16" s="244">
        <v>0.39154588933000001</v>
      </c>
      <c r="AL16" s="244">
        <v>0.39657771006999998</v>
      </c>
      <c r="AM16" s="244">
        <v>0.44197575290000002</v>
      </c>
      <c r="AN16" s="244">
        <v>0.45939672999999998</v>
      </c>
      <c r="AO16" s="244">
        <v>0.43688265097000001</v>
      </c>
      <c r="AP16" s="244">
        <v>0.43333507066999999</v>
      </c>
      <c r="AQ16" s="244">
        <v>0.41707269387000001</v>
      </c>
      <c r="AR16" s="244">
        <v>0.40100799633</v>
      </c>
      <c r="AS16" s="244">
        <v>0.41192219967999999</v>
      </c>
      <c r="AT16" s="244">
        <v>0.42175312323000003</v>
      </c>
      <c r="AU16" s="244">
        <v>0.40904755028000001</v>
      </c>
      <c r="AV16" s="244">
        <v>0.44076737032000002</v>
      </c>
      <c r="AW16" s="244">
        <v>0.45499362706000002</v>
      </c>
      <c r="AX16" s="244">
        <v>0.45933724363</v>
      </c>
      <c r="AY16" s="244">
        <v>0.4794847398</v>
      </c>
      <c r="AZ16" s="244">
        <v>0.47346438714</v>
      </c>
      <c r="BA16" s="244">
        <v>0.45678132049999998</v>
      </c>
      <c r="BB16" s="244">
        <v>0.37720980476999999</v>
      </c>
      <c r="BC16" s="244">
        <v>0.45772764122999998</v>
      </c>
      <c r="BD16" s="368">
        <v>0.48523453307999997</v>
      </c>
      <c r="BE16" s="368">
        <v>0.48539739956</v>
      </c>
      <c r="BF16" s="368">
        <v>0.49583030560000002</v>
      </c>
      <c r="BG16" s="368">
        <v>0.49896625838999997</v>
      </c>
      <c r="BH16" s="368">
        <v>0.48154932152000002</v>
      </c>
      <c r="BI16" s="368">
        <v>0.50305449565000004</v>
      </c>
      <c r="BJ16" s="368">
        <v>0.49759202577</v>
      </c>
      <c r="BK16" s="368">
        <v>0.49692335638000001</v>
      </c>
      <c r="BL16" s="368">
        <v>0.49589891017999999</v>
      </c>
      <c r="BM16" s="368">
        <v>0.47965849883</v>
      </c>
      <c r="BN16" s="368">
        <v>0.48898022204000002</v>
      </c>
      <c r="BO16" s="368">
        <v>0.48648249411</v>
      </c>
      <c r="BP16" s="368">
        <v>0.52181107638000002</v>
      </c>
      <c r="BQ16" s="368">
        <v>0.55355573771</v>
      </c>
      <c r="BR16" s="368">
        <v>0.59501694809000005</v>
      </c>
      <c r="BS16" s="368">
        <v>0.62934309990000004</v>
      </c>
      <c r="BT16" s="368">
        <v>0.64422825924000005</v>
      </c>
      <c r="BU16" s="368">
        <v>0.69755384249999997</v>
      </c>
      <c r="BV16" s="368">
        <v>0.72313348252999998</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369"/>
      <c r="BE17" s="369"/>
      <c r="BF17" s="369"/>
      <c r="BG17" s="369"/>
      <c r="BH17" s="369"/>
      <c r="BI17" s="369"/>
      <c r="BJ17" s="369"/>
      <c r="BK17" s="369"/>
      <c r="BL17" s="369"/>
      <c r="BM17" s="369"/>
      <c r="BN17" s="369"/>
      <c r="BO17" s="369"/>
      <c r="BP17" s="369"/>
      <c r="BQ17" s="369"/>
      <c r="BR17" s="369"/>
      <c r="BS17" s="369"/>
      <c r="BT17" s="369"/>
      <c r="BU17" s="369"/>
      <c r="BV17" s="369"/>
    </row>
    <row r="18" spans="1:74" ht="11.1" customHeight="1" x14ac:dyDescent="0.2">
      <c r="A18" s="159" t="s">
        <v>346</v>
      </c>
      <c r="B18" s="169" t="s">
        <v>382</v>
      </c>
      <c r="C18" s="244">
        <v>4.3325940552000004</v>
      </c>
      <c r="D18" s="244">
        <v>4.3649279229999998</v>
      </c>
      <c r="E18" s="244">
        <v>4.4225777431999997</v>
      </c>
      <c r="F18" s="244">
        <v>4.3608602994999996</v>
      </c>
      <c r="G18" s="244">
        <v>4.1963662265000004</v>
      </c>
      <c r="H18" s="244">
        <v>4.0952321301000003</v>
      </c>
      <c r="I18" s="244">
        <v>4.2257719346</v>
      </c>
      <c r="J18" s="244">
        <v>4.0486111118999997</v>
      </c>
      <c r="K18" s="244">
        <v>3.9934844074</v>
      </c>
      <c r="L18" s="244">
        <v>4.2289952953999999</v>
      </c>
      <c r="M18" s="244">
        <v>4.1775059379000004</v>
      </c>
      <c r="N18" s="244">
        <v>3.9862393932</v>
      </c>
      <c r="O18" s="244">
        <v>4.4136858416999996</v>
      </c>
      <c r="P18" s="244">
        <v>4.3083889402000004</v>
      </c>
      <c r="Q18" s="244">
        <v>4.2080448343999999</v>
      </c>
      <c r="R18" s="244">
        <v>4.3151856246999998</v>
      </c>
      <c r="S18" s="244">
        <v>4.0124377014999997</v>
      </c>
      <c r="T18" s="244">
        <v>4.1397729532999996</v>
      </c>
      <c r="U18" s="244">
        <v>4.2760469227</v>
      </c>
      <c r="V18" s="244">
        <v>4.0733690737000003</v>
      </c>
      <c r="W18" s="244">
        <v>3.8408614142999999</v>
      </c>
      <c r="X18" s="244">
        <v>4.2579855568999996</v>
      </c>
      <c r="Y18" s="244">
        <v>4.2879476337</v>
      </c>
      <c r="Z18" s="244">
        <v>4.2937717893</v>
      </c>
      <c r="AA18" s="244">
        <v>4.1946844999000001</v>
      </c>
      <c r="AB18" s="244">
        <v>4.2163941089000003</v>
      </c>
      <c r="AC18" s="244">
        <v>4.1871902289999996</v>
      </c>
      <c r="AD18" s="244">
        <v>4.1064133543999999</v>
      </c>
      <c r="AE18" s="244">
        <v>3.9597638661999999</v>
      </c>
      <c r="AF18" s="244">
        <v>3.6958975209</v>
      </c>
      <c r="AG18" s="244">
        <v>4.0203600267999997</v>
      </c>
      <c r="AH18" s="244">
        <v>3.8383902589000001</v>
      </c>
      <c r="AI18" s="244">
        <v>3.9050408566999999</v>
      </c>
      <c r="AJ18" s="244">
        <v>4.0708953418</v>
      </c>
      <c r="AK18" s="244">
        <v>4.3387345147999996</v>
      </c>
      <c r="AL18" s="244">
        <v>4.3989685520000004</v>
      </c>
      <c r="AM18" s="244">
        <v>4.4200692789999998</v>
      </c>
      <c r="AN18" s="244">
        <v>4.5395499427999999</v>
      </c>
      <c r="AO18" s="244">
        <v>4.3688528260000004</v>
      </c>
      <c r="AP18" s="244">
        <v>4.4953433457000003</v>
      </c>
      <c r="AQ18" s="244">
        <v>4.3314660649999999</v>
      </c>
      <c r="AR18" s="244">
        <v>4.1992026916</v>
      </c>
      <c r="AS18" s="244">
        <v>4.3674592788000002</v>
      </c>
      <c r="AT18" s="244">
        <v>4.1670008778999996</v>
      </c>
      <c r="AU18" s="244">
        <v>3.9258499412000001</v>
      </c>
      <c r="AV18" s="244">
        <v>4.1497372264000001</v>
      </c>
      <c r="AW18" s="244">
        <v>4.2589980691999996</v>
      </c>
      <c r="AX18" s="244">
        <v>4.4809110263000003</v>
      </c>
      <c r="AY18" s="244">
        <v>4.3794436295999999</v>
      </c>
      <c r="AZ18" s="244">
        <v>4.3064295614999999</v>
      </c>
      <c r="BA18" s="244">
        <v>4.4374420465000002</v>
      </c>
      <c r="BB18" s="244">
        <v>4.3428594069999997</v>
      </c>
      <c r="BC18" s="244">
        <v>4.3236435916999998</v>
      </c>
      <c r="BD18" s="368">
        <v>4.3139978590999997</v>
      </c>
      <c r="BE18" s="368">
        <v>4.4447979401</v>
      </c>
      <c r="BF18" s="368">
        <v>4.4072136653999996</v>
      </c>
      <c r="BG18" s="368">
        <v>4.2414197414999997</v>
      </c>
      <c r="BH18" s="368">
        <v>4.5302951123000001</v>
      </c>
      <c r="BI18" s="368">
        <v>4.5465606834000001</v>
      </c>
      <c r="BJ18" s="368">
        <v>4.5688063174</v>
      </c>
      <c r="BK18" s="368">
        <v>4.5633314185999998</v>
      </c>
      <c r="BL18" s="368">
        <v>4.5672668999999999</v>
      </c>
      <c r="BM18" s="368">
        <v>4.5603519862999997</v>
      </c>
      <c r="BN18" s="368">
        <v>4.5465776683000003</v>
      </c>
      <c r="BO18" s="368">
        <v>4.4493013368999996</v>
      </c>
      <c r="BP18" s="368">
        <v>4.4926650205999996</v>
      </c>
      <c r="BQ18" s="368">
        <v>4.5223280532999999</v>
      </c>
      <c r="BR18" s="368">
        <v>4.4086448750000002</v>
      </c>
      <c r="BS18" s="368">
        <v>4.3260093153000003</v>
      </c>
      <c r="BT18" s="368">
        <v>4.6089820277999998</v>
      </c>
      <c r="BU18" s="368">
        <v>4.6588216834000002</v>
      </c>
      <c r="BV18" s="368">
        <v>4.7051062128999996</v>
      </c>
    </row>
    <row r="19" spans="1:74" ht="11.1" customHeight="1" x14ac:dyDescent="0.2">
      <c r="A19" s="159" t="s">
        <v>254</v>
      </c>
      <c r="B19" s="170" t="s">
        <v>345</v>
      </c>
      <c r="C19" s="244">
        <v>2.0363215484000001</v>
      </c>
      <c r="D19" s="244">
        <v>2.0728151429000001</v>
      </c>
      <c r="E19" s="244">
        <v>2.1322947742</v>
      </c>
      <c r="F19" s="244">
        <v>2.1223863333000001</v>
      </c>
      <c r="G19" s="244">
        <v>1.9920886452</v>
      </c>
      <c r="H19" s="244">
        <v>1.8913336667</v>
      </c>
      <c r="I19" s="244">
        <v>2.0062918710000002</v>
      </c>
      <c r="J19" s="244">
        <v>1.9322321935</v>
      </c>
      <c r="K19" s="244">
        <v>1.7820973333000001</v>
      </c>
      <c r="L19" s="244">
        <v>1.9450150968</v>
      </c>
      <c r="M19" s="244">
        <v>1.8737216667000001</v>
      </c>
      <c r="N19" s="244">
        <v>1.9375076774</v>
      </c>
      <c r="O19" s="244">
        <v>2.0323502903000001</v>
      </c>
      <c r="P19" s="244">
        <v>1.9561311428999999</v>
      </c>
      <c r="Q19" s="244">
        <v>1.9097967418999999</v>
      </c>
      <c r="R19" s="244">
        <v>1.8765476667000001</v>
      </c>
      <c r="S19" s="244">
        <v>1.6648925483999999</v>
      </c>
      <c r="T19" s="244">
        <v>1.8549519999999999</v>
      </c>
      <c r="U19" s="244">
        <v>1.9207535161</v>
      </c>
      <c r="V19" s="244">
        <v>1.8781438387</v>
      </c>
      <c r="W19" s="244">
        <v>1.6173996666999999</v>
      </c>
      <c r="X19" s="244">
        <v>1.8649551289999999</v>
      </c>
      <c r="Y19" s="244">
        <v>1.8830473333</v>
      </c>
      <c r="Z19" s="244">
        <v>1.8598825483999999</v>
      </c>
      <c r="AA19" s="244">
        <v>1.8271840322999999</v>
      </c>
      <c r="AB19" s="244">
        <v>1.7534939286</v>
      </c>
      <c r="AC19" s="244">
        <v>1.7628637096999999</v>
      </c>
      <c r="AD19" s="244">
        <v>1.726402</v>
      </c>
      <c r="AE19" s="244">
        <v>1.5958743548000001</v>
      </c>
      <c r="AF19" s="244">
        <v>1.4056120000000001</v>
      </c>
      <c r="AG19" s="244">
        <v>1.7224859677</v>
      </c>
      <c r="AH19" s="244">
        <v>1.6699340323</v>
      </c>
      <c r="AI19" s="244">
        <v>1.5823609999999999</v>
      </c>
      <c r="AJ19" s="244">
        <v>1.7973572580999999</v>
      </c>
      <c r="AK19" s="244">
        <v>1.9945656667</v>
      </c>
      <c r="AL19" s="244">
        <v>2.0810159677</v>
      </c>
      <c r="AM19" s="244">
        <v>1.9846369355</v>
      </c>
      <c r="AN19" s="244">
        <v>2.1088556896999999</v>
      </c>
      <c r="AO19" s="244">
        <v>2.0647837096999999</v>
      </c>
      <c r="AP19" s="244">
        <v>2.099399</v>
      </c>
      <c r="AQ19" s="244">
        <v>2.0436817742</v>
      </c>
      <c r="AR19" s="244">
        <v>1.8645723332999999</v>
      </c>
      <c r="AS19" s="244">
        <v>2.0684359677000002</v>
      </c>
      <c r="AT19" s="244">
        <v>2.0288698386999999</v>
      </c>
      <c r="AU19" s="244">
        <v>1.7779799999999999</v>
      </c>
      <c r="AV19" s="244">
        <v>1.8854172580999999</v>
      </c>
      <c r="AW19" s="244">
        <v>2.0381763333</v>
      </c>
      <c r="AX19" s="244">
        <v>2.1362056452</v>
      </c>
      <c r="AY19" s="244">
        <v>2.1291040322999999</v>
      </c>
      <c r="AZ19" s="244">
        <v>2.1106760713999999</v>
      </c>
      <c r="BA19" s="244">
        <v>2.0997819093999999</v>
      </c>
      <c r="BB19" s="244">
        <v>2.0149655745000001</v>
      </c>
      <c r="BC19" s="244">
        <v>2.0521053719000002</v>
      </c>
      <c r="BD19" s="368">
        <v>2.1611491615</v>
      </c>
      <c r="BE19" s="368">
        <v>2.1920604888000002</v>
      </c>
      <c r="BF19" s="368">
        <v>2.1977640878</v>
      </c>
      <c r="BG19" s="368">
        <v>1.9516994115999999</v>
      </c>
      <c r="BH19" s="368">
        <v>2.2157546419999998</v>
      </c>
      <c r="BI19" s="368">
        <v>2.2308646118</v>
      </c>
      <c r="BJ19" s="368">
        <v>2.2413235176000001</v>
      </c>
      <c r="BK19" s="368">
        <v>2.2423201346999999</v>
      </c>
      <c r="BL19" s="368">
        <v>2.2437513146999999</v>
      </c>
      <c r="BM19" s="368">
        <v>2.2450034953000002</v>
      </c>
      <c r="BN19" s="368">
        <v>2.2453243505999998</v>
      </c>
      <c r="BO19" s="368">
        <v>2.1526916244000001</v>
      </c>
      <c r="BP19" s="368">
        <v>2.1859010825</v>
      </c>
      <c r="BQ19" s="368">
        <v>2.2901803584999998</v>
      </c>
      <c r="BR19" s="368">
        <v>2.2944975049999998</v>
      </c>
      <c r="BS19" s="368">
        <v>2.0488846537000001</v>
      </c>
      <c r="BT19" s="368">
        <v>2.2972111631000001</v>
      </c>
      <c r="BU19" s="368">
        <v>2.3356044224999999</v>
      </c>
      <c r="BV19" s="368">
        <v>2.3736339586000001</v>
      </c>
    </row>
    <row r="20" spans="1:74" ht="11.1" customHeight="1" x14ac:dyDescent="0.2">
      <c r="A20" s="159" t="s">
        <v>1029</v>
      </c>
      <c r="B20" s="170" t="s">
        <v>1030</v>
      </c>
      <c r="C20" s="244">
        <v>1.1053481702000001</v>
      </c>
      <c r="D20" s="244">
        <v>1.0878423229</v>
      </c>
      <c r="E20" s="244">
        <v>1.0881614663000001</v>
      </c>
      <c r="F20" s="244">
        <v>1.0532627116</v>
      </c>
      <c r="G20" s="244">
        <v>1.0815178049</v>
      </c>
      <c r="H20" s="244">
        <v>1.0761506228</v>
      </c>
      <c r="I20" s="244">
        <v>1.054618871</v>
      </c>
      <c r="J20" s="244">
        <v>0.94374935649000002</v>
      </c>
      <c r="K20" s="244">
        <v>1.0100515190999999</v>
      </c>
      <c r="L20" s="244">
        <v>1.0901166055</v>
      </c>
      <c r="M20" s="244">
        <v>1.112746292</v>
      </c>
      <c r="N20" s="244">
        <v>0.85290402093999995</v>
      </c>
      <c r="O20" s="244">
        <v>1.1747400339</v>
      </c>
      <c r="P20" s="244">
        <v>1.1533525218</v>
      </c>
      <c r="Q20" s="244">
        <v>1.1042452271000001</v>
      </c>
      <c r="R20" s="244">
        <v>1.2370723258</v>
      </c>
      <c r="S20" s="244">
        <v>1.1397379646000001</v>
      </c>
      <c r="T20" s="244">
        <v>1.0921622327</v>
      </c>
      <c r="U20" s="244">
        <v>1.1615554771000001</v>
      </c>
      <c r="V20" s="244">
        <v>1.0576434527</v>
      </c>
      <c r="W20" s="244">
        <v>1.0318269900999999</v>
      </c>
      <c r="X20" s="244">
        <v>1.1861254853000001</v>
      </c>
      <c r="Y20" s="244">
        <v>1.1928250302000001</v>
      </c>
      <c r="Z20" s="244">
        <v>1.2283412185</v>
      </c>
      <c r="AA20" s="244">
        <v>1.1987688546999999</v>
      </c>
      <c r="AB20" s="244">
        <v>1.2824673665999999</v>
      </c>
      <c r="AC20" s="244">
        <v>1.2451469311000001</v>
      </c>
      <c r="AD20" s="244">
        <v>1.2026221700999999</v>
      </c>
      <c r="AE20" s="244">
        <v>1.1987596872999999</v>
      </c>
      <c r="AF20" s="244">
        <v>1.1406943904</v>
      </c>
      <c r="AG20" s="244">
        <v>1.1434363269000001</v>
      </c>
      <c r="AH20" s="244">
        <v>1.0173699</v>
      </c>
      <c r="AI20" s="244">
        <v>1.1987358562999999</v>
      </c>
      <c r="AJ20" s="244">
        <v>1.1284360123999999</v>
      </c>
      <c r="AK20" s="244">
        <v>1.2021487177000001</v>
      </c>
      <c r="AL20" s="244">
        <v>1.1644638060000001</v>
      </c>
      <c r="AM20" s="244">
        <v>1.2231015484000001</v>
      </c>
      <c r="AN20" s="244">
        <v>1.2072805172000001</v>
      </c>
      <c r="AO20" s="244">
        <v>1.1022508387000001</v>
      </c>
      <c r="AP20" s="244">
        <v>1.2129686666999999</v>
      </c>
      <c r="AQ20" s="244">
        <v>1.0936793870999999</v>
      </c>
      <c r="AR20" s="244">
        <v>1.1507776667</v>
      </c>
      <c r="AS20" s="244">
        <v>1.0924642257999999</v>
      </c>
      <c r="AT20" s="244">
        <v>0.92649709677000003</v>
      </c>
      <c r="AU20" s="244">
        <v>0.94992466666999997</v>
      </c>
      <c r="AV20" s="244">
        <v>1.0514260323</v>
      </c>
      <c r="AW20" s="244">
        <v>1.0208033332999999</v>
      </c>
      <c r="AX20" s="244">
        <v>1.1357693040000001</v>
      </c>
      <c r="AY20" s="244">
        <v>1.0630690411999999</v>
      </c>
      <c r="AZ20" s="244">
        <v>1.0118706168</v>
      </c>
      <c r="BA20" s="244">
        <v>1.0876370076999999</v>
      </c>
      <c r="BB20" s="244">
        <v>1.0814193241000001</v>
      </c>
      <c r="BC20" s="244">
        <v>1.0339384781000001</v>
      </c>
      <c r="BD20" s="368">
        <v>0.90727576418</v>
      </c>
      <c r="BE20" s="368">
        <v>1.0048550463000001</v>
      </c>
      <c r="BF20" s="368">
        <v>0.96848605722000003</v>
      </c>
      <c r="BG20" s="368">
        <v>1.0325134723</v>
      </c>
      <c r="BH20" s="368">
        <v>1.055904892</v>
      </c>
      <c r="BI20" s="368">
        <v>1.0511193125</v>
      </c>
      <c r="BJ20" s="368">
        <v>1.0611722116</v>
      </c>
      <c r="BK20" s="368">
        <v>1.0685075748999999</v>
      </c>
      <c r="BL20" s="368">
        <v>1.0636941483</v>
      </c>
      <c r="BM20" s="368">
        <v>1.0569386567000001</v>
      </c>
      <c r="BN20" s="368">
        <v>1.0505354888</v>
      </c>
      <c r="BO20" s="368">
        <v>1.0442807842999999</v>
      </c>
      <c r="BP20" s="368">
        <v>1.0387667888000001</v>
      </c>
      <c r="BQ20" s="368">
        <v>0.96259100734000003</v>
      </c>
      <c r="BR20" s="368">
        <v>0.85649692952000001</v>
      </c>
      <c r="BS20" s="368">
        <v>1.0010357025000001</v>
      </c>
      <c r="BT20" s="368">
        <v>1.0355097657000001</v>
      </c>
      <c r="BU20" s="368">
        <v>1.042590718</v>
      </c>
      <c r="BV20" s="368">
        <v>1.0497290304</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A22" s="159" t="s">
        <v>371</v>
      </c>
      <c r="B22" s="169" t="s">
        <v>924</v>
      </c>
      <c r="C22" s="244">
        <v>14.539358980999999</v>
      </c>
      <c r="D22" s="244">
        <v>14.269364770999999</v>
      </c>
      <c r="E22" s="244">
        <v>14.446238422</v>
      </c>
      <c r="F22" s="244">
        <v>14.442563463000001</v>
      </c>
      <c r="G22" s="244">
        <v>14.35410272</v>
      </c>
      <c r="H22" s="244">
        <v>14.335310319</v>
      </c>
      <c r="I22" s="244">
        <v>14.296671751</v>
      </c>
      <c r="J22" s="244">
        <v>14.15349419</v>
      </c>
      <c r="K22" s="244">
        <v>14.262233957999999</v>
      </c>
      <c r="L22" s="244">
        <v>14.191656844000001</v>
      </c>
      <c r="M22" s="244">
        <v>14.309756106</v>
      </c>
      <c r="N22" s="244">
        <v>14.349486002000001</v>
      </c>
      <c r="O22" s="244">
        <v>14.378721446</v>
      </c>
      <c r="P22" s="244">
        <v>14.416821241999999</v>
      </c>
      <c r="Q22" s="244">
        <v>14.406143413000001</v>
      </c>
      <c r="R22" s="244">
        <v>14.348213437</v>
      </c>
      <c r="S22" s="244">
        <v>14.409969759999999</v>
      </c>
      <c r="T22" s="244">
        <v>14.508764981000001</v>
      </c>
      <c r="U22" s="244">
        <v>14.653601214</v>
      </c>
      <c r="V22" s="244">
        <v>14.440045603</v>
      </c>
      <c r="W22" s="244">
        <v>14.756020126999999</v>
      </c>
      <c r="X22" s="244">
        <v>14.804990879</v>
      </c>
      <c r="Y22" s="244">
        <v>14.852944639</v>
      </c>
      <c r="Z22" s="244">
        <v>14.970824987</v>
      </c>
      <c r="AA22" s="244">
        <v>14.878777394</v>
      </c>
      <c r="AB22" s="244">
        <v>14.863430148999999</v>
      </c>
      <c r="AC22" s="244">
        <v>14.765022034999999</v>
      </c>
      <c r="AD22" s="244">
        <v>14.366004886000001</v>
      </c>
      <c r="AE22" s="244">
        <v>14.269551707</v>
      </c>
      <c r="AF22" s="244">
        <v>14.630196189999999</v>
      </c>
      <c r="AG22" s="244">
        <v>14.599712593</v>
      </c>
      <c r="AH22" s="244">
        <v>14.610616601</v>
      </c>
      <c r="AI22" s="244">
        <v>14.546238517999999</v>
      </c>
      <c r="AJ22" s="244">
        <v>14.564291315</v>
      </c>
      <c r="AK22" s="244">
        <v>14.707284194</v>
      </c>
      <c r="AL22" s="244">
        <v>14.733928687000001</v>
      </c>
      <c r="AM22" s="244">
        <v>14.741243946999999</v>
      </c>
      <c r="AN22" s="244">
        <v>14.736266049999999</v>
      </c>
      <c r="AO22" s="244">
        <v>14.710639335</v>
      </c>
      <c r="AP22" s="244">
        <v>14.759915782</v>
      </c>
      <c r="AQ22" s="244">
        <v>12.497719159000001</v>
      </c>
      <c r="AR22" s="244">
        <v>12.292770859000001</v>
      </c>
      <c r="AS22" s="244">
        <v>12.342975413</v>
      </c>
      <c r="AT22" s="244">
        <v>12.891576621</v>
      </c>
      <c r="AU22" s="244">
        <v>12.919091398999999</v>
      </c>
      <c r="AV22" s="244">
        <v>13.056881426</v>
      </c>
      <c r="AW22" s="244">
        <v>13.152368439</v>
      </c>
      <c r="AX22" s="244">
        <v>13.187595809999999</v>
      </c>
      <c r="AY22" s="244">
        <v>13.312965448</v>
      </c>
      <c r="AZ22" s="244">
        <v>13.370819774999999</v>
      </c>
      <c r="BA22" s="244">
        <v>13.484239887999999</v>
      </c>
      <c r="BB22" s="244">
        <v>13.636768329000001</v>
      </c>
      <c r="BC22" s="244">
        <v>13.680132962</v>
      </c>
      <c r="BD22" s="368">
        <v>13.722383781</v>
      </c>
      <c r="BE22" s="368">
        <v>13.749124049000001</v>
      </c>
      <c r="BF22" s="368">
        <v>13.699738287000001</v>
      </c>
      <c r="BG22" s="368">
        <v>13.729200431000001</v>
      </c>
      <c r="BH22" s="368">
        <v>13.828640979999999</v>
      </c>
      <c r="BI22" s="368">
        <v>13.889054419000001</v>
      </c>
      <c r="BJ22" s="368">
        <v>13.935217179</v>
      </c>
      <c r="BK22" s="368">
        <v>13.965376468000001</v>
      </c>
      <c r="BL22" s="368">
        <v>14.040431221</v>
      </c>
      <c r="BM22" s="368">
        <v>14.169320776999999</v>
      </c>
      <c r="BN22" s="368">
        <v>14.527277935000001</v>
      </c>
      <c r="BO22" s="368">
        <v>14.634429945999999</v>
      </c>
      <c r="BP22" s="368">
        <v>14.792587114</v>
      </c>
      <c r="BQ22" s="368">
        <v>14.850671802000001</v>
      </c>
      <c r="BR22" s="368">
        <v>14.788732309</v>
      </c>
      <c r="BS22" s="368">
        <v>14.773480399</v>
      </c>
      <c r="BT22" s="368">
        <v>14.907834488000001</v>
      </c>
      <c r="BU22" s="368">
        <v>14.936877625999999</v>
      </c>
      <c r="BV22" s="368">
        <v>14.968290088</v>
      </c>
    </row>
    <row r="23" spans="1:74" ht="11.1" customHeight="1" x14ac:dyDescent="0.2">
      <c r="A23" s="159" t="s">
        <v>255</v>
      </c>
      <c r="B23" s="170" t="s">
        <v>367</v>
      </c>
      <c r="C23" s="244">
        <v>0.81607460743000004</v>
      </c>
      <c r="D23" s="244">
        <v>0.79847657874</v>
      </c>
      <c r="E23" s="244">
        <v>0.75506131327000003</v>
      </c>
      <c r="F23" s="244">
        <v>0.79774702589000002</v>
      </c>
      <c r="G23" s="244">
        <v>0.79762043152999995</v>
      </c>
      <c r="H23" s="244">
        <v>0.80770544167000002</v>
      </c>
      <c r="I23" s="244">
        <v>0.80893775821000002</v>
      </c>
      <c r="J23" s="244">
        <v>0.75234287237999997</v>
      </c>
      <c r="K23" s="244">
        <v>0.80602191914999999</v>
      </c>
      <c r="L23" s="244">
        <v>0.80689181230999996</v>
      </c>
      <c r="M23" s="244">
        <v>0.79471246303999998</v>
      </c>
      <c r="N23" s="244">
        <v>0.81456037593999997</v>
      </c>
      <c r="O23" s="244">
        <v>0.82308303848999997</v>
      </c>
      <c r="P23" s="244">
        <v>0.80484895389</v>
      </c>
      <c r="Q23" s="244">
        <v>0.80144887874000004</v>
      </c>
      <c r="R23" s="244">
        <v>0.80343534117000004</v>
      </c>
      <c r="S23" s="244">
        <v>0.82044880359000005</v>
      </c>
      <c r="T23" s="244">
        <v>0.81144880359000005</v>
      </c>
      <c r="U23" s="244">
        <v>0.79244920242000005</v>
      </c>
      <c r="V23" s="244">
        <v>0.79344917933000003</v>
      </c>
      <c r="W23" s="244">
        <v>0.81544835723999998</v>
      </c>
      <c r="X23" s="244">
        <v>0.80244916393999999</v>
      </c>
      <c r="Y23" s="244">
        <v>0.82044910870999999</v>
      </c>
      <c r="Z23" s="244">
        <v>0.80944900595000002</v>
      </c>
      <c r="AA23" s="244">
        <v>0.81244930654000003</v>
      </c>
      <c r="AB23" s="244">
        <v>0.82544913316000001</v>
      </c>
      <c r="AC23" s="244">
        <v>0.81744913316000001</v>
      </c>
      <c r="AD23" s="244">
        <v>0.78044868227999997</v>
      </c>
      <c r="AE23" s="244">
        <v>0.79544860712999998</v>
      </c>
      <c r="AF23" s="244">
        <v>0.78744930654</v>
      </c>
      <c r="AG23" s="244">
        <v>0.79744838168999999</v>
      </c>
      <c r="AH23" s="244">
        <v>0.76844855506999998</v>
      </c>
      <c r="AI23" s="244">
        <v>0.77444923138999999</v>
      </c>
      <c r="AJ23" s="244">
        <v>0.73744838169000004</v>
      </c>
      <c r="AK23" s="244">
        <v>0.79544850889999996</v>
      </c>
      <c r="AL23" s="244">
        <v>0.79044865918999996</v>
      </c>
      <c r="AM23" s="244">
        <v>0.77168884808000004</v>
      </c>
      <c r="AN23" s="244">
        <v>0.75385766193000003</v>
      </c>
      <c r="AO23" s="244">
        <v>0.76737643648999998</v>
      </c>
      <c r="AP23" s="244">
        <v>0.77404509317000003</v>
      </c>
      <c r="AQ23" s="244">
        <v>0.65255758334000002</v>
      </c>
      <c r="AR23" s="244">
        <v>0.65138256370000003</v>
      </c>
      <c r="AS23" s="244">
        <v>0.65239722380999998</v>
      </c>
      <c r="AT23" s="244">
        <v>0.67156285961999995</v>
      </c>
      <c r="AU23" s="244">
        <v>0.65912965726999995</v>
      </c>
      <c r="AV23" s="244">
        <v>0.67837116020999999</v>
      </c>
      <c r="AW23" s="244">
        <v>0.68829086428999997</v>
      </c>
      <c r="AX23" s="244">
        <v>0.69070125966999996</v>
      </c>
      <c r="AY23" s="244">
        <v>0.74972995808999998</v>
      </c>
      <c r="AZ23" s="244">
        <v>0.73953213146999996</v>
      </c>
      <c r="BA23" s="244">
        <v>0.73425743391999998</v>
      </c>
      <c r="BB23" s="244">
        <v>0.70033733631999995</v>
      </c>
      <c r="BC23" s="244">
        <v>0.70126616845</v>
      </c>
      <c r="BD23" s="368">
        <v>0.71485229201</v>
      </c>
      <c r="BE23" s="368">
        <v>0.71300308169000004</v>
      </c>
      <c r="BF23" s="368">
        <v>0.70550657078000001</v>
      </c>
      <c r="BG23" s="368">
        <v>0.72304332613</v>
      </c>
      <c r="BH23" s="368">
        <v>0.73974159610000001</v>
      </c>
      <c r="BI23" s="368">
        <v>0.75583613124000004</v>
      </c>
      <c r="BJ23" s="368">
        <v>0.76691399621</v>
      </c>
      <c r="BK23" s="368">
        <v>0.77022015851000003</v>
      </c>
      <c r="BL23" s="368">
        <v>0.77389674239999995</v>
      </c>
      <c r="BM23" s="368">
        <v>0.77737763292999995</v>
      </c>
      <c r="BN23" s="368">
        <v>0.78841078378999996</v>
      </c>
      <c r="BO23" s="368">
        <v>0.78441921370000001</v>
      </c>
      <c r="BP23" s="368">
        <v>0.78298136146999997</v>
      </c>
      <c r="BQ23" s="368">
        <v>0.76983086834000003</v>
      </c>
      <c r="BR23" s="368">
        <v>0.74733106653000003</v>
      </c>
      <c r="BS23" s="368">
        <v>0.76487208846999999</v>
      </c>
      <c r="BT23" s="368">
        <v>0.77836260796000001</v>
      </c>
      <c r="BU23" s="368">
        <v>0.78995256641</v>
      </c>
      <c r="BV23" s="368">
        <v>0.80154926819000005</v>
      </c>
    </row>
    <row r="24" spans="1:74" ht="11.1" customHeight="1" x14ac:dyDescent="0.2">
      <c r="A24" s="159" t="s">
        <v>256</v>
      </c>
      <c r="B24" s="170" t="s">
        <v>368</v>
      </c>
      <c r="C24" s="244">
        <v>1.8435844995999999</v>
      </c>
      <c r="D24" s="244">
        <v>1.8699209049000001</v>
      </c>
      <c r="E24" s="244">
        <v>1.9082287550999999</v>
      </c>
      <c r="F24" s="244">
        <v>1.8832110905999999</v>
      </c>
      <c r="G24" s="244">
        <v>1.8536781098999999</v>
      </c>
      <c r="H24" s="244">
        <v>1.8766182429</v>
      </c>
      <c r="I24" s="244">
        <v>1.8968362851</v>
      </c>
      <c r="J24" s="244">
        <v>1.8113992712</v>
      </c>
      <c r="K24" s="244">
        <v>1.8628623573</v>
      </c>
      <c r="L24" s="244">
        <v>1.8305557874</v>
      </c>
      <c r="M24" s="244">
        <v>1.9642379572999999</v>
      </c>
      <c r="N24" s="244">
        <v>1.9587909485999999</v>
      </c>
      <c r="O24" s="244">
        <v>1.9503674027</v>
      </c>
      <c r="P24" s="244">
        <v>2.0037399022</v>
      </c>
      <c r="Q24" s="244">
        <v>1.9807715937999999</v>
      </c>
      <c r="R24" s="244">
        <v>1.9321661503000001</v>
      </c>
      <c r="S24" s="244">
        <v>1.972398887</v>
      </c>
      <c r="T24" s="244">
        <v>1.9745017652000001</v>
      </c>
      <c r="U24" s="244">
        <v>1.9947720067000001</v>
      </c>
      <c r="V24" s="244">
        <v>1.7829980963000001</v>
      </c>
      <c r="W24" s="244">
        <v>1.9221436911000001</v>
      </c>
      <c r="X24" s="244">
        <v>1.9346075484</v>
      </c>
      <c r="Y24" s="244">
        <v>2.0066209843</v>
      </c>
      <c r="Z24" s="244">
        <v>2.0590149120999999</v>
      </c>
      <c r="AA24" s="244">
        <v>2.0485655226000001</v>
      </c>
      <c r="AB24" s="244">
        <v>2.0614667</v>
      </c>
      <c r="AC24" s="244">
        <v>1.9810925805999999</v>
      </c>
      <c r="AD24" s="244">
        <v>1.7374341932999999</v>
      </c>
      <c r="AE24" s="244">
        <v>1.7818523871</v>
      </c>
      <c r="AF24" s="244">
        <v>2.0495496332999998</v>
      </c>
      <c r="AG24" s="244">
        <v>2.0429835226000002</v>
      </c>
      <c r="AH24" s="244">
        <v>1.9329347160999999</v>
      </c>
      <c r="AI24" s="244">
        <v>1.8992934467</v>
      </c>
      <c r="AJ24" s="244">
        <v>1.9751369354999999</v>
      </c>
      <c r="AK24" s="244">
        <v>2.0403525732999999</v>
      </c>
      <c r="AL24" s="244">
        <v>2.0518219419000001</v>
      </c>
      <c r="AM24" s="244">
        <v>2.0480972710000001</v>
      </c>
      <c r="AN24" s="244">
        <v>2.0794706276000001</v>
      </c>
      <c r="AO24" s="244">
        <v>2.0436586838999999</v>
      </c>
      <c r="AP24" s="244">
        <v>2.0446804933</v>
      </c>
      <c r="AQ24" s="244">
        <v>1.8414286194</v>
      </c>
      <c r="AR24" s="244">
        <v>1.705217</v>
      </c>
      <c r="AS24" s="244">
        <v>1.7021661031999999</v>
      </c>
      <c r="AT24" s="244">
        <v>1.7415280305</v>
      </c>
      <c r="AU24" s="244">
        <v>1.6866910799999999</v>
      </c>
      <c r="AV24" s="244">
        <v>1.7741567613</v>
      </c>
      <c r="AW24" s="244">
        <v>1.8315142467000001</v>
      </c>
      <c r="AX24" s="244">
        <v>1.8320033677000001</v>
      </c>
      <c r="AY24" s="244">
        <v>1.8019897001</v>
      </c>
      <c r="AZ24" s="244">
        <v>1.9210507071</v>
      </c>
      <c r="BA24" s="244">
        <v>1.8807342646</v>
      </c>
      <c r="BB24" s="244">
        <v>1.8465890572999999</v>
      </c>
      <c r="BC24" s="244">
        <v>1.9043897261</v>
      </c>
      <c r="BD24" s="368">
        <v>1.9112677339999999</v>
      </c>
      <c r="BE24" s="368">
        <v>1.9181051683999999</v>
      </c>
      <c r="BF24" s="368">
        <v>1.8624750176</v>
      </c>
      <c r="BG24" s="368">
        <v>1.8593515387999999</v>
      </c>
      <c r="BH24" s="368">
        <v>1.9186755679</v>
      </c>
      <c r="BI24" s="368">
        <v>1.9255991307</v>
      </c>
      <c r="BJ24" s="368">
        <v>1.9325223444999999</v>
      </c>
      <c r="BK24" s="368">
        <v>1.9393123735</v>
      </c>
      <c r="BL24" s="368">
        <v>1.9463241573000001</v>
      </c>
      <c r="BM24" s="368">
        <v>1.9532326669</v>
      </c>
      <c r="BN24" s="368">
        <v>2.0191694515999998</v>
      </c>
      <c r="BO24" s="368">
        <v>1.9511228413999999</v>
      </c>
      <c r="BP24" s="368">
        <v>2.0181268033999999</v>
      </c>
      <c r="BQ24" s="368">
        <v>2.0151009500999999</v>
      </c>
      <c r="BR24" s="368">
        <v>1.9666056186</v>
      </c>
      <c r="BS24" s="368">
        <v>1.8886199869</v>
      </c>
      <c r="BT24" s="368">
        <v>2.0160748683</v>
      </c>
      <c r="BU24" s="368">
        <v>2.0126490932999999</v>
      </c>
      <c r="BV24" s="368">
        <v>2.0097151732</v>
      </c>
    </row>
    <row r="25" spans="1:74" ht="11.1" customHeight="1" x14ac:dyDescent="0.2">
      <c r="A25" s="159" t="s">
        <v>257</v>
      </c>
      <c r="B25" s="170" t="s">
        <v>369</v>
      </c>
      <c r="C25" s="244">
        <v>11.462756274</v>
      </c>
      <c r="D25" s="244">
        <v>11.184233047999999</v>
      </c>
      <c r="E25" s="244">
        <v>11.366154437</v>
      </c>
      <c r="F25" s="244">
        <v>11.345297714000001</v>
      </c>
      <c r="G25" s="244">
        <v>11.286854792</v>
      </c>
      <c r="H25" s="244">
        <v>11.235531455</v>
      </c>
      <c r="I25" s="244">
        <v>11.176118696</v>
      </c>
      <c r="J25" s="244">
        <v>11.175389163</v>
      </c>
      <c r="K25" s="244">
        <v>11.178837889</v>
      </c>
      <c r="L25" s="244">
        <v>11.139681502</v>
      </c>
      <c r="M25" s="244">
        <v>11.135772957</v>
      </c>
      <c r="N25" s="244">
        <v>11.160110920999999</v>
      </c>
      <c r="O25" s="244">
        <v>11.182290083</v>
      </c>
      <c r="P25" s="244">
        <v>11.184606464</v>
      </c>
      <c r="Q25" s="244">
        <v>11.198487018</v>
      </c>
      <c r="R25" s="244">
        <v>11.194755023000001</v>
      </c>
      <c r="S25" s="244">
        <v>11.202010146999999</v>
      </c>
      <c r="T25" s="244">
        <v>11.295371490000001</v>
      </c>
      <c r="U25" s="244">
        <v>11.446903083</v>
      </c>
      <c r="V25" s="244">
        <v>11.443616405</v>
      </c>
      <c r="W25" s="244">
        <v>11.597123157</v>
      </c>
      <c r="X25" s="244">
        <v>11.646468243999999</v>
      </c>
      <c r="Y25" s="244">
        <v>11.604648622999999</v>
      </c>
      <c r="Z25" s="244">
        <v>11.683591147</v>
      </c>
      <c r="AA25" s="244">
        <v>11.605536105000001</v>
      </c>
      <c r="AB25" s="244">
        <v>11.563331857</v>
      </c>
      <c r="AC25" s="244">
        <v>11.531883792</v>
      </c>
      <c r="AD25" s="244">
        <v>11.468237323</v>
      </c>
      <c r="AE25" s="244">
        <v>11.341753049999999</v>
      </c>
      <c r="AF25" s="244">
        <v>11.388609089999999</v>
      </c>
      <c r="AG25" s="244">
        <v>11.383321243999999</v>
      </c>
      <c r="AH25" s="244">
        <v>11.532829598999999</v>
      </c>
      <c r="AI25" s="244">
        <v>11.492792823</v>
      </c>
      <c r="AJ25" s="244">
        <v>11.468585696</v>
      </c>
      <c r="AK25" s="244">
        <v>11.486122523000001</v>
      </c>
      <c r="AL25" s="244">
        <v>11.503935212</v>
      </c>
      <c r="AM25" s="244">
        <v>11.549002889</v>
      </c>
      <c r="AN25" s="244">
        <v>11.530068822</v>
      </c>
      <c r="AO25" s="244">
        <v>11.526587276000001</v>
      </c>
      <c r="AP25" s="244">
        <v>11.571583257</v>
      </c>
      <c r="AQ25" s="244">
        <v>9.6334690180999996</v>
      </c>
      <c r="AR25" s="244">
        <v>9.5662103567999992</v>
      </c>
      <c r="AS25" s="244">
        <v>9.6186671471</v>
      </c>
      <c r="AT25" s="244">
        <v>10.108334792000001</v>
      </c>
      <c r="AU25" s="244">
        <v>10.202869722999999</v>
      </c>
      <c r="AV25" s="244">
        <v>10.234292566000001</v>
      </c>
      <c r="AW25" s="244">
        <v>10.262731390000001</v>
      </c>
      <c r="AX25" s="244">
        <v>10.295486243999999</v>
      </c>
      <c r="AY25" s="244">
        <v>10.409142147000001</v>
      </c>
      <c r="AZ25" s="244">
        <v>10.358010294</v>
      </c>
      <c r="BA25" s="244">
        <v>10.515196394</v>
      </c>
      <c r="BB25" s="244">
        <v>10.734524156999999</v>
      </c>
      <c r="BC25" s="244">
        <v>10.716947899000001</v>
      </c>
      <c r="BD25" s="368">
        <v>10.737586372000001</v>
      </c>
      <c r="BE25" s="368">
        <v>10.757563577999999</v>
      </c>
      <c r="BF25" s="368">
        <v>10.771275099</v>
      </c>
      <c r="BG25" s="368">
        <v>10.779126949</v>
      </c>
      <c r="BH25" s="368">
        <v>10.797490421999999</v>
      </c>
      <c r="BI25" s="368">
        <v>10.826578384999999</v>
      </c>
      <c r="BJ25" s="368">
        <v>10.848531206000001</v>
      </c>
      <c r="BK25" s="368">
        <v>10.879345453999999</v>
      </c>
      <c r="BL25" s="368">
        <v>10.935307919</v>
      </c>
      <c r="BM25" s="368">
        <v>11.055582944999999</v>
      </c>
      <c r="BN25" s="368">
        <v>11.336395034000001</v>
      </c>
      <c r="BO25" s="368">
        <v>11.514352325000001</v>
      </c>
      <c r="BP25" s="368">
        <v>11.606757680999999</v>
      </c>
      <c r="BQ25" s="368">
        <v>11.680082050999999</v>
      </c>
      <c r="BR25" s="368">
        <v>11.689870600000001</v>
      </c>
      <c r="BS25" s="368">
        <v>11.734878309999999</v>
      </c>
      <c r="BT25" s="368">
        <v>11.73019916</v>
      </c>
      <c r="BU25" s="368">
        <v>11.749674325999999</v>
      </c>
      <c r="BV25" s="368">
        <v>11.773028361</v>
      </c>
    </row>
    <row r="26" spans="1:74" ht="11.1" customHeight="1" x14ac:dyDescent="0.2">
      <c r="A26" s="159" t="s">
        <v>860</v>
      </c>
      <c r="B26" s="170" t="s">
        <v>861</v>
      </c>
      <c r="C26" s="244">
        <v>0.2872866</v>
      </c>
      <c r="D26" s="244">
        <v>0.28732523900000001</v>
      </c>
      <c r="E26" s="244">
        <v>0.287363916</v>
      </c>
      <c r="F26" s="244">
        <v>0.28740263199999999</v>
      </c>
      <c r="G26" s="244">
        <v>0.28744138600000002</v>
      </c>
      <c r="H26" s="244">
        <v>0.28748017999999997</v>
      </c>
      <c r="I26" s="244">
        <v>0.28751901200000002</v>
      </c>
      <c r="J26" s="244">
        <v>0.28755788300000001</v>
      </c>
      <c r="K26" s="244">
        <v>0.28759679300000002</v>
      </c>
      <c r="L26" s="244">
        <v>0.28763574200000003</v>
      </c>
      <c r="M26" s="244">
        <v>0.28767472900000002</v>
      </c>
      <c r="N26" s="244">
        <v>0.28771375599999999</v>
      </c>
      <c r="O26" s="244">
        <v>0.29645474234000002</v>
      </c>
      <c r="P26" s="244">
        <v>0.29629074234000002</v>
      </c>
      <c r="Q26" s="244">
        <v>0.29980474233999999</v>
      </c>
      <c r="R26" s="244">
        <v>0.29377674234000001</v>
      </c>
      <c r="S26" s="244">
        <v>0.28980274233999997</v>
      </c>
      <c r="T26" s="244">
        <v>0.30187774233999998</v>
      </c>
      <c r="U26" s="244">
        <v>0.29524974234000001</v>
      </c>
      <c r="V26" s="244">
        <v>0.29524974234000001</v>
      </c>
      <c r="W26" s="244">
        <v>0.29524974234000001</v>
      </c>
      <c r="X26" s="244">
        <v>0.29524974234000001</v>
      </c>
      <c r="Y26" s="244">
        <v>0.29524974234000001</v>
      </c>
      <c r="Z26" s="244">
        <v>0.29277674234000001</v>
      </c>
      <c r="AA26" s="244">
        <v>0.28863863212000002</v>
      </c>
      <c r="AB26" s="244">
        <v>0.28863863212000002</v>
      </c>
      <c r="AC26" s="244">
        <v>0.31108670195999999</v>
      </c>
      <c r="AD26" s="244">
        <v>0.25633085980999998</v>
      </c>
      <c r="AE26" s="244">
        <v>0.22758583479</v>
      </c>
      <c r="AF26" s="244">
        <v>0.28130333215999997</v>
      </c>
      <c r="AG26" s="244">
        <v>0.25278961787999998</v>
      </c>
      <c r="AH26" s="244">
        <v>0.25500390359000003</v>
      </c>
      <c r="AI26" s="244">
        <v>0.25721818931000001</v>
      </c>
      <c r="AJ26" s="244">
        <v>0.25943247502</v>
      </c>
      <c r="AK26" s="244">
        <v>0.26164676072999998</v>
      </c>
      <c r="AL26" s="244">
        <v>0.26386104645000003</v>
      </c>
      <c r="AM26" s="244">
        <v>0.25199041891000001</v>
      </c>
      <c r="AN26" s="244">
        <v>0.25199041891000001</v>
      </c>
      <c r="AO26" s="244">
        <v>0.25199041891000001</v>
      </c>
      <c r="AP26" s="244">
        <v>0.25199041891000001</v>
      </c>
      <c r="AQ26" s="244">
        <v>0.25199041891000001</v>
      </c>
      <c r="AR26" s="244">
        <v>0.25199041891000001</v>
      </c>
      <c r="AS26" s="244">
        <v>0.25199041891000001</v>
      </c>
      <c r="AT26" s="244">
        <v>0.25199041891000001</v>
      </c>
      <c r="AU26" s="244">
        <v>0.25199041891000001</v>
      </c>
      <c r="AV26" s="244">
        <v>0.25199041891000001</v>
      </c>
      <c r="AW26" s="244">
        <v>0.25199041891000001</v>
      </c>
      <c r="AX26" s="244">
        <v>0.25199041891000001</v>
      </c>
      <c r="AY26" s="244">
        <v>0.23898744959000001</v>
      </c>
      <c r="AZ26" s="244">
        <v>0.23898744959000001</v>
      </c>
      <c r="BA26" s="244">
        <v>0.23915265061999999</v>
      </c>
      <c r="BB26" s="244">
        <v>0.23914786885</v>
      </c>
      <c r="BC26" s="244">
        <v>0.23914730002000001</v>
      </c>
      <c r="BD26" s="368">
        <v>0.23922340656999999</v>
      </c>
      <c r="BE26" s="368">
        <v>0.23923661715</v>
      </c>
      <c r="BF26" s="368">
        <v>0.23925089769999999</v>
      </c>
      <c r="BG26" s="368">
        <v>0.23928080421</v>
      </c>
      <c r="BH26" s="368">
        <v>0.23925632899999999</v>
      </c>
      <c r="BI26" s="368">
        <v>0.23931252714000001</v>
      </c>
      <c r="BJ26" s="368">
        <v>0.23935367701999999</v>
      </c>
      <c r="BK26" s="368">
        <v>0.22769296257999999</v>
      </c>
      <c r="BL26" s="368">
        <v>0.22780971647000001</v>
      </c>
      <c r="BM26" s="368">
        <v>0.22778970766000001</v>
      </c>
      <c r="BN26" s="368">
        <v>0.22778874255000001</v>
      </c>
      <c r="BO26" s="368">
        <v>0.22779305176</v>
      </c>
      <c r="BP26" s="368">
        <v>0.22784290230000001</v>
      </c>
      <c r="BQ26" s="368">
        <v>0.22784316230000001</v>
      </c>
      <c r="BR26" s="368">
        <v>0.22784282585000001</v>
      </c>
      <c r="BS26" s="368">
        <v>0.22786228236</v>
      </c>
      <c r="BT26" s="368">
        <v>0.22781966286999999</v>
      </c>
      <c r="BU26" s="368">
        <v>0.22785926933</v>
      </c>
      <c r="BV26" s="368">
        <v>0.22789769165000001</v>
      </c>
    </row>
    <row r="27" spans="1:74" ht="11.1" customHeight="1" x14ac:dyDescent="0.2">
      <c r="A27" s="159" t="s">
        <v>370</v>
      </c>
      <c r="B27" s="170" t="s">
        <v>925</v>
      </c>
      <c r="C27" s="244">
        <v>0.12965699999999999</v>
      </c>
      <c r="D27" s="244">
        <v>0.129409</v>
      </c>
      <c r="E27" s="244">
        <v>0.12942999999999999</v>
      </c>
      <c r="F27" s="244">
        <v>0.12890499999999999</v>
      </c>
      <c r="G27" s="244">
        <v>0.12850800000000001</v>
      </c>
      <c r="H27" s="244">
        <v>0.12797500000000001</v>
      </c>
      <c r="I27" s="244">
        <v>0.12726000000000001</v>
      </c>
      <c r="J27" s="244">
        <v>0.126805</v>
      </c>
      <c r="K27" s="244">
        <v>0.126915</v>
      </c>
      <c r="L27" s="244">
        <v>0.126892</v>
      </c>
      <c r="M27" s="244">
        <v>0.127358</v>
      </c>
      <c r="N27" s="244">
        <v>0.12831000000000001</v>
      </c>
      <c r="O27" s="244">
        <v>0.12652617999999999</v>
      </c>
      <c r="P27" s="244">
        <v>0.12733517999999999</v>
      </c>
      <c r="Q27" s="244">
        <v>0.12563118000000001</v>
      </c>
      <c r="R27" s="244">
        <v>0.12408018</v>
      </c>
      <c r="S27" s="244">
        <v>0.12530917999999999</v>
      </c>
      <c r="T27" s="244">
        <v>0.12556518</v>
      </c>
      <c r="U27" s="244">
        <v>0.12422718000000001</v>
      </c>
      <c r="V27" s="244">
        <v>0.12473218</v>
      </c>
      <c r="W27" s="244">
        <v>0.12605517999999999</v>
      </c>
      <c r="X27" s="244">
        <v>0.12621618000000001</v>
      </c>
      <c r="Y27" s="244">
        <v>0.12597617999999999</v>
      </c>
      <c r="Z27" s="244">
        <v>0.12599318000000001</v>
      </c>
      <c r="AA27" s="244">
        <v>0.1235878274</v>
      </c>
      <c r="AB27" s="244">
        <v>0.1245438274</v>
      </c>
      <c r="AC27" s="244">
        <v>0.12350982739999999</v>
      </c>
      <c r="AD27" s="244">
        <v>0.1235538274</v>
      </c>
      <c r="AE27" s="244">
        <v>0.12291182740000001</v>
      </c>
      <c r="AF27" s="244">
        <v>0.1232848274</v>
      </c>
      <c r="AG27" s="244">
        <v>0.1231698274</v>
      </c>
      <c r="AH27" s="244">
        <v>0.12139982739999999</v>
      </c>
      <c r="AI27" s="244">
        <v>0.1224848274</v>
      </c>
      <c r="AJ27" s="244">
        <v>0.12368782740000001</v>
      </c>
      <c r="AK27" s="244">
        <v>0.1237138274</v>
      </c>
      <c r="AL27" s="244">
        <v>0.1238618274</v>
      </c>
      <c r="AM27" s="244">
        <v>0.12046451948</v>
      </c>
      <c r="AN27" s="244">
        <v>0.12087851948</v>
      </c>
      <c r="AO27" s="244">
        <v>0.12102651948</v>
      </c>
      <c r="AP27" s="244">
        <v>0.11761651948</v>
      </c>
      <c r="AQ27" s="244">
        <v>0.11827351948000001</v>
      </c>
      <c r="AR27" s="244">
        <v>0.11797051947999999</v>
      </c>
      <c r="AS27" s="244">
        <v>0.11775451948</v>
      </c>
      <c r="AT27" s="244">
        <v>0.11816051948</v>
      </c>
      <c r="AU27" s="244">
        <v>0.11841051948</v>
      </c>
      <c r="AV27" s="244">
        <v>0.11807051948</v>
      </c>
      <c r="AW27" s="244">
        <v>0.11784151948</v>
      </c>
      <c r="AX27" s="244">
        <v>0.11741451948000001</v>
      </c>
      <c r="AY27" s="244">
        <v>0.11311619312</v>
      </c>
      <c r="AZ27" s="244">
        <v>0.11323919312</v>
      </c>
      <c r="BA27" s="244">
        <v>0.11489914499999999</v>
      </c>
      <c r="BB27" s="244">
        <v>0.11616991004</v>
      </c>
      <c r="BC27" s="244">
        <v>0.11838186866</v>
      </c>
      <c r="BD27" s="368">
        <v>0.11945397646</v>
      </c>
      <c r="BE27" s="368">
        <v>0.12121560341</v>
      </c>
      <c r="BF27" s="368">
        <v>0.12123070281999999</v>
      </c>
      <c r="BG27" s="368">
        <v>0.12839781308000001</v>
      </c>
      <c r="BH27" s="368">
        <v>0.13347706501000001</v>
      </c>
      <c r="BI27" s="368">
        <v>0.14172824556999999</v>
      </c>
      <c r="BJ27" s="368">
        <v>0.14789595457999999</v>
      </c>
      <c r="BK27" s="368">
        <v>0.14880551918000001</v>
      </c>
      <c r="BL27" s="368">
        <v>0.15709268530000001</v>
      </c>
      <c r="BM27" s="368">
        <v>0.15533782391000001</v>
      </c>
      <c r="BN27" s="368">
        <v>0.15551392361999999</v>
      </c>
      <c r="BO27" s="368">
        <v>0.15674251433</v>
      </c>
      <c r="BP27" s="368">
        <v>0.15687836593999999</v>
      </c>
      <c r="BQ27" s="368">
        <v>0.15781476942</v>
      </c>
      <c r="BR27" s="368">
        <v>0.15708219759</v>
      </c>
      <c r="BS27" s="368">
        <v>0.15724773164</v>
      </c>
      <c r="BT27" s="368">
        <v>0.15537818810000001</v>
      </c>
      <c r="BU27" s="368">
        <v>0.15674237089000001</v>
      </c>
      <c r="BV27" s="368">
        <v>0.15609959455</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369"/>
      <c r="BE28" s="369"/>
      <c r="BF28" s="369"/>
      <c r="BG28" s="369"/>
      <c r="BH28" s="369"/>
      <c r="BI28" s="369"/>
      <c r="BJ28" s="369"/>
      <c r="BK28" s="369"/>
      <c r="BL28" s="369"/>
      <c r="BM28" s="369"/>
      <c r="BN28" s="369"/>
      <c r="BO28" s="369"/>
      <c r="BP28" s="369"/>
      <c r="BQ28" s="369"/>
      <c r="BR28" s="369"/>
      <c r="BS28" s="369"/>
      <c r="BT28" s="369"/>
      <c r="BU28" s="369"/>
      <c r="BV28" s="369"/>
    </row>
    <row r="29" spans="1:74" ht="11.1" customHeight="1" x14ac:dyDescent="0.2">
      <c r="A29" s="159" t="s">
        <v>373</v>
      </c>
      <c r="B29" s="169" t="s">
        <v>383</v>
      </c>
      <c r="C29" s="244">
        <v>3.0919063547999999</v>
      </c>
      <c r="D29" s="244">
        <v>3.07368</v>
      </c>
      <c r="E29" s="244">
        <v>3.0928263226000001</v>
      </c>
      <c r="F29" s="244">
        <v>3.144517</v>
      </c>
      <c r="G29" s="244">
        <v>3.1584807419000001</v>
      </c>
      <c r="H29" s="244">
        <v>3.1450499999999999</v>
      </c>
      <c r="I29" s="244">
        <v>3.1719696451999999</v>
      </c>
      <c r="J29" s="244">
        <v>3.1655814516</v>
      </c>
      <c r="K29" s="244">
        <v>3.1557766667</v>
      </c>
      <c r="L29" s="244">
        <v>3.1839233871000001</v>
      </c>
      <c r="M29" s="244">
        <v>3.1610433332999999</v>
      </c>
      <c r="N29" s="244">
        <v>3.1030149355000001</v>
      </c>
      <c r="O29" s="244">
        <v>3.1367296129</v>
      </c>
      <c r="P29" s="244">
        <v>3.1221567143</v>
      </c>
      <c r="Q29" s="244">
        <v>3.1898119354999999</v>
      </c>
      <c r="R29" s="244">
        <v>3.191106</v>
      </c>
      <c r="S29" s="244">
        <v>3.202483</v>
      </c>
      <c r="T29" s="244">
        <v>3.2136629999999999</v>
      </c>
      <c r="U29" s="244">
        <v>3.218032</v>
      </c>
      <c r="V29" s="244">
        <v>3.2041789999999999</v>
      </c>
      <c r="W29" s="244">
        <v>3.1974149999999999</v>
      </c>
      <c r="X29" s="244">
        <v>3.2247409999999999</v>
      </c>
      <c r="Y29" s="244">
        <v>3.2261440000000001</v>
      </c>
      <c r="Z29" s="244">
        <v>3.2161745484000002</v>
      </c>
      <c r="AA29" s="244">
        <v>3.2156629677000002</v>
      </c>
      <c r="AB29" s="244">
        <v>3.2108361428999999</v>
      </c>
      <c r="AC29" s="244">
        <v>3.1868888064999998</v>
      </c>
      <c r="AD29" s="244">
        <v>3.1984276666999998</v>
      </c>
      <c r="AE29" s="244">
        <v>3.1892513226000001</v>
      </c>
      <c r="AF29" s="244">
        <v>3.1957580000000001</v>
      </c>
      <c r="AG29" s="244">
        <v>3.1920198709999998</v>
      </c>
      <c r="AH29" s="244">
        <v>3.1953974515999999</v>
      </c>
      <c r="AI29" s="244">
        <v>3.2013543332999999</v>
      </c>
      <c r="AJ29" s="244">
        <v>3.2154219999999998</v>
      </c>
      <c r="AK29" s="244">
        <v>3.2011769999999999</v>
      </c>
      <c r="AL29" s="244">
        <v>3.1933039999999999</v>
      </c>
      <c r="AM29" s="244">
        <v>3.0887530000000001</v>
      </c>
      <c r="AN29" s="244">
        <v>3.1321639999999999</v>
      </c>
      <c r="AO29" s="244">
        <v>3.268427</v>
      </c>
      <c r="AP29" s="244">
        <v>3.3310650000000002</v>
      </c>
      <c r="AQ29" s="244">
        <v>2.9890620000000001</v>
      </c>
      <c r="AR29" s="244">
        <v>3.0700349999999998</v>
      </c>
      <c r="AS29" s="244">
        <v>3.0660080000000001</v>
      </c>
      <c r="AT29" s="244">
        <v>3.0939809999999999</v>
      </c>
      <c r="AU29" s="244">
        <v>3.1009549999999999</v>
      </c>
      <c r="AV29" s="244">
        <v>3.1329280000000002</v>
      </c>
      <c r="AW29" s="244">
        <v>3.127901</v>
      </c>
      <c r="AX29" s="244">
        <v>3.1388750000000001</v>
      </c>
      <c r="AY29" s="244">
        <v>3.165848</v>
      </c>
      <c r="AZ29" s="244">
        <v>3.1555219999999999</v>
      </c>
      <c r="BA29" s="244">
        <v>3.1572380277000001</v>
      </c>
      <c r="BB29" s="244">
        <v>3.1677284525</v>
      </c>
      <c r="BC29" s="244">
        <v>3.167348531</v>
      </c>
      <c r="BD29" s="368">
        <v>3.1749582668</v>
      </c>
      <c r="BE29" s="368">
        <v>3.1881295625999999</v>
      </c>
      <c r="BF29" s="368">
        <v>3.2246685476999999</v>
      </c>
      <c r="BG29" s="368">
        <v>3.2230763372000002</v>
      </c>
      <c r="BH29" s="368">
        <v>3.2237611244000002</v>
      </c>
      <c r="BI29" s="368">
        <v>3.2225178078000001</v>
      </c>
      <c r="BJ29" s="368">
        <v>3.2230182890000001</v>
      </c>
      <c r="BK29" s="368">
        <v>3.2602668896</v>
      </c>
      <c r="BL29" s="368">
        <v>3.2586596760000002</v>
      </c>
      <c r="BM29" s="368">
        <v>3.2562123788999999</v>
      </c>
      <c r="BN29" s="368">
        <v>3.2539464855000002</v>
      </c>
      <c r="BO29" s="368">
        <v>3.2520299739</v>
      </c>
      <c r="BP29" s="368">
        <v>3.2507132981</v>
      </c>
      <c r="BQ29" s="368">
        <v>3.2490281456000001</v>
      </c>
      <c r="BR29" s="368">
        <v>3.2476987749999999</v>
      </c>
      <c r="BS29" s="368">
        <v>3.2462582189</v>
      </c>
      <c r="BT29" s="368">
        <v>3.2440498183000002</v>
      </c>
      <c r="BU29" s="368">
        <v>3.2429190631</v>
      </c>
      <c r="BV29" s="368">
        <v>3.2416052089999998</v>
      </c>
    </row>
    <row r="30" spans="1:74" ht="11.1" customHeight="1" x14ac:dyDescent="0.2">
      <c r="A30" s="159" t="s">
        <v>258</v>
      </c>
      <c r="B30" s="170" t="s">
        <v>372</v>
      </c>
      <c r="C30" s="244">
        <v>0.97488835484000003</v>
      </c>
      <c r="D30" s="244">
        <v>0.97926899999999995</v>
      </c>
      <c r="E30" s="244">
        <v>0.97675932257999998</v>
      </c>
      <c r="F30" s="244">
        <v>0.97650899999999996</v>
      </c>
      <c r="G30" s="244">
        <v>0.98003674194000001</v>
      </c>
      <c r="H30" s="244">
        <v>0.97777899999999995</v>
      </c>
      <c r="I30" s="244">
        <v>0.97304964516000003</v>
      </c>
      <c r="J30" s="244">
        <v>0.97737545160999995</v>
      </c>
      <c r="K30" s="244">
        <v>0.98506566666999995</v>
      </c>
      <c r="L30" s="244">
        <v>0.98571738710000001</v>
      </c>
      <c r="M30" s="244">
        <v>0.97205233332999996</v>
      </c>
      <c r="N30" s="244">
        <v>0.99301093547999997</v>
      </c>
      <c r="O30" s="244">
        <v>0.97632061290000005</v>
      </c>
      <c r="P30" s="244">
        <v>0.97625471428999999</v>
      </c>
      <c r="Q30" s="244">
        <v>0.97631093548000003</v>
      </c>
      <c r="R30" s="244">
        <v>0.97701899999999997</v>
      </c>
      <c r="S30" s="244">
        <v>0.97826900000000006</v>
      </c>
      <c r="T30" s="244">
        <v>0.982769</v>
      </c>
      <c r="U30" s="244">
        <v>0.98476900000000001</v>
      </c>
      <c r="V30" s="244">
        <v>0.983769</v>
      </c>
      <c r="W30" s="244">
        <v>0.99946900000000005</v>
      </c>
      <c r="X30" s="244">
        <v>1.004569</v>
      </c>
      <c r="Y30" s="244">
        <v>1.0104089999999999</v>
      </c>
      <c r="Z30" s="244">
        <v>1.0014625483999999</v>
      </c>
      <c r="AA30" s="244">
        <v>0.97953996773999996</v>
      </c>
      <c r="AB30" s="244">
        <v>0.98062614286000005</v>
      </c>
      <c r="AC30" s="244">
        <v>0.97929480645</v>
      </c>
      <c r="AD30" s="244">
        <v>0.97973566667</v>
      </c>
      <c r="AE30" s="244">
        <v>0.97955932258</v>
      </c>
      <c r="AF30" s="244">
        <v>0.98033899999999996</v>
      </c>
      <c r="AG30" s="244">
        <v>0.97995287096999995</v>
      </c>
      <c r="AH30" s="244">
        <v>0.97957545161000004</v>
      </c>
      <c r="AI30" s="244">
        <v>0.98202233333</v>
      </c>
      <c r="AJ30" s="244">
        <v>0.99484600000000001</v>
      </c>
      <c r="AK30" s="244">
        <v>0.98067099999999996</v>
      </c>
      <c r="AL30" s="244">
        <v>0.98017100000000001</v>
      </c>
      <c r="AM30" s="244">
        <v>0.96794100000000005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0.95367100000000005</v>
      </c>
      <c r="AW30" s="244">
        <v>0.94967100000000004</v>
      </c>
      <c r="AX30" s="244">
        <v>0.95467100000000005</v>
      </c>
      <c r="AY30" s="244">
        <v>0.96767099999999995</v>
      </c>
      <c r="AZ30" s="244">
        <v>0.95867100000000005</v>
      </c>
      <c r="BA30" s="244">
        <v>0.96144052077999997</v>
      </c>
      <c r="BB30" s="244">
        <v>0.95931160637000001</v>
      </c>
      <c r="BC30" s="244">
        <v>0.96101043010999998</v>
      </c>
      <c r="BD30" s="368">
        <v>0.96994700375999998</v>
      </c>
      <c r="BE30" s="368">
        <v>0.98187096491000003</v>
      </c>
      <c r="BF30" s="368">
        <v>1.0197897516000001</v>
      </c>
      <c r="BG30" s="368">
        <v>1.0197838263000001</v>
      </c>
      <c r="BH30" s="368">
        <v>1.0196992685999999</v>
      </c>
      <c r="BI30" s="368">
        <v>1.0196543542000001</v>
      </c>
      <c r="BJ30" s="368">
        <v>1.0197138279</v>
      </c>
      <c r="BK30" s="368">
        <v>1.0319486280000001</v>
      </c>
      <c r="BL30" s="368">
        <v>1.0318702241</v>
      </c>
      <c r="BM30" s="368">
        <v>1.0317924742</v>
      </c>
      <c r="BN30" s="368">
        <v>1.0316953476999999</v>
      </c>
      <c r="BO30" s="368">
        <v>1.0316420115</v>
      </c>
      <c r="BP30" s="368">
        <v>1.0315943012</v>
      </c>
      <c r="BQ30" s="368">
        <v>1.0315389913999999</v>
      </c>
      <c r="BR30" s="368">
        <v>1.0314767042999999</v>
      </c>
      <c r="BS30" s="368">
        <v>1.0314906150000001</v>
      </c>
      <c r="BT30" s="368">
        <v>1.0314214087</v>
      </c>
      <c r="BU30" s="368">
        <v>1.0313916345</v>
      </c>
      <c r="BV30" s="368">
        <v>1.0314717121999999</v>
      </c>
    </row>
    <row r="31" spans="1:74" ht="11.1" customHeight="1" x14ac:dyDescent="0.2">
      <c r="A31" s="159" t="s">
        <v>1119</v>
      </c>
      <c r="B31" s="170" t="s">
        <v>1118</v>
      </c>
      <c r="C31" s="244">
        <v>1.834805</v>
      </c>
      <c r="D31" s="244">
        <v>1.814805</v>
      </c>
      <c r="E31" s="244">
        <v>1.834805</v>
      </c>
      <c r="F31" s="244">
        <v>1.8848050000000001</v>
      </c>
      <c r="G31" s="244">
        <v>1.8948050000000001</v>
      </c>
      <c r="H31" s="244">
        <v>1.8848050000000001</v>
      </c>
      <c r="I31" s="244">
        <v>1.9148050000000001</v>
      </c>
      <c r="J31" s="244">
        <v>1.9048050000000001</v>
      </c>
      <c r="K31" s="244">
        <v>1.8848050000000001</v>
      </c>
      <c r="L31" s="244">
        <v>1.9148050000000001</v>
      </c>
      <c r="M31" s="244">
        <v>1.9048050000000001</v>
      </c>
      <c r="N31" s="244">
        <v>1.9148050000000001</v>
      </c>
      <c r="O31" s="244">
        <v>1.9248050000000001</v>
      </c>
      <c r="P31" s="244">
        <v>1.8848050000000001</v>
      </c>
      <c r="Q31" s="244">
        <v>1.9048050000000001</v>
      </c>
      <c r="R31" s="244">
        <v>1.9048050000000001</v>
      </c>
      <c r="S31" s="244">
        <v>1.9148050000000001</v>
      </c>
      <c r="T31" s="244">
        <v>1.9248050000000001</v>
      </c>
      <c r="U31" s="244">
        <v>1.9248050000000001</v>
      </c>
      <c r="V31" s="244">
        <v>1.9148050000000001</v>
      </c>
      <c r="W31" s="244">
        <v>1.8948050000000001</v>
      </c>
      <c r="X31" s="244">
        <v>1.9148050000000001</v>
      </c>
      <c r="Y31" s="244">
        <v>1.9148050000000001</v>
      </c>
      <c r="Z31" s="244">
        <v>1.919805</v>
      </c>
      <c r="AA31" s="244">
        <v>1.9248050000000001</v>
      </c>
      <c r="AB31" s="244">
        <v>1.9048050000000001</v>
      </c>
      <c r="AC31" s="244">
        <v>1.9248050000000001</v>
      </c>
      <c r="AD31" s="244">
        <v>1.8948050000000001</v>
      </c>
      <c r="AE31" s="244">
        <v>1.8948050000000001</v>
      </c>
      <c r="AF31" s="244">
        <v>1.8948050000000001</v>
      </c>
      <c r="AG31" s="244">
        <v>1.8948050000000001</v>
      </c>
      <c r="AH31" s="244">
        <v>1.893805</v>
      </c>
      <c r="AI31" s="244">
        <v>1.893805</v>
      </c>
      <c r="AJ31" s="244">
        <v>1.893805</v>
      </c>
      <c r="AK31" s="244">
        <v>1.893805</v>
      </c>
      <c r="AL31" s="244">
        <v>1.893805</v>
      </c>
      <c r="AM31" s="244">
        <v>1.844805</v>
      </c>
      <c r="AN31" s="244">
        <v>1.834805</v>
      </c>
      <c r="AO31" s="244">
        <v>1.8418049999999999</v>
      </c>
      <c r="AP31" s="244">
        <v>1.8678049999999999</v>
      </c>
      <c r="AQ31" s="244">
        <v>1.864805</v>
      </c>
      <c r="AR31" s="244">
        <v>1.8778049999999999</v>
      </c>
      <c r="AS31" s="244">
        <v>1.8798049999999999</v>
      </c>
      <c r="AT31" s="244">
        <v>1.8778049999999999</v>
      </c>
      <c r="AU31" s="244">
        <v>1.8778049999999999</v>
      </c>
      <c r="AV31" s="244">
        <v>1.8778049999999999</v>
      </c>
      <c r="AW31" s="244">
        <v>1.8768050000000001</v>
      </c>
      <c r="AX31" s="244">
        <v>1.8828050000000001</v>
      </c>
      <c r="AY31" s="244">
        <v>1.8968050000000001</v>
      </c>
      <c r="AZ31" s="244">
        <v>1.8968050000000001</v>
      </c>
      <c r="BA31" s="244">
        <v>1.8992037376999999</v>
      </c>
      <c r="BB31" s="244">
        <v>1.9141921961999999</v>
      </c>
      <c r="BC31" s="244">
        <v>1.9141908232</v>
      </c>
      <c r="BD31" s="368">
        <v>1.9143745179</v>
      </c>
      <c r="BE31" s="368">
        <v>1.9174064036</v>
      </c>
      <c r="BF31" s="368">
        <v>1.9174408719</v>
      </c>
      <c r="BG31" s="368">
        <v>1.9175130558</v>
      </c>
      <c r="BH31" s="368">
        <v>1.9204539811000001</v>
      </c>
      <c r="BI31" s="368">
        <v>1.9205896239</v>
      </c>
      <c r="BJ31" s="368">
        <v>1.9226889453</v>
      </c>
      <c r="BK31" s="368">
        <v>1.9263707465</v>
      </c>
      <c r="BL31" s="368">
        <v>1.9266525497</v>
      </c>
      <c r="BM31" s="368">
        <v>1.9266042554</v>
      </c>
      <c r="BN31" s="368">
        <v>1.926601926</v>
      </c>
      <c r="BO31" s="368">
        <v>1.9266123268999999</v>
      </c>
      <c r="BP31" s="368">
        <v>1.9267326487000001</v>
      </c>
      <c r="BQ31" s="368">
        <v>1.9267332763</v>
      </c>
      <c r="BR31" s="368">
        <v>1.9267324642000001</v>
      </c>
      <c r="BS31" s="368">
        <v>1.9267794253999999</v>
      </c>
      <c r="BT31" s="368">
        <v>1.9266765567999999</v>
      </c>
      <c r="BU31" s="368">
        <v>1.9267721529999999</v>
      </c>
      <c r="BV31" s="368">
        <v>1.9268648910999999</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369"/>
      <c r="BE32" s="369"/>
      <c r="BF32" s="369"/>
      <c r="BG32" s="369"/>
      <c r="BH32" s="369"/>
      <c r="BI32" s="369"/>
      <c r="BJ32" s="369"/>
      <c r="BK32" s="369"/>
      <c r="BL32" s="369"/>
      <c r="BM32" s="369"/>
      <c r="BN32" s="369"/>
      <c r="BO32" s="369"/>
      <c r="BP32" s="369"/>
      <c r="BQ32" s="369"/>
      <c r="BR32" s="369"/>
      <c r="BS32" s="369"/>
      <c r="BT32" s="369"/>
      <c r="BU32" s="369"/>
      <c r="BV32" s="369"/>
    </row>
    <row r="33" spans="1:74" ht="11.1" customHeight="1" x14ac:dyDescent="0.2">
      <c r="A33" s="159" t="s">
        <v>374</v>
      </c>
      <c r="B33" s="169" t="s">
        <v>384</v>
      </c>
      <c r="C33" s="244">
        <v>9.4265693654000007</v>
      </c>
      <c r="D33" s="244">
        <v>9.3706100396000007</v>
      </c>
      <c r="E33" s="244">
        <v>9.4109028245000008</v>
      </c>
      <c r="F33" s="244">
        <v>9.3173382852</v>
      </c>
      <c r="G33" s="244">
        <v>9.2990998971999996</v>
      </c>
      <c r="H33" s="244">
        <v>9.4637208325</v>
      </c>
      <c r="I33" s="244">
        <v>9.3610540769000004</v>
      </c>
      <c r="J33" s="244">
        <v>9.2228752538999998</v>
      </c>
      <c r="K33" s="244">
        <v>9.2108785020999999</v>
      </c>
      <c r="L33" s="244">
        <v>9.2628830841000003</v>
      </c>
      <c r="M33" s="244">
        <v>9.3339111033000002</v>
      </c>
      <c r="N33" s="244">
        <v>9.2010945296000006</v>
      </c>
      <c r="O33" s="244">
        <v>9.3989888977000007</v>
      </c>
      <c r="P33" s="244">
        <v>9.3743288818000003</v>
      </c>
      <c r="Q33" s="244">
        <v>9.4115476150999999</v>
      </c>
      <c r="R33" s="244">
        <v>9.2836913718999998</v>
      </c>
      <c r="S33" s="244">
        <v>9.2593077213000008</v>
      </c>
      <c r="T33" s="244">
        <v>9.4344322812999994</v>
      </c>
      <c r="U33" s="244">
        <v>9.2312274023000001</v>
      </c>
      <c r="V33" s="244">
        <v>9.2210737360999993</v>
      </c>
      <c r="W33" s="244">
        <v>9.2179576946000008</v>
      </c>
      <c r="X33" s="244">
        <v>9.3372850109000005</v>
      </c>
      <c r="Y33" s="244">
        <v>9.3456789853999993</v>
      </c>
      <c r="Z33" s="244">
        <v>9.4303941300999998</v>
      </c>
      <c r="AA33" s="244">
        <v>9.4343096687999992</v>
      </c>
      <c r="AB33" s="244">
        <v>9.4638953532999999</v>
      </c>
      <c r="AC33" s="244">
        <v>9.6122974253999995</v>
      </c>
      <c r="AD33" s="244">
        <v>9.5012659902000003</v>
      </c>
      <c r="AE33" s="244">
        <v>9.4921750253999999</v>
      </c>
      <c r="AF33" s="244">
        <v>9.6226993241999992</v>
      </c>
      <c r="AG33" s="244">
        <v>9.3842017878000004</v>
      </c>
      <c r="AH33" s="244">
        <v>9.4113994632000004</v>
      </c>
      <c r="AI33" s="244">
        <v>9.3832175793000001</v>
      </c>
      <c r="AJ33" s="244">
        <v>9.4986169024000002</v>
      </c>
      <c r="AK33" s="244">
        <v>9.5313268602000001</v>
      </c>
      <c r="AL33" s="244">
        <v>9.4378997463999994</v>
      </c>
      <c r="AM33" s="244">
        <v>9.5249520683999993</v>
      </c>
      <c r="AN33" s="244">
        <v>9.3748288351000006</v>
      </c>
      <c r="AO33" s="244">
        <v>9.4173285448000001</v>
      </c>
      <c r="AP33" s="244">
        <v>9.1513228932999997</v>
      </c>
      <c r="AQ33" s="244">
        <v>9.0840141024999994</v>
      </c>
      <c r="AR33" s="244">
        <v>9.2458772829000004</v>
      </c>
      <c r="AS33" s="244">
        <v>9.1722729631999993</v>
      </c>
      <c r="AT33" s="244">
        <v>9.2911283013000006</v>
      </c>
      <c r="AU33" s="244">
        <v>9.1721462684000006</v>
      </c>
      <c r="AV33" s="244">
        <v>9.1957250400999992</v>
      </c>
      <c r="AW33" s="244">
        <v>9.1915329794999998</v>
      </c>
      <c r="AX33" s="244">
        <v>9.1508484084999999</v>
      </c>
      <c r="AY33" s="244">
        <v>9.3253291392000008</v>
      </c>
      <c r="AZ33" s="244">
        <v>9.2802218735000004</v>
      </c>
      <c r="BA33" s="244">
        <v>9.3949782979999998</v>
      </c>
      <c r="BB33" s="244">
        <v>9.3220764447000004</v>
      </c>
      <c r="BC33" s="244">
        <v>9.2807575176999997</v>
      </c>
      <c r="BD33" s="368">
        <v>9.3422600925000001</v>
      </c>
      <c r="BE33" s="368">
        <v>9.2894507312000005</v>
      </c>
      <c r="BF33" s="368">
        <v>9.3096188780000002</v>
      </c>
      <c r="BG33" s="368">
        <v>9.3189850692</v>
      </c>
      <c r="BH33" s="368">
        <v>9.3285207389</v>
      </c>
      <c r="BI33" s="368">
        <v>9.3497055589000002</v>
      </c>
      <c r="BJ33" s="368">
        <v>9.3063310682000004</v>
      </c>
      <c r="BK33" s="368">
        <v>9.3373688554999994</v>
      </c>
      <c r="BL33" s="368">
        <v>9.3398397091999996</v>
      </c>
      <c r="BM33" s="368">
        <v>9.3310012079</v>
      </c>
      <c r="BN33" s="368">
        <v>9.3228004041000005</v>
      </c>
      <c r="BO33" s="368">
        <v>9.318626257</v>
      </c>
      <c r="BP33" s="368">
        <v>9.3564488904999994</v>
      </c>
      <c r="BQ33" s="368">
        <v>9.2852685260999994</v>
      </c>
      <c r="BR33" s="368">
        <v>9.3027305204000008</v>
      </c>
      <c r="BS33" s="368">
        <v>9.3133125285999991</v>
      </c>
      <c r="BT33" s="368">
        <v>9.3130398213000003</v>
      </c>
      <c r="BU33" s="368">
        <v>9.3291660961999998</v>
      </c>
      <c r="BV33" s="368">
        <v>9.2833675802000002</v>
      </c>
    </row>
    <row r="34" spans="1:74" ht="11.1" customHeight="1" x14ac:dyDescent="0.2">
      <c r="A34" s="159" t="s">
        <v>259</v>
      </c>
      <c r="B34" s="170" t="s">
        <v>333</v>
      </c>
      <c r="C34" s="244">
        <v>0.32863199999999998</v>
      </c>
      <c r="D34" s="244">
        <v>0.32563199999999998</v>
      </c>
      <c r="E34" s="244">
        <v>0.34263199999999999</v>
      </c>
      <c r="F34" s="244">
        <v>0.32763199999999998</v>
      </c>
      <c r="G34" s="244">
        <v>0.350632</v>
      </c>
      <c r="H34" s="244">
        <v>0.35309499999999999</v>
      </c>
      <c r="I34" s="244">
        <v>0.36305199999999999</v>
      </c>
      <c r="J34" s="244">
        <v>0.36363200000000001</v>
      </c>
      <c r="K34" s="244">
        <v>0.33063199999999998</v>
      </c>
      <c r="L34" s="244">
        <v>0.34609299999999998</v>
      </c>
      <c r="M34" s="244">
        <v>0.33378099999999999</v>
      </c>
      <c r="N34" s="244">
        <v>0.31763200000000003</v>
      </c>
      <c r="O34" s="244">
        <v>0.36089369305000002</v>
      </c>
      <c r="P34" s="244">
        <v>0.36382917952999999</v>
      </c>
      <c r="Q34" s="244">
        <v>0.36251394314000002</v>
      </c>
      <c r="R34" s="244">
        <v>0.35263595247000001</v>
      </c>
      <c r="S34" s="244">
        <v>0.31542440002</v>
      </c>
      <c r="T34" s="244">
        <v>0.35502793745</v>
      </c>
      <c r="U34" s="244">
        <v>0.36167918766000001</v>
      </c>
      <c r="V34" s="244">
        <v>0.37074878776999998</v>
      </c>
      <c r="W34" s="244">
        <v>0.38742152004000002</v>
      </c>
      <c r="X34" s="244">
        <v>0.40106156724000003</v>
      </c>
      <c r="Y34" s="244">
        <v>0.40700830968000001</v>
      </c>
      <c r="Z34" s="244">
        <v>0.42936298608000001</v>
      </c>
      <c r="AA34" s="244">
        <v>0.40384711138000001</v>
      </c>
      <c r="AB34" s="244">
        <v>0.44002226727999999</v>
      </c>
      <c r="AC34" s="244">
        <v>0.42385281646</v>
      </c>
      <c r="AD34" s="244">
        <v>0.46317286348999998</v>
      </c>
      <c r="AE34" s="244">
        <v>0.44591651337999999</v>
      </c>
      <c r="AF34" s="244">
        <v>0.49097859829000001</v>
      </c>
      <c r="AG34" s="244">
        <v>0.49470756448999997</v>
      </c>
      <c r="AH34" s="244">
        <v>0.52075960359999995</v>
      </c>
      <c r="AI34" s="244">
        <v>0.51587270996000001</v>
      </c>
      <c r="AJ34" s="244">
        <v>0.55503185318000003</v>
      </c>
      <c r="AK34" s="244">
        <v>0.53687430756999999</v>
      </c>
      <c r="AL34" s="244">
        <v>0.53220592772999997</v>
      </c>
      <c r="AM34" s="244">
        <v>0.48673682326000001</v>
      </c>
      <c r="AN34" s="244">
        <v>0.45683196613999999</v>
      </c>
      <c r="AO34" s="244">
        <v>0.51554528678</v>
      </c>
      <c r="AP34" s="244">
        <v>0.52728603326000001</v>
      </c>
      <c r="AQ34" s="244">
        <v>0.46018041865999998</v>
      </c>
      <c r="AR34" s="244">
        <v>0.49931282953</v>
      </c>
      <c r="AS34" s="244">
        <v>0.48073399548000001</v>
      </c>
      <c r="AT34" s="244">
        <v>0.51928454640999999</v>
      </c>
      <c r="AU34" s="244">
        <v>0.49244605358999999</v>
      </c>
      <c r="AV34" s="244">
        <v>0.49746720335</v>
      </c>
      <c r="AW34" s="244">
        <v>0.48296649054000002</v>
      </c>
      <c r="AX34" s="244">
        <v>0.48078613365</v>
      </c>
      <c r="AY34" s="244">
        <v>0.47361225721</v>
      </c>
      <c r="AZ34" s="244">
        <v>0.43274652649000001</v>
      </c>
      <c r="BA34" s="244">
        <v>0.51472602504999998</v>
      </c>
      <c r="BB34" s="244">
        <v>0.50598399493000001</v>
      </c>
      <c r="BC34" s="244">
        <v>0.50572626723000003</v>
      </c>
      <c r="BD34" s="368">
        <v>0.50393871123</v>
      </c>
      <c r="BE34" s="368">
        <v>0.50976183691999999</v>
      </c>
      <c r="BF34" s="368">
        <v>0.50758962550999998</v>
      </c>
      <c r="BG34" s="368">
        <v>0.50551176866000003</v>
      </c>
      <c r="BH34" s="368">
        <v>0.50409717626999995</v>
      </c>
      <c r="BI34" s="368">
        <v>0.50317762416</v>
      </c>
      <c r="BJ34" s="368">
        <v>0.50316366191999995</v>
      </c>
      <c r="BK34" s="368">
        <v>0.50205438137000002</v>
      </c>
      <c r="BL34" s="368">
        <v>0.50230756522999997</v>
      </c>
      <c r="BM34" s="368">
        <v>0.50171677256000002</v>
      </c>
      <c r="BN34" s="368">
        <v>0.49924157248000001</v>
      </c>
      <c r="BO34" s="368">
        <v>0.49679721045000003</v>
      </c>
      <c r="BP34" s="368">
        <v>0.49463171066</v>
      </c>
      <c r="BQ34" s="368">
        <v>0.49215924997999999</v>
      </c>
      <c r="BR34" s="368">
        <v>0.48968159571999997</v>
      </c>
      <c r="BS34" s="368">
        <v>0.48732435398000001</v>
      </c>
      <c r="BT34" s="368">
        <v>0.48458337733000001</v>
      </c>
      <c r="BU34" s="368">
        <v>0.48234737821000001</v>
      </c>
      <c r="BV34" s="368">
        <v>0.48010271638000002</v>
      </c>
    </row>
    <row r="35" spans="1:74" ht="11.1" customHeight="1" x14ac:dyDescent="0.2">
      <c r="A35" s="159" t="s">
        <v>260</v>
      </c>
      <c r="B35" s="170" t="s">
        <v>334</v>
      </c>
      <c r="C35" s="244">
        <v>4.8380000000000001</v>
      </c>
      <c r="D35" s="244">
        <v>4.7880000000000003</v>
      </c>
      <c r="E35" s="244">
        <v>4.83</v>
      </c>
      <c r="F35" s="244">
        <v>4.8520000000000003</v>
      </c>
      <c r="G35" s="244">
        <v>4.8129999999999997</v>
      </c>
      <c r="H35" s="244">
        <v>4.9400000000000004</v>
      </c>
      <c r="I35" s="244">
        <v>4.8220000000000001</v>
      </c>
      <c r="J35" s="244">
        <v>4.7569999999999997</v>
      </c>
      <c r="K35" s="244">
        <v>4.7779999999999996</v>
      </c>
      <c r="L35" s="244">
        <v>4.7789999999999999</v>
      </c>
      <c r="M35" s="244">
        <v>4.8230000000000004</v>
      </c>
      <c r="N35" s="244">
        <v>4.7690000000000001</v>
      </c>
      <c r="O35" s="244">
        <v>4.8280000000000003</v>
      </c>
      <c r="P35" s="244">
        <v>4.7830000000000004</v>
      </c>
      <c r="Q35" s="244">
        <v>4.8470000000000004</v>
      </c>
      <c r="R35" s="244">
        <v>4.8339999999999996</v>
      </c>
      <c r="S35" s="244">
        <v>4.8209999999999997</v>
      </c>
      <c r="T35" s="244">
        <v>4.9180000000000001</v>
      </c>
      <c r="U35" s="244">
        <v>4.7759999999999998</v>
      </c>
      <c r="V35" s="244">
        <v>4.8109999999999999</v>
      </c>
      <c r="W35" s="244">
        <v>4.7409999999999997</v>
      </c>
      <c r="X35" s="244">
        <v>4.8380000000000001</v>
      </c>
      <c r="Y35" s="244">
        <v>4.8310000000000004</v>
      </c>
      <c r="Z35" s="244">
        <v>4.899</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5.0010000000000003</v>
      </c>
      <c r="AN35" s="244">
        <v>4.9359999999999999</v>
      </c>
      <c r="AO35" s="244">
        <v>4.9429999999999996</v>
      </c>
      <c r="AP35" s="244">
        <v>4.8639999999999999</v>
      </c>
      <c r="AQ35" s="244">
        <v>4.8879999999999999</v>
      </c>
      <c r="AR35" s="244">
        <v>4.984</v>
      </c>
      <c r="AS35" s="244">
        <v>4.9189999999999996</v>
      </c>
      <c r="AT35" s="244">
        <v>4.9660000000000002</v>
      </c>
      <c r="AU35" s="244">
        <v>4.9669999999999996</v>
      </c>
      <c r="AV35" s="244">
        <v>4.907</v>
      </c>
      <c r="AW35" s="244">
        <v>4.9269999999999996</v>
      </c>
      <c r="AX35" s="244">
        <v>4.8705412920000004</v>
      </c>
      <c r="AY35" s="244">
        <v>5.0493362766000001</v>
      </c>
      <c r="AZ35" s="244">
        <v>5.0031663417000001</v>
      </c>
      <c r="BA35" s="244">
        <v>5.0924890345999998</v>
      </c>
      <c r="BB35" s="244">
        <v>5.0610557897000001</v>
      </c>
      <c r="BC35" s="244">
        <v>5.0084095505999997</v>
      </c>
      <c r="BD35" s="368">
        <v>5.0447333642999999</v>
      </c>
      <c r="BE35" s="368">
        <v>4.9831787071000004</v>
      </c>
      <c r="BF35" s="368">
        <v>5.0194403795999998</v>
      </c>
      <c r="BG35" s="368">
        <v>5.0419861214999999</v>
      </c>
      <c r="BH35" s="368">
        <v>5.0606865384999997</v>
      </c>
      <c r="BI35" s="368">
        <v>5.0808586611999997</v>
      </c>
      <c r="BJ35" s="368">
        <v>5.0388919193000001</v>
      </c>
      <c r="BK35" s="368">
        <v>5.0522235315000001</v>
      </c>
      <c r="BL35" s="368">
        <v>5.0481850786000004</v>
      </c>
      <c r="BM35" s="368">
        <v>5.0453326874000002</v>
      </c>
      <c r="BN35" s="368">
        <v>5.0550278068000001</v>
      </c>
      <c r="BO35" s="368">
        <v>5.0776756450000002</v>
      </c>
      <c r="BP35" s="368">
        <v>5.1126743057999997</v>
      </c>
      <c r="BQ35" s="368">
        <v>5.0508257888000001</v>
      </c>
      <c r="BR35" s="368">
        <v>5.0868273113000004</v>
      </c>
      <c r="BS35" s="368">
        <v>5.1094618490999997</v>
      </c>
      <c r="BT35" s="368">
        <v>5.1275559773000001</v>
      </c>
      <c r="BU35" s="368">
        <v>5.1472514494999997</v>
      </c>
      <c r="BV35" s="368">
        <v>5.1059493265000002</v>
      </c>
    </row>
    <row r="36" spans="1:74" ht="11.1" customHeight="1" x14ac:dyDescent="0.2">
      <c r="A36" s="159" t="s">
        <v>261</v>
      </c>
      <c r="B36" s="170" t="s">
        <v>335</v>
      </c>
      <c r="C36" s="244">
        <v>1.0254532503</v>
      </c>
      <c r="D36" s="244">
        <v>1.0277522629</v>
      </c>
      <c r="E36" s="244">
        <v>1.0246143961</v>
      </c>
      <c r="F36" s="244">
        <v>1.003103168</v>
      </c>
      <c r="G36" s="244">
        <v>1.0139383574</v>
      </c>
      <c r="H36" s="244">
        <v>1.0278780107000001</v>
      </c>
      <c r="I36" s="244">
        <v>1.0296970619000001</v>
      </c>
      <c r="J36" s="244">
        <v>1.0118089652</v>
      </c>
      <c r="K36" s="244">
        <v>1.0128110880000001</v>
      </c>
      <c r="L36" s="244">
        <v>1.0201139897</v>
      </c>
      <c r="M36" s="244">
        <v>1.0050034000000001</v>
      </c>
      <c r="N36" s="244">
        <v>1.0066892619000001</v>
      </c>
      <c r="O36" s="244">
        <v>1.0154571071</v>
      </c>
      <c r="P36" s="244">
        <v>1.0311157571</v>
      </c>
      <c r="Q36" s="244">
        <v>1.0495304000000001</v>
      </c>
      <c r="R36" s="244">
        <v>1.0293151199999999</v>
      </c>
      <c r="S36" s="244">
        <v>1.0231557418999999</v>
      </c>
      <c r="T36" s="244">
        <v>1.02567736</v>
      </c>
      <c r="U36" s="244">
        <v>1.0052517935</v>
      </c>
      <c r="V36" s="244">
        <v>1.0142298064999999</v>
      </c>
      <c r="W36" s="244">
        <v>1.0110755199999999</v>
      </c>
      <c r="X36" s="244">
        <v>1.0087178065</v>
      </c>
      <c r="Y36" s="244">
        <v>0.99586930666999995</v>
      </c>
      <c r="Z36" s="244">
        <v>1.0023589934999999</v>
      </c>
      <c r="AA36" s="244">
        <v>1.0027288000000001</v>
      </c>
      <c r="AB36" s="244">
        <v>1.0014876856999999</v>
      </c>
      <c r="AC36" s="244">
        <v>1.0132110452</v>
      </c>
      <c r="AD36" s="244">
        <v>0.99625248</v>
      </c>
      <c r="AE36" s="244">
        <v>0.98635695483999997</v>
      </c>
      <c r="AF36" s="244">
        <v>0.97691583999999998</v>
      </c>
      <c r="AG36" s="244">
        <v>0.98578258065000002</v>
      </c>
      <c r="AH36" s="244">
        <v>0.96917383225999998</v>
      </c>
      <c r="AI36" s="244">
        <v>0.95539658667000005</v>
      </c>
      <c r="AJ36" s="244">
        <v>0.99219445160999997</v>
      </c>
      <c r="AK36" s="244">
        <v>0.98540696000000005</v>
      </c>
      <c r="AL36" s="244">
        <v>0.97131354838999995</v>
      </c>
      <c r="AM36" s="244">
        <v>0.97844882581000003</v>
      </c>
      <c r="AN36" s="244">
        <v>0.95201579999999997</v>
      </c>
      <c r="AO36" s="244">
        <v>0.94893590322999999</v>
      </c>
      <c r="AP36" s="244">
        <v>0.88679249332999999</v>
      </c>
      <c r="AQ36" s="244">
        <v>0.89091336128999998</v>
      </c>
      <c r="AR36" s="244">
        <v>0.91956578667</v>
      </c>
      <c r="AS36" s="244">
        <v>0.93520654838999995</v>
      </c>
      <c r="AT36" s="244">
        <v>0.92354401289999999</v>
      </c>
      <c r="AU36" s="244">
        <v>0.90815154814999999</v>
      </c>
      <c r="AV36" s="244">
        <v>0.91273448189999995</v>
      </c>
      <c r="AW36" s="244">
        <v>0.92309582231999998</v>
      </c>
      <c r="AX36" s="244">
        <v>0.91393643444999995</v>
      </c>
      <c r="AY36" s="244">
        <v>0.91382031507999995</v>
      </c>
      <c r="AZ36" s="244">
        <v>0.91349450528999998</v>
      </c>
      <c r="BA36" s="244">
        <v>0.93568183392000004</v>
      </c>
      <c r="BB36" s="244">
        <v>0.92434396930999996</v>
      </c>
      <c r="BC36" s="244">
        <v>0.91225549378000004</v>
      </c>
      <c r="BD36" s="368">
        <v>0.92090262866000006</v>
      </c>
      <c r="BE36" s="368">
        <v>0.92880333159999995</v>
      </c>
      <c r="BF36" s="368">
        <v>0.92108961313000004</v>
      </c>
      <c r="BG36" s="368">
        <v>0.91646322591999996</v>
      </c>
      <c r="BH36" s="368">
        <v>0.91145391949999999</v>
      </c>
      <c r="BI36" s="368">
        <v>0.91560844396999996</v>
      </c>
      <c r="BJ36" s="368">
        <v>0.91599400776999995</v>
      </c>
      <c r="BK36" s="368">
        <v>0.91488310894000002</v>
      </c>
      <c r="BL36" s="368">
        <v>0.92049046147000002</v>
      </c>
      <c r="BM36" s="368">
        <v>0.92504646331999996</v>
      </c>
      <c r="BN36" s="368">
        <v>0.91325478302999996</v>
      </c>
      <c r="BO36" s="368">
        <v>0.90066541712000003</v>
      </c>
      <c r="BP36" s="368">
        <v>0.90399108959999996</v>
      </c>
      <c r="BQ36" s="368">
        <v>0.90675882743000003</v>
      </c>
      <c r="BR36" s="368">
        <v>0.89937394101000001</v>
      </c>
      <c r="BS36" s="368">
        <v>0.89801054613999998</v>
      </c>
      <c r="BT36" s="368">
        <v>0.89293299530000003</v>
      </c>
      <c r="BU36" s="368">
        <v>0.89674808982999998</v>
      </c>
      <c r="BV36" s="368">
        <v>0.89748260524000001</v>
      </c>
    </row>
    <row r="37" spans="1:74" ht="11.1" customHeight="1" x14ac:dyDescent="0.2">
      <c r="A37" s="159" t="s">
        <v>1026</v>
      </c>
      <c r="B37" s="170" t="s">
        <v>1025</v>
      </c>
      <c r="C37" s="244">
        <v>0.91920400000000002</v>
      </c>
      <c r="D37" s="244">
        <v>0.90290400000000004</v>
      </c>
      <c r="E37" s="244">
        <v>0.91150399999999998</v>
      </c>
      <c r="F37" s="244">
        <v>0.90540399999999999</v>
      </c>
      <c r="G37" s="244">
        <v>0.89910699999999999</v>
      </c>
      <c r="H37" s="244">
        <v>0.895459</v>
      </c>
      <c r="I37" s="244">
        <v>0.90284799999999998</v>
      </c>
      <c r="J37" s="244">
        <v>0.88695299999999999</v>
      </c>
      <c r="K37" s="244">
        <v>0.88482099999999997</v>
      </c>
      <c r="L37" s="244">
        <v>0.88543099999999997</v>
      </c>
      <c r="M37" s="244">
        <v>0.88266500000000003</v>
      </c>
      <c r="N37" s="244">
        <v>0.89671699999999999</v>
      </c>
      <c r="O37" s="244">
        <v>0.91149999999999998</v>
      </c>
      <c r="P37" s="244">
        <v>0.93049999999999999</v>
      </c>
      <c r="Q37" s="244">
        <v>0.92349999999999999</v>
      </c>
      <c r="R37" s="244">
        <v>0.91949999999999998</v>
      </c>
      <c r="S37" s="244">
        <v>0.92249999999999999</v>
      </c>
      <c r="T37" s="244">
        <v>0.92549999999999999</v>
      </c>
      <c r="U37" s="244">
        <v>0.87649999999999995</v>
      </c>
      <c r="V37" s="244">
        <v>0.89649999999999996</v>
      </c>
      <c r="W37" s="244">
        <v>0.94850000000000001</v>
      </c>
      <c r="X37" s="244">
        <v>0.89049999999999996</v>
      </c>
      <c r="Y37" s="244">
        <v>0.90549999999999997</v>
      </c>
      <c r="Z37" s="244">
        <v>0.91349999999999998</v>
      </c>
      <c r="AA37" s="244">
        <v>0.90669999999999995</v>
      </c>
      <c r="AB37" s="244">
        <v>0.94469999999999998</v>
      </c>
      <c r="AC37" s="244">
        <v>0.93769999999999998</v>
      </c>
      <c r="AD37" s="244">
        <v>0.93169999999999997</v>
      </c>
      <c r="AE37" s="244">
        <v>0.93169999999999997</v>
      </c>
      <c r="AF37" s="244">
        <v>0.93369999999999997</v>
      </c>
      <c r="AG37" s="244">
        <v>0.92469999999999997</v>
      </c>
      <c r="AH37" s="244">
        <v>0.90869999999999995</v>
      </c>
      <c r="AI37" s="244">
        <v>0.90669999999999995</v>
      </c>
      <c r="AJ37" s="244">
        <v>0.89870000000000005</v>
      </c>
      <c r="AK37" s="244">
        <v>0.90969999999999995</v>
      </c>
      <c r="AL37" s="244">
        <v>0.91369999999999996</v>
      </c>
      <c r="AM37" s="244">
        <v>0.90639999999999998</v>
      </c>
      <c r="AN37" s="244">
        <v>0.90839999999999999</v>
      </c>
      <c r="AO37" s="244">
        <v>0.90839999999999999</v>
      </c>
      <c r="AP37" s="244">
        <v>0.89739999999999998</v>
      </c>
      <c r="AQ37" s="244">
        <v>0.88739999999999997</v>
      </c>
      <c r="AR37" s="244">
        <v>0.88839999999999997</v>
      </c>
      <c r="AS37" s="244">
        <v>0.88339999999999996</v>
      </c>
      <c r="AT37" s="244">
        <v>0.88639999999999997</v>
      </c>
      <c r="AU37" s="244">
        <v>0.83540000000000003</v>
      </c>
      <c r="AV37" s="244">
        <v>0.88539999999999996</v>
      </c>
      <c r="AW37" s="244">
        <v>0.88339999999999996</v>
      </c>
      <c r="AX37" s="244">
        <v>0.87539999999999996</v>
      </c>
      <c r="AY37" s="244">
        <v>0.86539999999999995</v>
      </c>
      <c r="AZ37" s="244">
        <v>0.9294</v>
      </c>
      <c r="BA37" s="244">
        <v>0.88248958871000005</v>
      </c>
      <c r="BB37" s="244">
        <v>0.87794385031</v>
      </c>
      <c r="BC37" s="244">
        <v>0.87442005436000003</v>
      </c>
      <c r="BD37" s="368">
        <v>0.87329560927000005</v>
      </c>
      <c r="BE37" s="368">
        <v>0.87184358106000004</v>
      </c>
      <c r="BF37" s="368">
        <v>0.86839712559000004</v>
      </c>
      <c r="BG37" s="368">
        <v>0.86503205531000005</v>
      </c>
      <c r="BH37" s="368">
        <v>0.86138374693999997</v>
      </c>
      <c r="BI37" s="368">
        <v>0.85815561226000003</v>
      </c>
      <c r="BJ37" s="368">
        <v>0.85484910120000002</v>
      </c>
      <c r="BK37" s="368">
        <v>0.86924163784999997</v>
      </c>
      <c r="BL37" s="368">
        <v>0.86632889767999999</v>
      </c>
      <c r="BM37" s="368">
        <v>0.86270385180999998</v>
      </c>
      <c r="BN37" s="368">
        <v>0.85917799182999999</v>
      </c>
      <c r="BO37" s="368">
        <v>0.85567960230999995</v>
      </c>
      <c r="BP37" s="368">
        <v>0.85241840720999995</v>
      </c>
      <c r="BQ37" s="368">
        <v>0.84889892805</v>
      </c>
      <c r="BR37" s="368">
        <v>0.84537634236000003</v>
      </c>
      <c r="BS37" s="368">
        <v>0.84195684503000001</v>
      </c>
      <c r="BT37" s="368">
        <v>0.83821403516000004</v>
      </c>
      <c r="BU37" s="368">
        <v>0.83489948548000004</v>
      </c>
      <c r="BV37" s="368">
        <v>0.8315787684</v>
      </c>
    </row>
    <row r="38" spans="1:74" ht="11.1" customHeight="1" x14ac:dyDescent="0.2">
      <c r="A38" s="159" t="s">
        <v>262</v>
      </c>
      <c r="B38" s="170" t="s">
        <v>336</v>
      </c>
      <c r="C38" s="244">
        <v>0.77393400000000001</v>
      </c>
      <c r="D38" s="244">
        <v>0.77393400000000001</v>
      </c>
      <c r="E38" s="244">
        <v>0.761934</v>
      </c>
      <c r="F38" s="244">
        <v>0.72693399999999997</v>
      </c>
      <c r="G38" s="244">
        <v>0.70893399999999995</v>
      </c>
      <c r="H38" s="244">
        <v>0.757934</v>
      </c>
      <c r="I38" s="244">
        <v>0.73293399999999997</v>
      </c>
      <c r="J38" s="244">
        <v>0.71193399999999996</v>
      </c>
      <c r="K38" s="244">
        <v>0.72893399999999997</v>
      </c>
      <c r="L38" s="244">
        <v>0.73093399999999997</v>
      </c>
      <c r="M38" s="244">
        <v>0.77593400000000001</v>
      </c>
      <c r="N38" s="244">
        <v>0.72193399999999996</v>
      </c>
      <c r="O38" s="244">
        <v>0.79100000000000004</v>
      </c>
      <c r="P38" s="244">
        <v>0.77800000000000002</v>
      </c>
      <c r="Q38" s="244">
        <v>0.78400000000000003</v>
      </c>
      <c r="R38" s="244">
        <v>0.75800000000000001</v>
      </c>
      <c r="S38" s="244">
        <v>0.748</v>
      </c>
      <c r="T38" s="244">
        <v>0.77700000000000002</v>
      </c>
      <c r="U38" s="244">
        <v>0.76800000000000002</v>
      </c>
      <c r="V38" s="244">
        <v>0.70099999999999996</v>
      </c>
      <c r="W38" s="244">
        <v>0.70799999999999996</v>
      </c>
      <c r="X38" s="244">
        <v>0.75</v>
      </c>
      <c r="Y38" s="244">
        <v>0.755</v>
      </c>
      <c r="Z38" s="244">
        <v>0.75309999999999999</v>
      </c>
      <c r="AA38" s="244">
        <v>0.76200000000000001</v>
      </c>
      <c r="AB38" s="244">
        <v>0.73599999999999999</v>
      </c>
      <c r="AC38" s="244">
        <v>0.746</v>
      </c>
      <c r="AD38" s="244">
        <v>0.72199999999999998</v>
      </c>
      <c r="AE38" s="244">
        <v>0.73299999999999998</v>
      </c>
      <c r="AF38" s="244">
        <v>0.73299999999999998</v>
      </c>
      <c r="AG38" s="244">
        <v>0.60399999999999998</v>
      </c>
      <c r="AH38" s="244">
        <v>0.65</v>
      </c>
      <c r="AI38" s="244">
        <v>0.67400000000000004</v>
      </c>
      <c r="AJ38" s="244">
        <v>0.70699999999999996</v>
      </c>
      <c r="AK38" s="244">
        <v>0.73599999999999999</v>
      </c>
      <c r="AL38" s="244">
        <v>0.71099999999999997</v>
      </c>
      <c r="AM38" s="244">
        <v>0.72663</v>
      </c>
      <c r="AN38" s="244">
        <v>0.70669000000000004</v>
      </c>
      <c r="AO38" s="244">
        <v>0.70232000000000006</v>
      </c>
      <c r="AP38" s="244">
        <v>0.60557000000000005</v>
      </c>
      <c r="AQ38" s="244">
        <v>0.59343999999999997</v>
      </c>
      <c r="AR38" s="244">
        <v>0.60155000000000003</v>
      </c>
      <c r="AS38" s="244">
        <v>0.62368999999999997</v>
      </c>
      <c r="AT38" s="244">
        <v>0.63283</v>
      </c>
      <c r="AU38" s="244">
        <v>0.62475999999999998</v>
      </c>
      <c r="AV38" s="244">
        <v>0.63100999999999996</v>
      </c>
      <c r="AW38" s="244">
        <v>0.64059999999999995</v>
      </c>
      <c r="AX38" s="244">
        <v>0.65281</v>
      </c>
      <c r="AY38" s="244">
        <v>0.66307000000000005</v>
      </c>
      <c r="AZ38" s="244">
        <v>0.65093000000000001</v>
      </c>
      <c r="BA38" s="244">
        <v>0.63763022668000002</v>
      </c>
      <c r="BB38" s="244">
        <v>0.61063688960999996</v>
      </c>
      <c r="BC38" s="244">
        <v>0.65100920844999999</v>
      </c>
      <c r="BD38" s="368">
        <v>0.64901322732</v>
      </c>
      <c r="BE38" s="368">
        <v>0.64670033918000003</v>
      </c>
      <c r="BF38" s="368">
        <v>0.64339519886999996</v>
      </c>
      <c r="BG38" s="368">
        <v>0.64117163301000002</v>
      </c>
      <c r="BH38" s="368">
        <v>0.63867418146999999</v>
      </c>
      <c r="BI38" s="368">
        <v>0.63658839001</v>
      </c>
      <c r="BJ38" s="368">
        <v>0.63342826500000005</v>
      </c>
      <c r="BK38" s="368">
        <v>0.63911959412999997</v>
      </c>
      <c r="BL38" s="368">
        <v>0.63751351226999997</v>
      </c>
      <c r="BM38" s="368">
        <v>0.63556245490999996</v>
      </c>
      <c r="BN38" s="368">
        <v>0.63318776745000005</v>
      </c>
      <c r="BO38" s="368">
        <v>0.63036298626999998</v>
      </c>
      <c r="BP38" s="368">
        <v>0.62777074792999998</v>
      </c>
      <c r="BQ38" s="368">
        <v>0.62492807495000002</v>
      </c>
      <c r="BR38" s="368">
        <v>0.62108364849999997</v>
      </c>
      <c r="BS38" s="368">
        <v>0.61834093884999997</v>
      </c>
      <c r="BT38" s="368">
        <v>0.61528430110999999</v>
      </c>
      <c r="BU38" s="368">
        <v>0.61264625149999996</v>
      </c>
      <c r="BV38" s="368">
        <v>0.61000332363999998</v>
      </c>
    </row>
    <row r="39" spans="1:74" ht="11.1" customHeight="1" x14ac:dyDescent="0.2">
      <c r="A39" s="159" t="s">
        <v>263</v>
      </c>
      <c r="B39" s="170" t="s">
        <v>337</v>
      </c>
      <c r="C39" s="244">
        <v>0.32020311509999999</v>
      </c>
      <c r="D39" s="244">
        <v>0.31623677676</v>
      </c>
      <c r="E39" s="244">
        <v>0.31512842833999999</v>
      </c>
      <c r="F39" s="244">
        <v>0.31555311716000001</v>
      </c>
      <c r="G39" s="244">
        <v>0.31503453979000001</v>
      </c>
      <c r="H39" s="244">
        <v>0.31461282185</v>
      </c>
      <c r="I39" s="244">
        <v>0.31046601497999998</v>
      </c>
      <c r="J39" s="244">
        <v>0.29618628871000002</v>
      </c>
      <c r="K39" s="244">
        <v>0.29517941413999998</v>
      </c>
      <c r="L39" s="244">
        <v>0.30594709440000001</v>
      </c>
      <c r="M39" s="244">
        <v>0.30472070332000001</v>
      </c>
      <c r="N39" s="244">
        <v>0.29143526762999999</v>
      </c>
      <c r="O39" s="244">
        <v>0.29800709754999999</v>
      </c>
      <c r="P39" s="244">
        <v>0.29476494518000002</v>
      </c>
      <c r="Q39" s="244">
        <v>0.28503227195000003</v>
      </c>
      <c r="R39" s="244">
        <v>0.28148629943999998</v>
      </c>
      <c r="S39" s="244">
        <v>0.28142857932999998</v>
      </c>
      <c r="T39" s="244">
        <v>0.27262098383</v>
      </c>
      <c r="U39" s="244">
        <v>0.27671842105</v>
      </c>
      <c r="V39" s="244">
        <v>0.25810514186</v>
      </c>
      <c r="W39" s="244">
        <v>0.26966465451999999</v>
      </c>
      <c r="X39" s="244">
        <v>0.26740563718999999</v>
      </c>
      <c r="Y39" s="244">
        <v>0.27011636905000003</v>
      </c>
      <c r="Z39" s="244">
        <v>0.26227015044000002</v>
      </c>
      <c r="AA39" s="244">
        <v>0.26510475743</v>
      </c>
      <c r="AB39" s="244">
        <v>0.27107740034</v>
      </c>
      <c r="AC39" s="244">
        <v>0.27979356372999997</v>
      </c>
      <c r="AD39" s="244">
        <v>0.2706796467</v>
      </c>
      <c r="AE39" s="244">
        <v>0.27380055715000001</v>
      </c>
      <c r="AF39" s="244">
        <v>0.26744288592999998</v>
      </c>
      <c r="AG39" s="244">
        <v>0.25194564270000003</v>
      </c>
      <c r="AH39" s="244">
        <v>0.2562630273</v>
      </c>
      <c r="AI39" s="244">
        <v>0.24835528265000001</v>
      </c>
      <c r="AJ39" s="244">
        <v>0.24966859760999999</v>
      </c>
      <c r="AK39" s="244">
        <v>0.24408159259000001</v>
      </c>
      <c r="AL39" s="244">
        <v>0.23990827028</v>
      </c>
      <c r="AM39" s="244">
        <v>0.24966241935</v>
      </c>
      <c r="AN39" s="244">
        <v>0.24884706897</v>
      </c>
      <c r="AO39" s="244">
        <v>0.24020435484</v>
      </c>
      <c r="AP39" s="244">
        <v>0.24284236667</v>
      </c>
      <c r="AQ39" s="244">
        <v>0.23547532258000001</v>
      </c>
      <c r="AR39" s="244">
        <v>0.22972166666999999</v>
      </c>
      <c r="AS39" s="244">
        <v>0.22987141934999999</v>
      </c>
      <c r="AT39" s="244">
        <v>0.22365274194000001</v>
      </c>
      <c r="AU39" s="244">
        <v>0.22385766667000001</v>
      </c>
      <c r="AV39" s="244">
        <v>0.22774335484</v>
      </c>
      <c r="AW39" s="244">
        <v>0.22972166666999999</v>
      </c>
      <c r="AX39" s="244">
        <v>0.23705954839000001</v>
      </c>
      <c r="AY39" s="244">
        <v>0.23074629031999999</v>
      </c>
      <c r="AZ39" s="244">
        <v>0.2303325</v>
      </c>
      <c r="BA39" s="244">
        <v>0.22149009634</v>
      </c>
      <c r="BB39" s="244">
        <v>0.23013265060999999</v>
      </c>
      <c r="BC39" s="244">
        <v>0.21553588455</v>
      </c>
      <c r="BD39" s="368">
        <v>0.22478874838999999</v>
      </c>
      <c r="BE39" s="368">
        <v>0.22361134127000001</v>
      </c>
      <c r="BF39" s="368">
        <v>0.22243706461000001</v>
      </c>
      <c r="BG39" s="368">
        <v>0.22130581685</v>
      </c>
      <c r="BH39" s="368">
        <v>0.22002568816000001</v>
      </c>
      <c r="BI39" s="368">
        <v>0.21896689251000001</v>
      </c>
      <c r="BJ39" s="368">
        <v>0.21786703236999999</v>
      </c>
      <c r="BK39" s="368">
        <v>0.21647207815</v>
      </c>
      <c r="BL39" s="368">
        <v>0.21571368244</v>
      </c>
      <c r="BM39" s="368">
        <v>0.21458055975000001</v>
      </c>
      <c r="BN39" s="368">
        <v>0.21349980840999999</v>
      </c>
      <c r="BO39" s="368">
        <v>0.21243368102999999</v>
      </c>
      <c r="BP39" s="368">
        <v>0.21149255623999999</v>
      </c>
      <c r="BQ39" s="368">
        <v>0.21041565353</v>
      </c>
      <c r="BR39" s="368">
        <v>0.20933727451</v>
      </c>
      <c r="BS39" s="368">
        <v>0.20831330894</v>
      </c>
      <c r="BT39" s="368">
        <v>0.20711933302999999</v>
      </c>
      <c r="BU39" s="368">
        <v>0.20615090912</v>
      </c>
      <c r="BV39" s="368">
        <v>0.20517938893000001</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369"/>
      <c r="BE40" s="369"/>
      <c r="BF40" s="369"/>
      <c r="BG40" s="369"/>
      <c r="BH40" s="369"/>
      <c r="BI40" s="369"/>
      <c r="BJ40" s="369"/>
      <c r="BK40" s="369"/>
      <c r="BL40" s="369"/>
      <c r="BM40" s="369"/>
      <c r="BN40" s="369"/>
      <c r="BO40" s="369"/>
      <c r="BP40" s="369"/>
      <c r="BQ40" s="369"/>
      <c r="BR40" s="369"/>
      <c r="BS40" s="369"/>
      <c r="BT40" s="369"/>
      <c r="BU40" s="369"/>
      <c r="BV40" s="369"/>
    </row>
    <row r="41" spans="1:74" ht="11.1" customHeight="1" x14ac:dyDescent="0.2">
      <c r="A41" s="159" t="s">
        <v>376</v>
      </c>
      <c r="B41" s="169" t="s">
        <v>385</v>
      </c>
      <c r="C41" s="244">
        <v>1.5045605704</v>
      </c>
      <c r="D41" s="244">
        <v>1.4957882170000001</v>
      </c>
      <c r="E41" s="244">
        <v>1.4842036875</v>
      </c>
      <c r="F41" s="244">
        <v>1.4804027232000001</v>
      </c>
      <c r="G41" s="244">
        <v>1.4912435739000001</v>
      </c>
      <c r="H41" s="244">
        <v>1.4868795153000001</v>
      </c>
      <c r="I41" s="244">
        <v>1.5056461918999999</v>
      </c>
      <c r="J41" s="244">
        <v>1.5082361302</v>
      </c>
      <c r="K41" s="244">
        <v>1.5334494165999999</v>
      </c>
      <c r="L41" s="244">
        <v>1.5334352972</v>
      </c>
      <c r="M41" s="244">
        <v>1.5314862197000001</v>
      </c>
      <c r="N41" s="244">
        <v>1.5301777495</v>
      </c>
      <c r="O41" s="244">
        <v>1.4579455548</v>
      </c>
      <c r="P41" s="244">
        <v>1.4753368285999999</v>
      </c>
      <c r="Q41" s="244">
        <v>1.4909303195000001</v>
      </c>
      <c r="R41" s="244">
        <v>1.5083773619</v>
      </c>
      <c r="S41" s="244">
        <v>1.5113086216</v>
      </c>
      <c r="T41" s="244">
        <v>1.4935697592999999</v>
      </c>
      <c r="U41" s="244">
        <v>1.507727923</v>
      </c>
      <c r="V41" s="244">
        <v>1.5112733703000001</v>
      </c>
      <c r="W41" s="244">
        <v>1.5064258682</v>
      </c>
      <c r="X41" s="244">
        <v>1.4976034928999999</v>
      </c>
      <c r="Y41" s="244">
        <v>1.5010868697999999</v>
      </c>
      <c r="Z41" s="244">
        <v>1.5122563196000001</v>
      </c>
      <c r="AA41" s="244">
        <v>1.4954170600000001</v>
      </c>
      <c r="AB41" s="244">
        <v>1.4868884509</v>
      </c>
      <c r="AC41" s="244">
        <v>1.5108475164999999</v>
      </c>
      <c r="AD41" s="244">
        <v>1.5035962996000001</v>
      </c>
      <c r="AE41" s="244">
        <v>1.5266362185</v>
      </c>
      <c r="AF41" s="244">
        <v>1.5351253399</v>
      </c>
      <c r="AG41" s="244">
        <v>1.5209367087000001</v>
      </c>
      <c r="AH41" s="244">
        <v>1.5074540462999999</v>
      </c>
      <c r="AI41" s="244">
        <v>1.5078362521999999</v>
      </c>
      <c r="AJ41" s="244">
        <v>1.4886539804000001</v>
      </c>
      <c r="AK41" s="244">
        <v>1.5056031504</v>
      </c>
      <c r="AL41" s="244">
        <v>1.5063963459</v>
      </c>
      <c r="AM41" s="244">
        <v>1.4911835947000001</v>
      </c>
      <c r="AN41" s="244">
        <v>1.4833780924</v>
      </c>
      <c r="AO41" s="244">
        <v>1.4696031904</v>
      </c>
      <c r="AP41" s="244">
        <v>1.4417005686</v>
      </c>
      <c r="AQ41" s="244">
        <v>1.4352494669</v>
      </c>
      <c r="AR41" s="244">
        <v>1.4338260698</v>
      </c>
      <c r="AS41" s="244">
        <v>1.4265205092</v>
      </c>
      <c r="AT41" s="244">
        <v>1.4218367261</v>
      </c>
      <c r="AU41" s="244">
        <v>1.4075017672000001</v>
      </c>
      <c r="AV41" s="244">
        <v>1.3947020021000001</v>
      </c>
      <c r="AW41" s="244">
        <v>1.3948215705</v>
      </c>
      <c r="AX41" s="244">
        <v>1.3996229502999999</v>
      </c>
      <c r="AY41" s="244">
        <v>1.4142703097</v>
      </c>
      <c r="AZ41" s="244">
        <v>1.3947123719000001</v>
      </c>
      <c r="BA41" s="244">
        <v>1.3700237043000001</v>
      </c>
      <c r="BB41" s="244">
        <v>1.4270748065000001</v>
      </c>
      <c r="BC41" s="244">
        <v>1.4406028918</v>
      </c>
      <c r="BD41" s="368">
        <v>1.4383265153</v>
      </c>
      <c r="BE41" s="368">
        <v>1.4406848953</v>
      </c>
      <c r="BF41" s="368">
        <v>1.4370399814999999</v>
      </c>
      <c r="BG41" s="368">
        <v>1.4344911356000001</v>
      </c>
      <c r="BH41" s="368">
        <v>1.4316248136</v>
      </c>
      <c r="BI41" s="368">
        <v>1.429195014</v>
      </c>
      <c r="BJ41" s="368">
        <v>1.4266680382000001</v>
      </c>
      <c r="BK41" s="368">
        <v>1.3949917104</v>
      </c>
      <c r="BL41" s="368">
        <v>1.3953522483</v>
      </c>
      <c r="BM41" s="368">
        <v>1.3959813994000001</v>
      </c>
      <c r="BN41" s="368">
        <v>1.3957054143000001</v>
      </c>
      <c r="BO41" s="368">
        <v>1.3964478131</v>
      </c>
      <c r="BP41" s="368">
        <v>1.3964445324000001</v>
      </c>
      <c r="BQ41" s="368">
        <v>1.3931699271</v>
      </c>
      <c r="BR41" s="368">
        <v>1.3938809273999999</v>
      </c>
      <c r="BS41" s="368">
        <v>1.3936916346999999</v>
      </c>
      <c r="BT41" s="368">
        <v>1.3941455592000001</v>
      </c>
      <c r="BU41" s="368">
        <v>1.3940481805</v>
      </c>
      <c r="BV41" s="368">
        <v>1.3949343855</v>
      </c>
    </row>
    <row r="42" spans="1:74" ht="11.1" customHeight="1" x14ac:dyDescent="0.2">
      <c r="A42" s="159" t="s">
        <v>264</v>
      </c>
      <c r="B42" s="170" t="s">
        <v>375</v>
      </c>
      <c r="C42" s="244">
        <v>0.65417479529</v>
      </c>
      <c r="D42" s="244">
        <v>0.64783993381000005</v>
      </c>
      <c r="E42" s="244">
        <v>0.63836269029000003</v>
      </c>
      <c r="F42" s="244">
        <v>0.64483448462000004</v>
      </c>
      <c r="G42" s="244">
        <v>0.65214315483999996</v>
      </c>
      <c r="H42" s="244">
        <v>0.65623772463999996</v>
      </c>
      <c r="I42" s="244">
        <v>0.65409042075000001</v>
      </c>
      <c r="J42" s="244">
        <v>0.65944901256999999</v>
      </c>
      <c r="K42" s="244">
        <v>0.66880444034999997</v>
      </c>
      <c r="L42" s="244">
        <v>0.66254393393</v>
      </c>
      <c r="M42" s="244">
        <v>0.66039030195000004</v>
      </c>
      <c r="N42" s="244">
        <v>0.66147010621000002</v>
      </c>
      <c r="O42" s="244">
        <v>0.65591120160000005</v>
      </c>
      <c r="P42" s="244">
        <v>0.66011372159000004</v>
      </c>
      <c r="Q42" s="244">
        <v>0.66212586000999996</v>
      </c>
      <c r="R42" s="244">
        <v>0.66635005878999998</v>
      </c>
      <c r="S42" s="244">
        <v>0.66942995942000005</v>
      </c>
      <c r="T42" s="244">
        <v>0.65913008350000002</v>
      </c>
      <c r="U42" s="244">
        <v>0.65802747490000002</v>
      </c>
      <c r="V42" s="244">
        <v>0.66733157432000001</v>
      </c>
      <c r="W42" s="244">
        <v>0.66526687866000001</v>
      </c>
      <c r="X42" s="244">
        <v>0.66000958669999998</v>
      </c>
      <c r="Y42" s="244">
        <v>0.66317445629000005</v>
      </c>
      <c r="Z42" s="244">
        <v>0.66838523892000001</v>
      </c>
      <c r="AA42" s="244">
        <v>0.66088549542999997</v>
      </c>
      <c r="AB42" s="244">
        <v>0.65368102835999997</v>
      </c>
      <c r="AC42" s="244">
        <v>0.64418810633000001</v>
      </c>
      <c r="AD42" s="244">
        <v>0.65247273838999997</v>
      </c>
      <c r="AE42" s="244">
        <v>0.64726919808000005</v>
      </c>
      <c r="AF42" s="244">
        <v>0.64626325135999996</v>
      </c>
      <c r="AG42" s="244">
        <v>0.64005025033999996</v>
      </c>
      <c r="AH42" s="244">
        <v>0.63380697507999995</v>
      </c>
      <c r="AI42" s="244">
        <v>0.64960965179999997</v>
      </c>
      <c r="AJ42" s="244">
        <v>0.62340962547000001</v>
      </c>
      <c r="AK42" s="244">
        <v>0.63894483106</v>
      </c>
      <c r="AL42" s="244">
        <v>0.63589617601000004</v>
      </c>
      <c r="AM42" s="244">
        <v>0.62878542526000003</v>
      </c>
      <c r="AN42" s="244">
        <v>0.62877884319999999</v>
      </c>
      <c r="AO42" s="244">
        <v>0.61113380192</v>
      </c>
      <c r="AP42" s="244">
        <v>0.61532994712</v>
      </c>
      <c r="AQ42" s="244">
        <v>0.61121278656</v>
      </c>
      <c r="AR42" s="244">
        <v>0.61844557187000004</v>
      </c>
      <c r="AS42" s="244">
        <v>0.60508772753999995</v>
      </c>
      <c r="AT42" s="244">
        <v>0.60092317619000002</v>
      </c>
      <c r="AU42" s="244">
        <v>0.58746616224000003</v>
      </c>
      <c r="AV42" s="244">
        <v>0.57717940409000001</v>
      </c>
      <c r="AW42" s="244">
        <v>0.57508528071999998</v>
      </c>
      <c r="AX42" s="244">
        <v>0.57421231435999998</v>
      </c>
      <c r="AY42" s="244">
        <v>0.58410994685999995</v>
      </c>
      <c r="AZ42" s="244">
        <v>0.57991494585000003</v>
      </c>
      <c r="BA42" s="244">
        <v>0.58606681363000002</v>
      </c>
      <c r="BB42" s="244">
        <v>0.63828771023999997</v>
      </c>
      <c r="BC42" s="244">
        <v>0.63828789376999995</v>
      </c>
      <c r="BD42" s="368">
        <v>0.63826333855999995</v>
      </c>
      <c r="BE42" s="368">
        <v>0.63825907626</v>
      </c>
      <c r="BF42" s="368">
        <v>0.63825446875000003</v>
      </c>
      <c r="BG42" s="368">
        <v>0.63824481964000002</v>
      </c>
      <c r="BH42" s="368">
        <v>0.63825271638000003</v>
      </c>
      <c r="BI42" s="368">
        <v>0.63823458447000003</v>
      </c>
      <c r="BJ42" s="368">
        <v>0.63822130776999997</v>
      </c>
      <c r="BK42" s="368">
        <v>0.61078851987000005</v>
      </c>
      <c r="BL42" s="368">
        <v>0.61075085009999996</v>
      </c>
      <c r="BM42" s="368">
        <v>0.61075730578999998</v>
      </c>
      <c r="BN42" s="368">
        <v>0.61075761717999999</v>
      </c>
      <c r="BO42" s="368">
        <v>0.61075622683999997</v>
      </c>
      <c r="BP42" s="368">
        <v>0.61074014294000001</v>
      </c>
      <c r="BQ42" s="368">
        <v>0.61074005904999995</v>
      </c>
      <c r="BR42" s="368">
        <v>0.61074016760000005</v>
      </c>
      <c r="BS42" s="368">
        <v>0.61073389011000001</v>
      </c>
      <c r="BT42" s="368">
        <v>0.61074764097000001</v>
      </c>
      <c r="BU42" s="368">
        <v>0.61073486223999995</v>
      </c>
      <c r="BV42" s="368">
        <v>0.61072246555999998</v>
      </c>
    </row>
    <row r="43" spans="1:74" ht="11.1" customHeight="1" x14ac:dyDescent="0.2">
      <c r="A43" s="159" t="s">
        <v>1032</v>
      </c>
      <c r="B43" s="170" t="s">
        <v>1031</v>
      </c>
      <c r="C43" s="244">
        <v>0.13867012198000001</v>
      </c>
      <c r="D43" s="244">
        <v>0.16156625649</v>
      </c>
      <c r="E43" s="244">
        <v>0.15174562731999999</v>
      </c>
      <c r="F43" s="244">
        <v>0.15204441588000001</v>
      </c>
      <c r="G43" s="244">
        <v>0.14808372405</v>
      </c>
      <c r="H43" s="244">
        <v>0.14751935954000001</v>
      </c>
      <c r="I43" s="244">
        <v>0.14835931483000001</v>
      </c>
      <c r="J43" s="244">
        <v>0.14920161242999999</v>
      </c>
      <c r="K43" s="244">
        <v>0.15006022378</v>
      </c>
      <c r="L43" s="244">
        <v>0.15091841782000001</v>
      </c>
      <c r="M43" s="244">
        <v>0.15179051855</v>
      </c>
      <c r="N43" s="244">
        <v>0.15267436920999999</v>
      </c>
      <c r="O43" s="244">
        <v>0.1241762</v>
      </c>
      <c r="P43" s="244">
        <v>0.139844565</v>
      </c>
      <c r="Q43" s="244">
        <v>0.15223511033000001</v>
      </c>
      <c r="R43" s="244">
        <v>0.16546562275000001</v>
      </c>
      <c r="S43" s="244">
        <v>0.1639602614</v>
      </c>
      <c r="T43" s="244">
        <v>0.1652674395</v>
      </c>
      <c r="U43" s="244">
        <v>0.16905566550000001</v>
      </c>
      <c r="V43" s="244">
        <v>0.16698170424</v>
      </c>
      <c r="W43" s="244">
        <v>0.16396504908000001</v>
      </c>
      <c r="X43" s="244">
        <v>0.15310416240999999</v>
      </c>
      <c r="Y43" s="244">
        <v>0.15238856923999999</v>
      </c>
      <c r="Z43" s="244">
        <v>0.15229438391</v>
      </c>
      <c r="AA43" s="244">
        <v>0.14934545058000001</v>
      </c>
      <c r="AB43" s="244">
        <v>0.15441338017</v>
      </c>
      <c r="AC43" s="244">
        <v>0.15347612566999999</v>
      </c>
      <c r="AD43" s="244">
        <v>0.157076674</v>
      </c>
      <c r="AE43" s="244">
        <v>0.16249814233000001</v>
      </c>
      <c r="AF43" s="244">
        <v>0.15871147766999999</v>
      </c>
      <c r="AG43" s="244">
        <v>0.16258124333000001</v>
      </c>
      <c r="AH43" s="244">
        <v>0.15897418050000001</v>
      </c>
      <c r="AI43" s="244">
        <v>0.15499803333000001</v>
      </c>
      <c r="AJ43" s="244">
        <v>0.15737857666999999</v>
      </c>
      <c r="AK43" s="244">
        <v>0.15700700382999999</v>
      </c>
      <c r="AL43" s="244">
        <v>0.15858143383000001</v>
      </c>
      <c r="AM43" s="244">
        <v>0.15649420750000001</v>
      </c>
      <c r="AN43" s="244">
        <v>0.15028043366999999</v>
      </c>
      <c r="AO43" s="244">
        <v>0.15569391317</v>
      </c>
      <c r="AP43" s="244">
        <v>0.1515197365</v>
      </c>
      <c r="AQ43" s="244">
        <v>0.15614186817</v>
      </c>
      <c r="AR43" s="244">
        <v>0.15116222317</v>
      </c>
      <c r="AS43" s="244">
        <v>0.16143501817</v>
      </c>
      <c r="AT43" s="244">
        <v>0.17078794983000001</v>
      </c>
      <c r="AU43" s="244">
        <v>0.17806088649999999</v>
      </c>
      <c r="AV43" s="244">
        <v>0.17435210649999999</v>
      </c>
      <c r="AW43" s="244">
        <v>0.17173773482999999</v>
      </c>
      <c r="AX43" s="244">
        <v>0.17198991150000001</v>
      </c>
      <c r="AY43" s="244">
        <v>0.16730964933</v>
      </c>
      <c r="AZ43" s="244">
        <v>0.16272318332999999</v>
      </c>
      <c r="BA43" s="244">
        <v>0.1482362908</v>
      </c>
      <c r="BB43" s="244">
        <v>0.15516948738</v>
      </c>
      <c r="BC43" s="244">
        <v>0.17</v>
      </c>
      <c r="BD43" s="368">
        <v>0.17</v>
      </c>
      <c r="BE43" s="368">
        <v>0.17499999999999999</v>
      </c>
      <c r="BF43" s="368">
        <v>0.17499999999999999</v>
      </c>
      <c r="BG43" s="368">
        <v>0.17499999999999999</v>
      </c>
      <c r="BH43" s="368">
        <v>0.17499999999999999</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369"/>
      <c r="BE44" s="369"/>
      <c r="BF44" s="369"/>
      <c r="BG44" s="369"/>
      <c r="BH44" s="369"/>
      <c r="BI44" s="369"/>
      <c r="BJ44" s="369"/>
      <c r="BK44" s="369"/>
      <c r="BL44" s="369"/>
      <c r="BM44" s="369"/>
      <c r="BN44" s="369"/>
      <c r="BO44" s="369"/>
      <c r="BP44" s="369"/>
      <c r="BQ44" s="369"/>
      <c r="BR44" s="369"/>
      <c r="BS44" s="369"/>
      <c r="BT44" s="369"/>
      <c r="BU44" s="369"/>
      <c r="BV44" s="369"/>
    </row>
    <row r="45" spans="1:74" ht="11.1" customHeight="1" x14ac:dyDescent="0.2">
      <c r="A45" s="159" t="s">
        <v>378</v>
      </c>
      <c r="B45" s="169" t="s">
        <v>80</v>
      </c>
      <c r="C45" s="244">
        <v>60.631221850000003</v>
      </c>
      <c r="D45" s="244">
        <v>60.717427307999998</v>
      </c>
      <c r="E45" s="244">
        <v>60.841717645999999</v>
      </c>
      <c r="F45" s="244">
        <v>60.485087761000003</v>
      </c>
      <c r="G45" s="244">
        <v>60.968256216999997</v>
      </c>
      <c r="H45" s="244">
        <v>61.248077049999999</v>
      </c>
      <c r="I45" s="244">
        <v>61.677531244999997</v>
      </c>
      <c r="J45" s="244">
        <v>61.161145218999998</v>
      </c>
      <c r="K45" s="244">
        <v>61.084978411000002</v>
      </c>
      <c r="L45" s="244">
        <v>61.861066952999998</v>
      </c>
      <c r="M45" s="244">
        <v>62.599661961999999</v>
      </c>
      <c r="N45" s="244">
        <v>61.816763285</v>
      </c>
      <c r="O45" s="244">
        <v>62.015127950999997</v>
      </c>
      <c r="P45" s="244">
        <v>62.390905287000002</v>
      </c>
      <c r="Q45" s="244">
        <v>62.934574198999996</v>
      </c>
      <c r="R45" s="244">
        <v>63.122886467000001</v>
      </c>
      <c r="S45" s="244">
        <v>63.256620832999999</v>
      </c>
      <c r="T45" s="244">
        <v>63.921565536999999</v>
      </c>
      <c r="U45" s="244">
        <v>64.707542615999998</v>
      </c>
      <c r="V45" s="244">
        <v>64.996758607999993</v>
      </c>
      <c r="W45" s="244">
        <v>64.609969910999993</v>
      </c>
      <c r="X45" s="244">
        <v>65.362313333000003</v>
      </c>
      <c r="Y45" s="244">
        <v>65.680281676999996</v>
      </c>
      <c r="Z45" s="244">
        <v>65.880632874</v>
      </c>
      <c r="AA45" s="244">
        <v>64.800778297999997</v>
      </c>
      <c r="AB45" s="244">
        <v>64.626297098999999</v>
      </c>
      <c r="AC45" s="244">
        <v>65.161814007999993</v>
      </c>
      <c r="AD45" s="244">
        <v>65.343230704999996</v>
      </c>
      <c r="AE45" s="244">
        <v>65.488006513000002</v>
      </c>
      <c r="AF45" s="244">
        <v>65.729450861999993</v>
      </c>
      <c r="AG45" s="244">
        <v>65.644307138000002</v>
      </c>
      <c r="AH45" s="244">
        <v>66.573092635999998</v>
      </c>
      <c r="AI45" s="244">
        <v>66.470810017000005</v>
      </c>
      <c r="AJ45" s="244">
        <v>66.878870980000002</v>
      </c>
      <c r="AK45" s="244">
        <v>67.660788013000001</v>
      </c>
      <c r="AL45" s="244">
        <v>67.415312424999996</v>
      </c>
      <c r="AM45" s="244">
        <v>67.398291182999998</v>
      </c>
      <c r="AN45" s="244">
        <v>66.937563023999999</v>
      </c>
      <c r="AO45" s="244">
        <v>67.078890233999999</v>
      </c>
      <c r="AP45" s="244">
        <v>64.601623286999995</v>
      </c>
      <c r="AQ45" s="244">
        <v>59.419724201000001</v>
      </c>
      <c r="AR45" s="244">
        <v>61.255675754000002</v>
      </c>
      <c r="AS45" s="244">
        <v>62.433089907000003</v>
      </c>
      <c r="AT45" s="244">
        <v>62.387493857000003</v>
      </c>
      <c r="AU45" s="244">
        <v>62.337927968000002</v>
      </c>
      <c r="AV45" s="244">
        <v>62.323202709</v>
      </c>
      <c r="AW45" s="244">
        <v>63.181794877999998</v>
      </c>
      <c r="AX45" s="244">
        <v>62.879892294000001</v>
      </c>
      <c r="AY45" s="244">
        <v>63.280659810000003</v>
      </c>
      <c r="AZ45" s="244">
        <v>60.408746600999997</v>
      </c>
      <c r="BA45" s="244">
        <v>63.548226851999999</v>
      </c>
      <c r="BB45" s="244">
        <v>63.678771570999999</v>
      </c>
      <c r="BC45" s="244">
        <v>64.309681467000004</v>
      </c>
      <c r="BD45" s="368">
        <v>65.308664019999995</v>
      </c>
      <c r="BE45" s="368">
        <v>65.705958429000006</v>
      </c>
      <c r="BF45" s="368">
        <v>65.843984117999995</v>
      </c>
      <c r="BG45" s="368">
        <v>65.792582654</v>
      </c>
      <c r="BH45" s="368">
        <v>65.974953091000003</v>
      </c>
      <c r="BI45" s="368">
        <v>66.063730524999997</v>
      </c>
      <c r="BJ45" s="368">
        <v>65.879448281999998</v>
      </c>
      <c r="BK45" s="368">
        <v>65.526511306000003</v>
      </c>
      <c r="BL45" s="368">
        <v>65.716252694000005</v>
      </c>
      <c r="BM45" s="368">
        <v>66.056830406000003</v>
      </c>
      <c r="BN45" s="368">
        <v>67.091853149000002</v>
      </c>
      <c r="BO45" s="368">
        <v>67.564354260000002</v>
      </c>
      <c r="BP45" s="368">
        <v>68.064685319000006</v>
      </c>
      <c r="BQ45" s="368">
        <v>68.228360757000004</v>
      </c>
      <c r="BR45" s="368">
        <v>68.525860370999993</v>
      </c>
      <c r="BS45" s="368">
        <v>68.573593643999999</v>
      </c>
      <c r="BT45" s="368">
        <v>68.773721705</v>
      </c>
      <c r="BU45" s="368">
        <v>68.814962012999999</v>
      </c>
      <c r="BV45" s="368">
        <v>68.544173653000001</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368"/>
      <c r="BE46" s="368"/>
      <c r="BF46" s="368"/>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377</v>
      </c>
      <c r="B47" s="169" t="s">
        <v>386</v>
      </c>
      <c r="C47" s="244">
        <v>5.3936030280000002</v>
      </c>
      <c r="D47" s="244">
        <v>5.3083399596999996</v>
      </c>
      <c r="E47" s="244">
        <v>5.2590704279000002</v>
      </c>
      <c r="F47" s="244">
        <v>5.3426917146999999</v>
      </c>
      <c r="G47" s="244">
        <v>5.3146601776000004</v>
      </c>
      <c r="H47" s="244">
        <v>5.2905803578999997</v>
      </c>
      <c r="I47" s="244">
        <v>5.3099517623999999</v>
      </c>
      <c r="J47" s="244">
        <v>5.2407027101999999</v>
      </c>
      <c r="K47" s="244">
        <v>5.2482711494999998</v>
      </c>
      <c r="L47" s="244">
        <v>5.2041342566999997</v>
      </c>
      <c r="M47" s="244">
        <v>5.3016748594000003</v>
      </c>
      <c r="N47" s="244">
        <v>5.3581990567000002</v>
      </c>
      <c r="O47" s="244">
        <v>5.3058816773000004</v>
      </c>
      <c r="P47" s="244">
        <v>5.3303531359000003</v>
      </c>
      <c r="Q47" s="244">
        <v>5.2716755427999997</v>
      </c>
      <c r="R47" s="244">
        <v>5.2497146196999998</v>
      </c>
      <c r="S47" s="244">
        <v>5.2125641156000002</v>
      </c>
      <c r="T47" s="244">
        <v>5.3104651001000001</v>
      </c>
      <c r="U47" s="244">
        <v>5.2655764574999999</v>
      </c>
      <c r="V47" s="244">
        <v>5.3019588432999996</v>
      </c>
      <c r="W47" s="244">
        <v>5.2575328250000002</v>
      </c>
      <c r="X47" s="244">
        <v>5.2601204597000004</v>
      </c>
      <c r="Y47" s="244">
        <v>5.2699214010000004</v>
      </c>
      <c r="Z47" s="244">
        <v>5.3503527823999999</v>
      </c>
      <c r="AA47" s="244">
        <v>5.4801925153999997</v>
      </c>
      <c r="AB47" s="244">
        <v>5.4693935923000003</v>
      </c>
      <c r="AC47" s="244">
        <v>5.4991973788999999</v>
      </c>
      <c r="AD47" s="244">
        <v>5.4879366558999996</v>
      </c>
      <c r="AE47" s="244">
        <v>5.4251346893000001</v>
      </c>
      <c r="AF47" s="244">
        <v>5.4399250058000002</v>
      </c>
      <c r="AG47" s="244">
        <v>5.2843058967000003</v>
      </c>
      <c r="AH47" s="244">
        <v>5.3380109786999999</v>
      </c>
      <c r="AI47" s="244">
        <v>5.3068470948000002</v>
      </c>
      <c r="AJ47" s="244">
        <v>5.2961721588000001</v>
      </c>
      <c r="AK47" s="244">
        <v>5.3734504779999996</v>
      </c>
      <c r="AL47" s="244">
        <v>5.4341958341999996</v>
      </c>
      <c r="AM47" s="244">
        <v>5.2505907586999996</v>
      </c>
      <c r="AN47" s="244">
        <v>5.2289167869000002</v>
      </c>
      <c r="AO47" s="244">
        <v>5.1850516474999999</v>
      </c>
      <c r="AP47" s="244">
        <v>5.1567997841000004</v>
      </c>
      <c r="AQ47" s="244">
        <v>5.0495943034000002</v>
      </c>
      <c r="AR47" s="244">
        <v>5.0173027492999998</v>
      </c>
      <c r="AS47" s="244">
        <v>4.9803748158000003</v>
      </c>
      <c r="AT47" s="244">
        <v>5.0334658284999998</v>
      </c>
      <c r="AU47" s="244">
        <v>5.0611591335000004</v>
      </c>
      <c r="AV47" s="244">
        <v>5.0278354746999998</v>
      </c>
      <c r="AW47" s="244">
        <v>5.1202791379999999</v>
      </c>
      <c r="AX47" s="244">
        <v>5.2186931544000004</v>
      </c>
      <c r="AY47" s="244">
        <v>5.2780204026000002</v>
      </c>
      <c r="AZ47" s="244">
        <v>5.2702031454</v>
      </c>
      <c r="BA47" s="244">
        <v>5.2531832733000003</v>
      </c>
      <c r="BB47" s="244">
        <v>5.2585755734999999</v>
      </c>
      <c r="BC47" s="244">
        <v>5.2486185249000004</v>
      </c>
      <c r="BD47" s="368">
        <v>5.2624317315000004</v>
      </c>
      <c r="BE47" s="368">
        <v>5.3277592202999999</v>
      </c>
      <c r="BF47" s="368">
        <v>5.3476326139000001</v>
      </c>
      <c r="BG47" s="368">
        <v>5.3131203957000004</v>
      </c>
      <c r="BH47" s="368">
        <v>5.3084132355999998</v>
      </c>
      <c r="BI47" s="368">
        <v>5.3730481416</v>
      </c>
      <c r="BJ47" s="368">
        <v>5.4507885044000002</v>
      </c>
      <c r="BK47" s="368">
        <v>5.6556407239000004</v>
      </c>
      <c r="BL47" s="368">
        <v>5.5702751225</v>
      </c>
      <c r="BM47" s="368">
        <v>5.5440438786000001</v>
      </c>
      <c r="BN47" s="368">
        <v>5.4634170095999997</v>
      </c>
      <c r="BO47" s="368">
        <v>5.4524426146999998</v>
      </c>
      <c r="BP47" s="368">
        <v>5.4658742979000001</v>
      </c>
      <c r="BQ47" s="368">
        <v>5.4909872174999999</v>
      </c>
      <c r="BR47" s="368">
        <v>5.5106694326000003</v>
      </c>
      <c r="BS47" s="368">
        <v>5.4760195083000003</v>
      </c>
      <c r="BT47" s="368">
        <v>5.4625463162000001</v>
      </c>
      <c r="BU47" s="368">
        <v>5.5269649374999998</v>
      </c>
      <c r="BV47" s="368">
        <v>5.6046667589999997</v>
      </c>
    </row>
    <row r="48" spans="1:74" ht="11.1" customHeight="1" x14ac:dyDescent="0.2">
      <c r="A48" s="159" t="s">
        <v>379</v>
      </c>
      <c r="B48" s="169" t="s">
        <v>387</v>
      </c>
      <c r="C48" s="244">
        <v>66.024824878000004</v>
      </c>
      <c r="D48" s="244">
        <v>66.025767267999996</v>
      </c>
      <c r="E48" s="244">
        <v>66.100788073999993</v>
      </c>
      <c r="F48" s="244">
        <v>65.827779476000003</v>
      </c>
      <c r="G48" s="244">
        <v>66.282916393999997</v>
      </c>
      <c r="H48" s="244">
        <v>66.538657408000006</v>
      </c>
      <c r="I48" s="244">
        <v>66.987483006999994</v>
      </c>
      <c r="J48" s="244">
        <v>66.401847928999999</v>
      </c>
      <c r="K48" s="244">
        <v>66.333249561000002</v>
      </c>
      <c r="L48" s="244">
        <v>67.065201208999994</v>
      </c>
      <c r="M48" s="244">
        <v>67.901336821000001</v>
      </c>
      <c r="N48" s="244">
        <v>67.174962342000001</v>
      </c>
      <c r="O48" s="244">
        <v>67.321009627999999</v>
      </c>
      <c r="P48" s="244">
        <v>67.721258422999995</v>
      </c>
      <c r="Q48" s="244">
        <v>68.206249741999997</v>
      </c>
      <c r="R48" s="244">
        <v>68.372601087000007</v>
      </c>
      <c r="S48" s="244">
        <v>68.469184948999995</v>
      </c>
      <c r="T48" s="244">
        <v>69.232030636999994</v>
      </c>
      <c r="U48" s="244">
        <v>69.973119073000007</v>
      </c>
      <c r="V48" s="244">
        <v>70.298717451000002</v>
      </c>
      <c r="W48" s="244">
        <v>69.867502736000006</v>
      </c>
      <c r="X48" s="244">
        <v>70.622433792999999</v>
      </c>
      <c r="Y48" s="244">
        <v>70.950203078000001</v>
      </c>
      <c r="Z48" s="244">
        <v>71.230985656000001</v>
      </c>
      <c r="AA48" s="244">
        <v>70.280970814</v>
      </c>
      <c r="AB48" s="244">
        <v>70.095690691000001</v>
      </c>
      <c r="AC48" s="244">
        <v>70.661011387000002</v>
      </c>
      <c r="AD48" s="244">
        <v>70.831167360999999</v>
      </c>
      <c r="AE48" s="244">
        <v>70.913141202999995</v>
      </c>
      <c r="AF48" s="244">
        <v>71.169375868000003</v>
      </c>
      <c r="AG48" s="244">
        <v>70.928613033999994</v>
      </c>
      <c r="AH48" s="244">
        <v>71.911103615000002</v>
      </c>
      <c r="AI48" s="244">
        <v>71.777657112</v>
      </c>
      <c r="AJ48" s="244">
        <v>72.175043138999996</v>
      </c>
      <c r="AK48" s="244">
        <v>73.034238490999996</v>
      </c>
      <c r="AL48" s="244">
        <v>72.849508259000004</v>
      </c>
      <c r="AM48" s="244">
        <v>72.648881940999999</v>
      </c>
      <c r="AN48" s="244">
        <v>72.166479811000002</v>
      </c>
      <c r="AO48" s="244">
        <v>72.263941881999997</v>
      </c>
      <c r="AP48" s="244">
        <v>69.758423070999996</v>
      </c>
      <c r="AQ48" s="244">
        <v>64.469318504</v>
      </c>
      <c r="AR48" s="244">
        <v>66.272978503000004</v>
      </c>
      <c r="AS48" s="244">
        <v>67.413464723000004</v>
      </c>
      <c r="AT48" s="244">
        <v>67.420959686000003</v>
      </c>
      <c r="AU48" s="244">
        <v>67.399087101999996</v>
      </c>
      <c r="AV48" s="244">
        <v>67.351038183</v>
      </c>
      <c r="AW48" s="244">
        <v>68.302074016000006</v>
      </c>
      <c r="AX48" s="244">
        <v>68.098585448999998</v>
      </c>
      <c r="AY48" s="244">
        <v>68.558680213000002</v>
      </c>
      <c r="AZ48" s="244">
        <v>65.678949746000001</v>
      </c>
      <c r="BA48" s="244">
        <v>68.801410125000004</v>
      </c>
      <c r="BB48" s="244">
        <v>68.937347144</v>
      </c>
      <c r="BC48" s="244">
        <v>69.558299992000002</v>
      </c>
      <c r="BD48" s="368">
        <v>70.571095752000005</v>
      </c>
      <c r="BE48" s="368">
        <v>71.03371765</v>
      </c>
      <c r="BF48" s="368">
        <v>71.191616732</v>
      </c>
      <c r="BG48" s="368">
        <v>71.105703050000002</v>
      </c>
      <c r="BH48" s="368">
        <v>71.283366326999996</v>
      </c>
      <c r="BI48" s="368">
        <v>71.436778666999999</v>
      </c>
      <c r="BJ48" s="368">
        <v>71.330236787000004</v>
      </c>
      <c r="BK48" s="368">
        <v>71.182152029999997</v>
      </c>
      <c r="BL48" s="368">
        <v>71.286527817000007</v>
      </c>
      <c r="BM48" s="368">
        <v>71.600874284</v>
      </c>
      <c r="BN48" s="368">
        <v>72.555270159000003</v>
      </c>
      <c r="BO48" s="368">
        <v>73.016796874999997</v>
      </c>
      <c r="BP48" s="368">
        <v>73.530559616999994</v>
      </c>
      <c r="BQ48" s="368">
        <v>73.719347975000005</v>
      </c>
      <c r="BR48" s="368">
        <v>74.036529803999997</v>
      </c>
      <c r="BS48" s="368">
        <v>74.049613152000006</v>
      </c>
      <c r="BT48" s="368">
        <v>74.236268021000001</v>
      </c>
      <c r="BU48" s="368">
        <v>74.341926951000005</v>
      </c>
      <c r="BV48" s="368">
        <v>74.148840411999998</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368"/>
      <c r="BE49" s="368"/>
      <c r="BF49" s="368"/>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904</v>
      </c>
      <c r="B50" s="171" t="s">
        <v>905</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0.17322580644999999</v>
      </c>
      <c r="AP50" s="245">
        <v>0.84599999999999997</v>
      </c>
      <c r="AQ50" s="245">
        <v>0.91800000000000004</v>
      </c>
      <c r="AR50" s="245">
        <v>1.0029999999999999</v>
      </c>
      <c r="AS50" s="245">
        <v>0.75036000000000003</v>
      </c>
      <c r="AT50" s="245">
        <v>0.91654999999999998</v>
      </c>
      <c r="AU50" s="245">
        <v>0.47603000000000001</v>
      </c>
      <c r="AV50" s="245">
        <v>0.94864999999999999</v>
      </c>
      <c r="AW50" s="245">
        <v>0.40100000000000002</v>
      </c>
      <c r="AX50" s="245">
        <v>0.30499999999999999</v>
      </c>
      <c r="AY50" s="245">
        <v>0.32580645160999999</v>
      </c>
      <c r="AZ50" s="245">
        <v>1.466</v>
      </c>
      <c r="BA50" s="245">
        <v>0.32400000000000001</v>
      </c>
      <c r="BB50" s="245">
        <v>0.377</v>
      </c>
      <c r="BC50" s="245">
        <v>0.38500000000000001</v>
      </c>
      <c r="BD50" s="559" t="s">
        <v>1404</v>
      </c>
      <c r="BE50" s="559" t="s">
        <v>1404</v>
      </c>
      <c r="BF50" s="559" t="s">
        <v>1404</v>
      </c>
      <c r="BG50" s="559" t="s">
        <v>1404</v>
      </c>
      <c r="BH50" s="559" t="s">
        <v>1404</v>
      </c>
      <c r="BI50" s="559" t="s">
        <v>1404</v>
      </c>
      <c r="BJ50" s="559" t="s">
        <v>1404</v>
      </c>
      <c r="BK50" s="559" t="s">
        <v>1404</v>
      </c>
      <c r="BL50" s="559" t="s">
        <v>1404</v>
      </c>
      <c r="BM50" s="559" t="s">
        <v>1404</v>
      </c>
      <c r="BN50" s="559" t="s">
        <v>1404</v>
      </c>
      <c r="BO50" s="559" t="s">
        <v>1404</v>
      </c>
      <c r="BP50" s="559" t="s">
        <v>1404</v>
      </c>
      <c r="BQ50" s="559" t="s">
        <v>1404</v>
      </c>
      <c r="BR50" s="559" t="s">
        <v>1404</v>
      </c>
      <c r="BS50" s="559" t="s">
        <v>1404</v>
      </c>
      <c r="BT50" s="559" t="s">
        <v>1404</v>
      </c>
      <c r="BU50" s="559" t="s">
        <v>1404</v>
      </c>
      <c r="BV50" s="559" t="s">
        <v>1404</v>
      </c>
    </row>
    <row r="51" spans="1:74" ht="12" customHeight="1" x14ac:dyDescent="0.25">
      <c r="B51" s="787" t="s">
        <v>815</v>
      </c>
      <c r="C51" s="744"/>
      <c r="D51" s="744"/>
      <c r="E51" s="744"/>
      <c r="F51" s="744"/>
      <c r="G51" s="744"/>
      <c r="H51" s="744"/>
      <c r="I51" s="744"/>
      <c r="J51" s="744"/>
      <c r="K51" s="744"/>
      <c r="L51" s="744"/>
      <c r="M51" s="744"/>
      <c r="N51" s="744"/>
      <c r="O51" s="744"/>
      <c r="P51" s="744"/>
      <c r="Q51" s="744"/>
    </row>
    <row r="52" spans="1:74" ht="12" customHeight="1" x14ac:dyDescent="0.2">
      <c r="B52" s="784" t="s">
        <v>1353</v>
      </c>
      <c r="C52" s="784"/>
      <c r="D52" s="784"/>
      <c r="E52" s="784"/>
      <c r="F52" s="784"/>
      <c r="G52" s="784"/>
      <c r="H52" s="784"/>
      <c r="I52" s="784"/>
      <c r="J52" s="784"/>
      <c r="K52" s="784"/>
      <c r="L52" s="784"/>
      <c r="M52" s="784"/>
      <c r="N52" s="784"/>
      <c r="O52" s="784"/>
      <c r="P52" s="784"/>
      <c r="Q52" s="784"/>
      <c r="R52" s="784"/>
    </row>
    <row r="53" spans="1:74" s="397" customFormat="1" ht="12" customHeight="1" x14ac:dyDescent="0.25">
      <c r="A53" s="398"/>
      <c r="B53" s="784" t="s">
        <v>1120</v>
      </c>
      <c r="C53" s="784"/>
      <c r="D53" s="784"/>
      <c r="E53" s="784"/>
      <c r="F53" s="784"/>
      <c r="G53" s="784"/>
      <c r="H53" s="784"/>
      <c r="I53" s="784"/>
      <c r="J53" s="784"/>
      <c r="K53" s="784"/>
      <c r="L53" s="784"/>
      <c r="M53" s="784"/>
      <c r="N53" s="784"/>
      <c r="O53" s="784"/>
      <c r="P53" s="784"/>
      <c r="Q53" s="784"/>
      <c r="R53" s="689"/>
      <c r="AY53" s="483"/>
      <c r="AZ53" s="483"/>
      <c r="BA53" s="483"/>
      <c r="BB53" s="483"/>
      <c r="BC53" s="483"/>
      <c r="BD53" s="577"/>
      <c r="BE53" s="577"/>
      <c r="BF53" s="577"/>
      <c r="BG53" s="483"/>
      <c r="BH53" s="483"/>
      <c r="BI53" s="483"/>
      <c r="BJ53" s="483"/>
    </row>
    <row r="54" spans="1:74" s="397" customFormat="1" ht="12" customHeight="1" x14ac:dyDescent="0.25">
      <c r="A54" s="398"/>
      <c r="B54" s="770" t="str">
        <f>"Notes: "&amp;"EIA completed modeling and analysis for this report on " &amp;Dates!D2&amp;"."</f>
        <v>Notes: EIA completed modeling and analysis for this report on Thursday June 3, 2021.</v>
      </c>
      <c r="C54" s="769"/>
      <c r="D54" s="769"/>
      <c r="E54" s="769"/>
      <c r="F54" s="769"/>
      <c r="G54" s="769"/>
      <c r="H54" s="769"/>
      <c r="I54" s="769"/>
      <c r="J54" s="769"/>
      <c r="K54" s="769"/>
      <c r="L54" s="769"/>
      <c r="M54" s="769"/>
      <c r="N54" s="769"/>
      <c r="O54" s="769"/>
      <c r="P54" s="769"/>
      <c r="Q54" s="769"/>
      <c r="AY54" s="483"/>
      <c r="AZ54" s="483"/>
      <c r="BA54" s="483"/>
      <c r="BB54" s="483"/>
      <c r="BC54" s="483"/>
      <c r="BD54" s="577"/>
      <c r="BE54" s="577"/>
      <c r="BF54" s="577"/>
      <c r="BG54" s="483"/>
      <c r="BH54" s="483"/>
      <c r="BI54" s="483"/>
      <c r="BJ54" s="483"/>
    </row>
    <row r="55" spans="1:74" s="397" customFormat="1" ht="12" customHeight="1" x14ac:dyDescent="0.25">
      <c r="A55" s="398"/>
      <c r="B55" s="770" t="s">
        <v>353</v>
      </c>
      <c r="C55" s="769"/>
      <c r="D55" s="769"/>
      <c r="E55" s="769"/>
      <c r="F55" s="769"/>
      <c r="G55" s="769"/>
      <c r="H55" s="769"/>
      <c r="I55" s="769"/>
      <c r="J55" s="769"/>
      <c r="K55" s="769"/>
      <c r="L55" s="769"/>
      <c r="M55" s="769"/>
      <c r="N55" s="769"/>
      <c r="O55" s="769"/>
      <c r="P55" s="769"/>
      <c r="Q55" s="769"/>
      <c r="AY55" s="483"/>
      <c r="AZ55" s="483"/>
      <c r="BA55" s="483"/>
      <c r="BB55" s="483"/>
      <c r="BC55" s="483"/>
      <c r="BD55" s="577"/>
      <c r="BE55" s="577"/>
      <c r="BF55" s="577"/>
      <c r="BG55" s="483"/>
      <c r="BH55" s="483"/>
      <c r="BI55" s="483"/>
      <c r="BJ55" s="483"/>
    </row>
    <row r="56" spans="1:74" s="397" customFormat="1" ht="12" customHeight="1" x14ac:dyDescent="0.25">
      <c r="A56" s="398"/>
      <c r="B56" s="783" t="s">
        <v>802</v>
      </c>
      <c r="C56" s="783"/>
      <c r="D56" s="783"/>
      <c r="E56" s="783"/>
      <c r="F56" s="783"/>
      <c r="G56" s="783"/>
      <c r="H56" s="783"/>
      <c r="I56" s="783"/>
      <c r="J56" s="783"/>
      <c r="K56" s="783"/>
      <c r="L56" s="783"/>
      <c r="M56" s="783"/>
      <c r="N56" s="783"/>
      <c r="O56" s="783"/>
      <c r="P56" s="783"/>
      <c r="Q56" s="759"/>
      <c r="AY56" s="483"/>
      <c r="AZ56" s="483"/>
      <c r="BA56" s="483"/>
      <c r="BB56" s="483"/>
      <c r="BC56" s="483"/>
      <c r="BD56" s="577"/>
      <c r="BE56" s="577"/>
      <c r="BF56" s="577"/>
      <c r="BG56" s="483"/>
      <c r="BH56" s="483"/>
      <c r="BI56" s="483"/>
      <c r="BJ56" s="483"/>
    </row>
    <row r="57" spans="1:74" s="397" customFormat="1" ht="12.75" customHeight="1" x14ac:dyDescent="0.25">
      <c r="A57" s="398"/>
      <c r="B57" s="783" t="s">
        <v>862</v>
      </c>
      <c r="C57" s="759"/>
      <c r="D57" s="759"/>
      <c r="E57" s="759"/>
      <c r="F57" s="759"/>
      <c r="G57" s="759"/>
      <c r="H57" s="759"/>
      <c r="I57" s="759"/>
      <c r="J57" s="759"/>
      <c r="K57" s="759"/>
      <c r="L57" s="759"/>
      <c r="M57" s="759"/>
      <c r="N57" s="759"/>
      <c r="O57" s="759"/>
      <c r="P57" s="759"/>
      <c r="Q57" s="759"/>
      <c r="AY57" s="483"/>
      <c r="AZ57" s="483"/>
      <c r="BA57" s="483"/>
      <c r="BB57" s="483"/>
      <c r="BC57" s="483"/>
      <c r="BD57" s="577"/>
      <c r="BE57" s="577"/>
      <c r="BF57" s="577"/>
      <c r="BG57" s="483"/>
      <c r="BH57" s="483"/>
      <c r="BI57" s="483"/>
      <c r="BJ57" s="483"/>
    </row>
    <row r="58" spans="1:74" s="397" customFormat="1" ht="12" customHeight="1" x14ac:dyDescent="0.25">
      <c r="A58" s="398"/>
      <c r="B58" s="779" t="s">
        <v>854</v>
      </c>
      <c r="C58" s="759"/>
      <c r="D58" s="759"/>
      <c r="E58" s="759"/>
      <c r="F58" s="759"/>
      <c r="G58" s="759"/>
      <c r="H58" s="759"/>
      <c r="I58" s="759"/>
      <c r="J58" s="759"/>
      <c r="K58" s="759"/>
      <c r="L58" s="759"/>
      <c r="M58" s="759"/>
      <c r="N58" s="759"/>
      <c r="O58" s="759"/>
      <c r="P58" s="759"/>
      <c r="Q58" s="759"/>
      <c r="AY58" s="483"/>
      <c r="AZ58" s="483"/>
      <c r="BA58" s="483"/>
      <c r="BB58" s="483"/>
      <c r="BC58" s="483"/>
      <c r="BD58" s="577"/>
      <c r="BE58" s="577"/>
      <c r="BF58" s="577"/>
      <c r="BG58" s="483"/>
      <c r="BH58" s="483"/>
      <c r="BI58" s="483"/>
      <c r="BJ58" s="483"/>
    </row>
    <row r="59" spans="1:74" s="397" customFormat="1" ht="12" customHeight="1" x14ac:dyDescent="0.25">
      <c r="A59" s="393"/>
      <c r="B59" s="780" t="s">
        <v>838</v>
      </c>
      <c r="C59" s="781"/>
      <c r="D59" s="781"/>
      <c r="E59" s="781"/>
      <c r="F59" s="781"/>
      <c r="G59" s="781"/>
      <c r="H59" s="781"/>
      <c r="I59" s="781"/>
      <c r="J59" s="781"/>
      <c r="K59" s="781"/>
      <c r="L59" s="781"/>
      <c r="M59" s="781"/>
      <c r="N59" s="781"/>
      <c r="O59" s="781"/>
      <c r="P59" s="781"/>
      <c r="Q59" s="759"/>
      <c r="AY59" s="483"/>
      <c r="AZ59" s="483"/>
      <c r="BA59" s="483"/>
      <c r="BB59" s="483"/>
      <c r="BC59" s="483"/>
      <c r="BD59" s="577"/>
      <c r="BE59" s="577"/>
      <c r="BF59" s="577"/>
      <c r="BG59" s="483"/>
      <c r="BH59" s="483"/>
      <c r="BI59" s="483"/>
      <c r="BJ59" s="483"/>
    </row>
    <row r="60" spans="1:74" ht="12.45" customHeight="1" x14ac:dyDescent="0.2">
      <c r="B60" s="771" t="s">
        <v>1384</v>
      </c>
      <c r="C60" s="759"/>
      <c r="D60" s="759"/>
      <c r="E60" s="759"/>
      <c r="F60" s="759"/>
      <c r="G60" s="759"/>
      <c r="H60" s="759"/>
      <c r="I60" s="759"/>
      <c r="J60" s="759"/>
      <c r="K60" s="759"/>
      <c r="L60" s="759"/>
      <c r="M60" s="759"/>
      <c r="N60" s="759"/>
      <c r="O60" s="759"/>
      <c r="P60" s="759"/>
      <c r="Q60" s="759"/>
      <c r="R60" s="397"/>
      <c r="BK60" s="370"/>
      <c r="BL60" s="370"/>
      <c r="BM60" s="370"/>
      <c r="BN60" s="370"/>
      <c r="BO60" s="370"/>
      <c r="BP60" s="370"/>
      <c r="BQ60" s="370"/>
      <c r="BR60" s="370"/>
      <c r="BS60" s="370"/>
      <c r="BT60" s="370"/>
      <c r="BU60" s="370"/>
      <c r="BV60" s="370"/>
    </row>
    <row r="61" spans="1:74" x14ac:dyDescent="0.2">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T5" activePane="bottomRight" state="frozen"/>
      <selection activeCell="BF63" sqref="BF63"/>
      <selection pane="topRight" activeCell="BF63" sqref="BF63"/>
      <selection pane="bottomLeft" activeCell="BF63" sqref="BF63"/>
      <selection pane="bottomRight" activeCell="BG12" sqref="BG12"/>
    </sheetView>
  </sheetViews>
  <sheetFormatPr defaultColWidth="8.5546875" defaultRowHeight="10.199999999999999" x14ac:dyDescent="0.2"/>
  <cols>
    <col min="1" max="1" width="12.44140625" style="159" customWidth="1"/>
    <col min="2" max="2" width="32"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35" customHeight="1" x14ac:dyDescent="0.25">
      <c r="A1" s="741" t="s">
        <v>798</v>
      </c>
      <c r="B1" s="788" t="s">
        <v>1361</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row>
    <row r="2" spans="1:74" ht="13.2" x14ac:dyDescent="0.25">
      <c r="A2" s="742"/>
      <c r="B2" s="683" t="str">
        <f>"U.S. Energy Information Administration  |  Short-Term Energy Outlook  - "&amp;Dates!D1</f>
        <v>U.S. Energy Information Administration  |  Short-Term Energy Outlook  - June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2"/>
      <c r="AZ5" s="652"/>
      <c r="BA5" s="244"/>
      <c r="BB5" s="652"/>
      <c r="BC5" s="652"/>
      <c r="BD5" s="244"/>
      <c r="BE5" s="244"/>
      <c r="BF5" s="244"/>
      <c r="BG5" s="244"/>
      <c r="BH5" s="244"/>
      <c r="BI5" s="244"/>
      <c r="BJ5" s="652"/>
      <c r="BK5" s="368"/>
      <c r="BL5" s="368"/>
      <c r="BM5" s="368"/>
      <c r="BN5" s="368"/>
      <c r="BO5" s="368"/>
      <c r="BP5" s="368"/>
      <c r="BQ5" s="368"/>
      <c r="BR5" s="368"/>
      <c r="BS5" s="368"/>
      <c r="BT5" s="368"/>
      <c r="BU5" s="368"/>
      <c r="BV5" s="368"/>
    </row>
    <row r="6" spans="1:74" ht="11.1" customHeight="1" x14ac:dyDescent="0.2">
      <c r="A6" s="159" t="s">
        <v>1013</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v>0.87</v>
      </c>
      <c r="BB6" s="244">
        <v>0.87</v>
      </c>
      <c r="BC6" s="244">
        <v>0.88</v>
      </c>
      <c r="BD6" s="244" t="s">
        <v>1405</v>
      </c>
      <c r="BE6" s="244" t="s">
        <v>1405</v>
      </c>
      <c r="BF6" s="244" t="s">
        <v>1405</v>
      </c>
      <c r="BG6" s="244" t="s">
        <v>1405</v>
      </c>
      <c r="BH6" s="244" t="s">
        <v>1405</v>
      </c>
      <c r="BI6" s="244" t="s">
        <v>1405</v>
      </c>
      <c r="BJ6" s="244" t="s">
        <v>1405</v>
      </c>
      <c r="BK6" s="244" t="s">
        <v>1405</v>
      </c>
      <c r="BL6" s="244" t="s">
        <v>1405</v>
      </c>
      <c r="BM6" s="244" t="s">
        <v>1405</v>
      </c>
      <c r="BN6" s="244" t="s">
        <v>1405</v>
      </c>
      <c r="BO6" s="244" t="s">
        <v>1405</v>
      </c>
      <c r="BP6" s="244" t="s">
        <v>1405</v>
      </c>
      <c r="BQ6" s="244" t="s">
        <v>1405</v>
      </c>
      <c r="BR6" s="244" t="s">
        <v>1405</v>
      </c>
      <c r="BS6" s="244" t="s">
        <v>1405</v>
      </c>
      <c r="BT6" s="244" t="s">
        <v>1405</v>
      </c>
      <c r="BU6" s="244" t="s">
        <v>1405</v>
      </c>
      <c r="BV6" s="244" t="s">
        <v>1405</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v>
      </c>
      <c r="AO7" s="244">
        <v>1.4</v>
      </c>
      <c r="AP7" s="244">
        <v>1.32</v>
      </c>
      <c r="AQ7" s="244">
        <v>1.28</v>
      </c>
      <c r="AR7" s="244">
        <v>1.22</v>
      </c>
      <c r="AS7" s="244">
        <v>1.1499999999999999</v>
      </c>
      <c r="AT7" s="244">
        <v>1.18</v>
      </c>
      <c r="AU7" s="244">
        <v>1.24</v>
      </c>
      <c r="AV7" s="244">
        <v>1.1299999999999999</v>
      </c>
      <c r="AW7" s="244">
        <v>1.1499999999999999</v>
      </c>
      <c r="AX7" s="244">
        <v>1.1000000000000001</v>
      </c>
      <c r="AY7" s="244">
        <v>1.1000000000000001</v>
      </c>
      <c r="AZ7" s="244">
        <v>1.0900000000000001</v>
      </c>
      <c r="BA7" s="244">
        <v>1.1299999999999999</v>
      </c>
      <c r="BB7" s="244">
        <v>1.1100000000000001</v>
      </c>
      <c r="BC7" s="244">
        <v>1.07</v>
      </c>
      <c r="BD7" s="244" t="s">
        <v>1405</v>
      </c>
      <c r="BE7" s="244" t="s">
        <v>1405</v>
      </c>
      <c r="BF7" s="244" t="s">
        <v>1405</v>
      </c>
      <c r="BG7" s="244" t="s">
        <v>1405</v>
      </c>
      <c r="BH7" s="244" t="s">
        <v>1405</v>
      </c>
      <c r="BI7" s="244" t="s">
        <v>1405</v>
      </c>
      <c r="BJ7" s="244" t="s">
        <v>1405</v>
      </c>
      <c r="BK7" s="244" t="s">
        <v>1405</v>
      </c>
      <c r="BL7" s="244" t="s">
        <v>1405</v>
      </c>
      <c r="BM7" s="244" t="s">
        <v>1405</v>
      </c>
      <c r="BN7" s="244" t="s">
        <v>1405</v>
      </c>
      <c r="BO7" s="244" t="s">
        <v>1405</v>
      </c>
      <c r="BP7" s="244" t="s">
        <v>1405</v>
      </c>
      <c r="BQ7" s="244" t="s">
        <v>1405</v>
      </c>
      <c r="BR7" s="244" t="s">
        <v>1405</v>
      </c>
      <c r="BS7" s="244" t="s">
        <v>1405</v>
      </c>
      <c r="BT7" s="244" t="s">
        <v>1405</v>
      </c>
      <c r="BU7" s="244" t="s">
        <v>1405</v>
      </c>
      <c r="BV7" s="244" t="s">
        <v>1405</v>
      </c>
    </row>
    <row r="8" spans="1:74" ht="11.1" customHeight="1" x14ac:dyDescent="0.2">
      <c r="A8" s="159" t="s">
        <v>1108</v>
      </c>
      <c r="B8" s="170" t="s">
        <v>1109</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0.31458599999999998</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0.26</v>
      </c>
      <c r="AW8" s="244">
        <v>0.27500000000000002</v>
      </c>
      <c r="AX8" s="244">
        <v>0.26</v>
      </c>
      <c r="AY8" s="244">
        <v>0.27</v>
      </c>
      <c r="AZ8" s="244">
        <v>0.27</v>
      </c>
      <c r="BA8" s="244">
        <v>0.28999999999999998</v>
      </c>
      <c r="BB8" s="244">
        <v>0.27500000000000002</v>
      </c>
      <c r="BC8" s="244">
        <v>0.26</v>
      </c>
      <c r="BD8" s="244" t="s">
        <v>1405</v>
      </c>
      <c r="BE8" s="244" t="s">
        <v>1405</v>
      </c>
      <c r="BF8" s="244" t="s">
        <v>1405</v>
      </c>
      <c r="BG8" s="244" t="s">
        <v>1405</v>
      </c>
      <c r="BH8" s="244" t="s">
        <v>1405</v>
      </c>
      <c r="BI8" s="244" t="s">
        <v>1405</v>
      </c>
      <c r="BJ8" s="244" t="s">
        <v>1405</v>
      </c>
      <c r="BK8" s="244" t="s">
        <v>1405</v>
      </c>
      <c r="BL8" s="244" t="s">
        <v>1405</v>
      </c>
      <c r="BM8" s="244" t="s">
        <v>1405</v>
      </c>
      <c r="BN8" s="244" t="s">
        <v>1405</v>
      </c>
      <c r="BO8" s="244" t="s">
        <v>1405</v>
      </c>
      <c r="BP8" s="244" t="s">
        <v>1405</v>
      </c>
      <c r="BQ8" s="244" t="s">
        <v>1405</v>
      </c>
      <c r="BR8" s="244" t="s">
        <v>1405</v>
      </c>
      <c r="BS8" s="244" t="s">
        <v>1405</v>
      </c>
      <c r="BT8" s="244" t="s">
        <v>1405</v>
      </c>
      <c r="BU8" s="244" t="s">
        <v>1405</v>
      </c>
      <c r="BV8" s="244" t="s">
        <v>1405</v>
      </c>
    </row>
    <row r="9" spans="1:74" ht="11.1" customHeight="1" x14ac:dyDescent="0.2">
      <c r="A9" s="159" t="s">
        <v>1095</v>
      </c>
      <c r="B9" s="170" t="s">
        <v>1096</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0.12</v>
      </c>
      <c r="AZ9" s="244">
        <v>0.1</v>
      </c>
      <c r="BA9" s="244">
        <v>0.11</v>
      </c>
      <c r="BB9" s="244">
        <v>0.12</v>
      </c>
      <c r="BC9" s="244">
        <v>0.11</v>
      </c>
      <c r="BD9" s="244" t="s">
        <v>1405</v>
      </c>
      <c r="BE9" s="244" t="s">
        <v>1405</v>
      </c>
      <c r="BF9" s="244" t="s">
        <v>1405</v>
      </c>
      <c r="BG9" s="244" t="s">
        <v>1405</v>
      </c>
      <c r="BH9" s="244" t="s">
        <v>1405</v>
      </c>
      <c r="BI9" s="244" t="s">
        <v>1405</v>
      </c>
      <c r="BJ9" s="244" t="s">
        <v>1405</v>
      </c>
      <c r="BK9" s="244" t="s">
        <v>1405</v>
      </c>
      <c r="BL9" s="244" t="s">
        <v>1405</v>
      </c>
      <c r="BM9" s="244" t="s">
        <v>1405</v>
      </c>
      <c r="BN9" s="244" t="s">
        <v>1405</v>
      </c>
      <c r="BO9" s="244" t="s">
        <v>1405</v>
      </c>
      <c r="BP9" s="244" t="s">
        <v>1405</v>
      </c>
      <c r="BQ9" s="244" t="s">
        <v>1405</v>
      </c>
      <c r="BR9" s="244" t="s">
        <v>1405</v>
      </c>
      <c r="BS9" s="244" t="s">
        <v>1405</v>
      </c>
      <c r="BT9" s="244" t="s">
        <v>1405</v>
      </c>
      <c r="BU9" s="244" t="s">
        <v>1405</v>
      </c>
      <c r="BV9" s="244" t="s">
        <v>1405</v>
      </c>
    </row>
    <row r="10" spans="1:74" ht="11.1" customHeight="1" x14ac:dyDescent="0.2">
      <c r="A10" s="159" t="s">
        <v>1020</v>
      </c>
      <c r="B10" s="170" t="s">
        <v>1021</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v>0.15</v>
      </c>
      <c r="BB10" s="244">
        <v>0.17</v>
      </c>
      <c r="BC10" s="244">
        <v>0.17</v>
      </c>
      <c r="BD10" s="244" t="s">
        <v>1405</v>
      </c>
      <c r="BE10" s="244" t="s">
        <v>1405</v>
      </c>
      <c r="BF10" s="244" t="s">
        <v>1405</v>
      </c>
      <c r="BG10" s="244" t="s">
        <v>1405</v>
      </c>
      <c r="BH10" s="244" t="s">
        <v>1405</v>
      </c>
      <c r="BI10" s="244" t="s">
        <v>1405</v>
      </c>
      <c r="BJ10" s="244" t="s">
        <v>1405</v>
      </c>
      <c r="BK10" s="244" t="s">
        <v>1405</v>
      </c>
      <c r="BL10" s="244" t="s">
        <v>1405</v>
      </c>
      <c r="BM10" s="244" t="s">
        <v>1405</v>
      </c>
      <c r="BN10" s="244" t="s">
        <v>1405</v>
      </c>
      <c r="BO10" s="244" t="s">
        <v>1405</v>
      </c>
      <c r="BP10" s="244" t="s">
        <v>1405</v>
      </c>
      <c r="BQ10" s="244" t="s">
        <v>1405</v>
      </c>
      <c r="BR10" s="244" t="s">
        <v>1405</v>
      </c>
      <c r="BS10" s="244" t="s">
        <v>1405</v>
      </c>
      <c r="BT10" s="244" t="s">
        <v>1405</v>
      </c>
      <c r="BU10" s="244" t="s">
        <v>1405</v>
      </c>
      <c r="BV10" s="244" t="s">
        <v>1405</v>
      </c>
    </row>
    <row r="11" spans="1:74" ht="11.1" customHeight="1" x14ac:dyDescent="0.2">
      <c r="A11" s="159" t="s">
        <v>1012</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v>2.2999999999999998</v>
      </c>
      <c r="BB11" s="244">
        <v>2.4500000000000002</v>
      </c>
      <c r="BC11" s="244">
        <v>2.4500000000000002</v>
      </c>
      <c r="BD11" s="244" t="s">
        <v>1405</v>
      </c>
      <c r="BE11" s="244" t="s">
        <v>1405</v>
      </c>
      <c r="BF11" s="244" t="s">
        <v>1405</v>
      </c>
      <c r="BG11" s="244" t="s">
        <v>1405</v>
      </c>
      <c r="BH11" s="244" t="s">
        <v>1405</v>
      </c>
      <c r="BI11" s="244" t="s">
        <v>1405</v>
      </c>
      <c r="BJ11" s="244" t="s">
        <v>1405</v>
      </c>
      <c r="BK11" s="244" t="s">
        <v>1405</v>
      </c>
      <c r="BL11" s="244" t="s">
        <v>1405</v>
      </c>
      <c r="BM11" s="244" t="s">
        <v>1405</v>
      </c>
      <c r="BN11" s="244" t="s">
        <v>1405</v>
      </c>
      <c r="BO11" s="244" t="s">
        <v>1405</v>
      </c>
      <c r="BP11" s="244" t="s">
        <v>1405</v>
      </c>
      <c r="BQ11" s="244" t="s">
        <v>1405</v>
      </c>
      <c r="BR11" s="244" t="s">
        <v>1405</v>
      </c>
      <c r="BS11" s="244" t="s">
        <v>1405</v>
      </c>
      <c r="BT11" s="244" t="s">
        <v>1405</v>
      </c>
      <c r="BU11" s="244" t="s">
        <v>1405</v>
      </c>
      <c r="BV11" s="244" t="s">
        <v>1405</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v>4</v>
      </c>
      <c r="BB12" s="244">
        <v>4</v>
      </c>
      <c r="BC12" s="244">
        <v>4</v>
      </c>
      <c r="BD12" s="244" t="s">
        <v>1405</v>
      </c>
      <c r="BE12" s="244" t="s">
        <v>1405</v>
      </c>
      <c r="BF12" s="244" t="s">
        <v>1405</v>
      </c>
      <c r="BG12" s="244" t="s">
        <v>1405</v>
      </c>
      <c r="BH12" s="244" t="s">
        <v>1405</v>
      </c>
      <c r="BI12" s="244" t="s">
        <v>1405</v>
      </c>
      <c r="BJ12" s="244" t="s">
        <v>1405</v>
      </c>
      <c r="BK12" s="244" t="s">
        <v>1405</v>
      </c>
      <c r="BL12" s="244" t="s">
        <v>1405</v>
      </c>
      <c r="BM12" s="244" t="s">
        <v>1405</v>
      </c>
      <c r="BN12" s="244" t="s">
        <v>1405</v>
      </c>
      <c r="BO12" s="244" t="s">
        <v>1405</v>
      </c>
      <c r="BP12" s="244" t="s">
        <v>1405</v>
      </c>
      <c r="BQ12" s="244" t="s">
        <v>1405</v>
      </c>
      <c r="BR12" s="244" t="s">
        <v>1405</v>
      </c>
      <c r="BS12" s="244" t="s">
        <v>1405</v>
      </c>
      <c r="BT12" s="244" t="s">
        <v>1405</v>
      </c>
      <c r="BU12" s="244" t="s">
        <v>1405</v>
      </c>
      <c r="BV12" s="244" t="s">
        <v>1405</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v>2.33</v>
      </c>
      <c r="BB13" s="244">
        <v>2.33</v>
      </c>
      <c r="BC13" s="244">
        <v>2.36</v>
      </c>
      <c r="BD13" s="244" t="s">
        <v>1405</v>
      </c>
      <c r="BE13" s="244" t="s">
        <v>1405</v>
      </c>
      <c r="BF13" s="244" t="s">
        <v>1405</v>
      </c>
      <c r="BG13" s="244" t="s">
        <v>1405</v>
      </c>
      <c r="BH13" s="244" t="s">
        <v>1405</v>
      </c>
      <c r="BI13" s="244" t="s">
        <v>1405</v>
      </c>
      <c r="BJ13" s="244" t="s">
        <v>1405</v>
      </c>
      <c r="BK13" s="244" t="s">
        <v>1405</v>
      </c>
      <c r="BL13" s="244" t="s">
        <v>1405</v>
      </c>
      <c r="BM13" s="244" t="s">
        <v>1405</v>
      </c>
      <c r="BN13" s="244" t="s">
        <v>1405</v>
      </c>
      <c r="BO13" s="244" t="s">
        <v>1405</v>
      </c>
      <c r="BP13" s="244" t="s">
        <v>1405</v>
      </c>
      <c r="BQ13" s="244" t="s">
        <v>1405</v>
      </c>
      <c r="BR13" s="244" t="s">
        <v>1405</v>
      </c>
      <c r="BS13" s="244" t="s">
        <v>1405</v>
      </c>
      <c r="BT13" s="244" t="s">
        <v>1405</v>
      </c>
      <c r="BU13" s="244" t="s">
        <v>1405</v>
      </c>
      <c r="BV13" s="244" t="s">
        <v>1405</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0.99</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1.08</v>
      </c>
      <c r="AX14" s="244">
        <v>1.24</v>
      </c>
      <c r="AY14" s="244">
        <v>1.1499999999999999</v>
      </c>
      <c r="AZ14" s="244">
        <v>1.19</v>
      </c>
      <c r="BA14" s="244">
        <v>1.21</v>
      </c>
      <c r="BB14" s="244">
        <v>1.1399999999999999</v>
      </c>
      <c r="BC14" s="244">
        <v>1.18</v>
      </c>
      <c r="BD14" s="244" t="s">
        <v>1405</v>
      </c>
      <c r="BE14" s="244" t="s">
        <v>1405</v>
      </c>
      <c r="BF14" s="244" t="s">
        <v>1405</v>
      </c>
      <c r="BG14" s="244" t="s">
        <v>1405</v>
      </c>
      <c r="BH14" s="244" t="s">
        <v>1405</v>
      </c>
      <c r="BI14" s="244" t="s">
        <v>1405</v>
      </c>
      <c r="BJ14" s="244" t="s">
        <v>1405</v>
      </c>
      <c r="BK14" s="244" t="s">
        <v>1405</v>
      </c>
      <c r="BL14" s="244" t="s">
        <v>1405</v>
      </c>
      <c r="BM14" s="244" t="s">
        <v>1405</v>
      </c>
      <c r="BN14" s="244" t="s">
        <v>1405</v>
      </c>
      <c r="BO14" s="244" t="s">
        <v>1405</v>
      </c>
      <c r="BP14" s="244" t="s">
        <v>1405</v>
      </c>
      <c r="BQ14" s="244" t="s">
        <v>1405</v>
      </c>
      <c r="BR14" s="244" t="s">
        <v>1405</v>
      </c>
      <c r="BS14" s="244" t="s">
        <v>1405</v>
      </c>
      <c r="BT14" s="244" t="s">
        <v>1405</v>
      </c>
      <c r="BU14" s="244" t="s">
        <v>1405</v>
      </c>
      <c r="BV14" s="244" t="s">
        <v>1405</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v>1.35</v>
      </c>
      <c r="BB15" s="244">
        <v>1.3</v>
      </c>
      <c r="BC15" s="244">
        <v>1.32</v>
      </c>
      <c r="BD15" s="244" t="s">
        <v>1405</v>
      </c>
      <c r="BE15" s="244" t="s">
        <v>1405</v>
      </c>
      <c r="BF15" s="244" t="s">
        <v>1405</v>
      </c>
      <c r="BG15" s="244" t="s">
        <v>1405</v>
      </c>
      <c r="BH15" s="244" t="s">
        <v>1405</v>
      </c>
      <c r="BI15" s="244" t="s">
        <v>1405</v>
      </c>
      <c r="BJ15" s="244" t="s">
        <v>1405</v>
      </c>
      <c r="BK15" s="244" t="s">
        <v>1405</v>
      </c>
      <c r="BL15" s="244" t="s">
        <v>1405</v>
      </c>
      <c r="BM15" s="244" t="s">
        <v>1405</v>
      </c>
      <c r="BN15" s="244" t="s">
        <v>1405</v>
      </c>
      <c r="BO15" s="244" t="s">
        <v>1405</v>
      </c>
      <c r="BP15" s="244" t="s">
        <v>1405</v>
      </c>
      <c r="BQ15" s="244" t="s">
        <v>1405</v>
      </c>
      <c r="BR15" s="244" t="s">
        <v>1405</v>
      </c>
      <c r="BS15" s="244" t="s">
        <v>1405</v>
      </c>
      <c r="BT15" s="244" t="s">
        <v>1405</v>
      </c>
      <c r="BU15" s="244" t="s">
        <v>1405</v>
      </c>
      <c r="BV15" s="244" t="s">
        <v>1405</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v>8.15</v>
      </c>
      <c r="BB16" s="244">
        <v>8.15</v>
      </c>
      <c r="BC16" s="244">
        <v>8.4819999999999993</v>
      </c>
      <c r="BD16" s="244" t="s">
        <v>1405</v>
      </c>
      <c r="BE16" s="244" t="s">
        <v>1405</v>
      </c>
      <c r="BF16" s="244" t="s">
        <v>1405</v>
      </c>
      <c r="BG16" s="244" t="s">
        <v>1405</v>
      </c>
      <c r="BH16" s="244" t="s">
        <v>1405</v>
      </c>
      <c r="BI16" s="244" t="s">
        <v>1405</v>
      </c>
      <c r="BJ16" s="244" t="s">
        <v>1405</v>
      </c>
      <c r="BK16" s="244" t="s">
        <v>1405</v>
      </c>
      <c r="BL16" s="244" t="s">
        <v>1405</v>
      </c>
      <c r="BM16" s="244" t="s">
        <v>1405</v>
      </c>
      <c r="BN16" s="244" t="s">
        <v>1405</v>
      </c>
      <c r="BO16" s="244" t="s">
        <v>1405</v>
      </c>
      <c r="BP16" s="244" t="s">
        <v>1405</v>
      </c>
      <c r="BQ16" s="244" t="s">
        <v>1405</v>
      </c>
      <c r="BR16" s="244" t="s">
        <v>1405</v>
      </c>
      <c r="BS16" s="244" t="s">
        <v>1405</v>
      </c>
      <c r="BT16" s="244" t="s">
        <v>1405</v>
      </c>
      <c r="BU16" s="244" t="s">
        <v>1405</v>
      </c>
      <c r="BV16" s="244" t="s">
        <v>1405</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v>2.61</v>
      </c>
      <c r="BB17" s="244">
        <v>2.61</v>
      </c>
      <c r="BC17" s="244">
        <v>2.64</v>
      </c>
      <c r="BD17" s="244" t="s">
        <v>1405</v>
      </c>
      <c r="BE17" s="244" t="s">
        <v>1405</v>
      </c>
      <c r="BF17" s="244" t="s">
        <v>1405</v>
      </c>
      <c r="BG17" s="244" t="s">
        <v>1405</v>
      </c>
      <c r="BH17" s="244" t="s">
        <v>1405</v>
      </c>
      <c r="BI17" s="244" t="s">
        <v>1405</v>
      </c>
      <c r="BJ17" s="244" t="s">
        <v>1405</v>
      </c>
      <c r="BK17" s="244" t="s">
        <v>1405</v>
      </c>
      <c r="BL17" s="244" t="s">
        <v>1405</v>
      </c>
      <c r="BM17" s="244" t="s">
        <v>1405</v>
      </c>
      <c r="BN17" s="244" t="s">
        <v>1405</v>
      </c>
      <c r="BO17" s="244" t="s">
        <v>1405</v>
      </c>
      <c r="BP17" s="244" t="s">
        <v>1405</v>
      </c>
      <c r="BQ17" s="244" t="s">
        <v>1405</v>
      </c>
      <c r="BR17" s="244" t="s">
        <v>1405</v>
      </c>
      <c r="BS17" s="244" t="s">
        <v>1405</v>
      </c>
      <c r="BT17" s="244" t="s">
        <v>1405</v>
      </c>
      <c r="BU17" s="244" t="s">
        <v>1405</v>
      </c>
      <c r="BV17" s="244" t="s">
        <v>1405</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1.85</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0.5</v>
      </c>
      <c r="AZ18" s="244">
        <v>0.54</v>
      </c>
      <c r="BA18" s="244">
        <v>0.53</v>
      </c>
      <c r="BB18" s="244">
        <v>0.49</v>
      </c>
      <c r="BC18" s="244">
        <v>0.53500000000000003</v>
      </c>
      <c r="BD18" s="244" t="s">
        <v>1405</v>
      </c>
      <c r="BE18" s="244" t="s">
        <v>1405</v>
      </c>
      <c r="BF18" s="244" t="s">
        <v>1405</v>
      </c>
      <c r="BG18" s="244" t="s">
        <v>1405</v>
      </c>
      <c r="BH18" s="244" t="s">
        <v>1405</v>
      </c>
      <c r="BI18" s="244" t="s">
        <v>1405</v>
      </c>
      <c r="BJ18" s="244" t="s">
        <v>1405</v>
      </c>
      <c r="BK18" s="244" t="s">
        <v>1405</v>
      </c>
      <c r="BL18" s="244" t="s">
        <v>1405</v>
      </c>
      <c r="BM18" s="244" t="s">
        <v>1405</v>
      </c>
      <c r="BN18" s="244" t="s">
        <v>1405</v>
      </c>
      <c r="BO18" s="244" t="s">
        <v>1405</v>
      </c>
      <c r="BP18" s="244" t="s">
        <v>1405</v>
      </c>
      <c r="BQ18" s="244" t="s">
        <v>1405</v>
      </c>
      <c r="BR18" s="244" t="s">
        <v>1405</v>
      </c>
      <c r="BS18" s="244" t="s">
        <v>1405</v>
      </c>
      <c r="BT18" s="244" t="s">
        <v>1405</v>
      </c>
      <c r="BU18" s="244" t="s">
        <v>1405</v>
      </c>
      <c r="BV18" s="244" t="s">
        <v>1405</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31.631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29.004586</v>
      </c>
      <c r="AL19" s="244">
        <v>28.905000000000001</v>
      </c>
      <c r="AM19" s="244">
        <v>28.67</v>
      </c>
      <c r="AN19" s="244">
        <v>27.95</v>
      </c>
      <c r="AO19" s="244">
        <v>28.19</v>
      </c>
      <c r="AP19" s="244">
        <v>30.324999999999999</v>
      </c>
      <c r="AQ19" s="244">
        <v>24.31</v>
      </c>
      <c r="AR19" s="244">
        <v>22.35</v>
      </c>
      <c r="AS19" s="244">
        <v>22.975000000000001</v>
      </c>
      <c r="AT19" s="244">
        <v>23.94</v>
      </c>
      <c r="AU19" s="244">
        <v>23.975000000000001</v>
      </c>
      <c r="AV19" s="244">
        <v>24.32</v>
      </c>
      <c r="AW19" s="244">
        <v>25.07</v>
      </c>
      <c r="AX19" s="244">
        <v>25.254999999999999</v>
      </c>
      <c r="AY19" s="244">
        <v>25.33</v>
      </c>
      <c r="AZ19" s="244">
        <v>24.87</v>
      </c>
      <c r="BA19" s="244">
        <v>25.03</v>
      </c>
      <c r="BB19" s="244">
        <v>25.015000000000001</v>
      </c>
      <c r="BC19" s="244">
        <v>25.457000000000001</v>
      </c>
      <c r="BD19" s="368">
        <v>26.462</v>
      </c>
      <c r="BE19" s="368">
        <v>27.44</v>
      </c>
      <c r="BF19" s="368">
        <v>28</v>
      </c>
      <c r="BG19" s="368">
        <v>28.5</v>
      </c>
      <c r="BH19" s="368">
        <v>28.755125</v>
      </c>
      <c r="BI19" s="368">
        <v>28.753785000000001</v>
      </c>
      <c r="BJ19" s="368">
        <v>28.732444000000001</v>
      </c>
      <c r="BK19" s="368">
        <v>28.677534000000001</v>
      </c>
      <c r="BL19" s="368">
        <v>28.687194000000002</v>
      </c>
      <c r="BM19" s="368">
        <v>28.657854</v>
      </c>
      <c r="BN19" s="368">
        <v>28.646514</v>
      </c>
      <c r="BO19" s="368">
        <v>28.681536000000001</v>
      </c>
      <c r="BP19" s="368">
        <v>28.666907999999999</v>
      </c>
      <c r="BQ19" s="368">
        <v>28.672294000000001</v>
      </c>
      <c r="BR19" s="368">
        <v>28.667691999999999</v>
      </c>
      <c r="BS19" s="368">
        <v>28.673103000000001</v>
      </c>
      <c r="BT19" s="368">
        <v>28.678526999999999</v>
      </c>
      <c r="BU19" s="368">
        <v>28.673963000000001</v>
      </c>
      <c r="BV19" s="368">
        <v>28.659410000000001</v>
      </c>
    </row>
    <row r="20" spans="1:74" ht="11.1"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36"/>
      <c r="BA20" s="736"/>
      <c r="BB20" s="738"/>
      <c r="BC20" s="738"/>
      <c r="BD20" s="443"/>
      <c r="BE20" s="443"/>
      <c r="BF20" s="443"/>
      <c r="BG20" s="443"/>
      <c r="BH20" s="443"/>
      <c r="BI20" s="443"/>
      <c r="BJ20" s="443"/>
      <c r="BK20" s="443"/>
      <c r="BL20" s="443"/>
      <c r="BM20" s="443"/>
      <c r="BN20" s="443"/>
      <c r="BO20" s="443"/>
      <c r="BP20" s="443"/>
      <c r="BQ20" s="443"/>
      <c r="BR20" s="443"/>
      <c r="BS20" s="443"/>
      <c r="BT20" s="443"/>
      <c r="BU20" s="443"/>
      <c r="BV20" s="443"/>
    </row>
    <row r="21" spans="1:74" ht="11.1" customHeight="1" x14ac:dyDescent="0.2">
      <c r="A21" s="159" t="s">
        <v>377</v>
      </c>
      <c r="B21" s="169" t="s">
        <v>999</v>
      </c>
      <c r="C21" s="244">
        <v>5.3936030280000002</v>
      </c>
      <c r="D21" s="244">
        <v>5.3083399596999996</v>
      </c>
      <c r="E21" s="244">
        <v>5.2590704279000002</v>
      </c>
      <c r="F21" s="244">
        <v>5.3426917146999999</v>
      </c>
      <c r="G21" s="244">
        <v>5.3146601776000004</v>
      </c>
      <c r="H21" s="244">
        <v>5.2905803578999997</v>
      </c>
      <c r="I21" s="244">
        <v>5.3099517623999999</v>
      </c>
      <c r="J21" s="244">
        <v>5.2407027101999999</v>
      </c>
      <c r="K21" s="244">
        <v>5.2482711494999998</v>
      </c>
      <c r="L21" s="244">
        <v>5.2041342566999997</v>
      </c>
      <c r="M21" s="244">
        <v>5.3016748594000003</v>
      </c>
      <c r="N21" s="244">
        <v>5.3581990567000002</v>
      </c>
      <c r="O21" s="244">
        <v>5.3058816773000004</v>
      </c>
      <c r="P21" s="244">
        <v>5.3303531359000003</v>
      </c>
      <c r="Q21" s="244">
        <v>5.2716755427999997</v>
      </c>
      <c r="R21" s="244">
        <v>5.2497146196999998</v>
      </c>
      <c r="S21" s="244">
        <v>5.2125641156000002</v>
      </c>
      <c r="T21" s="244">
        <v>5.3104651001000001</v>
      </c>
      <c r="U21" s="244">
        <v>5.2655764574999999</v>
      </c>
      <c r="V21" s="244">
        <v>5.3019588432999996</v>
      </c>
      <c r="W21" s="244">
        <v>5.2575328250000002</v>
      </c>
      <c r="X21" s="244">
        <v>5.2601204597000004</v>
      </c>
      <c r="Y21" s="244">
        <v>5.2699214010000004</v>
      </c>
      <c r="Z21" s="244">
        <v>5.3503527823999999</v>
      </c>
      <c r="AA21" s="244">
        <v>5.4801925153999997</v>
      </c>
      <c r="AB21" s="244">
        <v>5.4693935923000003</v>
      </c>
      <c r="AC21" s="244">
        <v>5.4991973788999999</v>
      </c>
      <c r="AD21" s="244">
        <v>5.4879366558999996</v>
      </c>
      <c r="AE21" s="244">
        <v>5.4251346893000001</v>
      </c>
      <c r="AF21" s="244">
        <v>5.4399250058000002</v>
      </c>
      <c r="AG21" s="244">
        <v>5.2843058967000003</v>
      </c>
      <c r="AH21" s="244">
        <v>5.3380109786999999</v>
      </c>
      <c r="AI21" s="244">
        <v>5.3068470948000002</v>
      </c>
      <c r="AJ21" s="244">
        <v>5.2961721588000001</v>
      </c>
      <c r="AK21" s="244">
        <v>5.3734504779999996</v>
      </c>
      <c r="AL21" s="244">
        <v>5.4341958341999996</v>
      </c>
      <c r="AM21" s="244">
        <v>5.2505907586999996</v>
      </c>
      <c r="AN21" s="244">
        <v>5.2289167869000002</v>
      </c>
      <c r="AO21" s="244">
        <v>5.1850516474999999</v>
      </c>
      <c r="AP21" s="244">
        <v>5.1567997841000004</v>
      </c>
      <c r="AQ21" s="244">
        <v>5.0495943034000002</v>
      </c>
      <c r="AR21" s="244">
        <v>5.0173027492999998</v>
      </c>
      <c r="AS21" s="244">
        <v>4.9803748158000003</v>
      </c>
      <c r="AT21" s="244">
        <v>5.0334658284999998</v>
      </c>
      <c r="AU21" s="244">
        <v>5.0611591335000004</v>
      </c>
      <c r="AV21" s="244">
        <v>5.0278354746999998</v>
      </c>
      <c r="AW21" s="244">
        <v>5.1202791379999999</v>
      </c>
      <c r="AX21" s="244">
        <v>5.2186931544000004</v>
      </c>
      <c r="AY21" s="244">
        <v>5.2780204026000002</v>
      </c>
      <c r="AZ21" s="244">
        <v>5.2702031454</v>
      </c>
      <c r="BA21" s="244">
        <v>5.2531832733000003</v>
      </c>
      <c r="BB21" s="244">
        <v>5.2585755734999999</v>
      </c>
      <c r="BC21" s="244">
        <v>5.2486185249000004</v>
      </c>
      <c r="BD21" s="368">
        <v>5.2624317315000004</v>
      </c>
      <c r="BE21" s="368">
        <v>5.3277592202999999</v>
      </c>
      <c r="BF21" s="368">
        <v>5.3476326139000001</v>
      </c>
      <c r="BG21" s="368">
        <v>5.3131203957000004</v>
      </c>
      <c r="BH21" s="368">
        <v>5.3084132355999998</v>
      </c>
      <c r="BI21" s="368">
        <v>5.3730481416</v>
      </c>
      <c r="BJ21" s="368">
        <v>5.4507885044000002</v>
      </c>
      <c r="BK21" s="368">
        <v>5.6556407239000004</v>
      </c>
      <c r="BL21" s="368">
        <v>5.5702751225</v>
      </c>
      <c r="BM21" s="368">
        <v>5.5440438786000001</v>
      </c>
      <c r="BN21" s="368">
        <v>5.4634170095999997</v>
      </c>
      <c r="BO21" s="368">
        <v>5.4524426146999998</v>
      </c>
      <c r="BP21" s="368">
        <v>5.4658742979000001</v>
      </c>
      <c r="BQ21" s="368">
        <v>5.4909872174999999</v>
      </c>
      <c r="BR21" s="368">
        <v>5.5106694326000003</v>
      </c>
      <c r="BS21" s="368">
        <v>5.4760195083000003</v>
      </c>
      <c r="BT21" s="368">
        <v>5.4625463162000001</v>
      </c>
      <c r="BU21" s="368">
        <v>5.5269649374999998</v>
      </c>
      <c r="BV21" s="368">
        <v>5.6046667589999997</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739"/>
      <c r="BC22" s="739"/>
      <c r="BD22" s="443"/>
      <c r="BE22" s="443"/>
      <c r="BF22" s="443"/>
      <c r="BG22" s="443"/>
      <c r="BH22" s="443"/>
      <c r="BI22" s="443"/>
      <c r="BJ22" s="443"/>
      <c r="BK22" s="443"/>
      <c r="BL22" s="443"/>
      <c r="BM22" s="443"/>
      <c r="BN22" s="443"/>
      <c r="BO22" s="443"/>
      <c r="BP22" s="443"/>
      <c r="BQ22" s="443"/>
      <c r="BR22" s="443"/>
      <c r="BS22" s="443"/>
      <c r="BT22" s="443"/>
      <c r="BU22" s="443"/>
      <c r="BV22" s="443"/>
    </row>
    <row r="23" spans="1:74" ht="11.1" customHeight="1" x14ac:dyDescent="0.2">
      <c r="A23" s="159" t="s">
        <v>297</v>
      </c>
      <c r="B23" s="169" t="s">
        <v>82</v>
      </c>
      <c r="C23" s="244">
        <v>36.703603028000003</v>
      </c>
      <c r="D23" s="244">
        <v>36.500339959999998</v>
      </c>
      <c r="E23" s="244">
        <v>36.074070427999999</v>
      </c>
      <c r="F23" s="244">
        <v>36.238691715000002</v>
      </c>
      <c r="G23" s="244">
        <v>36.713660177999998</v>
      </c>
      <c r="H23" s="244">
        <v>37.120580357999998</v>
      </c>
      <c r="I23" s="244">
        <v>37.359951762000001</v>
      </c>
      <c r="J23" s="244">
        <v>37.157702710000002</v>
      </c>
      <c r="K23" s="244">
        <v>37.313271149000002</v>
      </c>
      <c r="L23" s="244">
        <v>37.074134256999997</v>
      </c>
      <c r="M23" s="244">
        <v>36.932674859000002</v>
      </c>
      <c r="N23" s="244">
        <v>36.835199056999997</v>
      </c>
      <c r="O23" s="244">
        <v>37.061881677000002</v>
      </c>
      <c r="P23" s="244">
        <v>36.916353135999998</v>
      </c>
      <c r="Q23" s="244">
        <v>36.680675543</v>
      </c>
      <c r="R23" s="244">
        <v>36.592714620000002</v>
      </c>
      <c r="S23" s="244">
        <v>36.440564115999997</v>
      </c>
      <c r="T23" s="244">
        <v>36.539465100000001</v>
      </c>
      <c r="U23" s="244">
        <v>36.551576457000003</v>
      </c>
      <c r="V23" s="244">
        <v>36.831958843000002</v>
      </c>
      <c r="W23" s="244">
        <v>36.923532825000002</v>
      </c>
      <c r="X23" s="244">
        <v>37.101120459999997</v>
      </c>
      <c r="Y23" s="244">
        <v>36.865921401000001</v>
      </c>
      <c r="Z23" s="244">
        <v>36.166352781999997</v>
      </c>
      <c r="AA23" s="244">
        <v>35.636192514999998</v>
      </c>
      <c r="AB23" s="244">
        <v>35.560393591999997</v>
      </c>
      <c r="AC23" s="244">
        <v>35.094197379000001</v>
      </c>
      <c r="AD23" s="244">
        <v>35.142936656000003</v>
      </c>
      <c r="AE23" s="244">
        <v>34.760134688999997</v>
      </c>
      <c r="AF23" s="244">
        <v>34.864925006</v>
      </c>
      <c r="AG23" s="244">
        <v>34.289305896999998</v>
      </c>
      <c r="AH23" s="244">
        <v>34.583010979000001</v>
      </c>
      <c r="AI23" s="244">
        <v>32.991847094999997</v>
      </c>
      <c r="AJ23" s="244">
        <v>34.441172158999997</v>
      </c>
      <c r="AK23" s="244">
        <v>34.378036477999999</v>
      </c>
      <c r="AL23" s="244">
        <v>34.339195834000002</v>
      </c>
      <c r="AM23" s="244">
        <v>33.920590759</v>
      </c>
      <c r="AN23" s="244">
        <v>33.178916786999999</v>
      </c>
      <c r="AO23" s="244">
        <v>33.375051646999999</v>
      </c>
      <c r="AP23" s="244">
        <v>35.481799784000003</v>
      </c>
      <c r="AQ23" s="244">
        <v>29.359594303000002</v>
      </c>
      <c r="AR23" s="244">
        <v>27.367302749</v>
      </c>
      <c r="AS23" s="244">
        <v>27.955374815999999</v>
      </c>
      <c r="AT23" s="244">
        <v>28.973465827999998</v>
      </c>
      <c r="AU23" s="244">
        <v>29.036159133999998</v>
      </c>
      <c r="AV23" s="244">
        <v>29.347835475</v>
      </c>
      <c r="AW23" s="244">
        <v>30.190279138000001</v>
      </c>
      <c r="AX23" s="244">
        <v>30.473693153999999</v>
      </c>
      <c r="AY23" s="244">
        <v>30.608020403000001</v>
      </c>
      <c r="AZ23" s="244">
        <v>30.140203145000001</v>
      </c>
      <c r="BA23" s="244">
        <v>30.283183272999999</v>
      </c>
      <c r="BB23" s="244">
        <v>30.273575573999999</v>
      </c>
      <c r="BC23" s="244">
        <v>30.705618524999998</v>
      </c>
      <c r="BD23" s="368">
        <v>31.724431731999999</v>
      </c>
      <c r="BE23" s="368">
        <v>32.767759220000002</v>
      </c>
      <c r="BF23" s="368">
        <v>33.347632613999998</v>
      </c>
      <c r="BG23" s="368">
        <v>33.813120396000002</v>
      </c>
      <c r="BH23" s="368">
        <v>34.063538235999999</v>
      </c>
      <c r="BI23" s="368">
        <v>34.126833142000002</v>
      </c>
      <c r="BJ23" s="368">
        <v>34.183232504000003</v>
      </c>
      <c r="BK23" s="368">
        <v>34.333174724000003</v>
      </c>
      <c r="BL23" s="368">
        <v>34.257469122000003</v>
      </c>
      <c r="BM23" s="368">
        <v>34.201897879000001</v>
      </c>
      <c r="BN23" s="368">
        <v>34.109931009999997</v>
      </c>
      <c r="BO23" s="368">
        <v>34.133978614999997</v>
      </c>
      <c r="BP23" s="368">
        <v>34.132782298000002</v>
      </c>
      <c r="BQ23" s="368">
        <v>34.163281218000002</v>
      </c>
      <c r="BR23" s="368">
        <v>34.178361432999999</v>
      </c>
      <c r="BS23" s="368">
        <v>34.149122507999998</v>
      </c>
      <c r="BT23" s="368">
        <v>34.141073316000004</v>
      </c>
      <c r="BU23" s="368">
        <v>34.200927938</v>
      </c>
      <c r="BV23" s="368">
        <v>34.264076758999998</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739"/>
      <c r="BC24" s="739"/>
      <c r="BD24" s="443"/>
      <c r="BE24" s="443"/>
      <c r="BF24" s="443"/>
      <c r="BG24" s="443"/>
      <c r="BH24" s="443"/>
      <c r="BI24" s="443"/>
      <c r="BJ24" s="443"/>
      <c r="BK24" s="443"/>
      <c r="BL24" s="443"/>
      <c r="BM24" s="443"/>
      <c r="BN24" s="443"/>
      <c r="BO24" s="443"/>
      <c r="BP24" s="443"/>
      <c r="BQ24" s="443"/>
      <c r="BR24" s="443"/>
      <c r="BS24" s="443"/>
      <c r="BT24" s="443"/>
      <c r="BU24" s="443"/>
      <c r="BV24" s="443"/>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368"/>
      <c r="BE25" s="368"/>
      <c r="BF25" s="368"/>
      <c r="BG25" s="368"/>
      <c r="BH25" s="368"/>
      <c r="BI25" s="368"/>
      <c r="BJ25" s="368"/>
      <c r="BK25" s="368"/>
      <c r="BL25" s="368"/>
      <c r="BM25" s="368"/>
      <c r="BN25" s="368"/>
      <c r="BO25" s="368"/>
      <c r="BP25" s="368"/>
      <c r="BQ25" s="368"/>
      <c r="BR25" s="368"/>
      <c r="BS25" s="368"/>
      <c r="BT25" s="368"/>
      <c r="BU25" s="368"/>
      <c r="BV25" s="368"/>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244">
        <v>26.68</v>
      </c>
      <c r="BB26" s="740">
        <v>26.836110999999999</v>
      </c>
      <c r="BC26" s="740">
        <v>26.842222</v>
      </c>
      <c r="BD26" s="444">
        <v>26.98</v>
      </c>
      <c r="BE26" s="444">
        <v>27.08</v>
      </c>
      <c r="BF26" s="444">
        <v>27.18</v>
      </c>
      <c r="BG26" s="444">
        <v>27.28</v>
      </c>
      <c r="BH26" s="444">
        <v>27.38</v>
      </c>
      <c r="BI26" s="444">
        <v>27.38</v>
      </c>
      <c r="BJ26" s="444">
        <v>27.38</v>
      </c>
      <c r="BK26" s="444">
        <v>27.381</v>
      </c>
      <c r="BL26" s="444">
        <v>27.382000000000001</v>
      </c>
      <c r="BM26" s="444">
        <v>27.382999999999999</v>
      </c>
      <c r="BN26" s="444">
        <v>27.384</v>
      </c>
      <c r="BO26" s="444">
        <v>27.385000000000002</v>
      </c>
      <c r="BP26" s="444">
        <v>27.385999999999999</v>
      </c>
      <c r="BQ26" s="444">
        <v>27.387</v>
      </c>
      <c r="BR26" s="444">
        <v>27.388000000000002</v>
      </c>
      <c r="BS26" s="444">
        <v>27.388999999999999</v>
      </c>
      <c r="BT26" s="444">
        <v>27.39</v>
      </c>
      <c r="BU26" s="444">
        <v>27.390999999999998</v>
      </c>
      <c r="BV26" s="444">
        <v>27.391999999999999</v>
      </c>
    </row>
    <row r="27" spans="1:74" ht="11.1" customHeight="1" x14ac:dyDescent="0.2">
      <c r="A27" s="159" t="s">
        <v>1023</v>
      </c>
      <c r="B27" s="170" t="s">
        <v>1354</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7.7709999999999999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6.5045859999999998</v>
      </c>
      <c r="AL27" s="244">
        <v>6.7450000000000001</v>
      </c>
      <c r="AM27" s="244">
        <v>6.36</v>
      </c>
      <c r="AN27" s="244">
        <v>5.59</v>
      </c>
      <c r="AO27" s="244">
        <v>5.49</v>
      </c>
      <c r="AP27" s="244">
        <v>5.7050000000000001</v>
      </c>
      <c r="AQ27" s="244">
        <v>5.625</v>
      </c>
      <c r="AR27" s="244">
        <v>5.48</v>
      </c>
      <c r="AS27" s="244">
        <v>5.4850000000000003</v>
      </c>
      <c r="AT27" s="244">
        <v>5.47</v>
      </c>
      <c r="AU27" s="244">
        <v>5.49</v>
      </c>
      <c r="AV27" s="244">
        <v>5.84</v>
      </c>
      <c r="AW27" s="244">
        <v>6.5</v>
      </c>
      <c r="AX27" s="244">
        <v>6.67</v>
      </c>
      <c r="AY27" s="244">
        <v>6.67</v>
      </c>
      <c r="AZ27" s="244">
        <v>6.75</v>
      </c>
      <c r="BA27" s="244">
        <v>6.76</v>
      </c>
      <c r="BB27" s="740">
        <v>6.65</v>
      </c>
      <c r="BC27" s="740">
        <v>6.7350000000000003</v>
      </c>
      <c r="BD27" s="444">
        <v>6.49</v>
      </c>
      <c r="BE27" s="444">
        <v>6.48</v>
      </c>
      <c r="BF27" s="444">
        <v>6.47</v>
      </c>
      <c r="BG27" s="444">
        <v>6.46</v>
      </c>
      <c r="BH27" s="444">
        <v>6.1451250000000002</v>
      </c>
      <c r="BI27" s="444">
        <v>6.1437850000000003</v>
      </c>
      <c r="BJ27" s="444">
        <v>6.1224439999999998</v>
      </c>
      <c r="BK27" s="444">
        <v>6.0575340000000004</v>
      </c>
      <c r="BL27" s="444">
        <v>6.0671939999999998</v>
      </c>
      <c r="BM27" s="444">
        <v>6.0378540000000003</v>
      </c>
      <c r="BN27" s="444">
        <v>6.0265139999999997</v>
      </c>
      <c r="BO27" s="444">
        <v>6.0615360000000003</v>
      </c>
      <c r="BP27" s="444">
        <v>6.0469080000000002</v>
      </c>
      <c r="BQ27" s="444">
        <v>6.0522939999999998</v>
      </c>
      <c r="BR27" s="444">
        <v>6.0476919999999996</v>
      </c>
      <c r="BS27" s="444">
        <v>6.0531030000000001</v>
      </c>
      <c r="BT27" s="444">
        <v>6.0585269999999998</v>
      </c>
      <c r="BU27" s="444">
        <v>6.0539630000000004</v>
      </c>
      <c r="BV27" s="444">
        <v>6.0514099999999997</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33.701000000000001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31.239585999999999</v>
      </c>
      <c r="AL28" s="244">
        <v>31.631</v>
      </c>
      <c r="AM28" s="244">
        <v>31.841999999999999</v>
      </c>
      <c r="AN28" s="244">
        <v>31.135000000000002</v>
      </c>
      <c r="AO28" s="244">
        <v>31.28</v>
      </c>
      <c r="AP28" s="244">
        <v>31.7</v>
      </c>
      <c r="AQ28" s="244">
        <v>31.655833999999999</v>
      </c>
      <c r="AR28" s="244">
        <v>31.521666</v>
      </c>
      <c r="AS28" s="244">
        <v>31.512499999999999</v>
      </c>
      <c r="AT28" s="244">
        <v>31.533334</v>
      </c>
      <c r="AU28" s="244">
        <v>31.589165999999999</v>
      </c>
      <c r="AV28" s="244">
        <v>31.975000000000001</v>
      </c>
      <c r="AW28" s="244">
        <v>32.720834000000004</v>
      </c>
      <c r="AX28" s="244">
        <v>32.976666000000002</v>
      </c>
      <c r="AY28" s="244">
        <v>33.0625</v>
      </c>
      <c r="AZ28" s="244">
        <v>33.328333999999998</v>
      </c>
      <c r="BA28" s="244">
        <v>33.44</v>
      </c>
      <c r="BB28" s="244">
        <v>33.486111000000001</v>
      </c>
      <c r="BC28" s="244">
        <v>33.577221999999999</v>
      </c>
      <c r="BD28" s="368">
        <v>33.47</v>
      </c>
      <c r="BE28" s="368">
        <v>33.56</v>
      </c>
      <c r="BF28" s="368">
        <v>33.65</v>
      </c>
      <c r="BG28" s="368">
        <v>33.74</v>
      </c>
      <c r="BH28" s="368">
        <v>33.525125000000003</v>
      </c>
      <c r="BI28" s="368">
        <v>33.523784999999997</v>
      </c>
      <c r="BJ28" s="368">
        <v>33.502443999999997</v>
      </c>
      <c r="BK28" s="368">
        <v>33.438533999999997</v>
      </c>
      <c r="BL28" s="368">
        <v>33.449193999999999</v>
      </c>
      <c r="BM28" s="368">
        <v>33.420853999999999</v>
      </c>
      <c r="BN28" s="368">
        <v>33.410513999999999</v>
      </c>
      <c r="BO28" s="368">
        <v>33.446536000000002</v>
      </c>
      <c r="BP28" s="368">
        <v>33.432907999999998</v>
      </c>
      <c r="BQ28" s="368">
        <v>33.439293999999997</v>
      </c>
      <c r="BR28" s="368">
        <v>33.435692000000003</v>
      </c>
      <c r="BS28" s="368">
        <v>33.442103000000003</v>
      </c>
      <c r="BT28" s="368">
        <v>33.448526999999999</v>
      </c>
      <c r="BU28" s="368">
        <v>33.444963000000001</v>
      </c>
      <c r="BV28" s="368">
        <v>33.44341</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368"/>
      <c r="BE29" s="368"/>
      <c r="BF29" s="368"/>
      <c r="BG29" s="368"/>
      <c r="BH29" s="368"/>
      <c r="BI29" s="368"/>
      <c r="BJ29" s="368"/>
      <c r="BK29" s="368"/>
      <c r="BL29" s="368"/>
      <c r="BM29" s="368"/>
      <c r="BN29" s="368"/>
      <c r="BO29" s="368"/>
      <c r="BP29" s="368"/>
      <c r="BQ29" s="368"/>
      <c r="BR29" s="368"/>
      <c r="BS29" s="368"/>
      <c r="BT29" s="368"/>
      <c r="BU29" s="368"/>
      <c r="BV29" s="368"/>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368"/>
      <c r="BE30" s="368"/>
      <c r="BF30" s="368"/>
      <c r="BG30" s="368"/>
      <c r="BH30" s="368"/>
      <c r="BI30" s="368"/>
      <c r="BJ30" s="368"/>
      <c r="BK30" s="368"/>
      <c r="BL30" s="368"/>
      <c r="BM30" s="368"/>
      <c r="BN30" s="368"/>
      <c r="BO30" s="368"/>
      <c r="BP30" s="368"/>
      <c r="BQ30" s="368"/>
      <c r="BR30" s="368"/>
      <c r="BS30" s="368"/>
      <c r="BT30" s="368"/>
      <c r="BU30" s="368"/>
      <c r="BV30" s="368"/>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2.0699999999999998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244">
        <v>7.29</v>
      </c>
      <c r="BB31" s="740">
        <v>7.2961109999999998</v>
      </c>
      <c r="BC31" s="740">
        <v>6.9102220000000001</v>
      </c>
      <c r="BD31" s="444">
        <v>6.2530000000000001</v>
      </c>
      <c r="BE31" s="444">
        <v>5.54</v>
      </c>
      <c r="BF31" s="444">
        <v>5.08</v>
      </c>
      <c r="BG31" s="444">
        <v>4.68</v>
      </c>
      <c r="BH31" s="444">
        <v>4.68</v>
      </c>
      <c r="BI31" s="444">
        <v>4.68</v>
      </c>
      <c r="BJ31" s="444">
        <v>4.68</v>
      </c>
      <c r="BK31" s="444">
        <v>4.681</v>
      </c>
      <c r="BL31" s="444">
        <v>4.6820000000000004</v>
      </c>
      <c r="BM31" s="444">
        <v>4.6829999999999998</v>
      </c>
      <c r="BN31" s="444">
        <v>4.6840000000000002</v>
      </c>
      <c r="BO31" s="444">
        <v>4.6849999999999996</v>
      </c>
      <c r="BP31" s="444">
        <v>4.6859999999999999</v>
      </c>
      <c r="BQ31" s="444">
        <v>4.6870000000000003</v>
      </c>
      <c r="BR31" s="444">
        <v>4.6879999999999997</v>
      </c>
      <c r="BS31" s="444">
        <v>4.6890000000000001</v>
      </c>
      <c r="BT31" s="444">
        <v>4.6900000000000004</v>
      </c>
      <c r="BU31" s="444">
        <v>4.6909999999999998</v>
      </c>
      <c r="BV31" s="444">
        <v>4.6920000000000002</v>
      </c>
    </row>
    <row r="32" spans="1:74" ht="11.1" customHeight="1" x14ac:dyDescent="0.2">
      <c r="A32" s="159" t="s">
        <v>1024</v>
      </c>
      <c r="B32" s="170" t="s">
        <v>1354</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v>
      </c>
      <c r="AP32" s="244">
        <v>0.40500000000000003</v>
      </c>
      <c r="AQ32" s="244">
        <v>0.76</v>
      </c>
      <c r="AR32" s="244">
        <v>0.97</v>
      </c>
      <c r="AS32" s="244">
        <v>1.1200000000000001</v>
      </c>
      <c r="AT32" s="244">
        <v>1.01</v>
      </c>
      <c r="AU32" s="244">
        <v>0.92500000000000004</v>
      </c>
      <c r="AV32" s="244">
        <v>0.99</v>
      </c>
      <c r="AW32" s="244">
        <v>1.02</v>
      </c>
      <c r="AX32" s="244">
        <v>1.165</v>
      </c>
      <c r="AY32" s="244">
        <v>1.29</v>
      </c>
      <c r="AZ32" s="244">
        <v>1.17</v>
      </c>
      <c r="BA32" s="244">
        <v>1.1200000000000001</v>
      </c>
      <c r="BB32" s="740">
        <v>1.175</v>
      </c>
      <c r="BC32" s="740">
        <v>1.21</v>
      </c>
      <c r="BD32" s="444">
        <v>0.755</v>
      </c>
      <c r="BE32" s="444">
        <v>0.57999999999999996</v>
      </c>
      <c r="BF32" s="444">
        <v>0.56999999999999995</v>
      </c>
      <c r="BG32" s="444">
        <v>0.56000000000000005</v>
      </c>
      <c r="BH32" s="444">
        <v>0.09</v>
      </c>
      <c r="BI32" s="444">
        <v>0.09</v>
      </c>
      <c r="BJ32" s="444">
        <v>0.09</v>
      </c>
      <c r="BK32" s="444">
        <v>0.08</v>
      </c>
      <c r="BL32" s="444">
        <v>0.08</v>
      </c>
      <c r="BM32" s="444">
        <v>0.08</v>
      </c>
      <c r="BN32" s="444">
        <v>0.08</v>
      </c>
      <c r="BO32" s="444">
        <v>0.08</v>
      </c>
      <c r="BP32" s="444">
        <v>0.08</v>
      </c>
      <c r="BQ32" s="444">
        <v>0.08</v>
      </c>
      <c r="BR32" s="444">
        <v>0.08</v>
      </c>
      <c r="BS32" s="444">
        <v>0.08</v>
      </c>
      <c r="BT32" s="444">
        <v>0.08</v>
      </c>
      <c r="BU32" s="444">
        <v>0.08</v>
      </c>
      <c r="BV32" s="444">
        <v>9.1999999999999998E-2</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2.0699999999999998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3.09</v>
      </c>
      <c r="AP33" s="244">
        <v>1.375</v>
      </c>
      <c r="AQ33" s="244">
        <v>7.345834</v>
      </c>
      <c r="AR33" s="244">
        <v>9.1716660000000001</v>
      </c>
      <c r="AS33" s="244">
        <v>8.5374999999999996</v>
      </c>
      <c r="AT33" s="244">
        <v>7.5933339999999996</v>
      </c>
      <c r="AU33" s="244">
        <v>7.614166</v>
      </c>
      <c r="AV33" s="244">
        <v>7.6550000000000002</v>
      </c>
      <c r="AW33" s="244">
        <v>7.6508339999999997</v>
      </c>
      <c r="AX33" s="244">
        <v>7.7216659999999999</v>
      </c>
      <c r="AY33" s="244">
        <v>7.7324999999999999</v>
      </c>
      <c r="AZ33" s="244">
        <v>8.4583340000000007</v>
      </c>
      <c r="BA33" s="244">
        <v>8.41</v>
      </c>
      <c r="BB33" s="244">
        <v>8.4711110000000005</v>
      </c>
      <c r="BC33" s="244">
        <v>8.1202220000000001</v>
      </c>
      <c r="BD33" s="368">
        <v>7.008</v>
      </c>
      <c r="BE33" s="368">
        <v>6.12</v>
      </c>
      <c r="BF33" s="368">
        <v>5.65</v>
      </c>
      <c r="BG33" s="368">
        <v>5.24</v>
      </c>
      <c r="BH33" s="368">
        <v>4.7699999999999996</v>
      </c>
      <c r="BI33" s="368">
        <v>4.7699999999999996</v>
      </c>
      <c r="BJ33" s="368">
        <v>4.7699999999999996</v>
      </c>
      <c r="BK33" s="368">
        <v>4.7610000000000001</v>
      </c>
      <c r="BL33" s="368">
        <v>4.7619999999999996</v>
      </c>
      <c r="BM33" s="368">
        <v>4.7629999999999999</v>
      </c>
      <c r="BN33" s="368">
        <v>4.7640000000000002</v>
      </c>
      <c r="BO33" s="368">
        <v>4.7649999999999997</v>
      </c>
      <c r="BP33" s="368">
        <v>4.766</v>
      </c>
      <c r="BQ33" s="368">
        <v>4.7670000000000003</v>
      </c>
      <c r="BR33" s="368">
        <v>4.7679999999999998</v>
      </c>
      <c r="BS33" s="368">
        <v>4.7690000000000001</v>
      </c>
      <c r="BT33" s="368">
        <v>4.7699999999999996</v>
      </c>
      <c r="BU33" s="368">
        <v>4.7709999999999999</v>
      </c>
      <c r="BV33" s="368">
        <v>4.7839999999999998</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368"/>
      <c r="BE34" s="368"/>
      <c r="BF34" s="368"/>
      <c r="BG34" s="368"/>
      <c r="BH34" s="368"/>
      <c r="BI34" s="368"/>
      <c r="BJ34" s="368"/>
      <c r="BK34" s="368"/>
      <c r="BL34" s="368"/>
      <c r="BM34" s="368"/>
      <c r="BN34" s="368"/>
      <c r="BO34" s="368"/>
      <c r="BP34" s="368"/>
      <c r="BQ34" s="368"/>
      <c r="BR34" s="368"/>
      <c r="BS34" s="368"/>
      <c r="BT34" s="368"/>
      <c r="BU34" s="368"/>
      <c r="BV34" s="368"/>
    </row>
    <row r="35" spans="1:74" ht="11.1" customHeight="1" x14ac:dyDescent="0.2">
      <c r="A35" s="159" t="s">
        <v>902</v>
      </c>
      <c r="B35" s="171" t="s">
        <v>903</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3.0641612903</v>
      </c>
      <c r="AZ35" s="245">
        <v>2.6241612903</v>
      </c>
      <c r="BA35" s="245">
        <v>2.5001612902999999</v>
      </c>
      <c r="BB35" s="245">
        <v>2.4581612903000001</v>
      </c>
      <c r="BC35" s="245">
        <v>2.3651612903000001</v>
      </c>
      <c r="BD35" s="559" t="s">
        <v>1404</v>
      </c>
      <c r="BE35" s="559" t="s">
        <v>1404</v>
      </c>
      <c r="BF35" s="559" t="s">
        <v>1404</v>
      </c>
      <c r="BG35" s="559" t="s">
        <v>1404</v>
      </c>
      <c r="BH35" s="559" t="s">
        <v>1404</v>
      </c>
      <c r="BI35" s="559" t="s">
        <v>1404</v>
      </c>
      <c r="BJ35" s="559" t="s">
        <v>1404</v>
      </c>
      <c r="BK35" s="559" t="s">
        <v>1404</v>
      </c>
      <c r="BL35" s="559" t="s">
        <v>1404</v>
      </c>
      <c r="BM35" s="559" t="s">
        <v>1404</v>
      </c>
      <c r="BN35" s="559" t="s">
        <v>1404</v>
      </c>
      <c r="BO35" s="559" t="s">
        <v>1404</v>
      </c>
      <c r="BP35" s="559" t="s">
        <v>1404</v>
      </c>
      <c r="BQ35" s="559" t="s">
        <v>1404</v>
      </c>
      <c r="BR35" s="559" t="s">
        <v>1404</v>
      </c>
      <c r="BS35" s="559" t="s">
        <v>1404</v>
      </c>
      <c r="BT35" s="559" t="s">
        <v>1404</v>
      </c>
      <c r="BU35" s="559" t="s">
        <v>1404</v>
      </c>
      <c r="BV35" s="559" t="s">
        <v>1404</v>
      </c>
    </row>
    <row r="36" spans="1:74" ht="12" customHeight="1" x14ac:dyDescent="0.2">
      <c r="B36" s="782" t="s">
        <v>1022</v>
      </c>
      <c r="C36" s="759"/>
      <c r="D36" s="759"/>
      <c r="E36" s="759"/>
      <c r="F36" s="759"/>
      <c r="G36" s="759"/>
      <c r="H36" s="759"/>
      <c r="I36" s="759"/>
      <c r="J36" s="759"/>
      <c r="K36" s="759"/>
      <c r="L36" s="759"/>
      <c r="M36" s="759"/>
      <c r="N36" s="759"/>
      <c r="O36" s="759"/>
      <c r="P36" s="759"/>
      <c r="Q36" s="759"/>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
      <c r="B37" s="783" t="s">
        <v>1356</v>
      </c>
      <c r="C37" s="762"/>
      <c r="D37" s="762"/>
      <c r="E37" s="762"/>
      <c r="F37" s="762"/>
      <c r="G37" s="762"/>
      <c r="H37" s="762"/>
      <c r="I37" s="762"/>
      <c r="J37" s="762"/>
      <c r="K37" s="762"/>
      <c r="L37" s="762"/>
      <c r="M37" s="762"/>
      <c r="N37" s="762"/>
      <c r="O37" s="762"/>
      <c r="P37" s="762"/>
      <c r="Q37" s="759"/>
    </row>
    <row r="38" spans="1:74" ht="12" customHeight="1" x14ac:dyDescent="0.2">
      <c r="B38" s="784" t="s">
        <v>1357</v>
      </c>
      <c r="C38" s="784"/>
      <c r="D38" s="784"/>
      <c r="E38" s="784"/>
      <c r="F38" s="784"/>
      <c r="G38" s="784"/>
      <c r="H38" s="784"/>
      <c r="I38" s="784"/>
      <c r="J38" s="784"/>
      <c r="K38" s="784"/>
      <c r="L38" s="784"/>
      <c r="M38" s="784"/>
      <c r="N38" s="784"/>
      <c r="O38" s="784"/>
      <c r="P38" s="784"/>
      <c r="Q38" s="716"/>
    </row>
    <row r="39" spans="1:74" s="397" customFormat="1" ht="12" customHeight="1" x14ac:dyDescent="0.25">
      <c r="A39" s="398"/>
      <c r="B39" s="770" t="str">
        <f>"Notes: "&amp;"EIA completed modeling and analysis for this report on " &amp;Dates!D2&amp;"."</f>
        <v>Notes: EIA completed modeling and analysis for this report on Thursday June 3, 2021.</v>
      </c>
      <c r="C39" s="769"/>
      <c r="D39" s="769"/>
      <c r="E39" s="769"/>
      <c r="F39" s="769"/>
      <c r="G39" s="769"/>
      <c r="H39" s="769"/>
      <c r="I39" s="769"/>
      <c r="J39" s="769"/>
      <c r="K39" s="769"/>
      <c r="L39" s="769"/>
      <c r="M39" s="769"/>
      <c r="N39" s="769"/>
      <c r="O39" s="769"/>
      <c r="P39" s="769"/>
      <c r="Q39" s="769"/>
      <c r="AY39" s="483"/>
      <c r="AZ39" s="483"/>
      <c r="BA39" s="483"/>
      <c r="BB39" s="483"/>
      <c r="BC39" s="483"/>
      <c r="BD39" s="577"/>
      <c r="BE39" s="577"/>
      <c r="BF39" s="577"/>
      <c r="BG39" s="483"/>
      <c r="BH39" s="483"/>
      <c r="BI39" s="483"/>
      <c r="BJ39" s="483"/>
    </row>
    <row r="40" spans="1:74" s="397" customFormat="1" ht="12" customHeight="1" x14ac:dyDescent="0.25">
      <c r="A40" s="398"/>
      <c r="B40" s="770" t="s">
        <v>353</v>
      </c>
      <c r="C40" s="769"/>
      <c r="D40" s="769"/>
      <c r="E40" s="769"/>
      <c r="F40" s="769"/>
      <c r="G40" s="769"/>
      <c r="H40" s="769"/>
      <c r="I40" s="769"/>
      <c r="J40" s="769"/>
      <c r="K40" s="769"/>
      <c r="L40" s="769"/>
      <c r="M40" s="769"/>
      <c r="N40" s="769"/>
      <c r="O40" s="769"/>
      <c r="P40" s="769"/>
      <c r="Q40" s="769"/>
      <c r="AY40" s="483"/>
      <c r="AZ40" s="483"/>
      <c r="BA40" s="483"/>
      <c r="BB40" s="483"/>
      <c r="BC40" s="483"/>
      <c r="BD40" s="577"/>
      <c r="BE40" s="577"/>
      <c r="BF40" s="577"/>
      <c r="BG40" s="483"/>
      <c r="BH40" s="483"/>
      <c r="BI40" s="483"/>
      <c r="BJ40" s="483"/>
    </row>
    <row r="41" spans="1:74" s="397" customFormat="1" ht="12" customHeight="1" x14ac:dyDescent="0.25">
      <c r="A41" s="398"/>
      <c r="B41" s="776" t="s">
        <v>885</v>
      </c>
      <c r="C41" s="744"/>
      <c r="D41" s="744"/>
      <c r="E41" s="744"/>
      <c r="F41" s="744"/>
      <c r="G41" s="744"/>
      <c r="H41" s="744"/>
      <c r="I41" s="744"/>
      <c r="J41" s="744"/>
      <c r="K41" s="744"/>
      <c r="L41" s="744"/>
      <c r="M41" s="744"/>
      <c r="N41" s="744"/>
      <c r="O41" s="744"/>
      <c r="P41" s="744"/>
      <c r="Q41" s="744"/>
      <c r="AY41" s="483"/>
      <c r="AZ41" s="483"/>
      <c r="BA41" s="483"/>
      <c r="BB41" s="483"/>
      <c r="BC41" s="483"/>
      <c r="BD41" s="577"/>
      <c r="BE41" s="577"/>
      <c r="BF41" s="577"/>
      <c r="BG41" s="483"/>
      <c r="BH41" s="483"/>
      <c r="BI41" s="483"/>
      <c r="BJ41" s="483"/>
    </row>
    <row r="42" spans="1:74" s="397" customFormat="1" ht="12" customHeight="1" x14ac:dyDescent="0.25">
      <c r="A42" s="398"/>
      <c r="B42" s="779" t="s">
        <v>854</v>
      </c>
      <c r="C42" s="759"/>
      <c r="D42" s="759"/>
      <c r="E42" s="759"/>
      <c r="F42" s="759"/>
      <c r="G42" s="759"/>
      <c r="H42" s="759"/>
      <c r="I42" s="759"/>
      <c r="J42" s="759"/>
      <c r="K42" s="759"/>
      <c r="L42" s="759"/>
      <c r="M42" s="759"/>
      <c r="N42" s="759"/>
      <c r="O42" s="759"/>
      <c r="P42" s="759"/>
      <c r="Q42" s="759"/>
      <c r="AY42" s="483"/>
      <c r="AZ42" s="483"/>
      <c r="BA42" s="483"/>
      <c r="BB42" s="483"/>
      <c r="BC42" s="483"/>
      <c r="BD42" s="577"/>
      <c r="BE42" s="577"/>
      <c r="BF42" s="577"/>
      <c r="BG42" s="483"/>
      <c r="BH42" s="483"/>
      <c r="BI42" s="483"/>
      <c r="BJ42" s="483"/>
    </row>
    <row r="43" spans="1:74" s="397" customFormat="1" ht="12" customHeight="1" x14ac:dyDescent="0.25">
      <c r="A43" s="398"/>
      <c r="B43" s="765" t="s">
        <v>838</v>
      </c>
      <c r="C43" s="766"/>
      <c r="D43" s="766"/>
      <c r="E43" s="766"/>
      <c r="F43" s="766"/>
      <c r="G43" s="766"/>
      <c r="H43" s="766"/>
      <c r="I43" s="766"/>
      <c r="J43" s="766"/>
      <c r="K43" s="766"/>
      <c r="L43" s="766"/>
      <c r="M43" s="766"/>
      <c r="N43" s="766"/>
      <c r="O43" s="766"/>
      <c r="P43" s="766"/>
      <c r="Q43" s="759"/>
      <c r="AY43" s="483"/>
      <c r="AZ43" s="483"/>
      <c r="BA43" s="483"/>
      <c r="BB43" s="483"/>
      <c r="BC43" s="483"/>
      <c r="BD43" s="577"/>
      <c r="BE43" s="577"/>
      <c r="BF43" s="577"/>
      <c r="BG43" s="483"/>
      <c r="BH43" s="483"/>
      <c r="BI43" s="483"/>
      <c r="BJ43" s="483"/>
    </row>
    <row r="44" spans="1:74" s="397" customFormat="1" ht="12" customHeight="1" x14ac:dyDescent="0.25">
      <c r="A44" s="393"/>
      <c r="B44" s="771" t="s">
        <v>1384</v>
      </c>
      <c r="C44" s="759"/>
      <c r="D44" s="759"/>
      <c r="E44" s="759"/>
      <c r="F44" s="759"/>
      <c r="G44" s="759"/>
      <c r="H44" s="759"/>
      <c r="I44" s="759"/>
      <c r="J44" s="759"/>
      <c r="K44" s="759"/>
      <c r="L44" s="759"/>
      <c r="M44" s="759"/>
      <c r="N44" s="759"/>
      <c r="O44" s="759"/>
      <c r="P44" s="759"/>
      <c r="Q44" s="759"/>
      <c r="AY44" s="483"/>
      <c r="AZ44" s="483"/>
      <c r="BA44" s="483"/>
      <c r="BB44" s="483"/>
      <c r="BC44" s="483"/>
      <c r="BD44" s="577"/>
      <c r="BE44" s="577"/>
      <c r="BF44" s="577"/>
      <c r="BG44" s="483"/>
      <c r="BH44" s="483"/>
      <c r="BI44" s="483"/>
      <c r="BJ44" s="483"/>
    </row>
    <row r="45" spans="1:74" x14ac:dyDescent="0.2">
      <c r="BK45" s="370"/>
      <c r="BL45" s="370"/>
      <c r="BM45" s="370"/>
      <c r="BN45" s="370"/>
      <c r="BO45" s="370"/>
      <c r="BP45" s="370"/>
      <c r="BQ45" s="370"/>
      <c r="BR45" s="370"/>
      <c r="BS45" s="370"/>
      <c r="BT45" s="370"/>
      <c r="BU45" s="370"/>
      <c r="BV45" s="370"/>
    </row>
    <row r="46" spans="1:74" x14ac:dyDescent="0.2">
      <c r="BK46" s="370"/>
      <c r="BL46" s="370"/>
      <c r="BM46" s="370"/>
      <c r="BN46" s="370"/>
      <c r="BO46" s="370"/>
      <c r="BP46" s="370"/>
      <c r="BQ46" s="370"/>
      <c r="BR46" s="370"/>
      <c r="BS46" s="370"/>
      <c r="BT46" s="370"/>
      <c r="BU46" s="370"/>
      <c r="BV46" s="370"/>
    </row>
    <row r="47" spans="1:74" x14ac:dyDescent="0.2">
      <c r="BK47" s="370"/>
      <c r="BL47" s="370"/>
      <c r="BM47" s="370"/>
      <c r="BN47" s="370"/>
      <c r="BO47" s="370"/>
      <c r="BP47" s="370"/>
      <c r="BQ47" s="370"/>
      <c r="BR47" s="370"/>
      <c r="BS47" s="370"/>
      <c r="BT47" s="370"/>
      <c r="BU47" s="370"/>
      <c r="BV47" s="370"/>
    </row>
    <row r="48" spans="1:74"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Y5" activePane="bottomRight" state="frozen"/>
      <selection activeCell="BF63" sqref="BF63"/>
      <selection pane="topRight" activeCell="BF63" sqref="BF63"/>
      <selection pane="bottomLeft" activeCell="BF63" sqref="BF63"/>
      <selection pane="bottomRight" activeCell="BE14" sqref="BE14"/>
    </sheetView>
  </sheetViews>
  <sheetFormatPr defaultColWidth="8.5546875" defaultRowHeight="10.199999999999999" x14ac:dyDescent="0.2"/>
  <cols>
    <col min="1" max="1" width="11.5546875" style="159" customWidth="1"/>
    <col min="2" max="2" width="35.77734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2.75" customHeight="1" x14ac:dyDescent="0.25">
      <c r="A1" s="741" t="s">
        <v>798</v>
      </c>
      <c r="B1" s="791" t="s">
        <v>1362</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791"/>
      <c r="AN1" s="791"/>
      <c r="AO1" s="791"/>
      <c r="AP1" s="791"/>
      <c r="AQ1" s="791"/>
      <c r="AR1" s="791"/>
      <c r="AS1" s="791"/>
      <c r="AT1" s="791"/>
      <c r="AU1" s="791"/>
      <c r="AV1" s="791"/>
      <c r="AW1" s="791"/>
      <c r="AX1" s="791"/>
      <c r="AY1" s="791"/>
      <c r="AZ1" s="791"/>
      <c r="BA1" s="791"/>
      <c r="BB1" s="791"/>
      <c r="BC1" s="791"/>
      <c r="BD1" s="791"/>
      <c r="BE1" s="791"/>
      <c r="BF1" s="791"/>
      <c r="BG1" s="791"/>
      <c r="BH1" s="791"/>
      <c r="BI1" s="791"/>
      <c r="BJ1" s="791"/>
      <c r="BK1" s="791"/>
      <c r="BL1" s="791"/>
      <c r="BM1" s="791"/>
      <c r="BN1" s="791"/>
      <c r="BO1" s="791"/>
      <c r="BP1" s="791"/>
      <c r="BQ1" s="791"/>
      <c r="BR1" s="791"/>
      <c r="BS1" s="791"/>
      <c r="BT1" s="791"/>
      <c r="BU1" s="791"/>
      <c r="BV1" s="791"/>
    </row>
    <row r="2" spans="1:74" ht="12.75" customHeight="1" x14ac:dyDescent="0.25">
      <c r="A2" s="742"/>
      <c r="B2" s="486" t="str">
        <f>"U.S. Energy Information Administration  |  Short-Term Energy Outlook  - "&amp;Dates!D1</f>
        <v>U.S. Energy Information Administration  |  Short-Term Energy Outlook  - June 2021</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2" x14ac:dyDescent="0.25">
      <c r="B3" s="432"/>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72"/>
      <c r="BH5" s="572"/>
      <c r="BI5" s="572"/>
    </row>
    <row r="6" spans="1:74" ht="11.1" customHeight="1" x14ac:dyDescent="0.2">
      <c r="A6" s="159" t="s">
        <v>597</v>
      </c>
      <c r="B6" s="169" t="s">
        <v>234</v>
      </c>
      <c r="C6" s="244">
        <v>23.669842163999999</v>
      </c>
      <c r="D6" s="244">
        <v>23.628652288000001</v>
      </c>
      <c r="E6" s="244">
        <v>24.558861938</v>
      </c>
      <c r="F6" s="244">
        <v>23.852599003000002</v>
      </c>
      <c r="G6" s="244">
        <v>24.598918390000001</v>
      </c>
      <c r="H6" s="244">
        <v>25.152520669000001</v>
      </c>
      <c r="I6" s="244">
        <v>24.647339357</v>
      </c>
      <c r="J6" s="244">
        <v>24.87334968</v>
      </c>
      <c r="K6" s="244">
        <v>24.126553003000001</v>
      </c>
      <c r="L6" s="244">
        <v>24.452195421999999</v>
      </c>
      <c r="M6" s="244">
        <v>24.903746336000001</v>
      </c>
      <c r="N6" s="244">
        <v>24.799870002999999</v>
      </c>
      <c r="O6" s="244">
        <v>25.006918802000001</v>
      </c>
      <c r="P6" s="244">
        <v>24.242785728000001</v>
      </c>
      <c r="Q6" s="244">
        <v>25.161880576000001</v>
      </c>
      <c r="R6" s="244">
        <v>24.44875949</v>
      </c>
      <c r="S6" s="244">
        <v>24.827015866</v>
      </c>
      <c r="T6" s="244">
        <v>25.342876489999998</v>
      </c>
      <c r="U6" s="244">
        <v>25.353217124</v>
      </c>
      <c r="V6" s="244">
        <v>26.007654802000001</v>
      </c>
      <c r="W6" s="244">
        <v>24.798447823</v>
      </c>
      <c r="X6" s="244">
        <v>25.496861931000002</v>
      </c>
      <c r="Y6" s="244">
        <v>25.392052823</v>
      </c>
      <c r="Z6" s="244">
        <v>24.566614446999999</v>
      </c>
      <c r="AA6" s="244">
        <v>24.769317000000001</v>
      </c>
      <c r="AB6" s="244">
        <v>24.651038</v>
      </c>
      <c r="AC6" s="244">
        <v>24.362780999999998</v>
      </c>
      <c r="AD6" s="244">
        <v>24.610430000000001</v>
      </c>
      <c r="AE6" s="244">
        <v>24.689554000000001</v>
      </c>
      <c r="AF6" s="244">
        <v>25.132788000000001</v>
      </c>
      <c r="AG6" s="244">
        <v>25.318145999999999</v>
      </c>
      <c r="AH6" s="244">
        <v>25.958364</v>
      </c>
      <c r="AI6" s="244">
        <v>24.784804000000001</v>
      </c>
      <c r="AJ6" s="244">
        <v>25.205822999999999</v>
      </c>
      <c r="AK6" s="244">
        <v>25.175744000000002</v>
      </c>
      <c r="AL6" s="244">
        <v>24.991197</v>
      </c>
      <c r="AM6" s="244">
        <v>24.174769999999999</v>
      </c>
      <c r="AN6" s="244">
        <v>24.343108000000001</v>
      </c>
      <c r="AO6" s="244">
        <v>22.438037000000001</v>
      </c>
      <c r="AP6" s="244">
        <v>17.804552999999999</v>
      </c>
      <c r="AQ6" s="244">
        <v>19.409500999999999</v>
      </c>
      <c r="AR6" s="244">
        <v>21.097539000000001</v>
      </c>
      <c r="AS6" s="244">
        <v>22.029225</v>
      </c>
      <c r="AT6" s="244">
        <v>22.249607999999998</v>
      </c>
      <c r="AU6" s="244">
        <v>22.070018000000001</v>
      </c>
      <c r="AV6" s="244">
        <v>22.273237000000002</v>
      </c>
      <c r="AW6" s="244">
        <v>22.492932</v>
      </c>
      <c r="AX6" s="244">
        <v>22.576201999999999</v>
      </c>
      <c r="AY6" s="244">
        <v>22.161006999000001</v>
      </c>
      <c r="AZ6" s="244">
        <v>21.140110999000001</v>
      </c>
      <c r="BA6" s="244">
        <v>23.194479511000001</v>
      </c>
      <c r="BB6" s="244">
        <v>23.289591885</v>
      </c>
      <c r="BC6" s="244">
        <v>23.794665459000001</v>
      </c>
      <c r="BD6" s="368">
        <v>24.171184632999999</v>
      </c>
      <c r="BE6" s="368">
        <v>24.010769105000001</v>
      </c>
      <c r="BF6" s="368">
        <v>24.419014215000001</v>
      </c>
      <c r="BG6" s="368">
        <v>23.918733992</v>
      </c>
      <c r="BH6" s="368">
        <v>24.318945182</v>
      </c>
      <c r="BI6" s="368">
        <v>24.552066486000001</v>
      </c>
      <c r="BJ6" s="368">
        <v>24.509351559999999</v>
      </c>
      <c r="BK6" s="368">
        <v>24.080092444000002</v>
      </c>
      <c r="BL6" s="368">
        <v>24.033561680999998</v>
      </c>
      <c r="BM6" s="368">
        <v>24.330028595000002</v>
      </c>
      <c r="BN6" s="368">
        <v>24.384428710000002</v>
      </c>
      <c r="BO6" s="368">
        <v>24.640171062</v>
      </c>
      <c r="BP6" s="368">
        <v>24.880485529000001</v>
      </c>
      <c r="BQ6" s="368">
        <v>24.965163700000002</v>
      </c>
      <c r="BR6" s="368">
        <v>25.354667971000001</v>
      </c>
      <c r="BS6" s="368">
        <v>24.827728815</v>
      </c>
      <c r="BT6" s="368">
        <v>25.011943694999999</v>
      </c>
      <c r="BU6" s="368">
        <v>25.064749979999998</v>
      </c>
      <c r="BV6" s="368">
        <v>25.065762057000001</v>
      </c>
    </row>
    <row r="7" spans="1:74" ht="11.1" customHeight="1" x14ac:dyDescent="0.2">
      <c r="A7" s="159" t="s">
        <v>280</v>
      </c>
      <c r="B7" s="170" t="s">
        <v>338</v>
      </c>
      <c r="C7" s="244">
        <v>2.3911935484</v>
      </c>
      <c r="D7" s="244">
        <v>2.3696428571000001</v>
      </c>
      <c r="E7" s="244">
        <v>2.4168387096999999</v>
      </c>
      <c r="F7" s="244">
        <v>2.2014333332999998</v>
      </c>
      <c r="G7" s="244">
        <v>2.4533870968000002</v>
      </c>
      <c r="H7" s="244">
        <v>2.4792333332999998</v>
      </c>
      <c r="I7" s="244">
        <v>2.505483871</v>
      </c>
      <c r="J7" s="244">
        <v>2.6016129031999999</v>
      </c>
      <c r="K7" s="244">
        <v>2.5175666667000001</v>
      </c>
      <c r="L7" s="244">
        <v>2.5226451612999998</v>
      </c>
      <c r="M7" s="244">
        <v>2.6053000000000002</v>
      </c>
      <c r="N7" s="244">
        <v>2.4930645161</v>
      </c>
      <c r="O7" s="244">
        <v>2.4542580644999998</v>
      </c>
      <c r="P7" s="244">
        <v>2.4815</v>
      </c>
      <c r="Q7" s="244">
        <v>2.3306129032</v>
      </c>
      <c r="R7" s="244">
        <v>2.3505666666999998</v>
      </c>
      <c r="S7" s="244">
        <v>2.5031612903</v>
      </c>
      <c r="T7" s="244">
        <v>2.4690333333000001</v>
      </c>
      <c r="U7" s="244">
        <v>2.6423225806000001</v>
      </c>
      <c r="V7" s="244">
        <v>2.6325806452</v>
      </c>
      <c r="W7" s="244">
        <v>2.6878666667000002</v>
      </c>
      <c r="X7" s="244">
        <v>2.7310645161</v>
      </c>
      <c r="Y7" s="244">
        <v>2.6126333332999998</v>
      </c>
      <c r="Z7" s="244">
        <v>2.4032903226000002</v>
      </c>
      <c r="AA7" s="244">
        <v>2.1531470000000001</v>
      </c>
      <c r="AB7" s="244">
        <v>2.2103459999999999</v>
      </c>
      <c r="AC7" s="244">
        <v>2.0926040000000001</v>
      </c>
      <c r="AD7" s="244">
        <v>2.1832639999999999</v>
      </c>
      <c r="AE7" s="244">
        <v>2.2123529999999998</v>
      </c>
      <c r="AF7" s="244">
        <v>2.4078300000000001</v>
      </c>
      <c r="AG7" s="244">
        <v>2.463679</v>
      </c>
      <c r="AH7" s="244">
        <v>2.697085</v>
      </c>
      <c r="AI7" s="244">
        <v>2.5429909999999998</v>
      </c>
      <c r="AJ7" s="244">
        <v>2.4939469999999999</v>
      </c>
      <c r="AK7" s="244">
        <v>2.4529869999999998</v>
      </c>
      <c r="AL7" s="244">
        <v>2.512273</v>
      </c>
      <c r="AM7" s="244">
        <v>2.2983720000000001</v>
      </c>
      <c r="AN7" s="244">
        <v>2.5021719999999998</v>
      </c>
      <c r="AO7" s="244">
        <v>2.193235</v>
      </c>
      <c r="AP7" s="244">
        <v>1.659899</v>
      </c>
      <c r="AQ7" s="244">
        <v>1.881799</v>
      </c>
      <c r="AR7" s="244">
        <v>2.083456</v>
      </c>
      <c r="AS7" s="244">
        <v>2.1047069999999999</v>
      </c>
      <c r="AT7" s="244">
        <v>2.2299600000000002</v>
      </c>
      <c r="AU7" s="244">
        <v>2.1455039999999999</v>
      </c>
      <c r="AV7" s="244">
        <v>1.9721340000000001</v>
      </c>
      <c r="AW7" s="244">
        <v>2.1677029999999999</v>
      </c>
      <c r="AX7" s="244">
        <v>2.0044230000000001</v>
      </c>
      <c r="AY7" s="244">
        <v>1.913168</v>
      </c>
      <c r="AZ7" s="244">
        <v>2.0016349999999998</v>
      </c>
      <c r="BA7" s="244">
        <v>2.1814332730000001</v>
      </c>
      <c r="BB7" s="244">
        <v>2.0877124450000002</v>
      </c>
      <c r="BC7" s="244">
        <v>2.1531322589999999</v>
      </c>
      <c r="BD7" s="368">
        <v>2.2326171700000002</v>
      </c>
      <c r="BE7" s="368">
        <v>2.2360897180000001</v>
      </c>
      <c r="BF7" s="368">
        <v>2.324748386</v>
      </c>
      <c r="BG7" s="368">
        <v>2.2856310070000001</v>
      </c>
      <c r="BH7" s="368">
        <v>2.2880193630000001</v>
      </c>
      <c r="BI7" s="368">
        <v>2.3171264979999999</v>
      </c>
      <c r="BJ7" s="368">
        <v>2.3187193640000001</v>
      </c>
      <c r="BK7" s="368">
        <v>2.2712534419999999</v>
      </c>
      <c r="BL7" s="368">
        <v>2.3176928220000002</v>
      </c>
      <c r="BM7" s="368">
        <v>2.213992008</v>
      </c>
      <c r="BN7" s="368">
        <v>2.1570754970000001</v>
      </c>
      <c r="BO7" s="368">
        <v>2.2185938329999999</v>
      </c>
      <c r="BP7" s="368">
        <v>2.2751099309999998</v>
      </c>
      <c r="BQ7" s="368">
        <v>2.2936911819999999</v>
      </c>
      <c r="BR7" s="368">
        <v>2.3503796640000001</v>
      </c>
      <c r="BS7" s="368">
        <v>2.3090918770000002</v>
      </c>
      <c r="BT7" s="368">
        <v>2.2854525250000002</v>
      </c>
      <c r="BU7" s="368">
        <v>2.3091139269999998</v>
      </c>
      <c r="BV7" s="368">
        <v>2.3165295420000001</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1.9783225806</v>
      </c>
      <c r="P8" s="244">
        <v>2.0581785714</v>
      </c>
      <c r="Q8" s="244">
        <v>2.0900645161</v>
      </c>
      <c r="R8" s="244">
        <v>2.0498666666999998</v>
      </c>
      <c r="S8" s="244">
        <v>2.0626774193999999</v>
      </c>
      <c r="T8" s="244">
        <v>2.0935999999999999</v>
      </c>
      <c r="U8" s="244">
        <v>2.0295483871000002</v>
      </c>
      <c r="V8" s="244">
        <v>2.0089999999999999</v>
      </c>
      <c r="W8" s="244">
        <v>2.0165000000000002</v>
      </c>
      <c r="X8" s="244">
        <v>1.9700322581</v>
      </c>
      <c r="Y8" s="244">
        <v>1.9952333333000001</v>
      </c>
      <c r="Z8" s="244">
        <v>1.8258709677</v>
      </c>
      <c r="AA8" s="244">
        <v>1.991527</v>
      </c>
      <c r="AB8" s="244">
        <v>2.1471629999999999</v>
      </c>
      <c r="AC8" s="244">
        <v>2.0842700000000001</v>
      </c>
      <c r="AD8" s="244">
        <v>2.084905</v>
      </c>
      <c r="AE8" s="244">
        <v>2.0804529999999999</v>
      </c>
      <c r="AF8" s="244">
        <v>2.0613190000000001</v>
      </c>
      <c r="AG8" s="244">
        <v>2.110233</v>
      </c>
      <c r="AH8" s="244">
        <v>2.0937060000000001</v>
      </c>
      <c r="AI8" s="244">
        <v>1.98367</v>
      </c>
      <c r="AJ8" s="244">
        <v>1.9882299999999999</v>
      </c>
      <c r="AK8" s="244">
        <v>1.976945</v>
      </c>
      <c r="AL8" s="244">
        <v>2.0263949999999999</v>
      </c>
      <c r="AM8" s="244">
        <v>1.9620550000000001</v>
      </c>
      <c r="AN8" s="244">
        <v>1.993066</v>
      </c>
      <c r="AO8" s="244">
        <v>1.952029</v>
      </c>
      <c r="AP8" s="244">
        <v>1.4446650000000001</v>
      </c>
      <c r="AQ8" s="244">
        <v>1.415473</v>
      </c>
      <c r="AR8" s="244">
        <v>1.5698749999999999</v>
      </c>
      <c r="AS8" s="244">
        <v>1.5929279999999999</v>
      </c>
      <c r="AT8" s="244">
        <v>1.571302</v>
      </c>
      <c r="AU8" s="244">
        <v>1.608217</v>
      </c>
      <c r="AV8" s="244">
        <v>1.6682680000000001</v>
      </c>
      <c r="AW8" s="244">
        <v>1.6138049999999999</v>
      </c>
      <c r="AX8" s="244">
        <v>1.767077</v>
      </c>
      <c r="AY8" s="244">
        <v>1.643235</v>
      </c>
      <c r="AZ8" s="244">
        <v>1.685074</v>
      </c>
      <c r="BA8" s="244">
        <v>1.8000132390000001</v>
      </c>
      <c r="BB8" s="244">
        <v>1.806427308</v>
      </c>
      <c r="BC8" s="244">
        <v>1.8588084819999999</v>
      </c>
      <c r="BD8" s="368">
        <v>1.887826464</v>
      </c>
      <c r="BE8" s="368">
        <v>1.8775383880000001</v>
      </c>
      <c r="BF8" s="368">
        <v>1.8627848300000001</v>
      </c>
      <c r="BG8" s="368">
        <v>1.8299419859999999</v>
      </c>
      <c r="BH8" s="368">
        <v>1.85778482</v>
      </c>
      <c r="BI8" s="368">
        <v>1.835878989</v>
      </c>
      <c r="BJ8" s="368">
        <v>1.943161197</v>
      </c>
      <c r="BK8" s="368">
        <v>1.7802750039999999</v>
      </c>
      <c r="BL8" s="368">
        <v>1.8380748609999999</v>
      </c>
      <c r="BM8" s="368">
        <v>1.8249025889999999</v>
      </c>
      <c r="BN8" s="368">
        <v>1.8182292149999999</v>
      </c>
      <c r="BO8" s="368">
        <v>1.8277432309999999</v>
      </c>
      <c r="BP8" s="368">
        <v>1.8554116</v>
      </c>
      <c r="BQ8" s="368">
        <v>1.84836852</v>
      </c>
      <c r="BR8" s="368">
        <v>1.8295543089999999</v>
      </c>
      <c r="BS8" s="368">
        <v>1.79449294</v>
      </c>
      <c r="BT8" s="368">
        <v>1.8121771719999999</v>
      </c>
      <c r="BU8" s="368">
        <v>1.7905620550000001</v>
      </c>
      <c r="BV8" s="368">
        <v>1.8988385169999999</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19.905342999999998</v>
      </c>
      <c r="AN9" s="244">
        <v>19.83887</v>
      </c>
      <c r="AO9" s="244">
        <v>18.283773</v>
      </c>
      <c r="AP9" s="244">
        <v>14.690989</v>
      </c>
      <c r="AQ9" s="244">
        <v>16.103228999999999</v>
      </c>
      <c r="AR9" s="244">
        <v>17.435207999999999</v>
      </c>
      <c r="AS9" s="244">
        <v>18.322590000000002</v>
      </c>
      <c r="AT9" s="244">
        <v>18.439346</v>
      </c>
      <c r="AU9" s="244">
        <v>18.307296999999998</v>
      </c>
      <c r="AV9" s="244">
        <v>18.623835</v>
      </c>
      <c r="AW9" s="244">
        <v>18.702424000000001</v>
      </c>
      <c r="AX9" s="244">
        <v>18.795701999999999</v>
      </c>
      <c r="AY9" s="244">
        <v>18.595403000000001</v>
      </c>
      <c r="AZ9" s="244">
        <v>17.444201</v>
      </c>
      <c r="BA9" s="244">
        <v>19.203831999999998</v>
      </c>
      <c r="BB9" s="244">
        <v>19.386251132999998</v>
      </c>
      <c r="BC9" s="244">
        <v>19.773523719</v>
      </c>
      <c r="BD9" s="368">
        <v>20.041540000000001</v>
      </c>
      <c r="BE9" s="368">
        <v>19.88794</v>
      </c>
      <c r="BF9" s="368">
        <v>20.222280000000001</v>
      </c>
      <c r="BG9" s="368">
        <v>19.793959999999998</v>
      </c>
      <c r="BH9" s="368">
        <v>20.16394</v>
      </c>
      <c r="BI9" s="368">
        <v>20.389859999999999</v>
      </c>
      <c r="BJ9" s="368">
        <v>20.23827</v>
      </c>
      <c r="BK9" s="368">
        <v>20.020160000000001</v>
      </c>
      <c r="BL9" s="368">
        <v>19.869389999999999</v>
      </c>
      <c r="BM9" s="368">
        <v>20.282730000000001</v>
      </c>
      <c r="BN9" s="368">
        <v>20.40072</v>
      </c>
      <c r="BO9" s="368">
        <v>20.585429999999999</v>
      </c>
      <c r="BP9" s="368">
        <v>20.74156</v>
      </c>
      <c r="BQ9" s="368">
        <v>20.814699999999998</v>
      </c>
      <c r="BR9" s="368">
        <v>21.166329999999999</v>
      </c>
      <c r="BS9" s="368">
        <v>20.71574</v>
      </c>
      <c r="BT9" s="368">
        <v>20.905909999999999</v>
      </c>
      <c r="BU9" s="368">
        <v>20.956669999999999</v>
      </c>
      <c r="BV9" s="368">
        <v>20.841989999999999</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6.6597313783000001</v>
      </c>
      <c r="P11" s="244">
        <v>6.9546369660999998</v>
      </c>
      <c r="Q11" s="244">
        <v>6.9832287341999999</v>
      </c>
      <c r="R11" s="244">
        <v>7.0438311732000001</v>
      </c>
      <c r="S11" s="244">
        <v>6.9097059369</v>
      </c>
      <c r="T11" s="244">
        <v>7.0952630637</v>
      </c>
      <c r="U11" s="244">
        <v>7.0854568005000003</v>
      </c>
      <c r="V11" s="244">
        <v>7.1233811595000001</v>
      </c>
      <c r="W11" s="244">
        <v>7.1441718091000004</v>
      </c>
      <c r="X11" s="244">
        <v>7.0782229113000001</v>
      </c>
      <c r="Y11" s="244">
        <v>6.9724739898000001</v>
      </c>
      <c r="Z11" s="244">
        <v>7.0722242991000002</v>
      </c>
      <c r="AA11" s="244">
        <v>6.4371919057999998</v>
      </c>
      <c r="AB11" s="244">
        <v>6.7001786671000003</v>
      </c>
      <c r="AC11" s="244">
        <v>6.7717559446999998</v>
      </c>
      <c r="AD11" s="244">
        <v>6.7530183480000003</v>
      </c>
      <c r="AE11" s="244">
        <v>6.6859482420000003</v>
      </c>
      <c r="AF11" s="244">
        <v>6.8254684210000001</v>
      </c>
      <c r="AG11" s="244">
        <v>6.8350567671000002</v>
      </c>
      <c r="AH11" s="244">
        <v>6.8650964911000001</v>
      </c>
      <c r="AI11" s="244">
        <v>6.8496333910000002</v>
      </c>
      <c r="AJ11" s="244">
        <v>6.9116315166</v>
      </c>
      <c r="AK11" s="244">
        <v>6.8098304140000003</v>
      </c>
      <c r="AL11" s="244">
        <v>6.8529536152999997</v>
      </c>
      <c r="AM11" s="244">
        <v>6.0119693332999997</v>
      </c>
      <c r="AN11" s="244">
        <v>6.2704942646999999</v>
      </c>
      <c r="AO11" s="244">
        <v>6.1495378119000002</v>
      </c>
      <c r="AP11" s="244">
        <v>5.5742337552999999</v>
      </c>
      <c r="AQ11" s="244">
        <v>5.4392073825000002</v>
      </c>
      <c r="AR11" s="244">
        <v>5.8326152066999999</v>
      </c>
      <c r="AS11" s="244">
        <v>5.8995838142999997</v>
      </c>
      <c r="AT11" s="244">
        <v>6.0424804354999999</v>
      </c>
      <c r="AU11" s="244">
        <v>6.1956297326999996</v>
      </c>
      <c r="AV11" s="244">
        <v>6.4231057455</v>
      </c>
      <c r="AW11" s="244">
        <v>6.2592311970000001</v>
      </c>
      <c r="AX11" s="244">
        <v>6.2903972403999999</v>
      </c>
      <c r="AY11" s="244">
        <v>5.8963470224999996</v>
      </c>
      <c r="AZ11" s="244">
        <v>6.1759799181000004</v>
      </c>
      <c r="BA11" s="244">
        <v>6.337482863</v>
      </c>
      <c r="BB11" s="244">
        <v>6.3236216870000002</v>
      </c>
      <c r="BC11" s="244">
        <v>6.2903887599999999</v>
      </c>
      <c r="BD11" s="368">
        <v>6.4807132349999996</v>
      </c>
      <c r="BE11" s="368">
        <v>6.4802688819999998</v>
      </c>
      <c r="BF11" s="368">
        <v>6.5237012669999999</v>
      </c>
      <c r="BG11" s="368">
        <v>6.553735777</v>
      </c>
      <c r="BH11" s="368">
        <v>6.5855677720000001</v>
      </c>
      <c r="BI11" s="368">
        <v>6.4502457580000003</v>
      </c>
      <c r="BJ11" s="368">
        <v>6.5398036460000002</v>
      </c>
      <c r="BK11" s="368">
        <v>6.1578681160000004</v>
      </c>
      <c r="BL11" s="368">
        <v>6.4733239749999996</v>
      </c>
      <c r="BM11" s="368">
        <v>6.5543163499999997</v>
      </c>
      <c r="BN11" s="368">
        <v>6.548094657</v>
      </c>
      <c r="BO11" s="368">
        <v>6.5085733379999997</v>
      </c>
      <c r="BP11" s="368">
        <v>6.6748729400000002</v>
      </c>
      <c r="BQ11" s="368">
        <v>6.6810739620000001</v>
      </c>
      <c r="BR11" s="368">
        <v>6.722968732</v>
      </c>
      <c r="BS11" s="368">
        <v>6.7515625750000003</v>
      </c>
      <c r="BT11" s="368">
        <v>6.7778729899999997</v>
      </c>
      <c r="BU11" s="368">
        <v>6.6578279189999998</v>
      </c>
      <c r="BV11" s="368">
        <v>6.7569848590000001</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2.7861889369999999</v>
      </c>
      <c r="AN12" s="244">
        <v>2.9827989590000001</v>
      </c>
      <c r="AO12" s="244">
        <v>2.9128699409999999</v>
      </c>
      <c r="AP12" s="244">
        <v>2.6863167859999999</v>
      </c>
      <c r="AQ12" s="244">
        <v>2.521812068</v>
      </c>
      <c r="AR12" s="244">
        <v>2.7924563419999999</v>
      </c>
      <c r="AS12" s="244">
        <v>2.824697097</v>
      </c>
      <c r="AT12" s="244">
        <v>2.9835094240000002</v>
      </c>
      <c r="AU12" s="244">
        <v>3.0996038349999999</v>
      </c>
      <c r="AV12" s="244">
        <v>3.1358583680000001</v>
      </c>
      <c r="AW12" s="244">
        <v>3.0190892210000002</v>
      </c>
      <c r="AX12" s="244">
        <v>3.0321687989999999</v>
      </c>
      <c r="AY12" s="244">
        <v>2.7407548199999998</v>
      </c>
      <c r="AZ12" s="244">
        <v>2.981734307</v>
      </c>
      <c r="BA12" s="244">
        <v>3.063790016</v>
      </c>
      <c r="BB12" s="244">
        <v>3.034447342</v>
      </c>
      <c r="BC12" s="244">
        <v>2.982535226</v>
      </c>
      <c r="BD12" s="368">
        <v>3.1236789850000002</v>
      </c>
      <c r="BE12" s="368">
        <v>3.1031602120000001</v>
      </c>
      <c r="BF12" s="368">
        <v>3.1749886369999998</v>
      </c>
      <c r="BG12" s="368">
        <v>3.2271344179999999</v>
      </c>
      <c r="BH12" s="368">
        <v>3.2357890989999998</v>
      </c>
      <c r="BI12" s="368">
        <v>3.1090802239999999</v>
      </c>
      <c r="BJ12" s="368">
        <v>3.1403608570000001</v>
      </c>
      <c r="BK12" s="368">
        <v>2.8700683379999998</v>
      </c>
      <c r="BL12" s="368">
        <v>3.102194441</v>
      </c>
      <c r="BM12" s="368">
        <v>3.1673780690000002</v>
      </c>
      <c r="BN12" s="368">
        <v>3.1497064250000002</v>
      </c>
      <c r="BO12" s="368">
        <v>3.0975070969999998</v>
      </c>
      <c r="BP12" s="368">
        <v>3.2086158939999998</v>
      </c>
      <c r="BQ12" s="368">
        <v>3.1908498980000002</v>
      </c>
      <c r="BR12" s="368">
        <v>3.2632295660000001</v>
      </c>
      <c r="BS12" s="368">
        <v>3.3191990140000001</v>
      </c>
      <c r="BT12" s="368">
        <v>3.327167427</v>
      </c>
      <c r="BU12" s="368">
        <v>3.2159334070000001</v>
      </c>
      <c r="BV12" s="368">
        <v>3.2500383469999998</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14.30033888</v>
      </c>
      <c r="D14" s="244">
        <v>14.71819022</v>
      </c>
      <c r="E14" s="244">
        <v>14.945852768</v>
      </c>
      <c r="F14" s="244">
        <v>14.688366187</v>
      </c>
      <c r="G14" s="244">
        <v>15.109290483000001</v>
      </c>
      <c r="H14" s="244">
        <v>15.599306010999999</v>
      </c>
      <c r="I14" s="244">
        <v>15.499407411</v>
      </c>
      <c r="J14" s="244">
        <v>15.445190756000001</v>
      </c>
      <c r="K14" s="244">
        <v>15.849965829</v>
      </c>
      <c r="L14" s="244">
        <v>15.401637492000001</v>
      </c>
      <c r="M14" s="244">
        <v>15.407618713</v>
      </c>
      <c r="N14" s="244">
        <v>15.016309187999999</v>
      </c>
      <c r="O14" s="244">
        <v>14.118967211999999</v>
      </c>
      <c r="P14" s="244">
        <v>15.381789526</v>
      </c>
      <c r="Q14" s="244">
        <v>15.057595552</v>
      </c>
      <c r="R14" s="244">
        <v>15.024269514</v>
      </c>
      <c r="S14" s="244">
        <v>14.862049004999999</v>
      </c>
      <c r="T14" s="244">
        <v>15.199614287999999</v>
      </c>
      <c r="U14" s="244">
        <v>15.615910685999999</v>
      </c>
      <c r="V14" s="244">
        <v>15.516525502</v>
      </c>
      <c r="W14" s="244">
        <v>15.279334422</v>
      </c>
      <c r="X14" s="244">
        <v>15.399957179999999</v>
      </c>
      <c r="Y14" s="244">
        <v>14.970917749</v>
      </c>
      <c r="Z14" s="244">
        <v>14.391218309999999</v>
      </c>
      <c r="AA14" s="244">
        <v>14.688051528000001</v>
      </c>
      <c r="AB14" s="244">
        <v>15.051855367</v>
      </c>
      <c r="AC14" s="244">
        <v>14.616195958</v>
      </c>
      <c r="AD14" s="244">
        <v>15.188683568</v>
      </c>
      <c r="AE14" s="244">
        <v>14.676584122</v>
      </c>
      <c r="AF14" s="244">
        <v>14.935518147</v>
      </c>
      <c r="AG14" s="244">
        <v>15.686808995</v>
      </c>
      <c r="AH14" s="244">
        <v>15.280561847</v>
      </c>
      <c r="AI14" s="244">
        <v>15.308626847999999</v>
      </c>
      <c r="AJ14" s="244">
        <v>15.288589967</v>
      </c>
      <c r="AK14" s="244">
        <v>14.742457296</v>
      </c>
      <c r="AL14" s="244">
        <v>14.447023074000001</v>
      </c>
      <c r="AM14" s="244">
        <v>14.116267061</v>
      </c>
      <c r="AN14" s="244">
        <v>14.622720615</v>
      </c>
      <c r="AO14" s="244">
        <v>13.423584439000001</v>
      </c>
      <c r="AP14" s="244">
        <v>11.020571933999999</v>
      </c>
      <c r="AQ14" s="244">
        <v>11.377822006000001</v>
      </c>
      <c r="AR14" s="244">
        <v>12.711374046</v>
      </c>
      <c r="AS14" s="244">
        <v>13.685900676999999</v>
      </c>
      <c r="AT14" s="244">
        <v>13.177329872</v>
      </c>
      <c r="AU14" s="244">
        <v>13.904482700999999</v>
      </c>
      <c r="AV14" s="244">
        <v>13.672737637999999</v>
      </c>
      <c r="AW14" s="244">
        <v>13.074944794</v>
      </c>
      <c r="AX14" s="244">
        <v>12.949382719000001</v>
      </c>
      <c r="AY14" s="244">
        <v>11.918555519</v>
      </c>
      <c r="AZ14" s="244">
        <v>12.764006068</v>
      </c>
      <c r="BA14" s="244">
        <v>13.363271279999999</v>
      </c>
      <c r="BB14" s="244">
        <v>13.39648949</v>
      </c>
      <c r="BC14" s="244">
        <v>13.238281659</v>
      </c>
      <c r="BD14" s="368">
        <v>13.805425018999999</v>
      </c>
      <c r="BE14" s="368">
        <v>14.040528796</v>
      </c>
      <c r="BF14" s="368">
        <v>13.932643690000001</v>
      </c>
      <c r="BG14" s="368">
        <v>14.460666601</v>
      </c>
      <c r="BH14" s="368">
        <v>14.376598325</v>
      </c>
      <c r="BI14" s="368">
        <v>14.083047095</v>
      </c>
      <c r="BJ14" s="368">
        <v>13.871125525</v>
      </c>
      <c r="BK14" s="368">
        <v>13.24633025</v>
      </c>
      <c r="BL14" s="368">
        <v>14.175336731</v>
      </c>
      <c r="BM14" s="368">
        <v>13.956018445</v>
      </c>
      <c r="BN14" s="368">
        <v>13.996267920999999</v>
      </c>
      <c r="BO14" s="368">
        <v>13.678139939999999</v>
      </c>
      <c r="BP14" s="368">
        <v>14.203779945000001</v>
      </c>
      <c r="BQ14" s="368">
        <v>14.308813642</v>
      </c>
      <c r="BR14" s="368">
        <v>14.156196246</v>
      </c>
      <c r="BS14" s="368">
        <v>14.542339309000001</v>
      </c>
      <c r="BT14" s="368">
        <v>14.330212348</v>
      </c>
      <c r="BU14" s="368">
        <v>13.987240823</v>
      </c>
      <c r="BV14" s="368">
        <v>13.786636681999999</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924</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4.636722454</v>
      </c>
      <c r="AB16" s="244">
        <v>4.8603093419999999</v>
      </c>
      <c r="AC16" s="244">
        <v>4.7293066640000001</v>
      </c>
      <c r="AD16" s="244">
        <v>4.6469712369999998</v>
      </c>
      <c r="AE16" s="244">
        <v>4.7705058129999998</v>
      </c>
      <c r="AF16" s="244">
        <v>4.9689810779999997</v>
      </c>
      <c r="AG16" s="244">
        <v>5.1235503519999996</v>
      </c>
      <c r="AH16" s="244">
        <v>5.2170971110000002</v>
      </c>
      <c r="AI16" s="244">
        <v>5.1382366079999997</v>
      </c>
      <c r="AJ16" s="244">
        <v>4.9523609940000002</v>
      </c>
      <c r="AK16" s="244">
        <v>5.0195794210000004</v>
      </c>
      <c r="AL16" s="244">
        <v>5.0751019529999999</v>
      </c>
      <c r="AM16" s="244">
        <v>4.7953272550000001</v>
      </c>
      <c r="AN16" s="244">
        <v>5.023362541</v>
      </c>
      <c r="AO16" s="244">
        <v>4.757999367</v>
      </c>
      <c r="AP16" s="244">
        <v>4.2511182459999999</v>
      </c>
      <c r="AQ16" s="244">
        <v>4.381087666</v>
      </c>
      <c r="AR16" s="244">
        <v>4.8256663</v>
      </c>
      <c r="AS16" s="244">
        <v>5.1697844550000003</v>
      </c>
      <c r="AT16" s="244">
        <v>5.3561922400000004</v>
      </c>
      <c r="AU16" s="244">
        <v>5.3045478170000004</v>
      </c>
      <c r="AV16" s="244">
        <v>5.1125091889999998</v>
      </c>
      <c r="AW16" s="244">
        <v>5.1843051090000003</v>
      </c>
      <c r="AX16" s="244">
        <v>5.2105003769999998</v>
      </c>
      <c r="AY16" s="244">
        <v>4.8052527319999996</v>
      </c>
      <c r="AZ16" s="244">
        <v>5.0472744409999999</v>
      </c>
      <c r="BA16" s="244">
        <v>4.9120175010000002</v>
      </c>
      <c r="BB16" s="244">
        <v>4.830979879</v>
      </c>
      <c r="BC16" s="244">
        <v>4.9769852329999997</v>
      </c>
      <c r="BD16" s="368">
        <v>5.192922491</v>
      </c>
      <c r="BE16" s="368">
        <v>5.3508192499999998</v>
      </c>
      <c r="BF16" s="368">
        <v>5.4564775760000002</v>
      </c>
      <c r="BG16" s="368">
        <v>5.3676331609999997</v>
      </c>
      <c r="BH16" s="368">
        <v>5.1729122289999996</v>
      </c>
      <c r="BI16" s="368">
        <v>5.2310881980000001</v>
      </c>
      <c r="BJ16" s="368">
        <v>5.2892421670000003</v>
      </c>
      <c r="BK16" s="368">
        <v>4.9132774619999999</v>
      </c>
      <c r="BL16" s="368">
        <v>5.1879176789999999</v>
      </c>
      <c r="BM16" s="368">
        <v>5.0491321549999997</v>
      </c>
      <c r="BN16" s="368">
        <v>4.9618677120000001</v>
      </c>
      <c r="BO16" s="368">
        <v>5.1067162220000002</v>
      </c>
      <c r="BP16" s="368">
        <v>5.3288107729999998</v>
      </c>
      <c r="BQ16" s="368">
        <v>5.4924138759999996</v>
      </c>
      <c r="BR16" s="368">
        <v>5.6021384960000002</v>
      </c>
      <c r="BS16" s="368">
        <v>5.5167321180000002</v>
      </c>
      <c r="BT16" s="368">
        <v>5.3150231239999997</v>
      </c>
      <c r="BU16" s="368">
        <v>5.3938517099999999</v>
      </c>
      <c r="BV16" s="368">
        <v>5.4571368089999996</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3.3734187430000002</v>
      </c>
      <c r="AB17" s="244">
        <v>3.6123404099999998</v>
      </c>
      <c r="AC17" s="244">
        <v>3.5017334490000001</v>
      </c>
      <c r="AD17" s="244">
        <v>3.41999473</v>
      </c>
      <c r="AE17" s="244">
        <v>3.5587740440000002</v>
      </c>
      <c r="AF17" s="244">
        <v>3.7612505540000001</v>
      </c>
      <c r="AG17" s="244">
        <v>3.82417571</v>
      </c>
      <c r="AH17" s="244">
        <v>3.945060561</v>
      </c>
      <c r="AI17" s="244">
        <v>3.850675464</v>
      </c>
      <c r="AJ17" s="244">
        <v>3.6633236259999999</v>
      </c>
      <c r="AK17" s="244">
        <v>3.7312685669999999</v>
      </c>
      <c r="AL17" s="244">
        <v>3.7767078920000001</v>
      </c>
      <c r="AM17" s="244">
        <v>3.5731310459999999</v>
      </c>
      <c r="AN17" s="244">
        <v>3.8149959710000001</v>
      </c>
      <c r="AO17" s="244">
        <v>3.578241196</v>
      </c>
      <c r="AP17" s="244">
        <v>3.0945359059999999</v>
      </c>
      <c r="AQ17" s="244">
        <v>3.236538328</v>
      </c>
      <c r="AR17" s="244">
        <v>3.665932282</v>
      </c>
      <c r="AS17" s="244">
        <v>3.9215198340000001</v>
      </c>
      <c r="AT17" s="244">
        <v>4.1348364650000002</v>
      </c>
      <c r="AU17" s="244">
        <v>4.0676190849999996</v>
      </c>
      <c r="AV17" s="244">
        <v>3.8708565780000002</v>
      </c>
      <c r="AW17" s="244">
        <v>3.943634286</v>
      </c>
      <c r="AX17" s="244">
        <v>3.9578144169999998</v>
      </c>
      <c r="AY17" s="244">
        <v>3.5789604160000001</v>
      </c>
      <c r="AZ17" s="244">
        <v>3.8343291210000001</v>
      </c>
      <c r="BA17" s="244">
        <v>3.719195772</v>
      </c>
      <c r="BB17" s="244">
        <v>3.6375914909999998</v>
      </c>
      <c r="BC17" s="244">
        <v>3.7959147459999998</v>
      </c>
      <c r="BD17" s="368">
        <v>4.0172366229999996</v>
      </c>
      <c r="BE17" s="368">
        <v>4.0867386950000002</v>
      </c>
      <c r="BF17" s="368">
        <v>4.2185732170000003</v>
      </c>
      <c r="BG17" s="368">
        <v>4.1130106209999999</v>
      </c>
      <c r="BH17" s="368">
        <v>3.9151368739999999</v>
      </c>
      <c r="BI17" s="368">
        <v>3.9741632340000002</v>
      </c>
      <c r="BJ17" s="368">
        <v>4.0243999840000004</v>
      </c>
      <c r="BK17" s="368">
        <v>3.6555028360000001</v>
      </c>
      <c r="BL17" s="368">
        <v>3.9447596200000001</v>
      </c>
      <c r="BM17" s="368">
        <v>3.8254951130000001</v>
      </c>
      <c r="BN17" s="368">
        <v>3.7387819680000001</v>
      </c>
      <c r="BO17" s="368">
        <v>3.8988495049999998</v>
      </c>
      <c r="BP17" s="368">
        <v>4.1247095659999999</v>
      </c>
      <c r="BQ17" s="368">
        <v>4.1967844559999996</v>
      </c>
      <c r="BR17" s="368">
        <v>4.3337977079999996</v>
      </c>
      <c r="BS17" s="368">
        <v>4.2329856000000001</v>
      </c>
      <c r="BT17" s="368">
        <v>4.0300376599999996</v>
      </c>
      <c r="BU17" s="368">
        <v>4.109625136</v>
      </c>
      <c r="BV17" s="368">
        <v>4.1628182230000004</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8.2366690887999994</v>
      </c>
      <c r="D19" s="244">
        <v>8.1732092829000003</v>
      </c>
      <c r="E19" s="244">
        <v>8.1453872068000006</v>
      </c>
      <c r="F19" s="244">
        <v>8.2399095404999994</v>
      </c>
      <c r="G19" s="244">
        <v>8.8053838699</v>
      </c>
      <c r="H19" s="244">
        <v>9.2081359507999991</v>
      </c>
      <c r="I19" s="244">
        <v>9.1501102308999993</v>
      </c>
      <c r="J19" s="244">
        <v>9.1206994265999999</v>
      </c>
      <c r="K19" s="244">
        <v>8.9129014308999999</v>
      </c>
      <c r="L19" s="244">
        <v>8.7476431727000001</v>
      </c>
      <c r="M19" s="244">
        <v>8.4512072552999999</v>
      </c>
      <c r="N19" s="244">
        <v>8.3971402280999996</v>
      </c>
      <c r="O19" s="244">
        <v>8.0875604309</v>
      </c>
      <c r="P19" s="244">
        <v>8.0413424350000007</v>
      </c>
      <c r="Q19" s="244">
        <v>8.0409600048000005</v>
      </c>
      <c r="R19" s="244">
        <v>8.1250622980999996</v>
      </c>
      <c r="S19" s="244">
        <v>8.6651652852000005</v>
      </c>
      <c r="T19" s="244">
        <v>9.0312625136999998</v>
      </c>
      <c r="U19" s="244">
        <v>8.9718774269000008</v>
      </c>
      <c r="V19" s="244">
        <v>9.0248068988999997</v>
      </c>
      <c r="W19" s="244">
        <v>8.7955200557000008</v>
      </c>
      <c r="X19" s="244">
        <v>8.6546450975999996</v>
      </c>
      <c r="Y19" s="244">
        <v>8.2893937904000001</v>
      </c>
      <c r="Z19" s="244">
        <v>8.2620896193999993</v>
      </c>
      <c r="AA19" s="244">
        <v>8.1799241090999999</v>
      </c>
      <c r="AB19" s="244">
        <v>8.2250318589999996</v>
      </c>
      <c r="AC19" s="244">
        <v>8.1227529715000006</v>
      </c>
      <c r="AD19" s="244">
        <v>8.0042056566999999</v>
      </c>
      <c r="AE19" s="244">
        <v>8.6178211186000002</v>
      </c>
      <c r="AF19" s="244">
        <v>8.9596487272999994</v>
      </c>
      <c r="AG19" s="244">
        <v>9.1527931742999993</v>
      </c>
      <c r="AH19" s="244">
        <v>9.1454935111999998</v>
      </c>
      <c r="AI19" s="244">
        <v>8.9892811236999997</v>
      </c>
      <c r="AJ19" s="244">
        <v>8.5949163637999995</v>
      </c>
      <c r="AK19" s="244">
        <v>8.2062824587000005</v>
      </c>
      <c r="AL19" s="244">
        <v>8.4697535819999992</v>
      </c>
      <c r="AM19" s="244">
        <v>8.0779463558</v>
      </c>
      <c r="AN19" s="244">
        <v>8.1749766543</v>
      </c>
      <c r="AO19" s="244">
        <v>7.4843680879000001</v>
      </c>
      <c r="AP19" s="244">
        <v>6.7410797867000003</v>
      </c>
      <c r="AQ19" s="244">
        <v>7.4036883424999997</v>
      </c>
      <c r="AR19" s="244">
        <v>8.1559873567000007</v>
      </c>
      <c r="AS19" s="244">
        <v>8.3973389535000003</v>
      </c>
      <c r="AT19" s="244">
        <v>8.4877604686999994</v>
      </c>
      <c r="AU19" s="244">
        <v>8.4361908197000002</v>
      </c>
      <c r="AV19" s="244">
        <v>8.0854557093999997</v>
      </c>
      <c r="AW19" s="244">
        <v>7.9083884009999998</v>
      </c>
      <c r="AX19" s="244">
        <v>8.1675731268000007</v>
      </c>
      <c r="AY19" s="244">
        <v>8.0155217057999995</v>
      </c>
      <c r="AZ19" s="244">
        <v>7.9778386749000001</v>
      </c>
      <c r="BA19" s="244">
        <v>7.7023038030000004</v>
      </c>
      <c r="BB19" s="244">
        <v>7.5590659540000003</v>
      </c>
      <c r="BC19" s="244">
        <v>8.1085194139999999</v>
      </c>
      <c r="BD19" s="368">
        <v>8.5888152130000002</v>
      </c>
      <c r="BE19" s="368">
        <v>8.7158435339999993</v>
      </c>
      <c r="BF19" s="368">
        <v>8.7849570339999996</v>
      </c>
      <c r="BG19" s="368">
        <v>8.6402155789999995</v>
      </c>
      <c r="BH19" s="368">
        <v>8.2891511779999991</v>
      </c>
      <c r="BI19" s="368">
        <v>8.1468006010000007</v>
      </c>
      <c r="BJ19" s="368">
        <v>8.3542531530000002</v>
      </c>
      <c r="BK19" s="368">
        <v>7.9641891019999997</v>
      </c>
      <c r="BL19" s="368">
        <v>7.9999684279999999</v>
      </c>
      <c r="BM19" s="368">
        <v>7.9771963699999997</v>
      </c>
      <c r="BN19" s="368">
        <v>8.1739775300000002</v>
      </c>
      <c r="BO19" s="368">
        <v>8.6147955459999999</v>
      </c>
      <c r="BP19" s="368">
        <v>8.9718121209999993</v>
      </c>
      <c r="BQ19" s="368">
        <v>9.0281226340000007</v>
      </c>
      <c r="BR19" s="368">
        <v>9.049754665</v>
      </c>
      <c r="BS19" s="368">
        <v>8.903382594</v>
      </c>
      <c r="BT19" s="368">
        <v>8.5815148440000009</v>
      </c>
      <c r="BU19" s="368">
        <v>8.2195233939999994</v>
      </c>
      <c r="BV19" s="368">
        <v>8.2561382000000005</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33.937033038999999</v>
      </c>
      <c r="D21" s="244">
        <v>34.552541976999997</v>
      </c>
      <c r="E21" s="244">
        <v>35.355798460000003</v>
      </c>
      <c r="F21" s="244">
        <v>34.116963009999999</v>
      </c>
      <c r="G21" s="244">
        <v>34.829385201000001</v>
      </c>
      <c r="H21" s="244">
        <v>34.682505538000001</v>
      </c>
      <c r="I21" s="244">
        <v>33.485696427000001</v>
      </c>
      <c r="J21" s="244">
        <v>33.418467722999999</v>
      </c>
      <c r="K21" s="244">
        <v>34.795815586000003</v>
      </c>
      <c r="L21" s="244">
        <v>33.756379514999999</v>
      </c>
      <c r="M21" s="244">
        <v>36.335677883999999</v>
      </c>
      <c r="N21" s="244">
        <v>35.213674732000001</v>
      </c>
      <c r="O21" s="244">
        <v>35.632074883999998</v>
      </c>
      <c r="P21" s="244">
        <v>36.304679948999997</v>
      </c>
      <c r="Q21" s="244">
        <v>35.950878682000003</v>
      </c>
      <c r="R21" s="244">
        <v>35.566908697999999</v>
      </c>
      <c r="S21" s="244">
        <v>35.463839700999998</v>
      </c>
      <c r="T21" s="244">
        <v>34.834648002999998</v>
      </c>
      <c r="U21" s="244">
        <v>34.899100410999999</v>
      </c>
      <c r="V21" s="244">
        <v>34.468115732000001</v>
      </c>
      <c r="W21" s="244">
        <v>34.963422797</v>
      </c>
      <c r="X21" s="244">
        <v>34.423784304999998</v>
      </c>
      <c r="Y21" s="244">
        <v>35.761491675999999</v>
      </c>
      <c r="Z21" s="244">
        <v>36.778761271999997</v>
      </c>
      <c r="AA21" s="244">
        <v>36.513325967999997</v>
      </c>
      <c r="AB21" s="244">
        <v>37.282079672999998</v>
      </c>
      <c r="AC21" s="244">
        <v>36.536272926999999</v>
      </c>
      <c r="AD21" s="244">
        <v>36.705188984999999</v>
      </c>
      <c r="AE21" s="244">
        <v>36.211981428999998</v>
      </c>
      <c r="AF21" s="244">
        <v>35.793002317999999</v>
      </c>
      <c r="AG21" s="244">
        <v>35.866309684999997</v>
      </c>
      <c r="AH21" s="244">
        <v>35.458903511999999</v>
      </c>
      <c r="AI21" s="244">
        <v>35.811661475000001</v>
      </c>
      <c r="AJ21" s="244">
        <v>35.156730871000001</v>
      </c>
      <c r="AK21" s="244">
        <v>37.124233642999997</v>
      </c>
      <c r="AL21" s="244">
        <v>37.951417695000004</v>
      </c>
      <c r="AM21" s="244">
        <v>35.591284252999998</v>
      </c>
      <c r="AN21" s="244">
        <v>35.325402455999999</v>
      </c>
      <c r="AO21" s="244">
        <v>33.039770693999998</v>
      </c>
      <c r="AP21" s="244">
        <v>30.950730750000002</v>
      </c>
      <c r="AQ21" s="244">
        <v>32.370173860000001</v>
      </c>
      <c r="AR21" s="244">
        <v>33.080991597000001</v>
      </c>
      <c r="AS21" s="244">
        <v>33.598388305999997</v>
      </c>
      <c r="AT21" s="244">
        <v>33.186558022</v>
      </c>
      <c r="AU21" s="244">
        <v>34.628081299999998</v>
      </c>
      <c r="AV21" s="244">
        <v>34.483055780999997</v>
      </c>
      <c r="AW21" s="244">
        <v>36.110147359000003</v>
      </c>
      <c r="AX21" s="244">
        <v>37.033070309000003</v>
      </c>
      <c r="AY21" s="244">
        <v>35.836228585000001</v>
      </c>
      <c r="AZ21" s="244">
        <v>36.764604261000002</v>
      </c>
      <c r="BA21" s="244">
        <v>36.506962491000003</v>
      </c>
      <c r="BB21" s="244">
        <v>36.491587088000003</v>
      </c>
      <c r="BC21" s="244">
        <v>35.502596767</v>
      </c>
      <c r="BD21" s="368">
        <v>35.52219857</v>
      </c>
      <c r="BE21" s="368">
        <v>35.643821660999997</v>
      </c>
      <c r="BF21" s="368">
        <v>35.474209453</v>
      </c>
      <c r="BG21" s="368">
        <v>36.332032384000001</v>
      </c>
      <c r="BH21" s="368">
        <v>35.771612529999999</v>
      </c>
      <c r="BI21" s="368">
        <v>37.426077407000001</v>
      </c>
      <c r="BJ21" s="368">
        <v>38.458675733</v>
      </c>
      <c r="BK21" s="368">
        <v>37.304060108000002</v>
      </c>
      <c r="BL21" s="368">
        <v>38.684018926999997</v>
      </c>
      <c r="BM21" s="368">
        <v>38.193137966999998</v>
      </c>
      <c r="BN21" s="368">
        <v>37.970798068000001</v>
      </c>
      <c r="BO21" s="368">
        <v>37.641626025999997</v>
      </c>
      <c r="BP21" s="368">
        <v>37.307992200000001</v>
      </c>
      <c r="BQ21" s="368">
        <v>37.044523724000001</v>
      </c>
      <c r="BR21" s="368">
        <v>36.615946555000001</v>
      </c>
      <c r="BS21" s="368">
        <v>37.382106133999997</v>
      </c>
      <c r="BT21" s="368">
        <v>36.694515097999997</v>
      </c>
      <c r="BU21" s="368">
        <v>38.341382131000003</v>
      </c>
      <c r="BV21" s="368">
        <v>39.400789615000001</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14.35562848</v>
      </c>
      <c r="AN22" s="244">
        <v>13.733777480000001</v>
      </c>
      <c r="AO22" s="244">
        <v>13.55943355</v>
      </c>
      <c r="AP22" s="244">
        <v>14.1630669</v>
      </c>
      <c r="AQ22" s="244">
        <v>14.130823639999999</v>
      </c>
      <c r="AR22" s="244">
        <v>13.95173436</v>
      </c>
      <c r="AS22" s="244">
        <v>14.488147489999999</v>
      </c>
      <c r="AT22" s="244">
        <v>14.333060079999999</v>
      </c>
      <c r="AU22" s="244">
        <v>15.135654819999999</v>
      </c>
      <c r="AV22" s="244">
        <v>14.33704972</v>
      </c>
      <c r="AW22" s="244">
        <v>15.27682461</v>
      </c>
      <c r="AX22" s="244">
        <v>15.7080667</v>
      </c>
      <c r="AY22" s="244">
        <v>14.846387419999999</v>
      </c>
      <c r="AZ22" s="244">
        <v>15.045788030000001</v>
      </c>
      <c r="BA22" s="244">
        <v>15.210021810000001</v>
      </c>
      <c r="BB22" s="244">
        <v>15.78017515</v>
      </c>
      <c r="BC22" s="244">
        <v>15.577031590000001</v>
      </c>
      <c r="BD22" s="368">
        <v>15.408402389999999</v>
      </c>
      <c r="BE22" s="368">
        <v>15.34675513</v>
      </c>
      <c r="BF22" s="368">
        <v>14.87212257</v>
      </c>
      <c r="BG22" s="368">
        <v>15.70423343</v>
      </c>
      <c r="BH22" s="368">
        <v>14.772011790000001</v>
      </c>
      <c r="BI22" s="368">
        <v>15.76301271</v>
      </c>
      <c r="BJ22" s="368">
        <v>16.253936809999999</v>
      </c>
      <c r="BK22" s="368">
        <v>15.603489209999999</v>
      </c>
      <c r="BL22" s="368">
        <v>16.086571939999999</v>
      </c>
      <c r="BM22" s="368">
        <v>15.99002978</v>
      </c>
      <c r="BN22" s="368">
        <v>16.33024065</v>
      </c>
      <c r="BO22" s="368">
        <v>16.089115029999999</v>
      </c>
      <c r="BP22" s="368">
        <v>15.902594240000001</v>
      </c>
      <c r="BQ22" s="368">
        <v>15.836630510000001</v>
      </c>
      <c r="BR22" s="368">
        <v>15.338640099999999</v>
      </c>
      <c r="BS22" s="368">
        <v>16.192200889999999</v>
      </c>
      <c r="BT22" s="368">
        <v>15.21957259</v>
      </c>
      <c r="BU22" s="368">
        <v>16.198434630000001</v>
      </c>
      <c r="BV22" s="368">
        <v>16.6608269</v>
      </c>
    </row>
    <row r="23" spans="1:74" ht="11.1" customHeight="1" x14ac:dyDescent="0.2">
      <c r="A23" s="159" t="s">
        <v>282</v>
      </c>
      <c r="B23" s="170" t="s">
        <v>606</v>
      </c>
      <c r="C23" s="244">
        <v>4.1673870967999997</v>
      </c>
      <c r="D23" s="244">
        <v>4.5548214286000004</v>
      </c>
      <c r="E23" s="244">
        <v>4.2699032258000003</v>
      </c>
      <c r="F23" s="244">
        <v>3.8311666667000002</v>
      </c>
      <c r="G23" s="244">
        <v>3.5437419354999999</v>
      </c>
      <c r="H23" s="244">
        <v>3.5138333333</v>
      </c>
      <c r="I23" s="244">
        <v>3.6263870967999998</v>
      </c>
      <c r="J23" s="244">
        <v>3.7366774193999999</v>
      </c>
      <c r="K23" s="244">
        <v>3.6689333333</v>
      </c>
      <c r="L23" s="244">
        <v>3.6391935484000002</v>
      </c>
      <c r="M23" s="244">
        <v>4.1383666666999996</v>
      </c>
      <c r="N23" s="244">
        <v>4.5405483871000003</v>
      </c>
      <c r="O23" s="244">
        <v>4.300516129</v>
      </c>
      <c r="P23" s="244">
        <v>4.6036428570999997</v>
      </c>
      <c r="Q23" s="244">
        <v>4.0751290322999996</v>
      </c>
      <c r="R23" s="244">
        <v>3.5968666667</v>
      </c>
      <c r="S23" s="244">
        <v>3.43</v>
      </c>
      <c r="T23" s="244">
        <v>3.2311999999999999</v>
      </c>
      <c r="U23" s="244">
        <v>3.4980000000000002</v>
      </c>
      <c r="V23" s="244">
        <v>3.5927741934999999</v>
      </c>
      <c r="W23" s="244">
        <v>3.4896666666999998</v>
      </c>
      <c r="X23" s="244">
        <v>3.6167096773999998</v>
      </c>
      <c r="Y23" s="244">
        <v>3.8548</v>
      </c>
      <c r="Z23" s="244">
        <v>4.1917741934999997</v>
      </c>
      <c r="AA23" s="244">
        <v>4.0535483871000002</v>
      </c>
      <c r="AB23" s="244">
        <v>4.2978928570999999</v>
      </c>
      <c r="AC23" s="244">
        <v>3.8169354839</v>
      </c>
      <c r="AD23" s="244">
        <v>3.5719666666999998</v>
      </c>
      <c r="AE23" s="244">
        <v>3.3067419354999998</v>
      </c>
      <c r="AF23" s="244">
        <v>3.2981333333</v>
      </c>
      <c r="AG23" s="244">
        <v>3.3910645161000001</v>
      </c>
      <c r="AH23" s="244">
        <v>3.4247096774000001</v>
      </c>
      <c r="AI23" s="244">
        <v>3.4733666667</v>
      </c>
      <c r="AJ23" s="244">
        <v>3.3489032258</v>
      </c>
      <c r="AK23" s="244">
        <v>3.7365333333000001</v>
      </c>
      <c r="AL23" s="244">
        <v>4.1484838709999998</v>
      </c>
      <c r="AM23" s="244">
        <v>3.7093548386999999</v>
      </c>
      <c r="AN23" s="244">
        <v>3.9429655172000002</v>
      </c>
      <c r="AO23" s="244">
        <v>3.425516129</v>
      </c>
      <c r="AP23" s="244">
        <v>3.0783666667</v>
      </c>
      <c r="AQ23" s="244">
        <v>2.7280967742</v>
      </c>
      <c r="AR23" s="244">
        <v>2.8604333333</v>
      </c>
      <c r="AS23" s="244">
        <v>2.981483871</v>
      </c>
      <c r="AT23" s="244">
        <v>3.0372258065</v>
      </c>
      <c r="AU23" s="244">
        <v>3.0596999999999999</v>
      </c>
      <c r="AV23" s="244">
        <v>3.1539999999999999</v>
      </c>
      <c r="AW23" s="244">
        <v>3.4366666666999999</v>
      </c>
      <c r="AX23" s="244">
        <v>3.8949677418999999</v>
      </c>
      <c r="AY23" s="244">
        <v>3.7404193548000002</v>
      </c>
      <c r="AZ23" s="244">
        <v>3.7919285714000002</v>
      </c>
      <c r="BA23" s="244">
        <v>3.4946352549999999</v>
      </c>
      <c r="BB23" s="244">
        <v>3.2094436759999998</v>
      </c>
      <c r="BC23" s="244">
        <v>2.8770248679999999</v>
      </c>
      <c r="BD23" s="368">
        <v>2.9208062909999999</v>
      </c>
      <c r="BE23" s="368">
        <v>3.0715206629999998</v>
      </c>
      <c r="BF23" s="368">
        <v>3.193486547</v>
      </c>
      <c r="BG23" s="368">
        <v>3.1036732690000002</v>
      </c>
      <c r="BH23" s="368">
        <v>3.1303203690000001</v>
      </c>
      <c r="BI23" s="368">
        <v>3.368619137</v>
      </c>
      <c r="BJ23" s="368">
        <v>3.8517525259999998</v>
      </c>
      <c r="BK23" s="368">
        <v>3.590484515</v>
      </c>
      <c r="BL23" s="368">
        <v>3.8350950940000001</v>
      </c>
      <c r="BM23" s="368">
        <v>3.5109013610000002</v>
      </c>
      <c r="BN23" s="368">
        <v>3.1549453160000001</v>
      </c>
      <c r="BO23" s="368">
        <v>2.8770607419999998</v>
      </c>
      <c r="BP23" s="368">
        <v>2.8989179709999999</v>
      </c>
      <c r="BQ23" s="368">
        <v>3.0235896389999999</v>
      </c>
      <c r="BR23" s="368">
        <v>3.116567189</v>
      </c>
      <c r="BS23" s="368">
        <v>3.0291669510000001</v>
      </c>
      <c r="BT23" s="368">
        <v>3.0517425280000001</v>
      </c>
      <c r="BU23" s="368">
        <v>3.288925147</v>
      </c>
      <c r="BV23" s="368">
        <v>3.7763110069999999</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4.9408709440000003</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4.7714075290000002</v>
      </c>
      <c r="AN24" s="244">
        <v>4.9775293449999998</v>
      </c>
      <c r="AO24" s="244">
        <v>4.1673431790000004</v>
      </c>
      <c r="AP24" s="244">
        <v>2.7743949479999999</v>
      </c>
      <c r="AQ24" s="244">
        <v>4.0662581500000003</v>
      </c>
      <c r="AR24" s="244">
        <v>4.4479011789999996</v>
      </c>
      <c r="AS24" s="244">
        <v>4.2198304909999997</v>
      </c>
      <c r="AT24" s="244">
        <v>3.9402101119999999</v>
      </c>
      <c r="AU24" s="244">
        <v>4.3501116819999996</v>
      </c>
      <c r="AV24" s="244">
        <v>4.7853139310000001</v>
      </c>
      <c r="AW24" s="244">
        <v>4.9842679829999996</v>
      </c>
      <c r="AX24" s="244">
        <v>5.0146784420000001</v>
      </c>
      <c r="AY24" s="244">
        <v>4.8806163260000002</v>
      </c>
      <c r="AZ24" s="244">
        <v>5.1186028209999996</v>
      </c>
      <c r="BA24" s="244">
        <v>5.0129852509999999</v>
      </c>
      <c r="BB24" s="244">
        <v>4.70400844</v>
      </c>
      <c r="BC24" s="244">
        <v>4.1948001430000001</v>
      </c>
      <c r="BD24" s="368">
        <v>4.4943460200000001</v>
      </c>
      <c r="BE24" s="368">
        <v>4.5241329199999996</v>
      </c>
      <c r="BF24" s="368">
        <v>4.4613608469999999</v>
      </c>
      <c r="BG24" s="368">
        <v>4.6409451339999999</v>
      </c>
      <c r="BH24" s="368">
        <v>4.7743732679999997</v>
      </c>
      <c r="BI24" s="368">
        <v>4.9767809950000004</v>
      </c>
      <c r="BJ24" s="368">
        <v>5.0140203940000001</v>
      </c>
      <c r="BK24" s="368">
        <v>4.9117316850000003</v>
      </c>
      <c r="BL24" s="368">
        <v>5.286454537</v>
      </c>
      <c r="BM24" s="368">
        <v>5.3018573890000003</v>
      </c>
      <c r="BN24" s="368">
        <v>5.2263233979999999</v>
      </c>
      <c r="BO24" s="368">
        <v>5.3078880420000001</v>
      </c>
      <c r="BP24" s="368">
        <v>5.2262805290000003</v>
      </c>
      <c r="BQ24" s="368">
        <v>4.9538484819999997</v>
      </c>
      <c r="BR24" s="368">
        <v>4.8425522939999999</v>
      </c>
      <c r="BS24" s="368">
        <v>4.9275516699999997</v>
      </c>
      <c r="BT24" s="368">
        <v>5.0610462739999997</v>
      </c>
      <c r="BU24" s="368">
        <v>5.277837721</v>
      </c>
      <c r="BV24" s="368">
        <v>5.3403664409999996</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4.1686603470000003</v>
      </c>
      <c r="AN26" s="244">
        <v>4.2288459290000002</v>
      </c>
      <c r="AO26" s="244">
        <v>4.1346437859999998</v>
      </c>
      <c r="AP26" s="244">
        <v>4.0091993309999996</v>
      </c>
      <c r="AQ26" s="244">
        <v>3.9762257160000001</v>
      </c>
      <c r="AR26" s="244">
        <v>4.1649801310000001</v>
      </c>
      <c r="AS26" s="244">
        <v>4.0347246060000002</v>
      </c>
      <c r="AT26" s="244">
        <v>4.0603006700000002</v>
      </c>
      <c r="AU26" s="244">
        <v>4.1286253740000003</v>
      </c>
      <c r="AV26" s="244">
        <v>4.2836719499999996</v>
      </c>
      <c r="AW26" s="244">
        <v>4.3327455710000002</v>
      </c>
      <c r="AX26" s="244">
        <v>4.2516362570000004</v>
      </c>
      <c r="AY26" s="244">
        <v>4.2693080779999999</v>
      </c>
      <c r="AZ26" s="244">
        <v>4.3396322339999998</v>
      </c>
      <c r="BA26" s="244">
        <v>4.3376484499999997</v>
      </c>
      <c r="BB26" s="244">
        <v>4.342001336</v>
      </c>
      <c r="BC26" s="244">
        <v>4.3075266650000001</v>
      </c>
      <c r="BD26" s="368">
        <v>4.38080888</v>
      </c>
      <c r="BE26" s="368">
        <v>4.2338294750000003</v>
      </c>
      <c r="BF26" s="368">
        <v>4.2457266440000003</v>
      </c>
      <c r="BG26" s="368">
        <v>4.3194072620000004</v>
      </c>
      <c r="BH26" s="368">
        <v>4.4591838700000004</v>
      </c>
      <c r="BI26" s="368">
        <v>4.5046926569999997</v>
      </c>
      <c r="BJ26" s="368">
        <v>4.4113652400000003</v>
      </c>
      <c r="BK26" s="368">
        <v>4.4367681049999996</v>
      </c>
      <c r="BL26" s="368">
        <v>4.498662801</v>
      </c>
      <c r="BM26" s="368">
        <v>4.4873662750000003</v>
      </c>
      <c r="BN26" s="368">
        <v>4.4873744259999997</v>
      </c>
      <c r="BO26" s="368">
        <v>4.4416745569999998</v>
      </c>
      <c r="BP26" s="368">
        <v>4.5235954449999998</v>
      </c>
      <c r="BQ26" s="368">
        <v>4.3778072789999998</v>
      </c>
      <c r="BR26" s="368">
        <v>4.3877444460000001</v>
      </c>
      <c r="BS26" s="368">
        <v>4.4572039879999998</v>
      </c>
      <c r="BT26" s="368">
        <v>4.5930394269999999</v>
      </c>
      <c r="BU26" s="368">
        <v>4.640344507</v>
      </c>
      <c r="BV26" s="368">
        <v>4.5523496420000003</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46.026105297999997</v>
      </c>
      <c r="D28" s="244">
        <v>47.007362213999997</v>
      </c>
      <c r="E28" s="244">
        <v>47.777673858999997</v>
      </c>
      <c r="F28" s="244">
        <v>46.160621143</v>
      </c>
      <c r="G28" s="244">
        <v>47.170449265999999</v>
      </c>
      <c r="H28" s="244">
        <v>48.178942419000002</v>
      </c>
      <c r="I28" s="244">
        <v>47.695876407999997</v>
      </c>
      <c r="J28" s="244">
        <v>47.976282589999997</v>
      </c>
      <c r="K28" s="244">
        <v>47.621247717999999</v>
      </c>
      <c r="L28" s="244">
        <v>47.353705798999997</v>
      </c>
      <c r="M28" s="244">
        <v>48.537972490000001</v>
      </c>
      <c r="N28" s="244">
        <v>48.464317385000001</v>
      </c>
      <c r="O28" s="244">
        <v>47.479476986999998</v>
      </c>
      <c r="P28" s="244">
        <v>48.331651985000001</v>
      </c>
      <c r="Q28" s="244">
        <v>48.215350368000003</v>
      </c>
      <c r="R28" s="244">
        <v>46.995834596000002</v>
      </c>
      <c r="S28" s="244">
        <v>47.081449431000003</v>
      </c>
      <c r="T28" s="244">
        <v>47.705564867</v>
      </c>
      <c r="U28" s="244">
        <v>48.358040748000001</v>
      </c>
      <c r="V28" s="244">
        <v>49.008296129000001</v>
      </c>
      <c r="W28" s="244">
        <v>47.344110419000003</v>
      </c>
      <c r="X28" s="244">
        <v>48.160389059000003</v>
      </c>
      <c r="Y28" s="244">
        <v>48.079318917999998</v>
      </c>
      <c r="Z28" s="244">
        <v>47.120692019000003</v>
      </c>
      <c r="AA28" s="244">
        <v>47.575381997000001</v>
      </c>
      <c r="AB28" s="244">
        <v>48.000308552</v>
      </c>
      <c r="AC28" s="244">
        <v>46.662320215999998</v>
      </c>
      <c r="AD28" s="244">
        <v>47.218589838</v>
      </c>
      <c r="AE28" s="244">
        <v>46.459086778</v>
      </c>
      <c r="AF28" s="244">
        <v>47.115860537000003</v>
      </c>
      <c r="AG28" s="244">
        <v>48.308477369999999</v>
      </c>
      <c r="AH28" s="244">
        <v>48.701243308999999</v>
      </c>
      <c r="AI28" s="244">
        <v>47.267987251000001</v>
      </c>
      <c r="AJ28" s="244">
        <v>47.708181840000002</v>
      </c>
      <c r="AK28" s="244">
        <v>47.767651456999999</v>
      </c>
      <c r="AL28" s="244">
        <v>47.694457939000003</v>
      </c>
      <c r="AM28" s="244">
        <v>45.984388467000002</v>
      </c>
      <c r="AN28" s="244">
        <v>46.874818075</v>
      </c>
      <c r="AO28" s="244">
        <v>43.038492140999999</v>
      </c>
      <c r="AP28" s="244">
        <v>34.995982075999997</v>
      </c>
      <c r="AQ28" s="244">
        <v>37.097029419000002</v>
      </c>
      <c r="AR28" s="244">
        <v>40.124942562999998</v>
      </c>
      <c r="AS28" s="244">
        <v>42.061354250999997</v>
      </c>
      <c r="AT28" s="244">
        <v>41.816049196000002</v>
      </c>
      <c r="AU28" s="244">
        <v>42.507769293999999</v>
      </c>
      <c r="AV28" s="244">
        <v>42.654849517999999</v>
      </c>
      <c r="AW28" s="244">
        <v>42.672747401999999</v>
      </c>
      <c r="AX28" s="244">
        <v>43.060114675999998</v>
      </c>
      <c r="AY28" s="244">
        <v>41.350294939999998</v>
      </c>
      <c r="AZ28" s="244">
        <v>41.530032589999998</v>
      </c>
      <c r="BA28" s="244">
        <v>43.909495026999998</v>
      </c>
      <c r="BB28" s="244">
        <v>43.536579852000003</v>
      </c>
      <c r="BC28" s="244">
        <v>43.606372294000003</v>
      </c>
      <c r="BD28" s="368">
        <v>44.574907588000002</v>
      </c>
      <c r="BE28" s="368">
        <v>44.749549231000003</v>
      </c>
      <c r="BF28" s="368">
        <v>45.378528709000001</v>
      </c>
      <c r="BG28" s="368">
        <v>45.211397738999999</v>
      </c>
      <c r="BH28" s="368">
        <v>45.640642012999997</v>
      </c>
      <c r="BI28" s="368">
        <v>46.004996161000001</v>
      </c>
      <c r="BJ28" s="368">
        <v>46.232979346</v>
      </c>
      <c r="BK28" s="368">
        <v>44.785556927999998</v>
      </c>
      <c r="BL28" s="368">
        <v>46.049554252999997</v>
      </c>
      <c r="BM28" s="368">
        <v>45.735096523000003</v>
      </c>
      <c r="BN28" s="368">
        <v>45.179594862000002</v>
      </c>
      <c r="BO28" s="368">
        <v>44.971686585</v>
      </c>
      <c r="BP28" s="368">
        <v>45.729831935999997</v>
      </c>
      <c r="BQ28" s="368">
        <v>46.020972821999997</v>
      </c>
      <c r="BR28" s="368">
        <v>46.457616403999999</v>
      </c>
      <c r="BS28" s="368">
        <v>46.116936199000001</v>
      </c>
      <c r="BT28" s="368">
        <v>46.202316261</v>
      </c>
      <c r="BU28" s="368">
        <v>46.319239093999997</v>
      </c>
      <c r="BV28" s="368">
        <v>46.595400669999997</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51.91727959</v>
      </c>
      <c r="AB29" s="244">
        <v>53.095325920000001</v>
      </c>
      <c r="AC29" s="244">
        <v>52.788069325000002</v>
      </c>
      <c r="AD29" s="244">
        <v>53.001051478000001</v>
      </c>
      <c r="AE29" s="244">
        <v>53.460622942999997</v>
      </c>
      <c r="AF29" s="244">
        <v>53.844750734000002</v>
      </c>
      <c r="AG29" s="244">
        <v>53.878661287</v>
      </c>
      <c r="AH29" s="244">
        <v>53.438430351999997</v>
      </c>
      <c r="AI29" s="244">
        <v>53.895405603999997</v>
      </c>
      <c r="AJ29" s="244">
        <v>52.814347445000003</v>
      </c>
      <c r="AK29" s="244">
        <v>53.768543145000002</v>
      </c>
      <c r="AL29" s="244">
        <v>54.466381550000001</v>
      </c>
      <c r="AM29" s="244">
        <v>50.951836137000001</v>
      </c>
      <c r="AN29" s="244">
        <v>51.114092386000003</v>
      </c>
      <c r="AO29" s="244">
        <v>48.389449044000003</v>
      </c>
      <c r="AP29" s="244">
        <v>45.355504725999999</v>
      </c>
      <c r="AQ29" s="244">
        <v>47.260676554</v>
      </c>
      <c r="AR29" s="244">
        <v>49.744211075000003</v>
      </c>
      <c r="AS29" s="244">
        <v>50.753591561999997</v>
      </c>
      <c r="AT29" s="244">
        <v>50.744180512</v>
      </c>
      <c r="AU29" s="244">
        <v>52.159806451000001</v>
      </c>
      <c r="AV29" s="244">
        <v>51.678923496000003</v>
      </c>
      <c r="AW29" s="244">
        <v>52.689947029000002</v>
      </c>
      <c r="AX29" s="244">
        <v>53.418647352000001</v>
      </c>
      <c r="AY29" s="244">
        <v>51.551925701000002</v>
      </c>
      <c r="AZ29" s="244">
        <v>52.679414006000002</v>
      </c>
      <c r="BA29" s="244">
        <v>52.444670872000003</v>
      </c>
      <c r="BB29" s="244">
        <v>52.696757466999998</v>
      </c>
      <c r="BC29" s="244">
        <v>52.612591663000003</v>
      </c>
      <c r="BD29" s="368">
        <v>53.567160453</v>
      </c>
      <c r="BE29" s="368">
        <v>53.726331471999998</v>
      </c>
      <c r="BF29" s="368">
        <v>53.458201170000002</v>
      </c>
      <c r="BG29" s="368">
        <v>54.381027017000001</v>
      </c>
      <c r="BH29" s="368">
        <v>53.333329073000002</v>
      </c>
      <c r="BI29" s="368">
        <v>54.389022040999997</v>
      </c>
      <c r="BJ29" s="368">
        <v>55.200837677999999</v>
      </c>
      <c r="BK29" s="368">
        <v>53.317028659000002</v>
      </c>
      <c r="BL29" s="368">
        <v>55.003235969000002</v>
      </c>
      <c r="BM29" s="368">
        <v>54.812099633999999</v>
      </c>
      <c r="BN29" s="368">
        <v>55.343214162000002</v>
      </c>
      <c r="BO29" s="368">
        <v>55.660010106000001</v>
      </c>
      <c r="BP29" s="368">
        <v>56.161517017000001</v>
      </c>
      <c r="BQ29" s="368">
        <v>55.876945995</v>
      </c>
      <c r="BR29" s="368">
        <v>55.431800707000001</v>
      </c>
      <c r="BS29" s="368">
        <v>56.264119334</v>
      </c>
      <c r="BT29" s="368">
        <v>55.101805265000003</v>
      </c>
      <c r="BU29" s="368">
        <v>55.985681370000002</v>
      </c>
      <c r="BV29" s="368">
        <v>56.680397194000001</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71" t="s">
        <v>537</v>
      </c>
      <c r="C31" s="245">
        <v>95.407380079000006</v>
      </c>
      <c r="D31" s="245">
        <v>97.146182922999998</v>
      </c>
      <c r="E31" s="245">
        <v>99.117042292999997</v>
      </c>
      <c r="F31" s="245">
        <v>96.868870192000003</v>
      </c>
      <c r="G31" s="245">
        <v>99.307435239</v>
      </c>
      <c r="H31" s="245">
        <v>101.08563546000001</v>
      </c>
      <c r="I31" s="245">
        <v>99.048380136000006</v>
      </c>
      <c r="J31" s="245">
        <v>99.307112408999998</v>
      </c>
      <c r="K31" s="245">
        <v>100.25457333</v>
      </c>
      <c r="L31" s="245">
        <v>98.621792131999996</v>
      </c>
      <c r="M31" s="245">
        <v>101.31984484</v>
      </c>
      <c r="N31" s="245">
        <v>99.743397345999995</v>
      </c>
      <c r="O31" s="245">
        <v>98.218274891999997</v>
      </c>
      <c r="P31" s="245">
        <v>99.865695481000003</v>
      </c>
      <c r="Q31" s="245">
        <v>100.02921560999999</v>
      </c>
      <c r="R31" s="245">
        <v>98.969079182000002</v>
      </c>
      <c r="S31" s="245">
        <v>99.630321381000002</v>
      </c>
      <c r="T31" s="245">
        <v>100.61229723</v>
      </c>
      <c r="U31" s="245">
        <v>101.0318498</v>
      </c>
      <c r="V31" s="245">
        <v>101.38039356</v>
      </c>
      <c r="W31" s="245">
        <v>100.12065187</v>
      </c>
      <c r="X31" s="245">
        <v>100.06144199000001</v>
      </c>
      <c r="Y31" s="245">
        <v>100.48329396</v>
      </c>
      <c r="Z31" s="245">
        <v>100.22688399</v>
      </c>
      <c r="AA31" s="245">
        <v>99.492661587000001</v>
      </c>
      <c r="AB31" s="245">
        <v>101.09563446999999</v>
      </c>
      <c r="AC31" s="245">
        <v>99.450389541000007</v>
      </c>
      <c r="AD31" s="245">
        <v>100.21964131999999</v>
      </c>
      <c r="AE31" s="245">
        <v>99.919709721000004</v>
      </c>
      <c r="AF31" s="245">
        <v>100.96061127</v>
      </c>
      <c r="AG31" s="245">
        <v>102.18713866</v>
      </c>
      <c r="AH31" s="245">
        <v>102.13967366</v>
      </c>
      <c r="AI31" s="245">
        <v>101.16339286</v>
      </c>
      <c r="AJ31" s="245">
        <v>100.52252928</v>
      </c>
      <c r="AK31" s="245">
        <v>101.5361946</v>
      </c>
      <c r="AL31" s="245">
        <v>102.16083949</v>
      </c>
      <c r="AM31" s="245">
        <v>96.936224604000003</v>
      </c>
      <c r="AN31" s="245">
        <v>97.988910461000003</v>
      </c>
      <c r="AO31" s="245">
        <v>91.427941184999995</v>
      </c>
      <c r="AP31" s="245">
        <v>80.351486801999997</v>
      </c>
      <c r="AQ31" s="245">
        <v>84.357705972999995</v>
      </c>
      <c r="AR31" s="245">
        <v>89.869153638</v>
      </c>
      <c r="AS31" s="245">
        <v>92.814945812999994</v>
      </c>
      <c r="AT31" s="245">
        <v>92.560229707999994</v>
      </c>
      <c r="AU31" s="245">
        <v>94.667575744999994</v>
      </c>
      <c r="AV31" s="245">
        <v>94.333773014000002</v>
      </c>
      <c r="AW31" s="245">
        <v>95.362694430999994</v>
      </c>
      <c r="AX31" s="245">
        <v>96.478762028000006</v>
      </c>
      <c r="AY31" s="245">
        <v>92.902220641</v>
      </c>
      <c r="AZ31" s="245">
        <v>94.209446596000006</v>
      </c>
      <c r="BA31" s="245">
        <v>96.354165898999995</v>
      </c>
      <c r="BB31" s="245">
        <v>96.233337319</v>
      </c>
      <c r="BC31" s="245">
        <v>96.218963957</v>
      </c>
      <c r="BD31" s="559">
        <v>98.142068041000002</v>
      </c>
      <c r="BE31" s="559">
        <v>98.475880703000001</v>
      </c>
      <c r="BF31" s="559">
        <v>98.836729879000004</v>
      </c>
      <c r="BG31" s="559">
        <v>99.592424756</v>
      </c>
      <c r="BH31" s="559">
        <v>98.973971086000006</v>
      </c>
      <c r="BI31" s="559">
        <v>100.3940182</v>
      </c>
      <c r="BJ31" s="559">
        <v>101.43381702000001</v>
      </c>
      <c r="BK31" s="559">
        <v>98.102585586999993</v>
      </c>
      <c r="BL31" s="559">
        <v>101.05279022000001</v>
      </c>
      <c r="BM31" s="559">
        <v>100.54719616</v>
      </c>
      <c r="BN31" s="559">
        <v>100.52280902</v>
      </c>
      <c r="BO31" s="559">
        <v>100.63169669</v>
      </c>
      <c r="BP31" s="559">
        <v>101.89134894999999</v>
      </c>
      <c r="BQ31" s="559">
        <v>101.89791882</v>
      </c>
      <c r="BR31" s="559">
        <v>101.88941711</v>
      </c>
      <c r="BS31" s="559">
        <v>102.38105553</v>
      </c>
      <c r="BT31" s="559">
        <v>101.30412153</v>
      </c>
      <c r="BU31" s="559">
        <v>102.30492046000001</v>
      </c>
      <c r="BV31" s="559">
        <v>103.27579786</v>
      </c>
    </row>
    <row r="32" spans="1:74" ht="12" customHeight="1" x14ac:dyDescent="0.25">
      <c r="B32" s="752" t="s">
        <v>815</v>
      </c>
      <c r="C32" s="744"/>
      <c r="D32" s="744"/>
      <c r="E32" s="744"/>
      <c r="F32" s="744"/>
      <c r="G32" s="744"/>
      <c r="H32" s="744"/>
      <c r="I32" s="744"/>
      <c r="J32" s="744"/>
      <c r="K32" s="744"/>
      <c r="L32" s="744"/>
      <c r="M32" s="744"/>
      <c r="N32" s="744"/>
      <c r="O32" s="744"/>
      <c r="P32" s="744"/>
      <c r="Q32" s="744"/>
    </row>
    <row r="33" spans="2:17" ht="12" customHeight="1" x14ac:dyDescent="0.2">
      <c r="B33" s="783" t="s">
        <v>650</v>
      </c>
      <c r="C33" s="762"/>
      <c r="D33" s="762"/>
      <c r="E33" s="762"/>
      <c r="F33" s="762"/>
      <c r="G33" s="762"/>
      <c r="H33" s="762"/>
      <c r="I33" s="762"/>
      <c r="J33" s="762"/>
      <c r="K33" s="762"/>
      <c r="L33" s="762"/>
      <c r="M33" s="762"/>
      <c r="N33" s="762"/>
      <c r="O33" s="762"/>
      <c r="P33" s="762"/>
      <c r="Q33" s="759"/>
    </row>
    <row r="34" spans="2:17" ht="12" customHeight="1" x14ac:dyDescent="0.2">
      <c r="B34" s="783" t="s">
        <v>1349</v>
      </c>
      <c r="C34" s="759"/>
      <c r="D34" s="759"/>
      <c r="E34" s="759"/>
      <c r="F34" s="759"/>
      <c r="G34" s="759"/>
      <c r="H34" s="759"/>
      <c r="I34" s="759"/>
      <c r="J34" s="759"/>
      <c r="K34" s="759"/>
      <c r="L34" s="759"/>
      <c r="M34" s="759"/>
      <c r="N34" s="759"/>
      <c r="O34" s="759"/>
      <c r="P34" s="759"/>
      <c r="Q34" s="759"/>
    </row>
    <row r="35" spans="2:17" ht="12" customHeight="1" x14ac:dyDescent="0.2">
      <c r="B35" s="783" t="s">
        <v>1348</v>
      </c>
      <c r="C35" s="759"/>
      <c r="D35" s="759"/>
      <c r="E35" s="759"/>
      <c r="F35" s="759"/>
      <c r="G35" s="759"/>
      <c r="H35" s="759"/>
      <c r="I35" s="759"/>
      <c r="J35" s="759"/>
      <c r="K35" s="759"/>
      <c r="L35" s="759"/>
      <c r="M35" s="759"/>
      <c r="N35" s="759"/>
      <c r="O35" s="759"/>
      <c r="P35" s="759"/>
      <c r="Q35" s="759"/>
    </row>
    <row r="36" spans="2:17" ht="12" customHeight="1" x14ac:dyDescent="0.25">
      <c r="B36" s="790" t="str">
        <f>"Notes: "&amp;"EIA completed modeling and analysis for this report on " &amp;Dates!D2&amp;"."</f>
        <v>Notes: EIA completed modeling and analysis for this report on Thursday June 3, 2021.</v>
      </c>
      <c r="C36" s="744"/>
      <c r="D36" s="744"/>
      <c r="E36" s="744"/>
      <c r="F36" s="744"/>
      <c r="G36" s="744"/>
      <c r="H36" s="744"/>
      <c r="I36" s="744"/>
      <c r="J36" s="744"/>
      <c r="K36" s="744"/>
      <c r="L36" s="744"/>
      <c r="M36" s="744"/>
      <c r="N36" s="744"/>
      <c r="O36" s="744"/>
      <c r="P36" s="744"/>
      <c r="Q36" s="744"/>
    </row>
    <row r="37" spans="2:17" ht="12" customHeight="1" x14ac:dyDescent="0.2">
      <c r="B37" s="770" t="s">
        <v>353</v>
      </c>
      <c r="C37" s="769"/>
      <c r="D37" s="769"/>
      <c r="E37" s="769"/>
      <c r="F37" s="769"/>
      <c r="G37" s="769"/>
      <c r="H37" s="769"/>
      <c r="I37" s="769"/>
      <c r="J37" s="769"/>
      <c r="K37" s="769"/>
      <c r="L37" s="769"/>
      <c r="M37" s="769"/>
      <c r="N37" s="769"/>
      <c r="O37" s="769"/>
      <c r="P37" s="769"/>
      <c r="Q37" s="769"/>
    </row>
    <row r="38" spans="2:17" ht="12" customHeight="1" x14ac:dyDescent="0.2">
      <c r="B38" s="779" t="s">
        <v>854</v>
      </c>
      <c r="C38" s="759"/>
      <c r="D38" s="759"/>
      <c r="E38" s="759"/>
      <c r="F38" s="759"/>
      <c r="G38" s="759"/>
      <c r="H38" s="759"/>
      <c r="I38" s="759"/>
      <c r="J38" s="759"/>
      <c r="K38" s="759"/>
      <c r="L38" s="759"/>
      <c r="M38" s="759"/>
      <c r="N38" s="759"/>
      <c r="O38" s="759"/>
      <c r="P38" s="759"/>
      <c r="Q38" s="759"/>
    </row>
    <row r="39" spans="2:17" ht="12" customHeight="1" x14ac:dyDescent="0.2">
      <c r="B39" s="765" t="s">
        <v>838</v>
      </c>
      <c r="C39" s="766"/>
      <c r="D39" s="766"/>
      <c r="E39" s="766"/>
      <c r="F39" s="766"/>
      <c r="G39" s="766"/>
      <c r="H39" s="766"/>
      <c r="I39" s="766"/>
      <c r="J39" s="766"/>
      <c r="K39" s="766"/>
      <c r="L39" s="766"/>
      <c r="M39" s="766"/>
      <c r="N39" s="766"/>
      <c r="O39" s="766"/>
      <c r="P39" s="766"/>
      <c r="Q39" s="759"/>
    </row>
    <row r="40" spans="2:17" ht="12" customHeight="1" x14ac:dyDescent="0.2">
      <c r="B40" s="771" t="s">
        <v>1384</v>
      </c>
      <c r="C40" s="759"/>
      <c r="D40" s="759"/>
      <c r="E40" s="759"/>
      <c r="F40" s="759"/>
      <c r="G40" s="759"/>
      <c r="H40" s="759"/>
      <c r="I40" s="759"/>
      <c r="J40" s="759"/>
      <c r="K40" s="759"/>
      <c r="L40" s="759"/>
      <c r="M40" s="759"/>
      <c r="N40" s="759"/>
      <c r="O40" s="759"/>
      <c r="P40" s="759"/>
      <c r="Q40" s="759"/>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AL5" activePane="bottomRight" state="frozen"/>
      <selection activeCell="BF63" sqref="BF63"/>
      <selection pane="topRight" activeCell="BF63" sqref="BF63"/>
      <selection pane="bottomLeft" activeCell="BF63" sqref="BF63"/>
      <selection pane="bottomRight" activeCell="BE16" sqref="BE16"/>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367" customWidth="1"/>
    <col min="56" max="58" width="6.5546875" style="584" customWidth="1"/>
    <col min="59" max="62" width="6.5546875" style="367" customWidth="1"/>
    <col min="63" max="74" width="6.5546875" style="47" customWidth="1"/>
    <col min="75" max="16384" width="9.5546875" style="47"/>
  </cols>
  <sheetData>
    <row r="1" spans="1:74" ht="13.35" customHeight="1" x14ac:dyDescent="0.25">
      <c r="A1" s="741" t="s">
        <v>798</v>
      </c>
      <c r="B1" s="796" t="s">
        <v>901</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75"/>
    </row>
    <row r="2" spans="1:74" ht="13.2" x14ac:dyDescent="0.25">
      <c r="A2" s="742"/>
      <c r="B2" s="486" t="str">
        <f>"U.S. Energy Information Administration  |  Short-Term Energy Outlook  - "&amp;Dates!D1</f>
        <v>U.S. Energy Information Administration  |  Short-Term Energy Outlook  - June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2"/>
      <c r="AY6" s="682"/>
      <c r="AZ6" s="682"/>
      <c r="BA6" s="682"/>
      <c r="BB6" s="682"/>
      <c r="BC6" s="682"/>
      <c r="BD6" s="682"/>
      <c r="BE6" s="682"/>
      <c r="BF6" s="682"/>
      <c r="BG6" s="682"/>
      <c r="BH6" s="682"/>
      <c r="BI6" s="682"/>
      <c r="BJ6" s="682"/>
      <c r="BK6" s="682"/>
      <c r="BL6" s="682"/>
      <c r="BM6" s="682"/>
      <c r="BN6" s="682"/>
      <c r="BO6" s="682"/>
      <c r="BP6" s="682"/>
      <c r="BQ6" s="682"/>
      <c r="BR6" s="682"/>
      <c r="BS6" s="682"/>
      <c r="BT6" s="682"/>
      <c r="BU6" s="682"/>
      <c r="BV6" s="682"/>
    </row>
    <row r="7" spans="1:74" ht="11.1" customHeight="1" x14ac:dyDescent="0.2">
      <c r="A7" s="61" t="s">
        <v>502</v>
      </c>
      <c r="B7" s="172" t="s">
        <v>119</v>
      </c>
      <c r="C7" s="210">
        <v>8.8735900000000001</v>
      </c>
      <c r="D7" s="210">
        <v>9.1081160000000008</v>
      </c>
      <c r="E7" s="210">
        <v>9.1924080000000004</v>
      </c>
      <c r="F7" s="210">
        <v>9.1148070000000008</v>
      </c>
      <c r="G7" s="210">
        <v>9.2077039999999997</v>
      </c>
      <c r="H7" s="210">
        <v>9.1344849999999997</v>
      </c>
      <c r="I7" s="210">
        <v>9.2657760000000007</v>
      </c>
      <c r="J7" s="210">
        <v>9.2639449999999997</v>
      </c>
      <c r="K7" s="210">
        <v>9.5335920000000005</v>
      </c>
      <c r="L7" s="210">
        <v>9.6680379999999992</v>
      </c>
      <c r="M7" s="210">
        <v>10.087902</v>
      </c>
      <c r="N7" s="210">
        <v>9.9928659999999994</v>
      </c>
      <c r="O7" s="210">
        <v>9.9983160000000009</v>
      </c>
      <c r="P7" s="210">
        <v>10.260786</v>
      </c>
      <c r="Q7" s="210">
        <v>10.488575000000001</v>
      </c>
      <c r="R7" s="210">
        <v>10.496371</v>
      </c>
      <c r="S7" s="210">
        <v>10.456747999999999</v>
      </c>
      <c r="T7" s="210">
        <v>10.604911</v>
      </c>
      <c r="U7" s="210">
        <v>10.903438</v>
      </c>
      <c r="V7" s="210">
        <v>11.383527000000001</v>
      </c>
      <c r="W7" s="210">
        <v>11.463372</v>
      </c>
      <c r="X7" s="210">
        <v>11.553960999999999</v>
      </c>
      <c r="Y7" s="210">
        <v>11.907087000000001</v>
      </c>
      <c r="Z7" s="210">
        <v>12.00375</v>
      </c>
      <c r="AA7" s="210">
        <v>11.865012999999999</v>
      </c>
      <c r="AB7" s="210">
        <v>11.678834</v>
      </c>
      <c r="AC7" s="210">
        <v>11.937306</v>
      </c>
      <c r="AD7" s="210">
        <v>12.134698</v>
      </c>
      <c r="AE7" s="210">
        <v>12.163192</v>
      </c>
      <c r="AF7" s="210">
        <v>12.087543999999999</v>
      </c>
      <c r="AG7" s="210">
        <v>11.819095000000001</v>
      </c>
      <c r="AH7" s="210">
        <v>12.424769</v>
      </c>
      <c r="AI7" s="210">
        <v>12.495187</v>
      </c>
      <c r="AJ7" s="210">
        <v>12.672552</v>
      </c>
      <c r="AK7" s="210">
        <v>12.859780000000001</v>
      </c>
      <c r="AL7" s="210">
        <v>12.802096000000001</v>
      </c>
      <c r="AM7" s="210">
        <v>12.754821</v>
      </c>
      <c r="AN7" s="210">
        <v>12.745602</v>
      </c>
      <c r="AO7" s="210">
        <v>12.737068000000001</v>
      </c>
      <c r="AP7" s="210">
        <v>12.009976999999999</v>
      </c>
      <c r="AQ7" s="210">
        <v>10.018784999999999</v>
      </c>
      <c r="AR7" s="210">
        <v>10.442129</v>
      </c>
      <c r="AS7" s="210">
        <v>10.972654</v>
      </c>
      <c r="AT7" s="210">
        <v>10.583830000000001</v>
      </c>
      <c r="AU7" s="210">
        <v>10.870478</v>
      </c>
      <c r="AV7" s="210">
        <v>10.438742</v>
      </c>
      <c r="AW7" s="210">
        <v>11.167707</v>
      </c>
      <c r="AX7" s="210">
        <v>11.087899</v>
      </c>
      <c r="AY7" s="210">
        <v>11.055832000000001</v>
      </c>
      <c r="AZ7" s="210">
        <v>9.7830429999999993</v>
      </c>
      <c r="BA7" s="210">
        <v>11.184259000000001</v>
      </c>
      <c r="BB7" s="210">
        <v>11.082199813000001</v>
      </c>
      <c r="BC7" s="210">
        <v>10.982508062999999</v>
      </c>
      <c r="BD7" s="299">
        <v>11.071210000000001</v>
      </c>
      <c r="BE7" s="299">
        <v>11.138210000000001</v>
      </c>
      <c r="BF7" s="299">
        <v>11.16497</v>
      </c>
      <c r="BG7" s="299">
        <v>11.19528</v>
      </c>
      <c r="BH7" s="299">
        <v>11.22775</v>
      </c>
      <c r="BI7" s="299">
        <v>11.44323</v>
      </c>
      <c r="BJ7" s="299">
        <v>11.48551</v>
      </c>
      <c r="BK7" s="299">
        <v>11.501010000000001</v>
      </c>
      <c r="BL7" s="299">
        <v>11.536</v>
      </c>
      <c r="BM7" s="299">
        <v>11.622389999999999</v>
      </c>
      <c r="BN7" s="299">
        <v>11.67845</v>
      </c>
      <c r="BO7" s="299">
        <v>11.672700000000001</v>
      </c>
      <c r="BP7" s="299">
        <v>11.66981</v>
      </c>
      <c r="BQ7" s="299">
        <v>11.76784</v>
      </c>
      <c r="BR7" s="299">
        <v>11.906779999999999</v>
      </c>
      <c r="BS7" s="299">
        <v>11.959300000000001</v>
      </c>
      <c r="BT7" s="299">
        <v>11.913309999999999</v>
      </c>
      <c r="BU7" s="299">
        <v>12.098739999999999</v>
      </c>
      <c r="BV7" s="299">
        <v>12.14678</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0.45829399999999998</v>
      </c>
      <c r="AZ8" s="210">
        <v>0.45663999999999999</v>
      </c>
      <c r="BA8" s="210">
        <v>0.45330599999999999</v>
      </c>
      <c r="BB8" s="210">
        <v>0.45056182789999999</v>
      </c>
      <c r="BC8" s="210">
        <v>0.41257739308000002</v>
      </c>
      <c r="BD8" s="299">
        <v>0.35343551670000001</v>
      </c>
      <c r="BE8" s="299">
        <v>0.39057802282999998</v>
      </c>
      <c r="BF8" s="299">
        <v>0.40566521317999998</v>
      </c>
      <c r="BG8" s="299">
        <v>0.39253357297000002</v>
      </c>
      <c r="BH8" s="299">
        <v>0.44179359945000002</v>
      </c>
      <c r="BI8" s="299">
        <v>0.43843645673999998</v>
      </c>
      <c r="BJ8" s="299">
        <v>0.43504595968999998</v>
      </c>
      <c r="BK8" s="299">
        <v>0.42749421410999999</v>
      </c>
      <c r="BL8" s="299">
        <v>0.41994232395999997</v>
      </c>
      <c r="BM8" s="299">
        <v>0.45201408281</v>
      </c>
      <c r="BN8" s="299">
        <v>0.45017309328999999</v>
      </c>
      <c r="BO8" s="299">
        <v>0.38244384909000001</v>
      </c>
      <c r="BP8" s="299">
        <v>0.3295170227</v>
      </c>
      <c r="BQ8" s="299">
        <v>0.38147537561</v>
      </c>
      <c r="BR8" s="299">
        <v>0.39879691976999998</v>
      </c>
      <c r="BS8" s="299">
        <v>0.39636414075999998</v>
      </c>
      <c r="BT8" s="299">
        <v>0.41487963493000002</v>
      </c>
      <c r="BU8" s="299">
        <v>0.41702671796000002</v>
      </c>
      <c r="BV8" s="299">
        <v>0.44654965854000001</v>
      </c>
    </row>
    <row r="9" spans="1:74" ht="11.1" customHeight="1" x14ac:dyDescent="0.2">
      <c r="A9" s="61" t="s">
        <v>504</v>
      </c>
      <c r="B9" s="172" t="s">
        <v>233</v>
      </c>
      <c r="C9" s="210">
        <v>1.750904</v>
      </c>
      <c r="D9" s="210">
        <v>1.7536179999999999</v>
      </c>
      <c r="E9" s="210">
        <v>1.77535</v>
      </c>
      <c r="F9" s="210">
        <v>1.6644460000000001</v>
      </c>
      <c r="G9" s="210">
        <v>1.6849289999999999</v>
      </c>
      <c r="H9" s="210">
        <v>1.6313260000000001</v>
      </c>
      <c r="I9" s="210">
        <v>1.7568159999999999</v>
      </c>
      <c r="J9" s="210">
        <v>1.7185299999999999</v>
      </c>
      <c r="K9" s="210">
        <v>1.6933510000000001</v>
      </c>
      <c r="L9" s="210">
        <v>1.482453</v>
      </c>
      <c r="M9" s="210">
        <v>1.698094</v>
      </c>
      <c r="N9" s="210">
        <v>1.5691660000000001</v>
      </c>
      <c r="O9" s="210">
        <v>1.6373610000000001</v>
      </c>
      <c r="P9" s="210">
        <v>1.7123630000000001</v>
      </c>
      <c r="Q9" s="210">
        <v>1.704564</v>
      </c>
      <c r="R9" s="210">
        <v>1.6024510000000001</v>
      </c>
      <c r="S9" s="210">
        <v>1.5362229999999999</v>
      </c>
      <c r="T9" s="210">
        <v>1.663573</v>
      </c>
      <c r="U9" s="210">
        <v>1.866757</v>
      </c>
      <c r="V9" s="210">
        <v>1.954796</v>
      </c>
      <c r="W9" s="210">
        <v>1.797722</v>
      </c>
      <c r="X9" s="210">
        <v>1.7515039999999999</v>
      </c>
      <c r="Y9" s="210">
        <v>1.9503919999999999</v>
      </c>
      <c r="Z9" s="210">
        <v>1.9206510000000001</v>
      </c>
      <c r="AA9" s="210">
        <v>1.9173659999999999</v>
      </c>
      <c r="AB9" s="210">
        <v>1.7367360000000001</v>
      </c>
      <c r="AC9" s="210">
        <v>1.9251119999999999</v>
      </c>
      <c r="AD9" s="210">
        <v>1.962815</v>
      </c>
      <c r="AE9" s="210">
        <v>1.9138930000000001</v>
      </c>
      <c r="AF9" s="210">
        <v>1.9155709999999999</v>
      </c>
      <c r="AG9" s="210">
        <v>1.53226</v>
      </c>
      <c r="AH9" s="210">
        <v>2.0450599999999999</v>
      </c>
      <c r="AI9" s="210">
        <v>1.9173500000000001</v>
      </c>
      <c r="AJ9" s="210">
        <v>1.9145570000000001</v>
      </c>
      <c r="AK9" s="210">
        <v>2.0006110000000001</v>
      </c>
      <c r="AL9" s="210">
        <v>1.972947</v>
      </c>
      <c r="AM9" s="210">
        <v>1.981495</v>
      </c>
      <c r="AN9" s="210">
        <v>1.971158</v>
      </c>
      <c r="AO9" s="210">
        <v>1.930739</v>
      </c>
      <c r="AP9" s="210">
        <v>1.911754</v>
      </c>
      <c r="AQ9" s="210">
        <v>1.6121829999999999</v>
      </c>
      <c r="AR9" s="210">
        <v>1.563574</v>
      </c>
      <c r="AS9" s="210">
        <v>1.6484289999999999</v>
      </c>
      <c r="AT9" s="210">
        <v>1.194402</v>
      </c>
      <c r="AU9" s="210">
        <v>1.503304</v>
      </c>
      <c r="AV9" s="210">
        <v>1.0569280000000001</v>
      </c>
      <c r="AW9" s="210">
        <v>1.7233259999999999</v>
      </c>
      <c r="AX9" s="210">
        <v>1.792305</v>
      </c>
      <c r="AY9" s="210">
        <v>1.7835490000000001</v>
      </c>
      <c r="AZ9" s="210">
        <v>1.763239</v>
      </c>
      <c r="BA9" s="210">
        <v>1.869583</v>
      </c>
      <c r="BB9" s="210">
        <v>1.7772862989</v>
      </c>
      <c r="BC9" s="210">
        <v>1.7088578730999999</v>
      </c>
      <c r="BD9" s="299">
        <v>1.8201665140000001</v>
      </c>
      <c r="BE9" s="299">
        <v>1.7962694694000001</v>
      </c>
      <c r="BF9" s="299">
        <v>1.7369978069000001</v>
      </c>
      <c r="BG9" s="299">
        <v>1.7150504443000001</v>
      </c>
      <c r="BH9" s="299">
        <v>1.6292570002</v>
      </c>
      <c r="BI9" s="299">
        <v>1.7861087624</v>
      </c>
      <c r="BJ9" s="299">
        <v>1.7894025355000001</v>
      </c>
      <c r="BK9" s="299">
        <v>1.775410154</v>
      </c>
      <c r="BL9" s="299">
        <v>1.7702391582000001</v>
      </c>
      <c r="BM9" s="299">
        <v>1.7684171742000001</v>
      </c>
      <c r="BN9" s="299">
        <v>1.7572416206999999</v>
      </c>
      <c r="BO9" s="299">
        <v>1.7466072292999999</v>
      </c>
      <c r="BP9" s="299">
        <v>1.7254546928000001</v>
      </c>
      <c r="BQ9" s="299">
        <v>1.7076666595000001</v>
      </c>
      <c r="BR9" s="299">
        <v>1.7716745710999999</v>
      </c>
      <c r="BS9" s="299">
        <v>1.7767328003</v>
      </c>
      <c r="BT9" s="299">
        <v>1.6764158273</v>
      </c>
      <c r="BU9" s="299">
        <v>1.836153572</v>
      </c>
      <c r="BV9" s="299">
        <v>1.8467796886000001</v>
      </c>
    </row>
    <row r="10" spans="1:74" ht="11.1" customHeight="1" x14ac:dyDescent="0.2">
      <c r="A10" s="61" t="s">
        <v>505</v>
      </c>
      <c r="B10" s="172" t="s">
        <v>118</v>
      </c>
      <c r="C10" s="210">
        <v>6.604781</v>
      </c>
      <c r="D10" s="210">
        <v>6.8390120000000003</v>
      </c>
      <c r="E10" s="210">
        <v>6.8912639999999996</v>
      </c>
      <c r="F10" s="210">
        <v>6.9250699999999998</v>
      </c>
      <c r="G10" s="210">
        <v>7.0152380000000001</v>
      </c>
      <c r="H10" s="210">
        <v>7.0417189999999996</v>
      </c>
      <c r="I10" s="210">
        <v>7.0863290000000001</v>
      </c>
      <c r="J10" s="210">
        <v>7.0947240000000003</v>
      </c>
      <c r="K10" s="210">
        <v>7.3580839999999998</v>
      </c>
      <c r="L10" s="210">
        <v>7.6789610000000001</v>
      </c>
      <c r="M10" s="210">
        <v>7.879893</v>
      </c>
      <c r="N10" s="210">
        <v>7.9113519999999999</v>
      </c>
      <c r="O10" s="210">
        <v>7.8532590000000004</v>
      </c>
      <c r="P10" s="210">
        <v>8.0353239999999992</v>
      </c>
      <c r="Q10" s="210">
        <v>8.2718190000000007</v>
      </c>
      <c r="R10" s="210">
        <v>8.3965130000000006</v>
      </c>
      <c r="S10" s="210">
        <v>8.4248089999999998</v>
      </c>
      <c r="T10" s="210">
        <v>8.4906319999999997</v>
      </c>
      <c r="U10" s="210">
        <v>8.6419460000000008</v>
      </c>
      <c r="V10" s="210">
        <v>9.0010220000000007</v>
      </c>
      <c r="W10" s="210">
        <v>9.1941849999999992</v>
      </c>
      <c r="X10" s="210">
        <v>9.3159010000000002</v>
      </c>
      <c r="Y10" s="210">
        <v>9.4593989999999994</v>
      </c>
      <c r="Z10" s="210">
        <v>9.5874360000000003</v>
      </c>
      <c r="AA10" s="210">
        <v>9.4514209999999999</v>
      </c>
      <c r="AB10" s="210">
        <v>9.4545060000000003</v>
      </c>
      <c r="AC10" s="210">
        <v>9.5311229999999991</v>
      </c>
      <c r="AD10" s="210">
        <v>9.6964109999999994</v>
      </c>
      <c r="AE10" s="210">
        <v>9.7748489999999997</v>
      </c>
      <c r="AF10" s="210">
        <v>9.7172079999999994</v>
      </c>
      <c r="AG10" s="210">
        <v>9.838336</v>
      </c>
      <c r="AH10" s="210">
        <v>9.9979639999999996</v>
      </c>
      <c r="AI10" s="210">
        <v>10.128444</v>
      </c>
      <c r="AJ10" s="210">
        <v>10.283211</v>
      </c>
      <c r="AK10" s="210">
        <v>10.375057999999999</v>
      </c>
      <c r="AL10" s="210">
        <v>10.34778</v>
      </c>
      <c r="AM10" s="210">
        <v>10.290877</v>
      </c>
      <c r="AN10" s="210">
        <v>10.297777999999999</v>
      </c>
      <c r="AO10" s="210">
        <v>10.336776</v>
      </c>
      <c r="AP10" s="210">
        <v>9.6355199999999996</v>
      </c>
      <c r="AQ10" s="210">
        <v>8.0024809999999995</v>
      </c>
      <c r="AR10" s="210">
        <v>8.5175800000000006</v>
      </c>
      <c r="AS10" s="210">
        <v>8.8802199999999996</v>
      </c>
      <c r="AT10" s="210">
        <v>8.9458459999999995</v>
      </c>
      <c r="AU10" s="210">
        <v>8.9254390000000008</v>
      </c>
      <c r="AV10" s="210">
        <v>8.9224530000000009</v>
      </c>
      <c r="AW10" s="210">
        <v>8.9804049999999993</v>
      </c>
      <c r="AX10" s="210">
        <v>8.8326340000000005</v>
      </c>
      <c r="AY10" s="210">
        <v>8.8139889999999994</v>
      </c>
      <c r="AZ10" s="210">
        <v>7.5631640000000004</v>
      </c>
      <c r="BA10" s="210">
        <v>8.8613700000000009</v>
      </c>
      <c r="BB10" s="210">
        <v>8.8543516857999993</v>
      </c>
      <c r="BC10" s="210">
        <v>8.8610727968000003</v>
      </c>
      <c r="BD10" s="299">
        <v>8.8976087953</v>
      </c>
      <c r="BE10" s="299">
        <v>8.9513599439</v>
      </c>
      <c r="BF10" s="299">
        <v>9.0223108984000007</v>
      </c>
      <c r="BG10" s="299">
        <v>9.0876998736000001</v>
      </c>
      <c r="BH10" s="299">
        <v>9.1567031722000003</v>
      </c>
      <c r="BI10" s="299">
        <v>9.2186871289999992</v>
      </c>
      <c r="BJ10" s="299">
        <v>9.2610602865999994</v>
      </c>
      <c r="BK10" s="299">
        <v>9.2981087459000005</v>
      </c>
      <c r="BL10" s="299">
        <v>9.3458174117000006</v>
      </c>
      <c r="BM10" s="299">
        <v>9.4019630672000005</v>
      </c>
      <c r="BN10" s="299">
        <v>9.4710365766999995</v>
      </c>
      <c r="BO10" s="299">
        <v>9.5436469818000003</v>
      </c>
      <c r="BP10" s="299">
        <v>9.6148387134999993</v>
      </c>
      <c r="BQ10" s="299">
        <v>9.6786944973000004</v>
      </c>
      <c r="BR10" s="299">
        <v>9.7363054809000005</v>
      </c>
      <c r="BS10" s="299">
        <v>9.7862033012000005</v>
      </c>
      <c r="BT10" s="299">
        <v>9.8220176085999995</v>
      </c>
      <c r="BU10" s="299">
        <v>9.8455623723999999</v>
      </c>
      <c r="BV10" s="299">
        <v>9.8534547969999995</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3.1577459999999999</v>
      </c>
      <c r="AN11" s="210">
        <v>2.811439</v>
      </c>
      <c r="AO11" s="210">
        <v>2.7393239999999999</v>
      </c>
      <c r="AP11" s="210">
        <v>2.4423560000000002</v>
      </c>
      <c r="AQ11" s="210">
        <v>3.158274</v>
      </c>
      <c r="AR11" s="210">
        <v>3.644476</v>
      </c>
      <c r="AS11" s="210">
        <v>2.6394099999999998</v>
      </c>
      <c r="AT11" s="210">
        <v>2.1342379999999999</v>
      </c>
      <c r="AU11" s="210">
        <v>2.1591879999999999</v>
      </c>
      <c r="AV11" s="210">
        <v>2.358657</v>
      </c>
      <c r="AW11" s="210">
        <v>2.8445670000000001</v>
      </c>
      <c r="AX11" s="210">
        <v>2.3412510000000002</v>
      </c>
      <c r="AY11" s="210">
        <v>2.6182949999999998</v>
      </c>
      <c r="AZ11" s="210">
        <v>2.8868520000000002</v>
      </c>
      <c r="BA11" s="210">
        <v>3.1017480000000002</v>
      </c>
      <c r="BB11" s="210">
        <v>2.9086666666999998</v>
      </c>
      <c r="BC11" s="210">
        <v>3.2805709677000001</v>
      </c>
      <c r="BD11" s="299">
        <v>3.8278099999999999</v>
      </c>
      <c r="BE11" s="299">
        <v>4.5223170000000001</v>
      </c>
      <c r="BF11" s="299">
        <v>4.4772670000000003</v>
      </c>
      <c r="BG11" s="299">
        <v>4.0110960000000002</v>
      </c>
      <c r="BH11" s="299">
        <v>3.3333879999999998</v>
      </c>
      <c r="BI11" s="299">
        <v>3.7195469999999999</v>
      </c>
      <c r="BJ11" s="299">
        <v>4.085331</v>
      </c>
      <c r="BK11" s="299">
        <v>3.7702200000000001</v>
      </c>
      <c r="BL11" s="299">
        <v>3.345825</v>
      </c>
      <c r="BM11" s="299">
        <v>3.9840230000000001</v>
      </c>
      <c r="BN11" s="299">
        <v>4.4436809999999998</v>
      </c>
      <c r="BO11" s="299">
        <v>4.7995200000000002</v>
      </c>
      <c r="BP11" s="299">
        <v>4.9718280000000004</v>
      </c>
      <c r="BQ11" s="299">
        <v>4.742826</v>
      </c>
      <c r="BR11" s="299">
        <v>4.9986680000000003</v>
      </c>
      <c r="BS11" s="299">
        <v>4.6325560000000001</v>
      </c>
      <c r="BT11" s="299">
        <v>3.9714330000000002</v>
      </c>
      <c r="BU11" s="299">
        <v>3.9754710000000002</v>
      </c>
      <c r="BV11" s="299">
        <v>4.2794569999999998</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3.2258064515E-5</v>
      </c>
      <c r="AZ12" s="210">
        <v>1.1142857143E-2</v>
      </c>
      <c r="BA12" s="210">
        <v>-3.2258064515E-5</v>
      </c>
      <c r="BB12" s="210">
        <v>0.15156190476</v>
      </c>
      <c r="BC12" s="210">
        <v>0.21078895848000001</v>
      </c>
      <c r="BD12" s="299">
        <v>0.22</v>
      </c>
      <c r="BE12" s="299">
        <v>0</v>
      </c>
      <c r="BF12" s="299">
        <v>0</v>
      </c>
      <c r="BG12" s="299">
        <v>0</v>
      </c>
      <c r="BH12" s="299">
        <v>4.59677E-2</v>
      </c>
      <c r="BI12" s="299">
        <v>4.7500000000000001E-2</v>
      </c>
      <c r="BJ12" s="299">
        <v>4.59677E-2</v>
      </c>
      <c r="BK12" s="299">
        <v>4.59677E-2</v>
      </c>
      <c r="BL12" s="299">
        <v>5.0892899999999998E-2</v>
      </c>
      <c r="BM12" s="299">
        <v>4.59677E-2</v>
      </c>
      <c r="BN12" s="299">
        <v>4.7500000000000001E-2</v>
      </c>
      <c r="BO12" s="299">
        <v>4.59677E-2</v>
      </c>
      <c r="BP12" s="299">
        <v>4.7500000000000001E-2</v>
      </c>
      <c r="BQ12" s="299">
        <v>4.59677E-2</v>
      </c>
      <c r="BR12" s="299">
        <v>2.01613E-2</v>
      </c>
      <c r="BS12" s="299">
        <v>2.0833299999999999E-2</v>
      </c>
      <c r="BT12" s="299">
        <v>0.10403229999999999</v>
      </c>
      <c r="BU12" s="299">
        <v>0.1075</v>
      </c>
      <c r="BV12" s="299">
        <v>0.10403229999999999</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-0.32458064516000001</v>
      </c>
      <c r="AN13" s="210">
        <v>-0.39279310345000001</v>
      </c>
      <c r="AO13" s="210">
        <v>-0.91061290322999999</v>
      </c>
      <c r="AP13" s="210">
        <v>-1.5569999999999999</v>
      </c>
      <c r="AQ13" s="210">
        <v>0.26461290322999997</v>
      </c>
      <c r="AR13" s="210">
        <v>-0.36549999999999999</v>
      </c>
      <c r="AS13" s="210">
        <v>0.40793548387</v>
      </c>
      <c r="AT13" s="210">
        <v>0.49264516129000002</v>
      </c>
      <c r="AU13" s="210">
        <v>0.22286666666999999</v>
      </c>
      <c r="AV13" s="210">
        <v>0.12029032258</v>
      </c>
      <c r="AW13" s="210">
        <v>-0.22756666667</v>
      </c>
      <c r="AX13" s="210">
        <v>0.48912903225999999</v>
      </c>
      <c r="AY13" s="210">
        <v>0.30335483871000002</v>
      </c>
      <c r="AZ13" s="210">
        <v>-0.61792857143000002</v>
      </c>
      <c r="BA13" s="210">
        <v>-0.28216129031999998</v>
      </c>
      <c r="BB13" s="210">
        <v>0.56152857143000001</v>
      </c>
      <c r="BC13" s="210">
        <v>0.18866319634000001</v>
      </c>
      <c r="BD13" s="299">
        <v>0.43706519999999999</v>
      </c>
      <c r="BE13" s="299">
        <v>0.3997851</v>
      </c>
      <c r="BF13" s="299">
        <v>0.24905440000000001</v>
      </c>
      <c r="BG13" s="299">
        <v>-4.4007699999999997E-2</v>
      </c>
      <c r="BH13" s="299">
        <v>-0.33406079999999999</v>
      </c>
      <c r="BI13" s="299">
        <v>-9.2476600000000006E-2</v>
      </c>
      <c r="BJ13" s="299">
        <v>0.35670790000000002</v>
      </c>
      <c r="BK13" s="299">
        <v>-0.1344902</v>
      </c>
      <c r="BL13" s="299">
        <v>-0.25419520000000001</v>
      </c>
      <c r="BM13" s="299">
        <v>-0.41277000000000003</v>
      </c>
      <c r="BN13" s="299">
        <v>-0.28403659999999997</v>
      </c>
      <c r="BO13" s="299">
        <v>2.8194500000000003E-4</v>
      </c>
      <c r="BP13" s="299">
        <v>0.29160350000000002</v>
      </c>
      <c r="BQ13" s="299">
        <v>0.48561860000000001</v>
      </c>
      <c r="BR13" s="299">
        <v>0.3559735</v>
      </c>
      <c r="BS13" s="299">
        <v>-2.6873999999999999E-2</v>
      </c>
      <c r="BT13" s="299">
        <v>-0.31192629999999999</v>
      </c>
      <c r="BU13" s="299">
        <v>-9.0752100000000002E-2</v>
      </c>
      <c r="BV13" s="299">
        <v>0.34976699999999999</v>
      </c>
    </row>
    <row r="14" spans="1:74" ht="11.1" customHeight="1" x14ac:dyDescent="0.2">
      <c r="A14" s="61" t="s">
        <v>507</v>
      </c>
      <c r="B14" s="172" t="s">
        <v>121</v>
      </c>
      <c r="C14" s="210">
        <v>0.19324380645</v>
      </c>
      <c r="D14" s="210">
        <v>0.31007800000000002</v>
      </c>
      <c r="E14" s="210">
        <v>-6.1323225805999998E-2</v>
      </c>
      <c r="F14" s="210">
        <v>0.19532066667</v>
      </c>
      <c r="G14" s="210">
        <v>0.24550719355</v>
      </c>
      <c r="H14" s="210">
        <v>0.16027033332999999</v>
      </c>
      <c r="I14" s="210">
        <v>0.49799306451999997</v>
      </c>
      <c r="J14" s="210">
        <v>-0.14749987097</v>
      </c>
      <c r="K14" s="210">
        <v>0.21455733332999999</v>
      </c>
      <c r="L14" s="210">
        <v>-3.6780806451999999E-2</v>
      </c>
      <c r="M14" s="210">
        <v>0.14314666667000001</v>
      </c>
      <c r="N14" s="210">
        <v>5.8417483871000001E-2</v>
      </c>
      <c r="O14" s="210">
        <v>-3.8282580645000001E-2</v>
      </c>
      <c r="P14" s="210">
        <v>6.6674428571000005E-2</v>
      </c>
      <c r="Q14" s="210">
        <v>0.56133232257999999</v>
      </c>
      <c r="R14" s="210">
        <v>0.27390799999999998</v>
      </c>
      <c r="S14" s="210">
        <v>0.54562816129000002</v>
      </c>
      <c r="T14" s="210">
        <v>0.212282</v>
      </c>
      <c r="U14" s="210">
        <v>0.64651529031999999</v>
      </c>
      <c r="V14" s="210">
        <v>4.2713387096999997E-2</v>
      </c>
      <c r="W14" s="210">
        <v>0.25272099999999997</v>
      </c>
      <c r="X14" s="210">
        <v>0.14635416129000001</v>
      </c>
      <c r="Y14" s="210">
        <v>0.45699966667000003</v>
      </c>
      <c r="Z14" s="210">
        <v>0.46373158064999997</v>
      </c>
      <c r="AA14" s="210">
        <v>0.21135493548000001</v>
      </c>
      <c r="AB14" s="210">
        <v>0.50744071429000004</v>
      </c>
      <c r="AC14" s="210">
        <v>0.12052680645</v>
      </c>
      <c r="AD14" s="210">
        <v>0.464418</v>
      </c>
      <c r="AE14" s="210">
        <v>0.60484816128999996</v>
      </c>
      <c r="AF14" s="210">
        <v>0.50667700000000004</v>
      </c>
      <c r="AG14" s="210">
        <v>0.41875622580999999</v>
      </c>
      <c r="AH14" s="210">
        <v>0.31282300000000002</v>
      </c>
      <c r="AI14" s="210">
        <v>0.36760766667</v>
      </c>
      <c r="AJ14" s="210">
        <v>0.63301161289999996</v>
      </c>
      <c r="AK14" s="210">
        <v>0.76234000000000002</v>
      </c>
      <c r="AL14" s="210">
        <v>0.27095548387000001</v>
      </c>
      <c r="AM14" s="210">
        <v>0.64288464515999999</v>
      </c>
      <c r="AN14" s="210">
        <v>0.70240710345000001</v>
      </c>
      <c r="AO14" s="210">
        <v>0.66051090322999995</v>
      </c>
      <c r="AP14" s="210">
        <v>-1.3632999999999999E-2</v>
      </c>
      <c r="AQ14" s="210">
        <v>-0.14515522581000001</v>
      </c>
      <c r="AR14" s="210">
        <v>0.26749466666999999</v>
      </c>
      <c r="AS14" s="210">
        <v>0.32171070967999998</v>
      </c>
      <c r="AT14" s="210">
        <v>0.66296390322999998</v>
      </c>
      <c r="AU14" s="210">
        <v>0.14216699999999999</v>
      </c>
      <c r="AV14" s="210">
        <v>0.40995590322999997</v>
      </c>
      <c r="AW14" s="210">
        <v>0.32335966666999999</v>
      </c>
      <c r="AX14" s="210">
        <v>0.22159222580999999</v>
      </c>
      <c r="AY14" s="210">
        <v>0.54758290323000003</v>
      </c>
      <c r="AZ14" s="210">
        <v>0.31042671429000002</v>
      </c>
      <c r="BA14" s="210">
        <v>0.37921854839000002</v>
      </c>
      <c r="BB14" s="210">
        <v>0.31614304454999997</v>
      </c>
      <c r="BC14" s="210">
        <v>0.61324042738999995</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16.230871</v>
      </c>
      <c r="AN15" s="210">
        <v>15.866655</v>
      </c>
      <c r="AO15" s="210">
        <v>15.226290000000001</v>
      </c>
      <c r="AP15" s="210">
        <v>12.7864</v>
      </c>
      <c r="AQ15" s="210">
        <v>12.957807000000001</v>
      </c>
      <c r="AR15" s="210">
        <v>13.732032999999999</v>
      </c>
      <c r="AS15" s="210">
        <v>14.337935999999999</v>
      </c>
      <c r="AT15" s="210">
        <v>14.151419000000001</v>
      </c>
      <c r="AU15" s="210">
        <v>13.572832999999999</v>
      </c>
      <c r="AV15" s="210">
        <v>13.444742</v>
      </c>
      <c r="AW15" s="210">
        <v>14.123767000000001</v>
      </c>
      <c r="AX15" s="210">
        <v>14.139839</v>
      </c>
      <c r="AY15" s="210">
        <v>14.525097000000001</v>
      </c>
      <c r="AZ15" s="210">
        <v>12.373536</v>
      </c>
      <c r="BA15" s="210">
        <v>14.383032</v>
      </c>
      <c r="BB15" s="210">
        <v>15.020099999999999</v>
      </c>
      <c r="BC15" s="210">
        <v>15.275771613</v>
      </c>
      <c r="BD15" s="299">
        <v>15.83446</v>
      </c>
      <c r="BE15" s="299">
        <v>16.296279999999999</v>
      </c>
      <c r="BF15" s="299">
        <v>16.087610000000002</v>
      </c>
      <c r="BG15" s="299">
        <v>15.40643</v>
      </c>
      <c r="BH15" s="299">
        <v>14.431050000000001</v>
      </c>
      <c r="BI15" s="299">
        <v>15.276260000000001</v>
      </c>
      <c r="BJ15" s="299">
        <v>16.144539999999999</v>
      </c>
      <c r="BK15" s="299">
        <v>15.420529999999999</v>
      </c>
      <c r="BL15" s="299">
        <v>14.877700000000001</v>
      </c>
      <c r="BM15" s="299">
        <v>15.464130000000001</v>
      </c>
      <c r="BN15" s="299">
        <v>16.036349999999999</v>
      </c>
      <c r="BO15" s="299">
        <v>16.735499999999998</v>
      </c>
      <c r="BP15" s="299">
        <v>17.259119999999999</v>
      </c>
      <c r="BQ15" s="299">
        <v>17.278220000000001</v>
      </c>
      <c r="BR15" s="299">
        <v>17.477889999999999</v>
      </c>
      <c r="BS15" s="299">
        <v>16.82987</v>
      </c>
      <c r="BT15" s="299">
        <v>15.834849999999999</v>
      </c>
      <c r="BU15" s="299">
        <v>16.249420000000001</v>
      </c>
      <c r="BV15" s="299">
        <v>17.05106</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366"/>
      <c r="BE16" s="366"/>
      <c r="BF16" s="366"/>
      <c r="BG16" s="366"/>
      <c r="BH16" s="366"/>
      <c r="BI16" s="366"/>
      <c r="BJ16" s="366"/>
      <c r="BK16" s="366"/>
      <c r="BL16" s="366"/>
      <c r="BM16" s="366"/>
      <c r="BN16" s="366"/>
      <c r="BO16" s="366"/>
      <c r="BP16" s="366"/>
      <c r="BQ16" s="366"/>
      <c r="BR16" s="366"/>
      <c r="BS16" s="366"/>
      <c r="BT16" s="366"/>
      <c r="BU16" s="366"/>
      <c r="BV16" s="366"/>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1.1360269999999999</v>
      </c>
      <c r="AN17" s="210">
        <v>0.93948100000000001</v>
      </c>
      <c r="AO17" s="210">
        <v>0.97841800000000001</v>
      </c>
      <c r="AP17" s="210">
        <v>0.76726499999999997</v>
      </c>
      <c r="AQ17" s="210">
        <v>0.80670799999999998</v>
      </c>
      <c r="AR17" s="210">
        <v>0.872498</v>
      </c>
      <c r="AS17" s="210">
        <v>0.93551600000000001</v>
      </c>
      <c r="AT17" s="210">
        <v>0.92400000000000004</v>
      </c>
      <c r="AU17" s="210">
        <v>0.94583600000000001</v>
      </c>
      <c r="AV17" s="210">
        <v>0.92458099999999999</v>
      </c>
      <c r="AW17" s="210">
        <v>0.93373399999999995</v>
      </c>
      <c r="AX17" s="210">
        <v>0.91674199999999995</v>
      </c>
      <c r="AY17" s="210">
        <v>0.89135200000000003</v>
      </c>
      <c r="AZ17" s="210">
        <v>0.764571</v>
      </c>
      <c r="BA17" s="210">
        <v>0.86361500000000002</v>
      </c>
      <c r="BB17" s="210">
        <v>1.0445450000000001</v>
      </c>
      <c r="BC17" s="210">
        <v>1.0973470000000001</v>
      </c>
      <c r="BD17" s="299">
        <v>1.1292450000000001</v>
      </c>
      <c r="BE17" s="299">
        <v>1.0767260000000001</v>
      </c>
      <c r="BF17" s="299">
        <v>1.099791</v>
      </c>
      <c r="BG17" s="299">
        <v>1.052738</v>
      </c>
      <c r="BH17" s="299">
        <v>0.98578960000000004</v>
      </c>
      <c r="BI17" s="299">
        <v>1.051499</v>
      </c>
      <c r="BJ17" s="299">
        <v>1.112457</v>
      </c>
      <c r="BK17" s="299">
        <v>1.0849709999999999</v>
      </c>
      <c r="BL17" s="299">
        <v>1.054311</v>
      </c>
      <c r="BM17" s="299">
        <v>1.052222</v>
      </c>
      <c r="BN17" s="299">
        <v>1.055482</v>
      </c>
      <c r="BO17" s="299">
        <v>1.115046</v>
      </c>
      <c r="BP17" s="299">
        <v>1.1266560000000001</v>
      </c>
      <c r="BQ17" s="299">
        <v>1.12663</v>
      </c>
      <c r="BR17" s="299">
        <v>1.1743699999999999</v>
      </c>
      <c r="BS17" s="299">
        <v>1.135243</v>
      </c>
      <c r="BT17" s="299">
        <v>1.091634</v>
      </c>
      <c r="BU17" s="299">
        <v>1.1339490000000001</v>
      </c>
      <c r="BV17" s="299">
        <v>1.215873</v>
      </c>
    </row>
    <row r="18" spans="1:74" ht="11.1" customHeight="1" x14ac:dyDescent="0.2">
      <c r="A18" s="61" t="s">
        <v>509</v>
      </c>
      <c r="B18" s="172" t="s">
        <v>899</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5.1452900000000001</v>
      </c>
      <c r="AN18" s="210">
        <v>4.9652070000000004</v>
      </c>
      <c r="AO18" s="210">
        <v>5.2528709999999998</v>
      </c>
      <c r="AP18" s="210">
        <v>4.9342670000000002</v>
      </c>
      <c r="AQ18" s="210">
        <v>4.7448709999999998</v>
      </c>
      <c r="AR18" s="210">
        <v>5.1973330000000004</v>
      </c>
      <c r="AS18" s="210">
        <v>5.3689359999999997</v>
      </c>
      <c r="AT18" s="210">
        <v>5.3248389999999999</v>
      </c>
      <c r="AU18" s="210">
        <v>5.3088670000000002</v>
      </c>
      <c r="AV18" s="210">
        <v>5.2991609999999998</v>
      </c>
      <c r="AW18" s="210">
        <v>5.3230000000000004</v>
      </c>
      <c r="AX18" s="210">
        <v>5.059774</v>
      </c>
      <c r="AY18" s="210">
        <v>5.188097</v>
      </c>
      <c r="AZ18" s="210">
        <v>4.214893</v>
      </c>
      <c r="BA18" s="210">
        <v>5.1158070000000002</v>
      </c>
      <c r="BB18" s="210">
        <v>5.2537479624000003</v>
      </c>
      <c r="BC18" s="210">
        <v>5.3734556420999997</v>
      </c>
      <c r="BD18" s="299">
        <v>5.3177680000000001</v>
      </c>
      <c r="BE18" s="299">
        <v>5.3269489999999999</v>
      </c>
      <c r="BF18" s="299">
        <v>5.3051899999999996</v>
      </c>
      <c r="BG18" s="299">
        <v>5.3785550000000004</v>
      </c>
      <c r="BH18" s="299">
        <v>5.4438069999999996</v>
      </c>
      <c r="BI18" s="299">
        <v>5.4253640000000001</v>
      </c>
      <c r="BJ18" s="299">
        <v>5.5010050000000001</v>
      </c>
      <c r="BK18" s="299">
        <v>5.39642</v>
      </c>
      <c r="BL18" s="299">
        <v>5.4695309999999999</v>
      </c>
      <c r="BM18" s="299">
        <v>5.5798649999999999</v>
      </c>
      <c r="BN18" s="299">
        <v>5.6452590000000002</v>
      </c>
      <c r="BO18" s="299">
        <v>5.7229650000000003</v>
      </c>
      <c r="BP18" s="299">
        <v>5.7427710000000003</v>
      </c>
      <c r="BQ18" s="299">
        <v>5.7377849999999997</v>
      </c>
      <c r="BR18" s="299">
        <v>5.8292830000000002</v>
      </c>
      <c r="BS18" s="299">
        <v>5.840185</v>
      </c>
      <c r="BT18" s="299">
        <v>5.8903030000000003</v>
      </c>
      <c r="BU18" s="299">
        <v>5.8894130000000002</v>
      </c>
      <c r="BV18" s="299">
        <v>5.7794350000000003</v>
      </c>
    </row>
    <row r="19" spans="1:74" ht="11.1" customHeight="1" x14ac:dyDescent="0.2">
      <c r="A19" s="61" t="s">
        <v>877</v>
      </c>
      <c r="B19" s="172" t="s">
        <v>878</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1.158323</v>
      </c>
      <c r="AN19" s="210">
        <v>1.1383190000000001</v>
      </c>
      <c r="AO19" s="210">
        <v>1.0465139999999999</v>
      </c>
      <c r="AP19" s="210">
        <v>0.66727599999999998</v>
      </c>
      <c r="AQ19" s="210">
        <v>0.78</v>
      </c>
      <c r="AR19" s="210">
        <v>0.96706199999999998</v>
      </c>
      <c r="AS19" s="210">
        <v>1.0307170000000001</v>
      </c>
      <c r="AT19" s="210">
        <v>1.0227310000000001</v>
      </c>
      <c r="AU19" s="210">
        <v>1.0329839999999999</v>
      </c>
      <c r="AV19" s="210">
        <v>1.0517350000000001</v>
      </c>
      <c r="AW19" s="210">
        <v>1.0956570000000001</v>
      </c>
      <c r="AX19" s="210">
        <v>1.0722719999999999</v>
      </c>
      <c r="AY19" s="210">
        <v>1.0606450000000001</v>
      </c>
      <c r="AZ19" s="210">
        <v>0.93417799999999995</v>
      </c>
      <c r="BA19" s="210">
        <v>1.080214</v>
      </c>
      <c r="BB19" s="210">
        <v>1.0481469999999999</v>
      </c>
      <c r="BC19" s="210">
        <v>1.1101473484</v>
      </c>
      <c r="BD19" s="299">
        <v>1.087102</v>
      </c>
      <c r="BE19" s="299">
        <v>1.1110599999999999</v>
      </c>
      <c r="BF19" s="299">
        <v>1.1230260000000001</v>
      </c>
      <c r="BG19" s="299">
        <v>1.067896</v>
      </c>
      <c r="BH19" s="299">
        <v>1.056138</v>
      </c>
      <c r="BI19" s="299">
        <v>1.1042419999999999</v>
      </c>
      <c r="BJ19" s="299">
        <v>1.088754</v>
      </c>
      <c r="BK19" s="299">
        <v>1.0933440000000001</v>
      </c>
      <c r="BL19" s="299">
        <v>1.068363</v>
      </c>
      <c r="BM19" s="299">
        <v>1.08975</v>
      </c>
      <c r="BN19" s="299">
        <v>1.092592</v>
      </c>
      <c r="BO19" s="299">
        <v>1.1163110000000001</v>
      </c>
      <c r="BP19" s="299">
        <v>1.1339889999999999</v>
      </c>
      <c r="BQ19" s="299">
        <v>1.1217539999999999</v>
      </c>
      <c r="BR19" s="299">
        <v>1.1369819999999999</v>
      </c>
      <c r="BS19" s="299">
        <v>1.1037349999999999</v>
      </c>
      <c r="BT19" s="299">
        <v>1.0955729999999999</v>
      </c>
      <c r="BU19" s="299">
        <v>1.1393850000000001</v>
      </c>
      <c r="BV19" s="299">
        <v>1.1318109999999999</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1.07558</v>
      </c>
      <c r="AN20" s="210">
        <v>1.052276</v>
      </c>
      <c r="AO20" s="210">
        <v>0.94858100000000001</v>
      </c>
      <c r="AP20" s="210">
        <v>0.56483300000000003</v>
      </c>
      <c r="AQ20" s="210">
        <v>0.68058099999999999</v>
      </c>
      <c r="AR20" s="210">
        <v>0.86526700000000001</v>
      </c>
      <c r="AS20" s="210">
        <v>0.92603199999999997</v>
      </c>
      <c r="AT20" s="210">
        <v>0.91674199999999995</v>
      </c>
      <c r="AU20" s="210">
        <v>0.92593300000000001</v>
      </c>
      <c r="AV20" s="210">
        <v>0.94845199999999996</v>
      </c>
      <c r="AW20" s="210">
        <v>0.99693299999999996</v>
      </c>
      <c r="AX20" s="210">
        <v>0.97087100000000004</v>
      </c>
      <c r="AY20" s="210">
        <v>0.93054800000000004</v>
      </c>
      <c r="AZ20" s="210">
        <v>0.81885699999999995</v>
      </c>
      <c r="BA20" s="210">
        <v>0.94639799999999996</v>
      </c>
      <c r="BB20" s="210">
        <v>0.94689999999999996</v>
      </c>
      <c r="BC20" s="210">
        <v>1.0093375484</v>
      </c>
      <c r="BD20" s="299">
        <v>0.98219199999999995</v>
      </c>
      <c r="BE20" s="299">
        <v>1.000659</v>
      </c>
      <c r="BF20" s="299">
        <v>1.0090969999999999</v>
      </c>
      <c r="BG20" s="299">
        <v>0.96846639999999995</v>
      </c>
      <c r="BH20" s="299">
        <v>0.95928380000000002</v>
      </c>
      <c r="BI20" s="299">
        <v>0.99424190000000001</v>
      </c>
      <c r="BJ20" s="299">
        <v>0.97552030000000001</v>
      </c>
      <c r="BK20" s="299">
        <v>0.97962280000000002</v>
      </c>
      <c r="BL20" s="299">
        <v>0.95854810000000001</v>
      </c>
      <c r="BM20" s="299">
        <v>0.97048599999999996</v>
      </c>
      <c r="BN20" s="299">
        <v>0.97531060000000003</v>
      </c>
      <c r="BO20" s="299">
        <v>0.99979640000000003</v>
      </c>
      <c r="BP20" s="299">
        <v>1.009144</v>
      </c>
      <c r="BQ20" s="299">
        <v>0.99139569999999999</v>
      </c>
      <c r="BR20" s="299">
        <v>1.007336</v>
      </c>
      <c r="BS20" s="299">
        <v>0.99026700000000001</v>
      </c>
      <c r="BT20" s="299">
        <v>0.98530059999999997</v>
      </c>
      <c r="BU20" s="299">
        <v>1.0155259999999999</v>
      </c>
      <c r="BV20" s="299">
        <v>1.005091</v>
      </c>
    </row>
    <row r="21" spans="1:74" ht="11.1" customHeight="1" x14ac:dyDescent="0.2">
      <c r="A21" s="61" t="s">
        <v>879</v>
      </c>
      <c r="B21" s="172" t="s">
        <v>880</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0.21740599999999999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0.22309745161</v>
      </c>
      <c r="AN21" s="210">
        <v>0.20934489654999999</v>
      </c>
      <c r="AO21" s="210">
        <v>0.21858083871</v>
      </c>
      <c r="AP21" s="210">
        <v>0.19536666666999999</v>
      </c>
      <c r="AQ21" s="210">
        <v>0.20077496774</v>
      </c>
      <c r="AR21" s="210">
        <v>0.18180033333000001</v>
      </c>
      <c r="AS21" s="210">
        <v>0.20261299999999999</v>
      </c>
      <c r="AT21" s="210">
        <v>0.19722532258</v>
      </c>
      <c r="AU21" s="210">
        <v>0.19036700000000001</v>
      </c>
      <c r="AV21" s="210">
        <v>0.19596858065</v>
      </c>
      <c r="AW21" s="210">
        <v>0.17560066666999999</v>
      </c>
      <c r="AX21" s="210">
        <v>0.18667793548</v>
      </c>
      <c r="AY21" s="210">
        <v>0.20548612902999999</v>
      </c>
      <c r="AZ21" s="210">
        <v>0.17764371429</v>
      </c>
      <c r="BA21" s="210">
        <v>0.19611206451999999</v>
      </c>
      <c r="BB21" s="210">
        <v>0.20163220000000001</v>
      </c>
      <c r="BC21" s="210">
        <v>0.2066375</v>
      </c>
      <c r="BD21" s="299">
        <v>0.2123892</v>
      </c>
      <c r="BE21" s="299">
        <v>0.2151323</v>
      </c>
      <c r="BF21" s="299">
        <v>0.21179680000000001</v>
      </c>
      <c r="BG21" s="299">
        <v>0.20744199999999999</v>
      </c>
      <c r="BH21" s="299">
        <v>0.20148189999999999</v>
      </c>
      <c r="BI21" s="299">
        <v>0.21190419999999999</v>
      </c>
      <c r="BJ21" s="299">
        <v>0.21979219999999999</v>
      </c>
      <c r="BK21" s="299">
        <v>0.20577039999999999</v>
      </c>
      <c r="BL21" s="299">
        <v>0.20222680000000001</v>
      </c>
      <c r="BM21" s="299">
        <v>0.207401</v>
      </c>
      <c r="BN21" s="299">
        <v>0.21451110000000001</v>
      </c>
      <c r="BO21" s="299">
        <v>0.21918080000000001</v>
      </c>
      <c r="BP21" s="299">
        <v>0.22472800000000001</v>
      </c>
      <c r="BQ21" s="299">
        <v>0.22634070000000001</v>
      </c>
      <c r="BR21" s="299">
        <v>0.22477569999999999</v>
      </c>
      <c r="BS21" s="299">
        <v>0.22159519999999999</v>
      </c>
      <c r="BT21" s="299">
        <v>0.2162789</v>
      </c>
      <c r="BU21" s="299">
        <v>0.22551399999999999</v>
      </c>
      <c r="BV21" s="299">
        <v>0.2326124</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-3.7627290000000002</v>
      </c>
      <c r="AN22" s="210">
        <v>-4.3371719999999998</v>
      </c>
      <c r="AO22" s="210">
        <v>-4.0157179999999997</v>
      </c>
      <c r="AP22" s="210">
        <v>-3.658331</v>
      </c>
      <c r="AQ22" s="210">
        <v>-2.2189770000000002</v>
      </c>
      <c r="AR22" s="210">
        <v>-2.9694219999999998</v>
      </c>
      <c r="AS22" s="210">
        <v>-3.2055349999999998</v>
      </c>
      <c r="AT22" s="210">
        <v>-3.1667640000000001</v>
      </c>
      <c r="AU22" s="210">
        <v>-2.9922230000000001</v>
      </c>
      <c r="AV22" s="210">
        <v>-3.3428429999999998</v>
      </c>
      <c r="AW22" s="210">
        <v>-3.0519219999999998</v>
      </c>
      <c r="AX22" s="210">
        <v>-3.546249</v>
      </c>
      <c r="AY22" s="210">
        <v>-3.4319459999999999</v>
      </c>
      <c r="AZ22" s="210">
        <v>-2.8997660000000001</v>
      </c>
      <c r="BA22" s="210">
        <v>-2.4924110000000002</v>
      </c>
      <c r="BB22" s="210">
        <v>-3.3450227269999999</v>
      </c>
      <c r="BC22" s="210">
        <v>-2.9789732669000002</v>
      </c>
      <c r="BD22" s="299">
        <v>-3.085197</v>
      </c>
      <c r="BE22" s="299">
        <v>-3.6741830000000002</v>
      </c>
      <c r="BF22" s="299">
        <v>-3.324767</v>
      </c>
      <c r="BG22" s="299">
        <v>-3.0366810000000002</v>
      </c>
      <c r="BH22" s="299">
        <v>-2.5513870000000001</v>
      </c>
      <c r="BI22" s="299">
        <v>-3.026303</v>
      </c>
      <c r="BJ22" s="299">
        <v>-4.2325020000000002</v>
      </c>
      <c r="BK22" s="299">
        <v>-3.105429</v>
      </c>
      <c r="BL22" s="299">
        <v>-3.2376939999999998</v>
      </c>
      <c r="BM22" s="299">
        <v>-3.5976319999999999</v>
      </c>
      <c r="BN22" s="299">
        <v>-3.2544810000000002</v>
      </c>
      <c r="BO22" s="299">
        <v>-3.6608079999999998</v>
      </c>
      <c r="BP22" s="299">
        <v>-4.0662269999999996</v>
      </c>
      <c r="BQ22" s="299">
        <v>-4.1338410000000003</v>
      </c>
      <c r="BR22" s="299">
        <v>-4.4649669999999997</v>
      </c>
      <c r="BS22" s="299">
        <v>-4.3496430000000004</v>
      </c>
      <c r="BT22" s="299">
        <v>-3.7832370000000002</v>
      </c>
      <c r="BU22" s="299">
        <v>-3.7883680000000002</v>
      </c>
      <c r="BV22" s="299">
        <v>-4.9033490000000004</v>
      </c>
    </row>
    <row r="23" spans="1:74" ht="11.1" customHeight="1" x14ac:dyDescent="0.2">
      <c r="A23" s="565" t="s">
        <v>973</v>
      </c>
      <c r="B23" s="66" t="s">
        <v>974</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-1.9535899999999999</v>
      </c>
      <c r="AN23" s="210">
        <v>-2.0446529999999998</v>
      </c>
      <c r="AO23" s="210">
        <v>-1.9790559999999999</v>
      </c>
      <c r="AP23" s="210">
        <v>-1.939327</v>
      </c>
      <c r="AQ23" s="210">
        <v>-1.7293719999999999</v>
      </c>
      <c r="AR23" s="210">
        <v>-1.9226939999999999</v>
      </c>
      <c r="AS23" s="210">
        <v>-1.86721</v>
      </c>
      <c r="AT23" s="210">
        <v>-1.865696</v>
      </c>
      <c r="AU23" s="210">
        <v>-1.8428310000000001</v>
      </c>
      <c r="AV23" s="210">
        <v>-2.11917</v>
      </c>
      <c r="AW23" s="210">
        <v>-1.949999</v>
      </c>
      <c r="AX23" s="210">
        <v>-2.030948</v>
      </c>
      <c r="AY23" s="210">
        <v>-2.1455899999999999</v>
      </c>
      <c r="AZ23" s="210">
        <v>-1.9329689999999999</v>
      </c>
      <c r="BA23" s="210">
        <v>-1.984958</v>
      </c>
      <c r="BB23" s="210">
        <v>-2.0379710332999998</v>
      </c>
      <c r="BC23" s="210">
        <v>-2.0932792515999998</v>
      </c>
      <c r="BD23" s="299">
        <v>-2.2290459999999999</v>
      </c>
      <c r="BE23" s="299">
        <v>-2.2031550000000002</v>
      </c>
      <c r="BF23" s="299">
        <v>-2.2144529999999998</v>
      </c>
      <c r="BG23" s="299">
        <v>-2.1186989999999999</v>
      </c>
      <c r="BH23" s="299">
        <v>-2.026818</v>
      </c>
      <c r="BI23" s="299">
        <v>-1.926755</v>
      </c>
      <c r="BJ23" s="299">
        <v>-2.0218060000000002</v>
      </c>
      <c r="BK23" s="299">
        <v>-1.977895</v>
      </c>
      <c r="BL23" s="299">
        <v>-2.0558320000000001</v>
      </c>
      <c r="BM23" s="299">
        <v>-2.0880390000000002</v>
      </c>
      <c r="BN23" s="299">
        <v>-2.1674329999999999</v>
      </c>
      <c r="BO23" s="299">
        <v>-2.2611840000000001</v>
      </c>
      <c r="BP23" s="299">
        <v>-2.273793</v>
      </c>
      <c r="BQ23" s="299">
        <v>-2.2848290000000002</v>
      </c>
      <c r="BR23" s="299">
        <v>-2.2672050000000001</v>
      </c>
      <c r="BS23" s="299">
        <v>-2.256351</v>
      </c>
      <c r="BT23" s="299">
        <v>-2.1496460000000002</v>
      </c>
      <c r="BU23" s="299">
        <v>-2.0957059999999998</v>
      </c>
      <c r="BV23" s="299">
        <v>-2.130735</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0.45420899999999997</v>
      </c>
      <c r="AN24" s="210">
        <v>0.28461700000000001</v>
      </c>
      <c r="AO24" s="210">
        <v>0.199853</v>
      </c>
      <c r="AP24" s="210">
        <v>5.7521999999999997E-2</v>
      </c>
      <c r="AQ24" s="210">
        <v>0.30175800000000003</v>
      </c>
      <c r="AR24" s="210">
        <v>0.37574800000000003</v>
      </c>
      <c r="AS24" s="210">
        <v>0.38651999999999997</v>
      </c>
      <c r="AT24" s="210">
        <v>0.35431800000000002</v>
      </c>
      <c r="AU24" s="210">
        <v>0.27897300000000003</v>
      </c>
      <c r="AV24" s="210">
        <v>0.21640200000000001</v>
      </c>
      <c r="AW24" s="210">
        <v>0.29092200000000001</v>
      </c>
      <c r="AX24" s="210">
        <v>7.9599000000000003E-2</v>
      </c>
      <c r="AY24" s="210">
        <v>4.0495999999999997E-2</v>
      </c>
      <c r="AZ24" s="210">
        <v>8.8261999999999993E-2</v>
      </c>
      <c r="BA24" s="210">
        <v>0.27442</v>
      </c>
      <c r="BB24" s="210">
        <v>0.32732489999999997</v>
      </c>
      <c r="BC24" s="210">
        <v>0.31504569999999998</v>
      </c>
      <c r="BD24" s="299">
        <v>0.51807449999999999</v>
      </c>
      <c r="BE24" s="299">
        <v>0.47276750000000001</v>
      </c>
      <c r="BF24" s="299">
        <v>0.43034810000000001</v>
      </c>
      <c r="BG24" s="299">
        <v>0.43541099999999999</v>
      </c>
      <c r="BH24" s="299">
        <v>0.40991329999999998</v>
      </c>
      <c r="BI24" s="299">
        <v>0.26395350000000001</v>
      </c>
      <c r="BJ24" s="299">
        <v>0.2231137</v>
      </c>
      <c r="BK24" s="299">
        <v>0.27960479999999999</v>
      </c>
      <c r="BL24" s="299">
        <v>0.1420584</v>
      </c>
      <c r="BM24" s="299">
        <v>0.1912922</v>
      </c>
      <c r="BN24" s="299">
        <v>0.2591773</v>
      </c>
      <c r="BO24" s="299">
        <v>0.2723814</v>
      </c>
      <c r="BP24" s="299">
        <v>0.23533499999999999</v>
      </c>
      <c r="BQ24" s="299">
        <v>0.299207</v>
      </c>
      <c r="BR24" s="299">
        <v>0.2885858</v>
      </c>
      <c r="BS24" s="299">
        <v>0.31510929999999998</v>
      </c>
      <c r="BT24" s="299">
        <v>0.26178129999999999</v>
      </c>
      <c r="BU24" s="299">
        <v>0.17511579999999999</v>
      </c>
      <c r="BV24" s="299">
        <v>0.16686039999999999</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-8.1090999999999996E-2</v>
      </c>
      <c r="AN25" s="210">
        <v>-0.128493</v>
      </c>
      <c r="AO25" s="210">
        <v>-8.1037999999999999E-2</v>
      </c>
      <c r="AP25" s="210">
        <v>-5.6466000000000002E-2</v>
      </c>
      <c r="AQ25" s="210">
        <v>-3.6170000000000001E-2</v>
      </c>
      <c r="AR25" s="210">
        <v>-4.3756000000000003E-2</v>
      </c>
      <c r="AS25" s="210">
        <v>-3.8214999999999999E-2</v>
      </c>
      <c r="AT25" s="210">
        <v>-4.5626E-2</v>
      </c>
      <c r="AU25" s="210">
        <v>-3.1315000000000003E-2</v>
      </c>
      <c r="AV25" s="210">
        <v>-5.1650000000000001E-2</v>
      </c>
      <c r="AW25" s="210">
        <v>-4.172E-2</v>
      </c>
      <c r="AX25" s="210">
        <v>-3.9701E-2</v>
      </c>
      <c r="AY25" s="210">
        <v>-0.10254000000000001</v>
      </c>
      <c r="AZ25" s="210">
        <v>-5.5336999999999997E-2</v>
      </c>
      <c r="BA25" s="210">
        <v>-7.0293999999999995E-2</v>
      </c>
      <c r="BB25" s="210">
        <v>-9.0026931800000001E-2</v>
      </c>
      <c r="BC25" s="210">
        <v>-5.8459379999999998E-2</v>
      </c>
      <c r="BD25" s="299">
        <v>-6.1785600000000003E-2</v>
      </c>
      <c r="BE25" s="299">
        <v>-6.2740799999999999E-2</v>
      </c>
      <c r="BF25" s="299">
        <v>-6.26472E-2</v>
      </c>
      <c r="BG25" s="299">
        <v>-5.8985799999999998E-2</v>
      </c>
      <c r="BH25" s="299">
        <v>-7.2140999999999997E-2</v>
      </c>
      <c r="BI25" s="299">
        <v>-7.0191600000000007E-2</v>
      </c>
      <c r="BJ25" s="299">
        <v>-7.4549000000000004E-2</v>
      </c>
      <c r="BK25" s="299">
        <v>-7.3404200000000003E-2</v>
      </c>
      <c r="BL25" s="299">
        <v>-8.3516699999999999E-2</v>
      </c>
      <c r="BM25" s="299">
        <v>-8.6734500000000006E-2</v>
      </c>
      <c r="BN25" s="299">
        <v>-7.1388699999999999E-2</v>
      </c>
      <c r="BO25" s="299">
        <v>-5.7253100000000001E-2</v>
      </c>
      <c r="BP25" s="299">
        <v>-6.0912000000000001E-2</v>
      </c>
      <c r="BQ25" s="299">
        <v>-6.2126899999999999E-2</v>
      </c>
      <c r="BR25" s="299">
        <v>-6.2238799999999997E-2</v>
      </c>
      <c r="BS25" s="299">
        <v>-5.8725199999999998E-2</v>
      </c>
      <c r="BT25" s="299">
        <v>-7.2080199999999997E-2</v>
      </c>
      <c r="BU25" s="299">
        <v>-7.0229299999999995E-2</v>
      </c>
      <c r="BV25" s="299">
        <v>-7.4695700000000004E-2</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0.32143899999999997</v>
      </c>
      <c r="AN26" s="210">
        <v>0.35391099999999998</v>
      </c>
      <c r="AO26" s="210">
        <v>0.497836</v>
      </c>
      <c r="AP26" s="210">
        <v>0.204093</v>
      </c>
      <c r="AQ26" s="210">
        <v>0.34716000000000002</v>
      </c>
      <c r="AR26" s="210">
        <v>0.53888899999999995</v>
      </c>
      <c r="AS26" s="210">
        <v>0.45368999999999998</v>
      </c>
      <c r="AT26" s="210">
        <v>0.48153400000000002</v>
      </c>
      <c r="AU26" s="210">
        <v>0.51356800000000002</v>
      </c>
      <c r="AV26" s="210">
        <v>0.42996200000000001</v>
      </c>
      <c r="AW26" s="210">
        <v>0.43772800000000001</v>
      </c>
      <c r="AX26" s="210">
        <v>0.43382300000000001</v>
      </c>
      <c r="AY26" s="210">
        <v>0.41551100000000002</v>
      </c>
      <c r="AZ26" s="210">
        <v>0.50917800000000002</v>
      </c>
      <c r="BA26" s="210">
        <v>0.72934200000000005</v>
      </c>
      <c r="BB26" s="210">
        <v>0.62123951429000002</v>
      </c>
      <c r="BC26" s="210">
        <v>0.72193814025000003</v>
      </c>
      <c r="BD26" s="299">
        <v>0.52232049999999997</v>
      </c>
      <c r="BE26" s="299">
        <v>0.59672639999999999</v>
      </c>
      <c r="BF26" s="299">
        <v>0.44058419999999998</v>
      </c>
      <c r="BG26" s="299">
        <v>0.48821799999999999</v>
      </c>
      <c r="BH26" s="299">
        <v>0.364786</v>
      </c>
      <c r="BI26" s="299">
        <v>0.17995829999999999</v>
      </c>
      <c r="BJ26" s="299">
        <v>-9.1040300000000005E-2</v>
      </c>
      <c r="BK26" s="299">
        <v>0.8345574</v>
      </c>
      <c r="BL26" s="299">
        <v>0.43647269999999999</v>
      </c>
      <c r="BM26" s="299">
        <v>0.31143270000000001</v>
      </c>
      <c r="BN26" s="299">
        <v>0.62862419999999997</v>
      </c>
      <c r="BO26" s="299">
        <v>0.85228619999999999</v>
      </c>
      <c r="BP26" s="299">
        <v>0.77716430000000003</v>
      </c>
      <c r="BQ26" s="299">
        <v>0.60228020000000004</v>
      </c>
      <c r="BR26" s="299">
        <v>0.38008910000000001</v>
      </c>
      <c r="BS26" s="299">
        <v>0.29490139999999998</v>
      </c>
      <c r="BT26" s="299">
        <v>0.5002936</v>
      </c>
      <c r="BU26" s="299">
        <v>0.31280390000000002</v>
      </c>
      <c r="BV26" s="299">
        <v>-0.15144869999999999</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-0.73121999999999998</v>
      </c>
      <c r="AN27" s="210">
        <v>-0.79067399999999999</v>
      </c>
      <c r="AO27" s="210">
        <v>-0.65454199999999996</v>
      </c>
      <c r="AP27" s="210">
        <v>-0.67260399999999998</v>
      </c>
      <c r="AQ27" s="210">
        <v>-0.20055200000000001</v>
      </c>
      <c r="AR27" s="210">
        <v>-0.34778599999999998</v>
      </c>
      <c r="AS27" s="210">
        <v>-0.47261999999999998</v>
      </c>
      <c r="AT27" s="210">
        <v>-0.64945600000000003</v>
      </c>
      <c r="AU27" s="210">
        <v>-0.63045700000000005</v>
      </c>
      <c r="AV27" s="210">
        <v>-0.72999099999999995</v>
      </c>
      <c r="AW27" s="210">
        <v>-0.77022500000000005</v>
      </c>
      <c r="AX27" s="210">
        <v>-0.84278699999999995</v>
      </c>
      <c r="AY27" s="210">
        <v>-0.75925200000000004</v>
      </c>
      <c r="AZ27" s="210">
        <v>-0.62568900000000005</v>
      </c>
      <c r="BA27" s="210">
        <v>-0.60288200000000003</v>
      </c>
      <c r="BB27" s="210">
        <v>-0.62433809523999995</v>
      </c>
      <c r="BC27" s="210">
        <v>-0.60772558421</v>
      </c>
      <c r="BD27" s="299">
        <v>-0.54540469999999996</v>
      </c>
      <c r="BE27" s="299">
        <v>-0.79472830000000005</v>
      </c>
      <c r="BF27" s="299">
        <v>-0.46858480000000002</v>
      </c>
      <c r="BG27" s="299">
        <v>-0.53634579999999998</v>
      </c>
      <c r="BH27" s="299">
        <v>-0.41640650000000001</v>
      </c>
      <c r="BI27" s="299">
        <v>-0.62042359999999996</v>
      </c>
      <c r="BJ27" s="299">
        <v>-0.69717470000000004</v>
      </c>
      <c r="BK27" s="299">
        <v>-1.1002160000000001</v>
      </c>
      <c r="BL27" s="299">
        <v>-0.63069640000000005</v>
      </c>
      <c r="BM27" s="299">
        <v>-0.57776700000000003</v>
      </c>
      <c r="BN27" s="299">
        <v>-0.4417295</v>
      </c>
      <c r="BO27" s="299">
        <v>-0.77943850000000003</v>
      </c>
      <c r="BP27" s="299">
        <v>-0.70892569999999999</v>
      </c>
      <c r="BQ27" s="299">
        <v>-0.77499300000000004</v>
      </c>
      <c r="BR27" s="299">
        <v>-0.78300340000000002</v>
      </c>
      <c r="BS27" s="299">
        <v>-0.72836230000000002</v>
      </c>
      <c r="BT27" s="299">
        <v>-0.8002148</v>
      </c>
      <c r="BU27" s="299">
        <v>-0.74563829999999998</v>
      </c>
      <c r="BV27" s="299">
        <v>-0.78745489999999996</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-6.7493999999999998E-2</v>
      </c>
      <c r="AN28" s="210">
        <v>-8.1323999999999994E-2</v>
      </c>
      <c r="AO28" s="210">
        <v>-6.4043000000000003E-2</v>
      </c>
      <c r="AP28" s="210">
        <v>7.6415999999999998E-2</v>
      </c>
      <c r="AQ28" s="210">
        <v>0.10184799999999999</v>
      </c>
      <c r="AR28" s="210">
        <v>9.3056E-2</v>
      </c>
      <c r="AS28" s="210">
        <v>0.111669</v>
      </c>
      <c r="AT28" s="210">
        <v>0.135405</v>
      </c>
      <c r="AU28" s="210">
        <v>0.12324300000000001</v>
      </c>
      <c r="AV28" s="210">
        <v>0.105089</v>
      </c>
      <c r="AW28" s="210">
        <v>6.8765999999999994E-2</v>
      </c>
      <c r="AX28" s="210">
        <v>5.0061000000000001E-2</v>
      </c>
      <c r="AY28" s="210">
        <v>3.1182000000000001E-2</v>
      </c>
      <c r="AZ28" s="210">
        <v>4.5110999999999998E-2</v>
      </c>
      <c r="BA28" s="210">
        <v>2.7949999999999999E-2</v>
      </c>
      <c r="BB28" s="210">
        <v>4.8357142856999998E-2</v>
      </c>
      <c r="BC28" s="210">
        <v>0.12214917723</v>
      </c>
      <c r="BD28" s="299">
        <v>1.62156E-2</v>
      </c>
      <c r="BE28" s="299">
        <v>-1.0189E-2</v>
      </c>
      <c r="BF28" s="299">
        <v>-3.6067399999999999E-2</v>
      </c>
      <c r="BG28" s="299">
        <v>5.2825400000000002E-2</v>
      </c>
      <c r="BH28" s="299">
        <v>0.1220807</v>
      </c>
      <c r="BI28" s="299">
        <v>2.5064400000000001E-2</v>
      </c>
      <c r="BJ28" s="299">
        <v>2.39756E-2</v>
      </c>
      <c r="BK28" s="299">
        <v>-9.5847199999999994E-2</v>
      </c>
      <c r="BL28" s="299">
        <v>-9.2267100000000008E-3</v>
      </c>
      <c r="BM28" s="299">
        <v>-1.3843899999999999E-2</v>
      </c>
      <c r="BN28" s="299">
        <v>2.2274200000000001E-2</v>
      </c>
      <c r="BO28" s="299">
        <v>-1.4963199999999999E-2</v>
      </c>
      <c r="BP28" s="299">
        <v>9.9472699999999994E-3</v>
      </c>
      <c r="BQ28" s="299">
        <v>9.1163400000000006E-2</v>
      </c>
      <c r="BR28" s="299">
        <v>7.1174100000000004E-2</v>
      </c>
      <c r="BS28" s="299">
        <v>0.1359051</v>
      </c>
      <c r="BT28" s="299">
        <v>0.1957073</v>
      </c>
      <c r="BU28" s="299">
        <v>0.1421798</v>
      </c>
      <c r="BV28" s="299">
        <v>0.14713770000000001</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-1.04559</v>
      </c>
      <c r="AN29" s="210">
        <v>-1.2323230000000001</v>
      </c>
      <c r="AO29" s="210">
        <v>-1.2951509999999999</v>
      </c>
      <c r="AP29" s="210">
        <v>-0.86513799999999996</v>
      </c>
      <c r="AQ29" s="210">
        <v>-0.54277699999999995</v>
      </c>
      <c r="AR29" s="210">
        <v>-1.1755450000000001</v>
      </c>
      <c r="AS29" s="210">
        <v>-1.2528440000000001</v>
      </c>
      <c r="AT29" s="210">
        <v>-1.191886</v>
      </c>
      <c r="AU29" s="210">
        <v>-0.99747300000000005</v>
      </c>
      <c r="AV29" s="210">
        <v>-0.79804399999999998</v>
      </c>
      <c r="AW29" s="210">
        <v>-0.67656300000000003</v>
      </c>
      <c r="AX29" s="210">
        <v>-0.73103399999999996</v>
      </c>
      <c r="AY29" s="210">
        <v>-0.54285700000000003</v>
      </c>
      <c r="AZ29" s="210">
        <v>-0.51340799999999998</v>
      </c>
      <c r="BA29" s="210">
        <v>-0.40631</v>
      </c>
      <c r="BB29" s="210">
        <v>-0.85431428571000001</v>
      </c>
      <c r="BC29" s="210">
        <v>-0.69585299899999997</v>
      </c>
      <c r="BD29" s="299">
        <v>-0.73331270000000004</v>
      </c>
      <c r="BE29" s="299">
        <v>-0.98392849999999998</v>
      </c>
      <c r="BF29" s="299">
        <v>-0.77931870000000003</v>
      </c>
      <c r="BG29" s="299">
        <v>-0.78047409999999995</v>
      </c>
      <c r="BH29" s="299">
        <v>-0.41439359999999997</v>
      </c>
      <c r="BI29" s="299">
        <v>-0.38861509999999999</v>
      </c>
      <c r="BJ29" s="299">
        <v>-0.76479839999999999</v>
      </c>
      <c r="BK29" s="299">
        <v>-0.43795410000000001</v>
      </c>
      <c r="BL29" s="299">
        <v>-0.43106719999999998</v>
      </c>
      <c r="BM29" s="299">
        <v>-0.75545589999999996</v>
      </c>
      <c r="BN29" s="299">
        <v>-0.79917819999999995</v>
      </c>
      <c r="BO29" s="299">
        <v>-0.91936439999999997</v>
      </c>
      <c r="BP29" s="299">
        <v>-1.2194719999999999</v>
      </c>
      <c r="BQ29" s="299">
        <v>-1.2512650000000001</v>
      </c>
      <c r="BR29" s="299">
        <v>-1.2191920000000001</v>
      </c>
      <c r="BS29" s="299">
        <v>-1.374517</v>
      </c>
      <c r="BT29" s="299">
        <v>-1.0791249999999999</v>
      </c>
      <c r="BU29" s="299">
        <v>-1.006699</v>
      </c>
      <c r="BV29" s="299">
        <v>-1.24899</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2.2748000000000001E-2</v>
      </c>
      <c r="AN30" s="210">
        <v>-6.1692999999999998E-2</v>
      </c>
      <c r="AO30" s="210">
        <v>-2.2259000000000001E-2</v>
      </c>
      <c r="AP30" s="210">
        <v>5.2484999999999997E-2</v>
      </c>
      <c r="AQ30" s="210">
        <v>5.2319999999999997E-3</v>
      </c>
      <c r="AR30" s="210">
        <v>7.8399999999999997E-4</v>
      </c>
      <c r="AS30" s="210">
        <v>9.5600000000000008E-3</v>
      </c>
      <c r="AT30" s="210">
        <v>6.2098E-2</v>
      </c>
      <c r="AU30" s="210">
        <v>6.5086000000000005E-2</v>
      </c>
      <c r="AV30" s="210">
        <v>8.6840000000000001E-2</v>
      </c>
      <c r="AW30" s="210">
        <v>5.1958999999999998E-2</v>
      </c>
      <c r="AX30" s="210">
        <v>1.8350000000000002E-2</v>
      </c>
      <c r="AY30" s="210">
        <v>0.13091900000000001</v>
      </c>
      <c r="AZ30" s="210">
        <v>3.9844999999999998E-2</v>
      </c>
      <c r="BA30" s="210">
        <v>5.6000000000000001E-2</v>
      </c>
      <c r="BB30" s="210">
        <v>-4.4952380952000002E-3</v>
      </c>
      <c r="BC30" s="210">
        <v>6.1829930481000002E-2</v>
      </c>
      <c r="BD30" s="299">
        <v>2.2471499999999998E-2</v>
      </c>
      <c r="BE30" s="299">
        <v>-1.43818E-2</v>
      </c>
      <c r="BF30" s="299">
        <v>-3.5703899999999997E-2</v>
      </c>
      <c r="BG30" s="299">
        <v>2.5871600000000002E-2</v>
      </c>
      <c r="BH30" s="299">
        <v>-1.5116900000000001E-2</v>
      </c>
      <c r="BI30" s="299">
        <v>0.123817</v>
      </c>
      <c r="BJ30" s="299">
        <v>3.6958100000000001E-2</v>
      </c>
      <c r="BK30" s="299">
        <v>-2.84447E-2</v>
      </c>
      <c r="BL30" s="299">
        <v>-4.4884100000000003E-2</v>
      </c>
      <c r="BM30" s="299">
        <v>-7.2233200000000001E-3</v>
      </c>
      <c r="BN30" s="299">
        <v>-8.8794399999999996E-2</v>
      </c>
      <c r="BO30" s="299">
        <v>-6.0817599999999999E-2</v>
      </c>
      <c r="BP30" s="299">
        <v>-7.5139300000000006E-2</v>
      </c>
      <c r="BQ30" s="299">
        <v>-5.9477000000000002E-2</v>
      </c>
      <c r="BR30" s="299">
        <v>-0.111009</v>
      </c>
      <c r="BS30" s="299">
        <v>-6.8895099999999997E-3</v>
      </c>
      <c r="BT30" s="299">
        <v>-4.8069599999999997E-2</v>
      </c>
      <c r="BU30" s="299">
        <v>0.1458352</v>
      </c>
      <c r="BV30" s="299">
        <v>2.2719099999999999E-2</v>
      </c>
    </row>
    <row r="31" spans="1:74" ht="11.1" customHeight="1" x14ac:dyDescent="0.2">
      <c r="A31" s="61" t="s">
        <v>181</v>
      </c>
      <c r="B31" s="571" t="s">
        <v>972</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-0.68213999999999997</v>
      </c>
      <c r="AN31" s="210">
        <v>-0.63653999999999999</v>
      </c>
      <c r="AO31" s="210">
        <v>-0.61731800000000003</v>
      </c>
      <c r="AP31" s="210">
        <v>-0.51531199999999999</v>
      </c>
      <c r="AQ31" s="210">
        <v>-0.46610400000000002</v>
      </c>
      <c r="AR31" s="210">
        <v>-0.488118</v>
      </c>
      <c r="AS31" s="210">
        <v>-0.53608500000000003</v>
      </c>
      <c r="AT31" s="210">
        <v>-0.44745499999999999</v>
      </c>
      <c r="AU31" s="210">
        <v>-0.47101700000000002</v>
      </c>
      <c r="AV31" s="210">
        <v>-0.48228100000000002</v>
      </c>
      <c r="AW31" s="210">
        <v>-0.46278999999999998</v>
      </c>
      <c r="AX31" s="210">
        <v>-0.48361199999999999</v>
      </c>
      <c r="AY31" s="210">
        <v>-0.49981500000000001</v>
      </c>
      <c r="AZ31" s="210">
        <v>-0.45475900000000002</v>
      </c>
      <c r="BA31" s="210">
        <v>-0.515679</v>
      </c>
      <c r="BB31" s="210">
        <v>-0.73079870000000002</v>
      </c>
      <c r="BC31" s="210">
        <v>-0.74461900000000003</v>
      </c>
      <c r="BD31" s="299">
        <v>-0.59472990000000003</v>
      </c>
      <c r="BE31" s="299">
        <v>-0.67455310000000002</v>
      </c>
      <c r="BF31" s="299">
        <v>-0.59892400000000001</v>
      </c>
      <c r="BG31" s="299">
        <v>-0.54450290000000001</v>
      </c>
      <c r="BH31" s="299">
        <v>-0.50329109999999999</v>
      </c>
      <c r="BI31" s="299">
        <v>-0.61311090000000001</v>
      </c>
      <c r="BJ31" s="299">
        <v>-0.86718110000000004</v>
      </c>
      <c r="BK31" s="299">
        <v>-0.50583</v>
      </c>
      <c r="BL31" s="299">
        <v>-0.56100119999999998</v>
      </c>
      <c r="BM31" s="299">
        <v>-0.57129269999999999</v>
      </c>
      <c r="BN31" s="299">
        <v>-0.59603289999999998</v>
      </c>
      <c r="BO31" s="299">
        <v>-0.69245500000000004</v>
      </c>
      <c r="BP31" s="299">
        <v>-0.75043020000000005</v>
      </c>
      <c r="BQ31" s="299">
        <v>-0.69380180000000002</v>
      </c>
      <c r="BR31" s="299">
        <v>-0.76216649999999997</v>
      </c>
      <c r="BS31" s="299">
        <v>-0.670713</v>
      </c>
      <c r="BT31" s="299">
        <v>-0.59188430000000003</v>
      </c>
      <c r="BU31" s="299">
        <v>-0.64603080000000002</v>
      </c>
      <c r="BV31" s="299">
        <v>-0.84674229999999995</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-0.21721174194000001</v>
      </c>
      <c r="AN32" s="210">
        <v>1.0572035517</v>
      </c>
      <c r="AO32" s="210">
        <v>-0.42302345160999999</v>
      </c>
      <c r="AP32" s="210">
        <v>-1.0012582333</v>
      </c>
      <c r="AQ32" s="210">
        <v>-1.1679233226000001</v>
      </c>
      <c r="AR32" s="210">
        <v>-0.54607143332999997</v>
      </c>
      <c r="AS32" s="210">
        <v>-0.34756364515999999</v>
      </c>
      <c r="AT32" s="210">
        <v>-1.4071290323E-2</v>
      </c>
      <c r="AU32" s="210">
        <v>0.24869849999999999</v>
      </c>
      <c r="AV32" s="210">
        <v>1.0505204194</v>
      </c>
      <c r="AW32" s="210">
        <v>0.1025852</v>
      </c>
      <c r="AX32" s="210">
        <v>0.96664258064999997</v>
      </c>
      <c r="AY32" s="210">
        <v>0.15650454839</v>
      </c>
      <c r="AZ32" s="210">
        <v>1.8790714286000001</v>
      </c>
      <c r="BA32" s="210">
        <v>5.7103193548000003E-2</v>
      </c>
      <c r="BB32" s="210">
        <v>0.16268287942000001</v>
      </c>
      <c r="BC32" s="210">
        <v>-0.31130096732000001</v>
      </c>
      <c r="BD32" s="299">
        <v>-0.45423150000000001</v>
      </c>
      <c r="BE32" s="299">
        <v>-0.46402759999999998</v>
      </c>
      <c r="BF32" s="299">
        <v>-0.28036240000000001</v>
      </c>
      <c r="BG32" s="299">
        <v>-0.28241709999999998</v>
      </c>
      <c r="BH32" s="299">
        <v>0.59705940000000002</v>
      </c>
      <c r="BI32" s="299">
        <v>0.34689399999999998</v>
      </c>
      <c r="BJ32" s="299">
        <v>0.40422079999999999</v>
      </c>
      <c r="BK32" s="299">
        <v>-7.5451699999999997E-2</v>
      </c>
      <c r="BL32" s="299">
        <v>0.43495139999999999</v>
      </c>
      <c r="BM32" s="299">
        <v>0.48699979999999998</v>
      </c>
      <c r="BN32" s="299">
        <v>-0.38899</v>
      </c>
      <c r="BO32" s="299">
        <v>-0.66276299999999999</v>
      </c>
      <c r="BP32" s="299">
        <v>-0.67946949999999995</v>
      </c>
      <c r="BQ32" s="299">
        <v>-0.54218809999999995</v>
      </c>
      <c r="BR32" s="299">
        <v>-0.21200160000000001</v>
      </c>
      <c r="BS32" s="299">
        <v>-6.5245399999999995E-2</v>
      </c>
      <c r="BT32" s="299">
        <v>0.5605097</v>
      </c>
      <c r="BU32" s="299">
        <v>0.1073619</v>
      </c>
      <c r="BV32" s="299">
        <v>0.33454390000000001</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20.084241067000001</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19.913667709999999</v>
      </c>
      <c r="AN33" s="210">
        <v>19.839038448</v>
      </c>
      <c r="AO33" s="210">
        <v>18.283932387</v>
      </c>
      <c r="AP33" s="210">
        <v>14.690985433</v>
      </c>
      <c r="AQ33" s="210">
        <v>16.103260644999999</v>
      </c>
      <c r="AR33" s="210">
        <v>17.435232899999999</v>
      </c>
      <c r="AS33" s="210">
        <v>18.322619355</v>
      </c>
      <c r="AT33" s="210">
        <v>18.439379032000002</v>
      </c>
      <c r="AU33" s="210">
        <v>18.3073625</v>
      </c>
      <c r="AV33" s="210">
        <v>18.623864999999999</v>
      </c>
      <c r="AW33" s="210">
        <v>18.702421867000002</v>
      </c>
      <c r="AX33" s="210">
        <v>18.795698516000002</v>
      </c>
      <c r="AY33" s="210">
        <v>18.595235677000002</v>
      </c>
      <c r="AZ33" s="210">
        <v>17.444127142999999</v>
      </c>
      <c r="BA33" s="210">
        <v>19.203472258000001</v>
      </c>
      <c r="BB33" s="210">
        <v>19.385832314999998</v>
      </c>
      <c r="BC33" s="210">
        <v>19.773084869000002</v>
      </c>
      <c r="BD33" s="299">
        <v>20.041540000000001</v>
      </c>
      <c r="BE33" s="299">
        <v>19.88794</v>
      </c>
      <c r="BF33" s="299">
        <v>20.222280000000001</v>
      </c>
      <c r="BG33" s="299">
        <v>19.793959999999998</v>
      </c>
      <c r="BH33" s="299">
        <v>20.16394</v>
      </c>
      <c r="BI33" s="299">
        <v>20.389859999999999</v>
      </c>
      <c r="BJ33" s="299">
        <v>20.23827</v>
      </c>
      <c r="BK33" s="299">
        <v>20.020160000000001</v>
      </c>
      <c r="BL33" s="299">
        <v>19.869389999999999</v>
      </c>
      <c r="BM33" s="299">
        <v>20.282730000000001</v>
      </c>
      <c r="BN33" s="299">
        <v>20.40072</v>
      </c>
      <c r="BO33" s="299">
        <v>20.585429999999999</v>
      </c>
      <c r="BP33" s="299">
        <v>20.74156</v>
      </c>
      <c r="BQ33" s="299">
        <v>20.814699999999998</v>
      </c>
      <c r="BR33" s="299">
        <v>21.166329999999999</v>
      </c>
      <c r="BS33" s="299">
        <v>20.71574</v>
      </c>
      <c r="BT33" s="299">
        <v>20.905909999999999</v>
      </c>
      <c r="BU33" s="299">
        <v>20.956669999999999</v>
      </c>
      <c r="BV33" s="299">
        <v>20.841989999999999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87"/>
      <c r="AZ34" s="62"/>
      <c r="BA34" s="62"/>
      <c r="BB34" s="62"/>
      <c r="BC34" s="62"/>
      <c r="BD34" s="302"/>
      <c r="BE34" s="302"/>
      <c r="BF34" s="30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302"/>
      <c r="BE35" s="302"/>
      <c r="BF35" s="302"/>
      <c r="BG35" s="302"/>
      <c r="BH35" s="302"/>
      <c r="BI35" s="302"/>
      <c r="BJ35" s="302"/>
      <c r="BK35" s="302"/>
      <c r="BL35" s="302"/>
      <c r="BM35" s="302"/>
      <c r="BN35" s="302"/>
      <c r="BO35" s="302"/>
      <c r="BP35" s="302"/>
      <c r="BQ35" s="302"/>
      <c r="BR35" s="302"/>
      <c r="BS35" s="302"/>
      <c r="BT35" s="302"/>
      <c r="BU35" s="302"/>
      <c r="BV35" s="302"/>
    </row>
    <row r="36" spans="1:74" ht="11.1" customHeight="1" x14ac:dyDescent="0.2">
      <c r="A36" s="564" t="s">
        <v>967</v>
      </c>
      <c r="B36" s="571" t="s">
        <v>970</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3.3962810000000001</v>
      </c>
      <c r="AN36" s="210">
        <v>3.2084169999999999</v>
      </c>
      <c r="AO36" s="210">
        <v>3.3106209999999998</v>
      </c>
      <c r="AP36" s="210">
        <v>2.8570069999999999</v>
      </c>
      <c r="AQ36" s="210">
        <v>2.881014</v>
      </c>
      <c r="AR36" s="210">
        <v>2.7600060000000002</v>
      </c>
      <c r="AS36" s="210">
        <v>3.0208550000000001</v>
      </c>
      <c r="AT36" s="210">
        <v>2.8907880000000001</v>
      </c>
      <c r="AU36" s="210">
        <v>2.9232019999999999</v>
      </c>
      <c r="AV36" s="210">
        <v>3.3727330000000002</v>
      </c>
      <c r="AW36" s="210">
        <v>3.7006009999999998</v>
      </c>
      <c r="AX36" s="210">
        <v>4.0221809999999998</v>
      </c>
      <c r="AY36" s="210">
        <v>3.9994109999999998</v>
      </c>
      <c r="AZ36" s="210">
        <v>2.8926029999999998</v>
      </c>
      <c r="BA36" s="210">
        <v>3.2568350000000001</v>
      </c>
      <c r="BB36" s="210">
        <v>3.3841413667000002</v>
      </c>
      <c r="BC36" s="210">
        <v>3.1245873452000001</v>
      </c>
      <c r="BD36" s="299">
        <v>2.9843160000000002</v>
      </c>
      <c r="BE36" s="299">
        <v>3.0059969999999998</v>
      </c>
      <c r="BF36" s="299">
        <v>2.9644189999999999</v>
      </c>
      <c r="BG36" s="299">
        <v>3.0681310000000002</v>
      </c>
      <c r="BH36" s="299">
        <v>3.379343</v>
      </c>
      <c r="BI36" s="299">
        <v>3.7451940000000001</v>
      </c>
      <c r="BJ36" s="299">
        <v>3.9572280000000002</v>
      </c>
      <c r="BK36" s="299">
        <v>4.026078</v>
      </c>
      <c r="BL36" s="299">
        <v>3.8084699999999998</v>
      </c>
      <c r="BM36" s="299">
        <v>3.6780590000000002</v>
      </c>
      <c r="BN36" s="299">
        <v>3.4263189999999999</v>
      </c>
      <c r="BO36" s="299">
        <v>3.2772260000000002</v>
      </c>
      <c r="BP36" s="299">
        <v>3.218896</v>
      </c>
      <c r="BQ36" s="299">
        <v>3.3333469999999998</v>
      </c>
      <c r="BR36" s="299">
        <v>3.3067160000000002</v>
      </c>
      <c r="BS36" s="299">
        <v>3.4243440000000001</v>
      </c>
      <c r="BT36" s="299">
        <v>3.6833629999999999</v>
      </c>
      <c r="BU36" s="299">
        <v>3.8954230000000001</v>
      </c>
      <c r="BV36" s="299">
        <v>4.0536009999999996</v>
      </c>
    </row>
    <row r="37" spans="1:74" ht="11.1" customHeight="1" x14ac:dyDescent="0.2">
      <c r="A37" s="564"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6.1015E-2</v>
      </c>
      <c r="AN37" s="210">
        <v>0.20558299999999999</v>
      </c>
      <c r="AO37" s="210">
        <v>0.16824</v>
      </c>
      <c r="AP37" s="210">
        <v>0.10038900000000001</v>
      </c>
      <c r="AQ37" s="210">
        <v>0.18459700000000001</v>
      </c>
      <c r="AR37" s="210">
        <v>2.8715000000000001E-2</v>
      </c>
      <c r="AS37" s="210">
        <v>2.1746000000000001E-2</v>
      </c>
      <c r="AT37" s="210">
        <v>5.6899999999999999E-2</v>
      </c>
      <c r="AU37" s="210">
        <v>-5.1159999999999997E-2</v>
      </c>
      <c r="AV37" s="210">
        <v>-5.4984999999999999E-2</v>
      </c>
      <c r="AW37" s="210">
        <v>4.9121999999999999E-2</v>
      </c>
      <c r="AX37" s="210">
        <v>0.100826</v>
      </c>
      <c r="AY37" s="210">
        <v>-8.4665000000000004E-2</v>
      </c>
      <c r="AZ37" s="210">
        <v>3.0047000000000001E-2</v>
      </c>
      <c r="BA37" s="210">
        <v>0.190161</v>
      </c>
      <c r="BB37" s="210">
        <v>0</v>
      </c>
      <c r="BC37" s="210">
        <v>0</v>
      </c>
      <c r="BD37" s="299">
        <v>0</v>
      </c>
      <c r="BE37" s="299">
        <v>0</v>
      </c>
      <c r="BF37" s="299">
        <v>0</v>
      </c>
      <c r="BG37" s="299">
        <v>0</v>
      </c>
      <c r="BH37" s="299">
        <v>0</v>
      </c>
      <c r="BI37" s="299">
        <v>0</v>
      </c>
      <c r="BJ37" s="299">
        <v>0</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61" t="s">
        <v>512</v>
      </c>
      <c r="B38" s="571"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8.7608540000000001</v>
      </c>
      <c r="AN38" s="210">
        <v>8.9667809999999992</v>
      </c>
      <c r="AO38" s="210">
        <v>7.7805790000000004</v>
      </c>
      <c r="AP38" s="210">
        <v>5.8534949999999997</v>
      </c>
      <c r="AQ38" s="210">
        <v>7.1884839999999999</v>
      </c>
      <c r="AR38" s="210">
        <v>8.2856550000000002</v>
      </c>
      <c r="AS38" s="210">
        <v>8.4581119999999999</v>
      </c>
      <c r="AT38" s="210">
        <v>8.5084780000000002</v>
      </c>
      <c r="AU38" s="210">
        <v>8.5454819999999998</v>
      </c>
      <c r="AV38" s="210">
        <v>8.2552160000000008</v>
      </c>
      <c r="AW38" s="210">
        <v>7.9776109999999996</v>
      </c>
      <c r="AX38" s="210">
        <v>7.8363490000000002</v>
      </c>
      <c r="AY38" s="210">
        <v>7.6663490000000003</v>
      </c>
      <c r="AZ38" s="210">
        <v>7.7435349999999996</v>
      </c>
      <c r="BA38" s="210">
        <v>8.577458</v>
      </c>
      <c r="BB38" s="210">
        <v>8.7867999999999995</v>
      </c>
      <c r="BC38" s="210">
        <v>9.1150345805999997</v>
      </c>
      <c r="BD38" s="299">
        <v>9.2179900000000004</v>
      </c>
      <c r="BE38" s="299">
        <v>9.148752</v>
      </c>
      <c r="BF38" s="299">
        <v>9.2358180000000001</v>
      </c>
      <c r="BG38" s="299">
        <v>8.9730109999999996</v>
      </c>
      <c r="BH38" s="299">
        <v>8.8893810000000002</v>
      </c>
      <c r="BI38" s="299">
        <v>8.8440659999999998</v>
      </c>
      <c r="BJ38" s="299">
        <v>8.6679639999999996</v>
      </c>
      <c r="BK38" s="299">
        <v>8.2747980000000005</v>
      </c>
      <c r="BL38" s="299">
        <v>8.4301530000000007</v>
      </c>
      <c r="BM38" s="299">
        <v>8.783417</v>
      </c>
      <c r="BN38" s="299">
        <v>9.1002989999999997</v>
      </c>
      <c r="BO38" s="299">
        <v>9.2652149999999995</v>
      </c>
      <c r="BP38" s="299">
        <v>9.3546220000000009</v>
      </c>
      <c r="BQ38" s="299">
        <v>9.2724150000000005</v>
      </c>
      <c r="BR38" s="299">
        <v>9.353529</v>
      </c>
      <c r="BS38" s="299">
        <v>9.0946569999999998</v>
      </c>
      <c r="BT38" s="299">
        <v>8.9915330000000004</v>
      </c>
      <c r="BU38" s="299">
        <v>8.9138809999999999</v>
      </c>
      <c r="BV38" s="299">
        <v>8.7855889999999999</v>
      </c>
    </row>
    <row r="39" spans="1:74" ht="11.1" customHeight="1" x14ac:dyDescent="0.2">
      <c r="A39" s="61" t="s">
        <v>897</v>
      </c>
      <c r="B39" s="571" t="s">
        <v>898</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0.91037558065000002</v>
      </c>
      <c r="AN39" s="210">
        <v>0.88385475861999996</v>
      </c>
      <c r="AO39" s="210">
        <v>0.75412374193999998</v>
      </c>
      <c r="AP39" s="210">
        <v>0.52957133332999995</v>
      </c>
      <c r="AQ39" s="210">
        <v>0.75261783870999999</v>
      </c>
      <c r="AR39" s="210">
        <v>0.883185</v>
      </c>
      <c r="AS39" s="210">
        <v>0.87875083871000004</v>
      </c>
      <c r="AT39" s="210">
        <v>0.85475535483999998</v>
      </c>
      <c r="AU39" s="210">
        <v>0.88280266666999996</v>
      </c>
      <c r="AV39" s="210">
        <v>0.82198700000000002</v>
      </c>
      <c r="AW39" s="210">
        <v>0.85993933333000006</v>
      </c>
      <c r="AX39" s="210">
        <v>0.84689296774</v>
      </c>
      <c r="AY39" s="210">
        <v>0.75799251612999996</v>
      </c>
      <c r="AZ39" s="210">
        <v>0.78058099999999997</v>
      </c>
      <c r="BA39" s="210">
        <v>0.90411445161000004</v>
      </c>
      <c r="BB39" s="210">
        <v>0.93918251428999999</v>
      </c>
      <c r="BC39" s="210">
        <v>0.97267974566000004</v>
      </c>
      <c r="BD39" s="299">
        <v>0.92728290000000002</v>
      </c>
      <c r="BE39" s="299">
        <v>0.93693360000000003</v>
      </c>
      <c r="BF39" s="299">
        <v>0.95433210000000002</v>
      </c>
      <c r="BG39" s="299">
        <v>0.90045379999999997</v>
      </c>
      <c r="BH39" s="299">
        <v>0.90347390000000005</v>
      </c>
      <c r="BI39" s="299">
        <v>0.90883000000000003</v>
      </c>
      <c r="BJ39" s="299">
        <v>0.88303799999999999</v>
      </c>
      <c r="BK39" s="299">
        <v>0.83887460000000003</v>
      </c>
      <c r="BL39" s="299">
        <v>0.86714029999999998</v>
      </c>
      <c r="BM39" s="299">
        <v>0.8845923</v>
      </c>
      <c r="BN39" s="299">
        <v>0.91299180000000002</v>
      </c>
      <c r="BO39" s="299">
        <v>0.9529552</v>
      </c>
      <c r="BP39" s="299">
        <v>0.96177480000000004</v>
      </c>
      <c r="BQ39" s="299">
        <v>0.9315097</v>
      </c>
      <c r="BR39" s="299">
        <v>0.95297980000000004</v>
      </c>
      <c r="BS39" s="299">
        <v>0.92251490000000003</v>
      </c>
      <c r="BT39" s="299">
        <v>0.92955160000000003</v>
      </c>
      <c r="BU39" s="299">
        <v>0.93007629999999997</v>
      </c>
      <c r="BV39" s="299">
        <v>0.91246240000000001</v>
      </c>
    </row>
    <row r="40" spans="1:74" ht="11.1" customHeight="1" x14ac:dyDescent="0.2">
      <c r="A40" s="61" t="s">
        <v>513</v>
      </c>
      <c r="B40" s="571"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1.6730529999999999</v>
      </c>
      <c r="AN40" s="210">
        <v>1.629435</v>
      </c>
      <c r="AO40" s="210">
        <v>1.387054</v>
      </c>
      <c r="AP40" s="210">
        <v>0.69131600000000004</v>
      </c>
      <c r="AQ40" s="210">
        <v>0.59559099999999998</v>
      </c>
      <c r="AR40" s="210">
        <v>0.78559000000000001</v>
      </c>
      <c r="AS40" s="210">
        <v>0.96415300000000004</v>
      </c>
      <c r="AT40" s="210">
        <v>1.015501</v>
      </c>
      <c r="AU40" s="210">
        <v>0.92127599999999998</v>
      </c>
      <c r="AV40" s="210">
        <v>1.006993</v>
      </c>
      <c r="AW40" s="210">
        <v>1.130166</v>
      </c>
      <c r="AX40" s="210">
        <v>1.1435770000000001</v>
      </c>
      <c r="AY40" s="210">
        <v>1.1310210000000001</v>
      </c>
      <c r="AZ40" s="210">
        <v>1.0918620000000001</v>
      </c>
      <c r="BA40" s="210">
        <v>1.157635</v>
      </c>
      <c r="BB40" s="210">
        <v>1.2304666666999999</v>
      </c>
      <c r="BC40" s="210">
        <v>1.3287252903</v>
      </c>
      <c r="BD40" s="299">
        <v>1.44492</v>
      </c>
      <c r="BE40" s="299">
        <v>1.4587829999999999</v>
      </c>
      <c r="BF40" s="299">
        <v>1.4968079999999999</v>
      </c>
      <c r="BG40" s="299">
        <v>1.4501569999999999</v>
      </c>
      <c r="BH40" s="299">
        <v>1.4819040000000001</v>
      </c>
      <c r="BI40" s="299">
        <v>1.5043820000000001</v>
      </c>
      <c r="BJ40" s="299">
        <v>1.52827</v>
      </c>
      <c r="BK40" s="299">
        <v>1.436591</v>
      </c>
      <c r="BL40" s="299">
        <v>1.493835</v>
      </c>
      <c r="BM40" s="299">
        <v>1.5564750000000001</v>
      </c>
      <c r="BN40" s="299">
        <v>1.5766</v>
      </c>
      <c r="BO40" s="299">
        <v>1.601558</v>
      </c>
      <c r="BP40" s="299">
        <v>1.7252019999999999</v>
      </c>
      <c r="BQ40" s="299">
        <v>1.779739</v>
      </c>
      <c r="BR40" s="299">
        <v>1.812216</v>
      </c>
      <c r="BS40" s="299">
        <v>1.7460119999999999</v>
      </c>
      <c r="BT40" s="299">
        <v>1.768354</v>
      </c>
      <c r="BU40" s="299">
        <v>1.785361</v>
      </c>
      <c r="BV40" s="299">
        <v>1.80725</v>
      </c>
    </row>
    <row r="41" spans="1:74" ht="11.1" customHeight="1" x14ac:dyDescent="0.2">
      <c r="A41" s="61" t="s">
        <v>514</v>
      </c>
      <c r="B41" s="571"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3.9976340000000001</v>
      </c>
      <c r="AN41" s="210">
        <v>4.0105430000000002</v>
      </c>
      <c r="AO41" s="210">
        <v>3.9133399999999998</v>
      </c>
      <c r="AP41" s="210">
        <v>3.505074</v>
      </c>
      <c r="AQ41" s="210">
        <v>3.5332870000000001</v>
      </c>
      <c r="AR41" s="210">
        <v>3.49194</v>
      </c>
      <c r="AS41" s="210">
        <v>3.6099239999999999</v>
      </c>
      <c r="AT41" s="210">
        <v>3.663262</v>
      </c>
      <c r="AU41" s="210">
        <v>3.8181579999999999</v>
      </c>
      <c r="AV41" s="210">
        <v>4.0219620000000003</v>
      </c>
      <c r="AW41" s="210">
        <v>3.8885860000000001</v>
      </c>
      <c r="AX41" s="210">
        <v>3.8601899999999998</v>
      </c>
      <c r="AY41" s="210">
        <v>3.9341430000000002</v>
      </c>
      <c r="AZ41" s="210">
        <v>3.9456639999999998</v>
      </c>
      <c r="BA41" s="210">
        <v>4.0330069999999996</v>
      </c>
      <c r="BB41" s="210">
        <v>4.0496999999999996</v>
      </c>
      <c r="BC41" s="210">
        <v>4.0728414194000004</v>
      </c>
      <c r="BD41" s="299">
        <v>4.0850679999999997</v>
      </c>
      <c r="BE41" s="299">
        <v>3.9342549999999998</v>
      </c>
      <c r="BF41" s="299">
        <v>4.1123320000000003</v>
      </c>
      <c r="BG41" s="299">
        <v>4.0630899999999999</v>
      </c>
      <c r="BH41" s="299">
        <v>4.3349549999999999</v>
      </c>
      <c r="BI41" s="299">
        <v>4.2469539999999997</v>
      </c>
      <c r="BJ41" s="299">
        <v>4.1140650000000001</v>
      </c>
      <c r="BK41" s="299">
        <v>4.2751349999999997</v>
      </c>
      <c r="BL41" s="299">
        <v>4.3008379999999997</v>
      </c>
      <c r="BM41" s="299">
        <v>4.2591469999999996</v>
      </c>
      <c r="BN41" s="299">
        <v>4.2364800000000002</v>
      </c>
      <c r="BO41" s="299">
        <v>4.2892599999999996</v>
      </c>
      <c r="BP41" s="299">
        <v>4.1348079999999996</v>
      </c>
      <c r="BQ41" s="299">
        <v>4.0416980000000002</v>
      </c>
      <c r="BR41" s="299">
        <v>4.2724950000000002</v>
      </c>
      <c r="BS41" s="299">
        <v>4.1471140000000002</v>
      </c>
      <c r="BT41" s="299">
        <v>4.3400059999999998</v>
      </c>
      <c r="BU41" s="299">
        <v>4.2267419999999998</v>
      </c>
      <c r="BV41" s="299">
        <v>4.1734210000000003</v>
      </c>
    </row>
    <row r="42" spans="1:74" ht="11.1" customHeight="1" x14ac:dyDescent="0.2">
      <c r="A42" s="61" t="s">
        <v>515</v>
      </c>
      <c r="B42" s="571"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0.25755400000000001</v>
      </c>
      <c r="AN42" s="210">
        <v>0.149927</v>
      </c>
      <c r="AO42" s="210">
        <v>0.109321</v>
      </c>
      <c r="AP42" s="210">
        <v>0.12478599999999999</v>
      </c>
      <c r="AQ42" s="210">
        <v>8.1230999999999998E-2</v>
      </c>
      <c r="AR42" s="210">
        <v>0.23158500000000001</v>
      </c>
      <c r="AS42" s="210">
        <v>0.341109</v>
      </c>
      <c r="AT42" s="210">
        <v>0.30490499999999998</v>
      </c>
      <c r="AU42" s="210">
        <v>0.32045400000000002</v>
      </c>
      <c r="AV42" s="210">
        <v>0.27619500000000002</v>
      </c>
      <c r="AW42" s="210">
        <v>0.20722599999999999</v>
      </c>
      <c r="AX42" s="210">
        <v>0.19567200000000001</v>
      </c>
      <c r="AY42" s="210">
        <v>0.242146</v>
      </c>
      <c r="AZ42" s="210">
        <v>0.25888100000000003</v>
      </c>
      <c r="BA42" s="210">
        <v>0.29099900000000001</v>
      </c>
      <c r="BB42" s="210">
        <v>0.16200000000000001</v>
      </c>
      <c r="BC42" s="210">
        <v>0.22293828387</v>
      </c>
      <c r="BD42" s="299">
        <v>0.25705630000000002</v>
      </c>
      <c r="BE42" s="299">
        <v>0.29187350000000001</v>
      </c>
      <c r="BF42" s="299">
        <v>0.27363539999999997</v>
      </c>
      <c r="BG42" s="299">
        <v>0.26612970000000002</v>
      </c>
      <c r="BH42" s="299">
        <v>0.20674890000000001</v>
      </c>
      <c r="BI42" s="299">
        <v>0.2405398</v>
      </c>
      <c r="BJ42" s="299">
        <v>0.28454239999999997</v>
      </c>
      <c r="BK42" s="299">
        <v>0.26181189999999999</v>
      </c>
      <c r="BL42" s="299">
        <v>0.18602969999999999</v>
      </c>
      <c r="BM42" s="299">
        <v>0.25651990000000002</v>
      </c>
      <c r="BN42" s="299">
        <v>0.2282064</v>
      </c>
      <c r="BO42" s="299">
        <v>0.19622500000000001</v>
      </c>
      <c r="BP42" s="299">
        <v>0.2073228</v>
      </c>
      <c r="BQ42" s="299">
        <v>0.27397909999999998</v>
      </c>
      <c r="BR42" s="299">
        <v>0.22785459999999999</v>
      </c>
      <c r="BS42" s="299">
        <v>0.26804129999999998</v>
      </c>
      <c r="BT42" s="299">
        <v>0.20877850000000001</v>
      </c>
      <c r="BU42" s="299">
        <v>0.28249099999999999</v>
      </c>
      <c r="BV42" s="299">
        <v>0.28665740000000001</v>
      </c>
    </row>
    <row r="43" spans="1:74" ht="11.1" customHeight="1" x14ac:dyDescent="0.2">
      <c r="A43" s="61" t="s">
        <v>745</v>
      </c>
      <c r="B43" s="737" t="s">
        <v>971</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1.7589520000000001</v>
      </c>
      <c r="AN43" s="210">
        <v>1.6681839999999999</v>
      </c>
      <c r="AO43" s="210">
        <v>1.6146180000000001</v>
      </c>
      <c r="AP43" s="210">
        <v>1.5589219999999999</v>
      </c>
      <c r="AQ43" s="210">
        <v>1.639025</v>
      </c>
      <c r="AR43" s="210">
        <v>1.8517170000000001</v>
      </c>
      <c r="AS43" s="210">
        <v>1.9066909999999999</v>
      </c>
      <c r="AT43" s="210">
        <v>1.999512</v>
      </c>
      <c r="AU43" s="210">
        <v>1.829885</v>
      </c>
      <c r="AV43" s="210">
        <v>1.7457210000000001</v>
      </c>
      <c r="AW43" s="210">
        <v>1.749112</v>
      </c>
      <c r="AX43" s="210">
        <v>1.6369069999999999</v>
      </c>
      <c r="AY43" s="210">
        <v>1.706998</v>
      </c>
      <c r="AZ43" s="210">
        <v>1.481609</v>
      </c>
      <c r="BA43" s="210">
        <v>1.6977370000000001</v>
      </c>
      <c r="BB43" s="210">
        <v>1.7731431</v>
      </c>
      <c r="BC43" s="210">
        <v>1.9093967999999999</v>
      </c>
      <c r="BD43" s="299">
        <v>2.0521859999999998</v>
      </c>
      <c r="BE43" s="299">
        <v>2.0482800000000001</v>
      </c>
      <c r="BF43" s="299">
        <v>2.1392679999999999</v>
      </c>
      <c r="BG43" s="299">
        <v>1.9734389999999999</v>
      </c>
      <c r="BH43" s="299">
        <v>1.871607</v>
      </c>
      <c r="BI43" s="299">
        <v>1.808724</v>
      </c>
      <c r="BJ43" s="299">
        <v>1.6861969999999999</v>
      </c>
      <c r="BK43" s="299">
        <v>1.745743</v>
      </c>
      <c r="BL43" s="299">
        <v>1.6500600000000001</v>
      </c>
      <c r="BM43" s="299">
        <v>1.749115</v>
      </c>
      <c r="BN43" s="299">
        <v>1.8328199999999999</v>
      </c>
      <c r="BO43" s="299">
        <v>1.955945</v>
      </c>
      <c r="BP43" s="299">
        <v>2.1007120000000001</v>
      </c>
      <c r="BQ43" s="299">
        <v>2.113524</v>
      </c>
      <c r="BR43" s="299">
        <v>2.1935229999999999</v>
      </c>
      <c r="BS43" s="299">
        <v>2.0355690000000002</v>
      </c>
      <c r="BT43" s="299">
        <v>1.9138809999999999</v>
      </c>
      <c r="BU43" s="299">
        <v>1.852776</v>
      </c>
      <c r="BV43" s="299">
        <v>1.735473</v>
      </c>
    </row>
    <row r="44" spans="1:74" ht="11.1" customHeight="1" x14ac:dyDescent="0.2">
      <c r="A44" s="61" t="s">
        <v>516</v>
      </c>
      <c r="B44" s="571"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19.905342999999998</v>
      </c>
      <c r="AN44" s="210">
        <v>19.83887</v>
      </c>
      <c r="AO44" s="210">
        <v>18.283773</v>
      </c>
      <c r="AP44" s="210">
        <v>14.690989</v>
      </c>
      <c r="AQ44" s="210">
        <v>16.103228999999999</v>
      </c>
      <c r="AR44" s="210">
        <v>17.435207999999999</v>
      </c>
      <c r="AS44" s="210">
        <v>18.322590000000002</v>
      </c>
      <c r="AT44" s="210">
        <v>18.439346</v>
      </c>
      <c r="AU44" s="210">
        <v>18.307296999999998</v>
      </c>
      <c r="AV44" s="210">
        <v>18.623835</v>
      </c>
      <c r="AW44" s="210">
        <v>18.702424000000001</v>
      </c>
      <c r="AX44" s="210">
        <v>18.795701999999999</v>
      </c>
      <c r="AY44" s="210">
        <v>18.595403000000001</v>
      </c>
      <c r="AZ44" s="210">
        <v>17.444201</v>
      </c>
      <c r="BA44" s="210">
        <v>19.203831999999998</v>
      </c>
      <c r="BB44" s="210">
        <v>19.386251132999998</v>
      </c>
      <c r="BC44" s="210">
        <v>19.773523719</v>
      </c>
      <c r="BD44" s="299">
        <v>20.041540000000001</v>
      </c>
      <c r="BE44" s="299">
        <v>19.88794</v>
      </c>
      <c r="BF44" s="299">
        <v>20.222280000000001</v>
      </c>
      <c r="BG44" s="299">
        <v>19.793959999999998</v>
      </c>
      <c r="BH44" s="299">
        <v>20.16394</v>
      </c>
      <c r="BI44" s="299">
        <v>20.389859999999999</v>
      </c>
      <c r="BJ44" s="299">
        <v>20.23827</v>
      </c>
      <c r="BK44" s="299">
        <v>20.020160000000001</v>
      </c>
      <c r="BL44" s="299">
        <v>19.869389999999999</v>
      </c>
      <c r="BM44" s="299">
        <v>20.282730000000001</v>
      </c>
      <c r="BN44" s="299">
        <v>20.40072</v>
      </c>
      <c r="BO44" s="299">
        <v>20.585429999999999</v>
      </c>
      <c r="BP44" s="299">
        <v>20.74156</v>
      </c>
      <c r="BQ44" s="299">
        <v>20.814699999999998</v>
      </c>
      <c r="BR44" s="299">
        <v>21.166329999999999</v>
      </c>
      <c r="BS44" s="299">
        <v>20.71574</v>
      </c>
      <c r="BT44" s="299">
        <v>20.905909999999999</v>
      </c>
      <c r="BU44" s="299">
        <v>20.956669999999999</v>
      </c>
      <c r="BV44" s="299">
        <v>20.841989999999999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87"/>
      <c r="AY45" s="687"/>
      <c r="AZ45" s="687"/>
      <c r="BA45" s="687"/>
      <c r="BB45" s="687"/>
      <c r="BC45" s="687"/>
      <c r="BD45" s="687"/>
      <c r="BE45" s="687"/>
      <c r="BF45" s="687"/>
      <c r="BG45" s="687"/>
      <c r="BH45" s="687"/>
      <c r="BI45" s="687"/>
      <c r="BJ45" s="687"/>
      <c r="BK45" s="687"/>
      <c r="BL45" s="302"/>
      <c r="BM45" s="302"/>
      <c r="BN45" s="302"/>
      <c r="BO45" s="302"/>
      <c r="BP45" s="302"/>
      <c r="BQ45" s="302"/>
      <c r="BR45" s="302"/>
      <c r="BS45" s="302"/>
      <c r="BT45" s="302"/>
      <c r="BU45" s="302"/>
      <c r="BV45" s="302"/>
    </row>
    <row r="46" spans="1:74" ht="11.1" customHeight="1" x14ac:dyDescent="0.2">
      <c r="A46" s="61" t="s">
        <v>746</v>
      </c>
      <c r="B46" s="174" t="s">
        <v>979</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-0.60498300000000005</v>
      </c>
      <c r="AN46" s="210">
        <v>-1.525733</v>
      </c>
      <c r="AO46" s="210">
        <v>-1.276394</v>
      </c>
      <c r="AP46" s="210">
        <v>-1.215975</v>
      </c>
      <c r="AQ46" s="210">
        <v>0.93929700000000005</v>
      </c>
      <c r="AR46" s="210">
        <v>0.67505400000000004</v>
      </c>
      <c r="AS46" s="210">
        <v>-0.56612499999999999</v>
      </c>
      <c r="AT46" s="210">
        <v>-1.0325260000000001</v>
      </c>
      <c r="AU46" s="210">
        <v>-0.83303499999999997</v>
      </c>
      <c r="AV46" s="210">
        <v>-0.98418600000000001</v>
      </c>
      <c r="AW46" s="210">
        <v>-0.20735500000000001</v>
      </c>
      <c r="AX46" s="210">
        <v>-1.204998</v>
      </c>
      <c r="AY46" s="210">
        <v>-0.81365100000000001</v>
      </c>
      <c r="AZ46" s="210">
        <v>-1.2914E-2</v>
      </c>
      <c r="BA46" s="210">
        <v>0.60933700000000002</v>
      </c>
      <c r="BB46" s="210">
        <v>-0.43635606037000002</v>
      </c>
      <c r="BC46" s="210">
        <v>0.30159770086999999</v>
      </c>
      <c r="BD46" s="299">
        <v>0.74261319999999997</v>
      </c>
      <c r="BE46" s="299">
        <v>0.84813430000000001</v>
      </c>
      <c r="BF46" s="299">
        <v>1.1525000000000001</v>
      </c>
      <c r="BG46" s="299">
        <v>0.97441500000000003</v>
      </c>
      <c r="BH46" s="299">
        <v>0.78200049999999999</v>
      </c>
      <c r="BI46" s="299">
        <v>0.69324399999999997</v>
      </c>
      <c r="BJ46" s="299">
        <v>-0.14717089999999999</v>
      </c>
      <c r="BK46" s="299">
        <v>0.66479100000000002</v>
      </c>
      <c r="BL46" s="299">
        <v>0.1081319</v>
      </c>
      <c r="BM46" s="299">
        <v>0.38639119999999999</v>
      </c>
      <c r="BN46" s="299">
        <v>1.1892</v>
      </c>
      <c r="BO46" s="299">
        <v>1.1387119999999999</v>
      </c>
      <c r="BP46" s="299">
        <v>0.90560149999999995</v>
      </c>
      <c r="BQ46" s="299">
        <v>0.60898459999999999</v>
      </c>
      <c r="BR46" s="299">
        <v>0.5337018</v>
      </c>
      <c r="BS46" s="299">
        <v>0.28291319999999998</v>
      </c>
      <c r="BT46" s="299">
        <v>0.18819549999999999</v>
      </c>
      <c r="BU46" s="299">
        <v>0.1871033</v>
      </c>
      <c r="BV46" s="299">
        <v>-0.62389209999999995</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302"/>
      <c r="BE47" s="302"/>
      <c r="BF47" s="302"/>
      <c r="BG47" s="302"/>
      <c r="BH47" s="302"/>
      <c r="BI47" s="302"/>
      <c r="BJ47" s="302"/>
      <c r="BK47" s="302"/>
      <c r="BL47" s="302"/>
      <c r="BM47" s="302"/>
      <c r="BN47" s="302"/>
      <c r="BO47" s="302"/>
      <c r="BP47" s="302"/>
      <c r="BQ47" s="302"/>
      <c r="BR47" s="302"/>
      <c r="BS47" s="302"/>
      <c r="BT47" s="302"/>
      <c r="BU47" s="302"/>
      <c r="BV47" s="302"/>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366"/>
      <c r="BE48" s="366"/>
      <c r="BF48" s="366"/>
      <c r="BG48" s="366"/>
      <c r="BH48" s="366"/>
      <c r="BI48" s="366"/>
      <c r="BJ48" s="366"/>
      <c r="BK48" s="63"/>
      <c r="BL48" s="63"/>
      <c r="BM48" s="63"/>
      <c r="BN48" s="63"/>
      <c r="BO48" s="63"/>
      <c r="BP48" s="63"/>
      <c r="BQ48" s="63"/>
      <c r="BR48" s="63"/>
      <c r="BS48" s="63"/>
      <c r="BT48" s="63"/>
      <c r="BU48" s="63"/>
      <c r="BV48" s="366"/>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366"/>
      <c r="BE49" s="366"/>
      <c r="BF49" s="366"/>
      <c r="BG49" s="366"/>
      <c r="BH49" s="366"/>
      <c r="BI49" s="366"/>
      <c r="BJ49" s="366"/>
      <c r="BK49" s="366"/>
      <c r="BL49" s="366"/>
      <c r="BM49" s="366"/>
      <c r="BN49" s="366"/>
      <c r="BO49" s="366"/>
      <c r="BP49" s="366"/>
      <c r="BQ49" s="366"/>
      <c r="BR49" s="366"/>
      <c r="BS49" s="366"/>
      <c r="BT49" s="366"/>
      <c r="BU49" s="366"/>
      <c r="BV49" s="366"/>
    </row>
    <row r="50" spans="1:74" ht="11.1" customHeight="1" x14ac:dyDescent="0.2">
      <c r="A50" s="61" t="s">
        <v>517</v>
      </c>
      <c r="B50" s="571" t="s">
        <v>1374</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442.834</v>
      </c>
      <c r="AN50" s="68">
        <v>454.22500000000002</v>
      </c>
      <c r="AO50" s="68">
        <v>482.45400000000001</v>
      </c>
      <c r="AP50" s="68">
        <v>529.16399999999999</v>
      </c>
      <c r="AQ50" s="68">
        <v>520.96100000000001</v>
      </c>
      <c r="AR50" s="68">
        <v>531.92600000000004</v>
      </c>
      <c r="AS50" s="68">
        <v>519.28</v>
      </c>
      <c r="AT50" s="68">
        <v>504.00799999999998</v>
      </c>
      <c r="AU50" s="68">
        <v>497.322</v>
      </c>
      <c r="AV50" s="68">
        <v>493.59300000000002</v>
      </c>
      <c r="AW50" s="68">
        <v>500.42</v>
      </c>
      <c r="AX50" s="68">
        <v>485.25700000000001</v>
      </c>
      <c r="AY50" s="68">
        <v>475.85300000000001</v>
      </c>
      <c r="AZ50" s="68">
        <v>493.15499999999997</v>
      </c>
      <c r="BA50" s="68">
        <v>501.90199999999999</v>
      </c>
      <c r="BB50" s="68">
        <v>485.05614286000002</v>
      </c>
      <c r="BC50" s="68">
        <v>479.20758376999999</v>
      </c>
      <c r="BD50" s="301">
        <v>466.09559999999999</v>
      </c>
      <c r="BE50" s="301">
        <v>453.70229999999998</v>
      </c>
      <c r="BF50" s="301">
        <v>445.98160000000001</v>
      </c>
      <c r="BG50" s="301">
        <v>447.30180000000001</v>
      </c>
      <c r="BH50" s="301">
        <v>457.65769999999998</v>
      </c>
      <c r="BI50" s="301">
        <v>460.43200000000002</v>
      </c>
      <c r="BJ50" s="301">
        <v>449.3741</v>
      </c>
      <c r="BK50" s="301">
        <v>453.54329999999999</v>
      </c>
      <c r="BL50" s="301">
        <v>460.66070000000002</v>
      </c>
      <c r="BM50" s="301">
        <v>473.45659999999998</v>
      </c>
      <c r="BN50" s="301">
        <v>481.97770000000003</v>
      </c>
      <c r="BO50" s="301">
        <v>481.96899999999999</v>
      </c>
      <c r="BP50" s="301">
        <v>473.22089999999997</v>
      </c>
      <c r="BQ50" s="301">
        <v>458.16669999999999</v>
      </c>
      <c r="BR50" s="301">
        <v>447.13150000000002</v>
      </c>
      <c r="BS50" s="301">
        <v>447.93770000000001</v>
      </c>
      <c r="BT50" s="301">
        <v>457.60739999999998</v>
      </c>
      <c r="BU50" s="301">
        <v>460.33</v>
      </c>
      <c r="BV50" s="301">
        <v>449.48719999999997</v>
      </c>
    </row>
    <row r="51" spans="1:74" ht="11.1" customHeight="1" x14ac:dyDescent="0.2">
      <c r="A51" s="565" t="s">
        <v>969</v>
      </c>
      <c r="B51" s="66" t="s">
        <v>970</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195.11</v>
      </c>
      <c r="AN51" s="68">
        <v>178.73400000000001</v>
      </c>
      <c r="AO51" s="68">
        <v>180.83799999999999</v>
      </c>
      <c r="AP51" s="68">
        <v>195.59800000000001</v>
      </c>
      <c r="AQ51" s="68">
        <v>209.73599999999999</v>
      </c>
      <c r="AR51" s="68">
        <v>233.86699999999999</v>
      </c>
      <c r="AS51" s="68">
        <v>256.74099999999999</v>
      </c>
      <c r="AT51" s="68">
        <v>282.76400000000001</v>
      </c>
      <c r="AU51" s="68">
        <v>299.05500000000001</v>
      </c>
      <c r="AV51" s="68">
        <v>286.99799999999999</v>
      </c>
      <c r="AW51" s="68">
        <v>267.41800000000001</v>
      </c>
      <c r="AX51" s="68">
        <v>229.15700000000001</v>
      </c>
      <c r="AY51" s="68">
        <v>192.06200000000001</v>
      </c>
      <c r="AZ51" s="68">
        <v>170.654</v>
      </c>
      <c r="BA51" s="68">
        <v>168.58439799999999</v>
      </c>
      <c r="BB51" s="68">
        <v>171.96742857000001</v>
      </c>
      <c r="BC51" s="68">
        <v>187.97327279000001</v>
      </c>
      <c r="BD51" s="301">
        <v>203.97040000000001</v>
      </c>
      <c r="BE51" s="301">
        <v>221.0052</v>
      </c>
      <c r="BF51" s="301">
        <v>236.65940000000001</v>
      </c>
      <c r="BG51" s="301">
        <v>244.00219999999999</v>
      </c>
      <c r="BH51" s="301">
        <v>240.34979999999999</v>
      </c>
      <c r="BI51" s="301">
        <v>222.84819999999999</v>
      </c>
      <c r="BJ51" s="301">
        <v>198.67519999999999</v>
      </c>
      <c r="BK51" s="301">
        <v>173.12180000000001</v>
      </c>
      <c r="BL51" s="301">
        <v>158.18889999999999</v>
      </c>
      <c r="BM51" s="301">
        <v>156.7276</v>
      </c>
      <c r="BN51" s="301">
        <v>168.01329999999999</v>
      </c>
      <c r="BO51" s="301">
        <v>185.3623</v>
      </c>
      <c r="BP51" s="301">
        <v>205.2054</v>
      </c>
      <c r="BQ51" s="301">
        <v>221.85599999999999</v>
      </c>
      <c r="BR51" s="301">
        <v>240.8092</v>
      </c>
      <c r="BS51" s="301">
        <v>246.23670000000001</v>
      </c>
      <c r="BT51" s="301">
        <v>242.059</v>
      </c>
      <c r="BU51" s="301">
        <v>227.89830000000001</v>
      </c>
      <c r="BV51" s="301">
        <v>204.78479999999999</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92.474000000000004</v>
      </c>
      <c r="AN52" s="68">
        <v>98.775999999999996</v>
      </c>
      <c r="AO52" s="68">
        <v>100.102</v>
      </c>
      <c r="AP52" s="68">
        <v>92.966999999999999</v>
      </c>
      <c r="AQ52" s="68">
        <v>88.893000000000001</v>
      </c>
      <c r="AR52" s="68">
        <v>91.852000000000004</v>
      </c>
      <c r="AS52" s="68">
        <v>88.953999999999994</v>
      </c>
      <c r="AT52" s="68">
        <v>82.271000000000001</v>
      </c>
      <c r="AU52" s="68">
        <v>81.403999999999996</v>
      </c>
      <c r="AV52" s="68">
        <v>80.293000000000006</v>
      </c>
      <c r="AW52" s="68">
        <v>80.174000000000007</v>
      </c>
      <c r="AX52" s="68">
        <v>78.206999999999994</v>
      </c>
      <c r="AY52" s="68">
        <v>84.656999999999996</v>
      </c>
      <c r="AZ52" s="68">
        <v>89.537000000000006</v>
      </c>
      <c r="BA52" s="68">
        <v>93.33</v>
      </c>
      <c r="BB52" s="68">
        <v>95.181142856999998</v>
      </c>
      <c r="BC52" s="68">
        <v>90.076633600999997</v>
      </c>
      <c r="BD52" s="301">
        <v>89.514660000000006</v>
      </c>
      <c r="BE52" s="301">
        <v>88.796270000000007</v>
      </c>
      <c r="BF52" s="301">
        <v>88.367689999999996</v>
      </c>
      <c r="BG52" s="301">
        <v>89.799189999999996</v>
      </c>
      <c r="BH52" s="301">
        <v>91.804559999999995</v>
      </c>
      <c r="BI52" s="301">
        <v>88.878579999999999</v>
      </c>
      <c r="BJ52" s="301">
        <v>82.959100000000007</v>
      </c>
      <c r="BK52" s="301">
        <v>88.609430000000003</v>
      </c>
      <c r="BL52" s="301">
        <v>91.014290000000003</v>
      </c>
      <c r="BM52" s="301">
        <v>93.104240000000004</v>
      </c>
      <c r="BN52" s="301">
        <v>95.328059999999994</v>
      </c>
      <c r="BO52" s="301">
        <v>93.047839999999994</v>
      </c>
      <c r="BP52" s="301">
        <v>90.827449999999999</v>
      </c>
      <c r="BQ52" s="301">
        <v>89.58578</v>
      </c>
      <c r="BR52" s="301">
        <v>88.731979999999993</v>
      </c>
      <c r="BS52" s="301">
        <v>89.8065</v>
      </c>
      <c r="BT52" s="301">
        <v>91.644540000000006</v>
      </c>
      <c r="BU52" s="301">
        <v>88.885379999999998</v>
      </c>
      <c r="BV52" s="301">
        <v>83.091809999999995</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30.183185000000002</v>
      </c>
      <c r="AN53" s="68">
        <v>30.187282</v>
      </c>
      <c r="AO53" s="68">
        <v>33.569009000000001</v>
      </c>
      <c r="AP53" s="68">
        <v>32.260756000000001</v>
      </c>
      <c r="AQ53" s="68">
        <v>28.727378999999999</v>
      </c>
      <c r="AR53" s="68">
        <v>26.171522</v>
      </c>
      <c r="AS53" s="68">
        <v>25.523994999999999</v>
      </c>
      <c r="AT53" s="68">
        <v>25.511205</v>
      </c>
      <c r="AU53" s="68">
        <v>25.180250000000001</v>
      </c>
      <c r="AV53" s="68">
        <v>27.050117</v>
      </c>
      <c r="AW53" s="68">
        <v>28.605561000000002</v>
      </c>
      <c r="AX53" s="68">
        <v>29.897641</v>
      </c>
      <c r="AY53" s="68">
        <v>32.518999999999998</v>
      </c>
      <c r="AZ53" s="68">
        <v>31.123999999999999</v>
      </c>
      <c r="BA53" s="68">
        <v>29.082208000000001</v>
      </c>
      <c r="BB53" s="68">
        <v>26.537624616999999</v>
      </c>
      <c r="BC53" s="68">
        <v>25.787834522000001</v>
      </c>
      <c r="BD53" s="301">
        <v>25.51351</v>
      </c>
      <c r="BE53" s="301">
        <v>25.45983</v>
      </c>
      <c r="BF53" s="301">
        <v>25.12594</v>
      </c>
      <c r="BG53" s="301">
        <v>25.321619999999999</v>
      </c>
      <c r="BH53" s="301">
        <v>24.734010000000001</v>
      </c>
      <c r="BI53" s="301">
        <v>25.110199999999999</v>
      </c>
      <c r="BJ53" s="301">
        <v>25.592169999999999</v>
      </c>
      <c r="BK53" s="301">
        <v>27.608460000000001</v>
      </c>
      <c r="BL53" s="301">
        <v>27.7637</v>
      </c>
      <c r="BM53" s="301">
        <v>27.66572</v>
      </c>
      <c r="BN53" s="301">
        <v>27.311869999999999</v>
      </c>
      <c r="BO53" s="301">
        <v>26.910329999999998</v>
      </c>
      <c r="BP53" s="301">
        <v>26.433389999999999</v>
      </c>
      <c r="BQ53" s="301">
        <v>26.280190000000001</v>
      </c>
      <c r="BR53" s="301">
        <v>25.950209999999998</v>
      </c>
      <c r="BS53" s="301">
        <v>26.135370000000002</v>
      </c>
      <c r="BT53" s="301">
        <v>25.556920000000002</v>
      </c>
      <c r="BU53" s="301">
        <v>25.938289999999999</v>
      </c>
      <c r="BV53" s="301">
        <v>26.417259999999999</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264.23</v>
      </c>
      <c r="AN54" s="68">
        <v>251.71799999999999</v>
      </c>
      <c r="AO54" s="68">
        <v>260.839</v>
      </c>
      <c r="AP54" s="68">
        <v>257.30200000000002</v>
      </c>
      <c r="AQ54" s="68">
        <v>258.23500000000001</v>
      </c>
      <c r="AR54" s="68">
        <v>253.26300000000001</v>
      </c>
      <c r="AS54" s="68">
        <v>249.27500000000001</v>
      </c>
      <c r="AT54" s="68">
        <v>236.61500000000001</v>
      </c>
      <c r="AU54" s="68">
        <v>226.54400000000001</v>
      </c>
      <c r="AV54" s="68">
        <v>227.27500000000001</v>
      </c>
      <c r="AW54" s="68">
        <v>241.23099999999999</v>
      </c>
      <c r="AX54" s="68">
        <v>243.18799999999999</v>
      </c>
      <c r="AY54" s="68">
        <v>255.13900000000001</v>
      </c>
      <c r="AZ54" s="68">
        <v>241.09299999999999</v>
      </c>
      <c r="BA54" s="68">
        <v>237.64709199999999</v>
      </c>
      <c r="BB54" s="68">
        <v>235.86500000000001</v>
      </c>
      <c r="BC54" s="68">
        <v>233.94703834000001</v>
      </c>
      <c r="BD54" s="301">
        <v>232.54349999999999</v>
      </c>
      <c r="BE54" s="301">
        <v>229.49780000000001</v>
      </c>
      <c r="BF54" s="301">
        <v>224.99799999999999</v>
      </c>
      <c r="BG54" s="301">
        <v>226.35079999999999</v>
      </c>
      <c r="BH54" s="301">
        <v>219.97710000000001</v>
      </c>
      <c r="BI54" s="301">
        <v>224.07589999999999</v>
      </c>
      <c r="BJ54" s="301">
        <v>234.22559999999999</v>
      </c>
      <c r="BK54" s="301">
        <v>250.26329999999999</v>
      </c>
      <c r="BL54" s="301">
        <v>252.59129999999999</v>
      </c>
      <c r="BM54" s="301">
        <v>241.67259999999999</v>
      </c>
      <c r="BN54" s="301">
        <v>240.33449999999999</v>
      </c>
      <c r="BO54" s="301">
        <v>240.994</v>
      </c>
      <c r="BP54" s="301">
        <v>245.63409999999999</v>
      </c>
      <c r="BQ54" s="301">
        <v>244.22880000000001</v>
      </c>
      <c r="BR54" s="301">
        <v>236.27709999999999</v>
      </c>
      <c r="BS54" s="301">
        <v>233.20060000000001</v>
      </c>
      <c r="BT54" s="301">
        <v>229.39060000000001</v>
      </c>
      <c r="BU54" s="301">
        <v>239.14269999999999</v>
      </c>
      <c r="BV54" s="301">
        <v>249.35489999999999</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27.672999999999998</v>
      </c>
      <c r="AN55" s="68">
        <v>25.852</v>
      </c>
      <c r="AO55" s="68">
        <v>22.577000000000002</v>
      </c>
      <c r="AP55" s="68">
        <v>22.87</v>
      </c>
      <c r="AQ55" s="68">
        <v>24.044</v>
      </c>
      <c r="AR55" s="68">
        <v>23.498999999999999</v>
      </c>
      <c r="AS55" s="68">
        <v>24.305</v>
      </c>
      <c r="AT55" s="68">
        <v>25.151</v>
      </c>
      <c r="AU55" s="68">
        <v>22.436</v>
      </c>
      <c r="AV55" s="68">
        <v>25.204999999999998</v>
      </c>
      <c r="AW55" s="68">
        <v>25.039000000000001</v>
      </c>
      <c r="AX55" s="68">
        <v>25.31</v>
      </c>
      <c r="AY55" s="68">
        <v>22.939</v>
      </c>
      <c r="AZ55" s="68">
        <v>20.896000000000001</v>
      </c>
      <c r="BA55" s="68">
        <v>20.259076</v>
      </c>
      <c r="BB55" s="68">
        <v>21.230857143000001</v>
      </c>
      <c r="BC55" s="68">
        <v>19.954513232</v>
      </c>
      <c r="BD55" s="301">
        <v>23.372669999999999</v>
      </c>
      <c r="BE55" s="301">
        <v>21.19171</v>
      </c>
      <c r="BF55" s="301">
        <v>23.386970000000002</v>
      </c>
      <c r="BG55" s="301">
        <v>22.202590000000001</v>
      </c>
      <c r="BH55" s="301">
        <v>22.05087</v>
      </c>
      <c r="BI55" s="301">
        <v>23.218170000000001</v>
      </c>
      <c r="BJ55" s="301">
        <v>24.445440000000001</v>
      </c>
      <c r="BK55" s="301">
        <v>23.601990000000001</v>
      </c>
      <c r="BL55" s="301">
        <v>26.591090000000001</v>
      </c>
      <c r="BM55" s="301">
        <v>24.106339999999999</v>
      </c>
      <c r="BN55" s="301">
        <v>24.251000000000001</v>
      </c>
      <c r="BO55" s="301">
        <v>22.426220000000001</v>
      </c>
      <c r="BP55" s="301">
        <v>23.863379999999999</v>
      </c>
      <c r="BQ55" s="301">
        <v>23.34667</v>
      </c>
      <c r="BR55" s="301">
        <v>24.031389999999998</v>
      </c>
      <c r="BS55" s="301">
        <v>23.061789999999998</v>
      </c>
      <c r="BT55" s="301">
        <v>20.964230000000001</v>
      </c>
      <c r="BU55" s="301">
        <v>23.818280000000001</v>
      </c>
      <c r="BV55" s="301">
        <v>26.154900000000001</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236.55699999999999</v>
      </c>
      <c r="AN56" s="68">
        <v>225.86600000000001</v>
      </c>
      <c r="AO56" s="68">
        <v>238.262</v>
      </c>
      <c r="AP56" s="68">
        <v>234.43199999999999</v>
      </c>
      <c r="AQ56" s="68">
        <v>234.191</v>
      </c>
      <c r="AR56" s="68">
        <v>229.76400000000001</v>
      </c>
      <c r="AS56" s="68">
        <v>224.97</v>
      </c>
      <c r="AT56" s="68">
        <v>211.464</v>
      </c>
      <c r="AU56" s="68">
        <v>204.108</v>
      </c>
      <c r="AV56" s="68">
        <v>202.07</v>
      </c>
      <c r="AW56" s="68">
        <v>216.19200000000001</v>
      </c>
      <c r="AX56" s="68">
        <v>217.87799999999999</v>
      </c>
      <c r="AY56" s="68">
        <v>232.2</v>
      </c>
      <c r="AZ56" s="68">
        <v>220.197</v>
      </c>
      <c r="BA56" s="68">
        <v>217.38801599999999</v>
      </c>
      <c r="BB56" s="68">
        <v>214.63414286</v>
      </c>
      <c r="BC56" s="68">
        <v>213.99152892000001</v>
      </c>
      <c r="BD56" s="301">
        <v>209.17080000000001</v>
      </c>
      <c r="BE56" s="301">
        <v>208.30609999999999</v>
      </c>
      <c r="BF56" s="301">
        <v>201.61099999999999</v>
      </c>
      <c r="BG56" s="301">
        <v>204.1482</v>
      </c>
      <c r="BH56" s="301">
        <v>197.9263</v>
      </c>
      <c r="BI56" s="301">
        <v>200.85769999999999</v>
      </c>
      <c r="BJ56" s="301">
        <v>209.7801</v>
      </c>
      <c r="BK56" s="301">
        <v>226.66130000000001</v>
      </c>
      <c r="BL56" s="301">
        <v>226.00020000000001</v>
      </c>
      <c r="BM56" s="301">
        <v>217.56630000000001</v>
      </c>
      <c r="BN56" s="301">
        <v>216.08349999999999</v>
      </c>
      <c r="BO56" s="301">
        <v>218.5677</v>
      </c>
      <c r="BP56" s="301">
        <v>221.77070000000001</v>
      </c>
      <c r="BQ56" s="301">
        <v>220.88210000000001</v>
      </c>
      <c r="BR56" s="301">
        <v>212.2457</v>
      </c>
      <c r="BS56" s="301">
        <v>210.1388</v>
      </c>
      <c r="BT56" s="301">
        <v>208.4263</v>
      </c>
      <c r="BU56" s="301">
        <v>215.3244</v>
      </c>
      <c r="BV56" s="301">
        <v>223.2</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44.012</v>
      </c>
      <c r="AN57" s="68">
        <v>42.725000000000001</v>
      </c>
      <c r="AO57" s="68">
        <v>39.872999999999998</v>
      </c>
      <c r="AP57" s="68">
        <v>39.993000000000002</v>
      </c>
      <c r="AQ57" s="68">
        <v>40.354999999999997</v>
      </c>
      <c r="AR57" s="68">
        <v>41.512999999999998</v>
      </c>
      <c r="AS57" s="68">
        <v>40.993000000000002</v>
      </c>
      <c r="AT57" s="68">
        <v>40.091000000000001</v>
      </c>
      <c r="AU57" s="68">
        <v>40.134999999999998</v>
      </c>
      <c r="AV57" s="68">
        <v>37.636000000000003</v>
      </c>
      <c r="AW57" s="68">
        <v>37.645000000000003</v>
      </c>
      <c r="AX57" s="68">
        <v>38.627000000000002</v>
      </c>
      <c r="AY57" s="68">
        <v>42.558</v>
      </c>
      <c r="AZ57" s="68">
        <v>39.835999999999999</v>
      </c>
      <c r="BA57" s="68">
        <v>38.953651999999998</v>
      </c>
      <c r="BB57" s="68">
        <v>39.915714285999996</v>
      </c>
      <c r="BC57" s="68">
        <v>42.45687478</v>
      </c>
      <c r="BD57" s="301">
        <v>41.800939999999997</v>
      </c>
      <c r="BE57" s="301">
        <v>42.935740000000003</v>
      </c>
      <c r="BF57" s="301">
        <v>42.45317</v>
      </c>
      <c r="BG57" s="301">
        <v>43.760100000000001</v>
      </c>
      <c r="BH57" s="301">
        <v>42.882210000000001</v>
      </c>
      <c r="BI57" s="301">
        <v>40.684179999999998</v>
      </c>
      <c r="BJ57" s="301">
        <v>40.492939999999997</v>
      </c>
      <c r="BK57" s="301">
        <v>40.980269999999997</v>
      </c>
      <c r="BL57" s="301">
        <v>40.455849999999998</v>
      </c>
      <c r="BM57" s="301">
        <v>39.939219999999999</v>
      </c>
      <c r="BN57" s="301">
        <v>40.633940000000003</v>
      </c>
      <c r="BO57" s="301">
        <v>41.272370000000002</v>
      </c>
      <c r="BP57" s="301">
        <v>40.670209999999997</v>
      </c>
      <c r="BQ57" s="301">
        <v>41.9101</v>
      </c>
      <c r="BR57" s="301">
        <v>41.545340000000003</v>
      </c>
      <c r="BS57" s="301">
        <v>42.965620000000001</v>
      </c>
      <c r="BT57" s="301">
        <v>42.153480000000002</v>
      </c>
      <c r="BU57" s="301">
        <v>40.034599999999998</v>
      </c>
      <c r="BV57" s="301">
        <v>39.885849999999998</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143.01</v>
      </c>
      <c r="AN58" s="68">
        <v>132.74</v>
      </c>
      <c r="AO58" s="68">
        <v>126.71299999999999</v>
      </c>
      <c r="AP58" s="68">
        <v>150.709</v>
      </c>
      <c r="AQ58" s="68">
        <v>175.899</v>
      </c>
      <c r="AR58" s="68">
        <v>175.42699999999999</v>
      </c>
      <c r="AS58" s="68">
        <v>177.56100000000001</v>
      </c>
      <c r="AT58" s="68">
        <v>178.91399999999999</v>
      </c>
      <c r="AU58" s="68">
        <v>171.71799999999999</v>
      </c>
      <c r="AV58" s="68">
        <v>155.333</v>
      </c>
      <c r="AW58" s="68">
        <v>156.28100000000001</v>
      </c>
      <c r="AX58" s="68">
        <v>160.441</v>
      </c>
      <c r="AY58" s="68">
        <v>162.81</v>
      </c>
      <c r="AZ58" s="68">
        <v>143.404</v>
      </c>
      <c r="BA58" s="68">
        <v>145.477451</v>
      </c>
      <c r="BB58" s="68">
        <v>135.90457143</v>
      </c>
      <c r="BC58" s="68">
        <v>133.23871846</v>
      </c>
      <c r="BD58" s="301">
        <v>135.31229999999999</v>
      </c>
      <c r="BE58" s="301">
        <v>138.07749999999999</v>
      </c>
      <c r="BF58" s="301">
        <v>140.2911</v>
      </c>
      <c r="BG58" s="301">
        <v>138.4905</v>
      </c>
      <c r="BH58" s="301">
        <v>131.25020000000001</v>
      </c>
      <c r="BI58" s="301">
        <v>135.51769999999999</v>
      </c>
      <c r="BJ58" s="301">
        <v>140.91</v>
      </c>
      <c r="BK58" s="301">
        <v>140.27610000000001</v>
      </c>
      <c r="BL58" s="301">
        <v>136.38220000000001</v>
      </c>
      <c r="BM58" s="301">
        <v>130.2484</v>
      </c>
      <c r="BN58" s="301">
        <v>129.16820000000001</v>
      </c>
      <c r="BO58" s="301">
        <v>132.4529</v>
      </c>
      <c r="BP58" s="301">
        <v>134.67529999999999</v>
      </c>
      <c r="BQ58" s="301">
        <v>139.9462</v>
      </c>
      <c r="BR58" s="301">
        <v>142.7731</v>
      </c>
      <c r="BS58" s="301">
        <v>141.46680000000001</v>
      </c>
      <c r="BT58" s="301">
        <v>133.42449999999999</v>
      </c>
      <c r="BU58" s="301">
        <v>136.6516</v>
      </c>
      <c r="BV58" s="301">
        <v>142.44290000000001</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30.731000000000002</v>
      </c>
      <c r="AN59" s="68">
        <v>31.242999999999999</v>
      </c>
      <c r="AO59" s="68">
        <v>34.369999999999997</v>
      </c>
      <c r="AP59" s="68">
        <v>36.548000000000002</v>
      </c>
      <c r="AQ59" s="68">
        <v>39.375999999999998</v>
      </c>
      <c r="AR59" s="68">
        <v>39.622999999999998</v>
      </c>
      <c r="AS59" s="68">
        <v>36.332000000000001</v>
      </c>
      <c r="AT59" s="68">
        <v>34.770000000000003</v>
      </c>
      <c r="AU59" s="68">
        <v>32.061</v>
      </c>
      <c r="AV59" s="68">
        <v>31.238</v>
      </c>
      <c r="AW59" s="68">
        <v>31.178999999999998</v>
      </c>
      <c r="AX59" s="68">
        <v>30.234000000000002</v>
      </c>
      <c r="AY59" s="68">
        <v>32.033000000000001</v>
      </c>
      <c r="AZ59" s="68">
        <v>31.15</v>
      </c>
      <c r="BA59" s="68">
        <v>30.908000000000001</v>
      </c>
      <c r="BB59" s="68">
        <v>31.599142857</v>
      </c>
      <c r="BC59" s="68">
        <v>33.067228301999997</v>
      </c>
      <c r="BD59" s="301">
        <v>33.230960000000003</v>
      </c>
      <c r="BE59" s="301">
        <v>32.043289999999999</v>
      </c>
      <c r="BF59" s="301">
        <v>30.91696</v>
      </c>
      <c r="BG59" s="301">
        <v>31.32376</v>
      </c>
      <c r="BH59" s="301">
        <v>32.102260000000001</v>
      </c>
      <c r="BI59" s="301">
        <v>33.667769999999997</v>
      </c>
      <c r="BJ59" s="301">
        <v>32.452770000000001</v>
      </c>
      <c r="BK59" s="301">
        <v>32.332920000000001</v>
      </c>
      <c r="BL59" s="301">
        <v>31.962869999999999</v>
      </c>
      <c r="BM59" s="301">
        <v>32.005940000000002</v>
      </c>
      <c r="BN59" s="301">
        <v>31.320889999999999</v>
      </c>
      <c r="BO59" s="301">
        <v>32.688639999999999</v>
      </c>
      <c r="BP59" s="301">
        <v>32.730739999999997</v>
      </c>
      <c r="BQ59" s="301">
        <v>31.62358</v>
      </c>
      <c r="BR59" s="301">
        <v>30.595849999999999</v>
      </c>
      <c r="BS59" s="301">
        <v>30.98366</v>
      </c>
      <c r="BT59" s="301">
        <v>31.723980000000001</v>
      </c>
      <c r="BU59" s="301">
        <v>33.440519999999999</v>
      </c>
      <c r="BV59" s="301">
        <v>32.42295</v>
      </c>
    </row>
    <row r="60" spans="1:74" ht="11.1" customHeight="1" x14ac:dyDescent="0.2">
      <c r="A60" s="61" t="s">
        <v>752</v>
      </c>
      <c r="B60" s="571" t="s">
        <v>971</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56.091000000000001</v>
      </c>
      <c r="AN60" s="68">
        <v>59.058999999999997</v>
      </c>
      <c r="AO60" s="68">
        <v>61.991999999999997</v>
      </c>
      <c r="AP60" s="68">
        <v>62.956000000000003</v>
      </c>
      <c r="AQ60" s="68">
        <v>63.317999999999998</v>
      </c>
      <c r="AR60" s="68">
        <v>59.204999999999998</v>
      </c>
      <c r="AS60" s="68">
        <v>56.316000000000003</v>
      </c>
      <c r="AT60" s="68">
        <v>51.195999999999998</v>
      </c>
      <c r="AU60" s="68">
        <v>48.573999999999998</v>
      </c>
      <c r="AV60" s="68">
        <v>46.281999999999996</v>
      </c>
      <c r="AW60" s="68">
        <v>46.494</v>
      </c>
      <c r="AX60" s="68">
        <v>49.31</v>
      </c>
      <c r="AY60" s="68">
        <v>52.432000000000002</v>
      </c>
      <c r="AZ60" s="68">
        <v>54.798000000000002</v>
      </c>
      <c r="BA60" s="68">
        <v>55.843000000000004</v>
      </c>
      <c r="BB60" s="68">
        <v>57.974690000000002</v>
      </c>
      <c r="BC60" s="68">
        <v>58.049039999999998</v>
      </c>
      <c r="BD60" s="301">
        <v>56.336280000000002</v>
      </c>
      <c r="BE60" s="301">
        <v>54.791840000000001</v>
      </c>
      <c r="BF60" s="301">
        <v>52.486460000000001</v>
      </c>
      <c r="BG60" s="301">
        <v>50.723080000000003</v>
      </c>
      <c r="BH60" s="301">
        <v>48.162170000000003</v>
      </c>
      <c r="BI60" s="301">
        <v>50.07302</v>
      </c>
      <c r="BJ60" s="301">
        <v>53.016840000000002</v>
      </c>
      <c r="BK60" s="301">
        <v>57.471319999999999</v>
      </c>
      <c r="BL60" s="301">
        <v>60.125920000000001</v>
      </c>
      <c r="BM60" s="301">
        <v>62.024270000000001</v>
      </c>
      <c r="BN60" s="301">
        <v>62.947049999999997</v>
      </c>
      <c r="BO60" s="301">
        <v>62.875120000000003</v>
      </c>
      <c r="BP60" s="301">
        <v>59.810850000000002</v>
      </c>
      <c r="BQ60" s="301">
        <v>57.364750000000001</v>
      </c>
      <c r="BR60" s="301">
        <v>52.684620000000002</v>
      </c>
      <c r="BS60" s="301">
        <v>50.529490000000003</v>
      </c>
      <c r="BT60" s="301">
        <v>47.99597</v>
      </c>
      <c r="BU60" s="301">
        <v>48.736759999999997</v>
      </c>
      <c r="BV60" s="301">
        <v>51.956800000000001</v>
      </c>
    </row>
    <row r="61" spans="1:74" ht="11.1" customHeight="1" x14ac:dyDescent="0.2">
      <c r="A61" s="61" t="s">
        <v>520</v>
      </c>
      <c r="B61" s="172" t="s">
        <v>111</v>
      </c>
      <c r="C61" s="692">
        <v>1353.9552980000001</v>
      </c>
      <c r="D61" s="692">
        <v>1351.867195</v>
      </c>
      <c r="E61" s="692">
        <v>1336.5904399999999</v>
      </c>
      <c r="F61" s="692">
        <v>1336.450544</v>
      </c>
      <c r="G61" s="692">
        <v>1346.970628</v>
      </c>
      <c r="H61" s="692">
        <v>1328.0862529999999</v>
      </c>
      <c r="I61" s="692">
        <v>1316.7558959999999</v>
      </c>
      <c r="J61" s="692">
        <v>1304.8895170000001</v>
      </c>
      <c r="K61" s="692">
        <v>1300.9485529999999</v>
      </c>
      <c r="L61" s="692">
        <v>1269.6399409999999</v>
      </c>
      <c r="M61" s="692">
        <v>1259.334247</v>
      </c>
      <c r="N61" s="692">
        <v>1229.1699490000001</v>
      </c>
      <c r="O61" s="692">
        <v>1215.2071189999999</v>
      </c>
      <c r="P61" s="692">
        <v>1209.9948260000001</v>
      </c>
      <c r="Q61" s="692">
        <v>1195.8376450000001</v>
      </c>
      <c r="R61" s="692">
        <v>1200.884804</v>
      </c>
      <c r="S61" s="692">
        <v>1209.937741</v>
      </c>
      <c r="T61" s="692">
        <v>1206.826908</v>
      </c>
      <c r="U61" s="692">
        <v>1212.586491</v>
      </c>
      <c r="V61" s="692">
        <v>1231.857886</v>
      </c>
      <c r="W61" s="692">
        <v>1271.1883539999999</v>
      </c>
      <c r="X61" s="692">
        <v>1260.222035</v>
      </c>
      <c r="Y61" s="692">
        <v>1257.7723249999999</v>
      </c>
      <c r="Z61" s="692">
        <v>1258.9382169999999</v>
      </c>
      <c r="AA61" s="692">
        <v>1265.0133530000001</v>
      </c>
      <c r="AB61" s="692">
        <v>1248.3144789999999</v>
      </c>
      <c r="AC61" s="692">
        <v>1245.21002</v>
      </c>
      <c r="AD61" s="692">
        <v>1263.632298</v>
      </c>
      <c r="AE61" s="692">
        <v>1307.123977</v>
      </c>
      <c r="AF61" s="692">
        <v>1304.1664989999999</v>
      </c>
      <c r="AG61" s="692">
        <v>1309.074613</v>
      </c>
      <c r="AH61" s="692">
        <v>1300.684616</v>
      </c>
      <c r="AI61" s="692">
        <v>1298.386778</v>
      </c>
      <c r="AJ61" s="692">
        <v>1285.568743</v>
      </c>
      <c r="AK61" s="692">
        <v>1283.237734</v>
      </c>
      <c r="AL61" s="692">
        <v>1281.879621</v>
      </c>
      <c r="AM61" s="692">
        <v>1298.6751850000001</v>
      </c>
      <c r="AN61" s="692">
        <v>1279.4072819999999</v>
      </c>
      <c r="AO61" s="692">
        <v>1320.7500090000001</v>
      </c>
      <c r="AP61" s="692">
        <v>1397.497756</v>
      </c>
      <c r="AQ61" s="692">
        <v>1425.5003790000001</v>
      </c>
      <c r="AR61" s="692">
        <v>1452.847522</v>
      </c>
      <c r="AS61" s="692">
        <v>1450.975995</v>
      </c>
      <c r="AT61" s="692">
        <v>1436.1402049999999</v>
      </c>
      <c r="AU61" s="692">
        <v>1421.99325</v>
      </c>
      <c r="AV61" s="692">
        <v>1385.6981169999999</v>
      </c>
      <c r="AW61" s="692">
        <v>1389.447561</v>
      </c>
      <c r="AX61" s="692">
        <v>1344.3186410000001</v>
      </c>
      <c r="AY61" s="692">
        <v>1330.0630000000001</v>
      </c>
      <c r="AZ61" s="692">
        <v>1294.751</v>
      </c>
      <c r="BA61" s="692">
        <v>1301.727801</v>
      </c>
      <c r="BB61" s="692">
        <v>1280.0014575</v>
      </c>
      <c r="BC61" s="692">
        <v>1283.8032284000001</v>
      </c>
      <c r="BD61" s="693">
        <v>1284.318</v>
      </c>
      <c r="BE61" s="693">
        <v>1286.31</v>
      </c>
      <c r="BF61" s="693">
        <v>1287.28</v>
      </c>
      <c r="BG61" s="693">
        <v>1297.0730000000001</v>
      </c>
      <c r="BH61" s="693">
        <v>1288.92</v>
      </c>
      <c r="BI61" s="693">
        <v>1281.288</v>
      </c>
      <c r="BJ61" s="693">
        <v>1257.6990000000001</v>
      </c>
      <c r="BK61" s="693">
        <v>1264.2070000000001</v>
      </c>
      <c r="BL61" s="693">
        <v>1259.146</v>
      </c>
      <c r="BM61" s="693">
        <v>1256.845</v>
      </c>
      <c r="BN61" s="693">
        <v>1277.0350000000001</v>
      </c>
      <c r="BO61" s="693">
        <v>1297.5719999999999</v>
      </c>
      <c r="BP61" s="693">
        <v>1309.2080000000001</v>
      </c>
      <c r="BQ61" s="693">
        <v>1310.962</v>
      </c>
      <c r="BR61" s="693">
        <v>1306.499</v>
      </c>
      <c r="BS61" s="693">
        <v>1309.2619999999999</v>
      </c>
      <c r="BT61" s="693">
        <v>1301.556</v>
      </c>
      <c r="BU61" s="693">
        <v>1301.058</v>
      </c>
      <c r="BV61" s="693">
        <v>1279.8440000000001</v>
      </c>
    </row>
    <row r="62" spans="1:74" ht="11.1" customHeight="1" x14ac:dyDescent="0.2">
      <c r="A62" s="61" t="s">
        <v>521</v>
      </c>
      <c r="B62" s="175" t="s">
        <v>405</v>
      </c>
      <c r="C62" s="700">
        <v>695.07799999999997</v>
      </c>
      <c r="D62" s="700">
        <v>694.82500000000005</v>
      </c>
      <c r="E62" s="700">
        <v>691.51</v>
      </c>
      <c r="F62" s="700">
        <v>688.78700000000003</v>
      </c>
      <c r="G62" s="700">
        <v>684.47799999999995</v>
      </c>
      <c r="H62" s="700">
        <v>679.17399999999998</v>
      </c>
      <c r="I62" s="700">
        <v>678.88300000000004</v>
      </c>
      <c r="J62" s="700">
        <v>678.79899999999998</v>
      </c>
      <c r="K62" s="700">
        <v>673.64</v>
      </c>
      <c r="L62" s="700">
        <v>668.95100000000002</v>
      </c>
      <c r="M62" s="700">
        <v>661.27800000000002</v>
      </c>
      <c r="N62" s="700">
        <v>662.83100000000002</v>
      </c>
      <c r="O62" s="700">
        <v>664.23400000000004</v>
      </c>
      <c r="P62" s="700">
        <v>665.45799999999997</v>
      </c>
      <c r="Q62" s="700">
        <v>665.45600000000002</v>
      </c>
      <c r="R62" s="700">
        <v>663.96600000000001</v>
      </c>
      <c r="S62" s="700">
        <v>660.16700000000003</v>
      </c>
      <c r="T62" s="700">
        <v>660.01499999999999</v>
      </c>
      <c r="U62" s="700">
        <v>660.01300000000003</v>
      </c>
      <c r="V62" s="700">
        <v>660.01099999999997</v>
      </c>
      <c r="W62" s="700">
        <v>660.00900000000001</v>
      </c>
      <c r="X62" s="700">
        <v>654.84</v>
      </c>
      <c r="Y62" s="700">
        <v>649.56700000000001</v>
      </c>
      <c r="Z62" s="700">
        <v>649.13900000000001</v>
      </c>
      <c r="AA62" s="700">
        <v>649.13900000000001</v>
      </c>
      <c r="AB62" s="700">
        <v>649.12599999999998</v>
      </c>
      <c r="AC62" s="700">
        <v>649.12599999999998</v>
      </c>
      <c r="AD62" s="700">
        <v>648.58799999999997</v>
      </c>
      <c r="AE62" s="700">
        <v>644.81799999999998</v>
      </c>
      <c r="AF62" s="700">
        <v>644.81799999999998</v>
      </c>
      <c r="AG62" s="700">
        <v>644.81799999999998</v>
      </c>
      <c r="AH62" s="700">
        <v>644.81799999999998</v>
      </c>
      <c r="AI62" s="700">
        <v>644.81799999999998</v>
      </c>
      <c r="AJ62" s="700">
        <v>641.15300000000002</v>
      </c>
      <c r="AK62" s="700">
        <v>634.96699999999998</v>
      </c>
      <c r="AL62" s="700">
        <v>634.96699999999998</v>
      </c>
      <c r="AM62" s="700">
        <v>634.96699999999998</v>
      </c>
      <c r="AN62" s="700">
        <v>634.96699999999998</v>
      </c>
      <c r="AO62" s="700">
        <v>634.96699999999998</v>
      </c>
      <c r="AP62" s="700">
        <v>637.82600000000002</v>
      </c>
      <c r="AQ62" s="700">
        <v>648.32600000000002</v>
      </c>
      <c r="AR62" s="700">
        <v>656.02300000000002</v>
      </c>
      <c r="AS62" s="700">
        <v>656.14</v>
      </c>
      <c r="AT62" s="700">
        <v>647.53</v>
      </c>
      <c r="AU62" s="700">
        <v>642.18600000000004</v>
      </c>
      <c r="AV62" s="700">
        <v>638.55600000000004</v>
      </c>
      <c r="AW62" s="700">
        <v>638.08500000000004</v>
      </c>
      <c r="AX62" s="700">
        <v>638.08600000000001</v>
      </c>
      <c r="AY62" s="700">
        <v>638.08500000000004</v>
      </c>
      <c r="AZ62" s="700">
        <v>637.77300000000002</v>
      </c>
      <c r="BA62" s="700">
        <v>637.774</v>
      </c>
      <c r="BB62" s="700">
        <v>633.22714285999996</v>
      </c>
      <c r="BC62" s="700">
        <v>626.69268513999998</v>
      </c>
      <c r="BD62" s="701">
        <v>620.09270000000004</v>
      </c>
      <c r="BE62" s="701">
        <v>620.09270000000004</v>
      </c>
      <c r="BF62" s="701">
        <v>620.09270000000004</v>
      </c>
      <c r="BG62" s="701">
        <v>620.09270000000004</v>
      </c>
      <c r="BH62" s="701">
        <v>618.66769999999997</v>
      </c>
      <c r="BI62" s="701">
        <v>617.24270000000001</v>
      </c>
      <c r="BJ62" s="701">
        <v>615.81769999999995</v>
      </c>
      <c r="BK62" s="701">
        <v>614.39269999999999</v>
      </c>
      <c r="BL62" s="701">
        <v>612.96770000000004</v>
      </c>
      <c r="BM62" s="701">
        <v>611.54269999999997</v>
      </c>
      <c r="BN62" s="701">
        <v>610.11770000000001</v>
      </c>
      <c r="BO62" s="701">
        <v>608.69269999999995</v>
      </c>
      <c r="BP62" s="701">
        <v>607.26769999999999</v>
      </c>
      <c r="BQ62" s="701">
        <v>605.84270000000004</v>
      </c>
      <c r="BR62" s="701">
        <v>605.21770000000004</v>
      </c>
      <c r="BS62" s="701">
        <v>604.59270000000004</v>
      </c>
      <c r="BT62" s="701">
        <v>601.36770000000001</v>
      </c>
      <c r="BU62" s="701">
        <v>598.14269999999999</v>
      </c>
      <c r="BV62" s="701">
        <v>594.91769999999997</v>
      </c>
    </row>
    <row r="63" spans="1:74" s="400" customFormat="1" ht="12" customHeight="1" x14ac:dyDescent="0.25">
      <c r="A63" s="399"/>
      <c r="B63" s="794" t="s">
        <v>816</v>
      </c>
      <c r="C63" s="762"/>
      <c r="D63" s="762"/>
      <c r="E63" s="762"/>
      <c r="F63" s="762"/>
      <c r="G63" s="762"/>
      <c r="H63" s="762"/>
      <c r="I63" s="762"/>
      <c r="J63" s="762"/>
      <c r="K63" s="762"/>
      <c r="L63" s="762"/>
      <c r="M63" s="762"/>
      <c r="N63" s="762"/>
      <c r="O63" s="762"/>
      <c r="P63" s="762"/>
      <c r="Q63" s="759"/>
      <c r="AY63" s="481"/>
      <c r="AZ63" s="481"/>
      <c r="BA63" s="481"/>
      <c r="BB63" s="481"/>
      <c r="BC63" s="481"/>
      <c r="BD63" s="586"/>
      <c r="BE63" s="586"/>
      <c r="BF63" s="586"/>
      <c r="BG63" s="481"/>
      <c r="BH63" s="481"/>
      <c r="BI63" s="481"/>
      <c r="BJ63" s="481"/>
    </row>
    <row r="64" spans="1:74" s="400" customFormat="1" ht="12" customHeight="1" x14ac:dyDescent="0.25">
      <c r="A64" s="399"/>
      <c r="B64" s="795" t="s">
        <v>844</v>
      </c>
      <c r="C64" s="762"/>
      <c r="D64" s="762"/>
      <c r="E64" s="762"/>
      <c r="F64" s="762"/>
      <c r="G64" s="762"/>
      <c r="H64" s="762"/>
      <c r="I64" s="762"/>
      <c r="J64" s="762"/>
      <c r="K64" s="762"/>
      <c r="L64" s="762"/>
      <c r="M64" s="762"/>
      <c r="N64" s="762"/>
      <c r="O64" s="762"/>
      <c r="P64" s="762"/>
      <c r="Q64" s="759"/>
      <c r="AY64" s="481"/>
      <c r="AZ64" s="481"/>
      <c r="BA64" s="481"/>
      <c r="BB64" s="481"/>
      <c r="BC64" s="481"/>
      <c r="BD64" s="586"/>
      <c r="BE64" s="586"/>
      <c r="BF64" s="586"/>
      <c r="BG64" s="481"/>
      <c r="BH64" s="481"/>
      <c r="BI64" s="481"/>
      <c r="BJ64" s="481"/>
    </row>
    <row r="65" spans="1:74" s="400" customFormat="1" ht="12" customHeight="1" x14ac:dyDescent="0.25">
      <c r="A65" s="399"/>
      <c r="B65" s="795" t="s">
        <v>845</v>
      </c>
      <c r="C65" s="762"/>
      <c r="D65" s="762"/>
      <c r="E65" s="762"/>
      <c r="F65" s="762"/>
      <c r="G65" s="762"/>
      <c r="H65" s="762"/>
      <c r="I65" s="762"/>
      <c r="J65" s="762"/>
      <c r="K65" s="762"/>
      <c r="L65" s="762"/>
      <c r="M65" s="762"/>
      <c r="N65" s="762"/>
      <c r="O65" s="762"/>
      <c r="P65" s="762"/>
      <c r="Q65" s="759"/>
      <c r="AY65" s="481"/>
      <c r="AZ65" s="481"/>
      <c r="BA65" s="481"/>
      <c r="BB65" s="481"/>
      <c r="BC65" s="481"/>
      <c r="BD65" s="586"/>
      <c r="BE65" s="586"/>
      <c r="BF65" s="586"/>
      <c r="BG65" s="481"/>
      <c r="BH65" s="481"/>
      <c r="BI65" s="481"/>
      <c r="BJ65" s="481"/>
    </row>
    <row r="66" spans="1:74" s="400" customFormat="1" ht="12" customHeight="1" x14ac:dyDescent="0.25">
      <c r="A66" s="399"/>
      <c r="B66" s="795" t="s">
        <v>846</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481"/>
      <c r="BH66" s="481"/>
      <c r="BI66" s="481"/>
      <c r="BJ66" s="481"/>
    </row>
    <row r="67" spans="1:74" s="400" customFormat="1" ht="20.399999999999999" customHeight="1" x14ac:dyDescent="0.25">
      <c r="A67" s="399"/>
      <c r="B67" s="794" t="s">
        <v>1400</v>
      </c>
      <c r="C67" s="759"/>
      <c r="D67" s="759"/>
      <c r="E67" s="759"/>
      <c r="F67" s="759"/>
      <c r="G67" s="759"/>
      <c r="H67" s="759"/>
      <c r="I67" s="759"/>
      <c r="J67" s="759"/>
      <c r="K67" s="759"/>
      <c r="L67" s="759"/>
      <c r="M67" s="759"/>
      <c r="N67" s="759"/>
      <c r="O67" s="759"/>
      <c r="P67" s="759"/>
      <c r="Q67" s="759"/>
      <c r="AY67" s="481"/>
      <c r="AZ67" s="481"/>
      <c r="BA67" s="481"/>
      <c r="BB67" s="481"/>
      <c r="BC67" s="481"/>
      <c r="BD67" s="586"/>
      <c r="BE67" s="586"/>
      <c r="BF67" s="586"/>
      <c r="BG67" s="481"/>
      <c r="BH67" s="481"/>
      <c r="BI67" s="481"/>
      <c r="BJ67" s="481"/>
    </row>
    <row r="68" spans="1:74" s="400" customFormat="1" ht="12" customHeight="1" x14ac:dyDescent="0.25">
      <c r="A68" s="399"/>
      <c r="B68" s="794" t="s">
        <v>881</v>
      </c>
      <c r="C68" s="762"/>
      <c r="D68" s="762"/>
      <c r="E68" s="762"/>
      <c r="F68" s="762"/>
      <c r="G68" s="762"/>
      <c r="H68" s="762"/>
      <c r="I68" s="762"/>
      <c r="J68" s="762"/>
      <c r="K68" s="762"/>
      <c r="L68" s="762"/>
      <c r="M68" s="762"/>
      <c r="N68" s="762"/>
      <c r="O68" s="762"/>
      <c r="P68" s="762"/>
      <c r="Q68" s="759"/>
      <c r="AY68" s="481"/>
      <c r="AZ68" s="481"/>
      <c r="BA68" s="481"/>
      <c r="BB68" s="481"/>
      <c r="BC68" s="481"/>
      <c r="BD68" s="586"/>
      <c r="BE68" s="586"/>
      <c r="BF68" s="586"/>
      <c r="BG68" s="481"/>
      <c r="BH68" s="481"/>
      <c r="BI68" s="481"/>
      <c r="BJ68" s="481"/>
    </row>
    <row r="69" spans="1:74" s="400" customFormat="1" ht="19.8" customHeight="1" x14ac:dyDescent="0.25">
      <c r="A69" s="399"/>
      <c r="B69" s="794" t="s">
        <v>1401</v>
      </c>
      <c r="C69" s="762"/>
      <c r="D69" s="762"/>
      <c r="E69" s="762"/>
      <c r="F69" s="762"/>
      <c r="G69" s="762"/>
      <c r="H69" s="762"/>
      <c r="I69" s="762"/>
      <c r="J69" s="762"/>
      <c r="K69" s="762"/>
      <c r="L69" s="762"/>
      <c r="M69" s="762"/>
      <c r="N69" s="762"/>
      <c r="O69" s="762"/>
      <c r="P69" s="762"/>
      <c r="Q69" s="759"/>
      <c r="AY69" s="481"/>
      <c r="AZ69" s="481"/>
      <c r="BA69" s="481"/>
      <c r="BB69" s="481"/>
      <c r="BC69" s="481"/>
      <c r="BD69" s="586"/>
      <c r="BE69" s="586"/>
      <c r="BF69" s="586"/>
      <c r="BG69" s="481"/>
      <c r="BH69" s="481"/>
      <c r="BI69" s="481"/>
      <c r="BJ69" s="481"/>
    </row>
    <row r="70" spans="1:74" s="400" customFormat="1" ht="12" customHeight="1" x14ac:dyDescent="0.25">
      <c r="A70" s="399"/>
      <c r="B70" s="752" t="s">
        <v>815</v>
      </c>
      <c r="C70" s="744"/>
      <c r="D70" s="744"/>
      <c r="E70" s="744"/>
      <c r="F70" s="744"/>
      <c r="G70" s="744"/>
      <c r="H70" s="744"/>
      <c r="I70" s="744"/>
      <c r="J70" s="744"/>
      <c r="K70" s="744"/>
      <c r="L70" s="744"/>
      <c r="M70" s="744"/>
      <c r="N70" s="744"/>
      <c r="O70" s="744"/>
      <c r="P70" s="744"/>
      <c r="Q70" s="744"/>
      <c r="AY70" s="481"/>
      <c r="AZ70" s="481"/>
      <c r="BA70" s="481"/>
      <c r="BB70" s="481"/>
      <c r="BC70" s="481"/>
      <c r="BD70" s="586"/>
      <c r="BE70" s="586"/>
      <c r="BF70" s="586"/>
      <c r="BG70" s="481"/>
      <c r="BH70" s="481"/>
      <c r="BI70" s="481"/>
      <c r="BJ70" s="481"/>
    </row>
    <row r="71" spans="1:74" s="400" customFormat="1" ht="12" customHeight="1" x14ac:dyDescent="0.25">
      <c r="A71" s="399"/>
      <c r="B71" s="792" t="s">
        <v>847</v>
      </c>
      <c r="C71" s="762"/>
      <c r="D71" s="762"/>
      <c r="E71" s="762"/>
      <c r="F71" s="762"/>
      <c r="G71" s="762"/>
      <c r="H71" s="762"/>
      <c r="I71" s="762"/>
      <c r="J71" s="762"/>
      <c r="K71" s="762"/>
      <c r="L71" s="762"/>
      <c r="M71" s="762"/>
      <c r="N71" s="762"/>
      <c r="O71" s="762"/>
      <c r="P71" s="762"/>
      <c r="Q71" s="759"/>
      <c r="AY71" s="481"/>
      <c r="AZ71" s="481"/>
      <c r="BA71" s="481"/>
      <c r="BB71" s="481"/>
      <c r="BC71" s="481"/>
      <c r="BD71" s="586"/>
      <c r="BE71" s="586"/>
      <c r="BF71" s="586"/>
      <c r="BG71" s="481"/>
      <c r="BH71" s="481"/>
      <c r="BI71" s="481"/>
      <c r="BJ71" s="481"/>
    </row>
    <row r="72" spans="1:74" s="400" customFormat="1" ht="12" customHeight="1" x14ac:dyDescent="0.25">
      <c r="A72" s="399"/>
      <c r="B72" s="793" t="s">
        <v>848</v>
      </c>
      <c r="C72" s="759"/>
      <c r="D72" s="759"/>
      <c r="E72" s="759"/>
      <c r="F72" s="759"/>
      <c r="G72" s="759"/>
      <c r="H72" s="759"/>
      <c r="I72" s="759"/>
      <c r="J72" s="759"/>
      <c r="K72" s="759"/>
      <c r="L72" s="759"/>
      <c r="M72" s="759"/>
      <c r="N72" s="759"/>
      <c r="O72" s="759"/>
      <c r="P72" s="759"/>
      <c r="Q72" s="759"/>
      <c r="AY72" s="481"/>
      <c r="AZ72" s="481"/>
      <c r="BA72" s="481"/>
      <c r="BB72" s="481"/>
      <c r="BC72" s="481"/>
      <c r="BD72" s="586"/>
      <c r="BE72" s="586"/>
      <c r="BF72" s="586"/>
      <c r="BG72" s="481"/>
      <c r="BH72" s="481"/>
      <c r="BI72" s="481"/>
      <c r="BJ72" s="481"/>
    </row>
    <row r="73" spans="1:74" s="400" customFormat="1" ht="12" customHeight="1" x14ac:dyDescent="0.25">
      <c r="A73" s="399"/>
      <c r="B73" s="770" t="str">
        <f>"Notes: "&amp;"EIA completed modeling and analysis for this report on " &amp;Dates!D2&amp;"."</f>
        <v>Notes: EIA completed modeling and analysis for this report on Thursday June 3, 2021.</v>
      </c>
      <c r="C73" s="769"/>
      <c r="D73" s="769"/>
      <c r="E73" s="769"/>
      <c r="F73" s="769"/>
      <c r="G73" s="769"/>
      <c r="H73" s="769"/>
      <c r="I73" s="769"/>
      <c r="J73" s="769"/>
      <c r="K73" s="769"/>
      <c r="L73" s="769"/>
      <c r="M73" s="769"/>
      <c r="N73" s="769"/>
      <c r="O73" s="769"/>
      <c r="P73" s="769"/>
      <c r="Q73" s="769"/>
      <c r="AY73" s="481"/>
      <c r="AZ73" s="481"/>
      <c r="BA73" s="481"/>
      <c r="BB73" s="481"/>
      <c r="BC73" s="481"/>
      <c r="BD73" s="586"/>
      <c r="BE73" s="586"/>
      <c r="BF73" s="586"/>
      <c r="BG73" s="481"/>
      <c r="BH73" s="481"/>
      <c r="BI73" s="481"/>
      <c r="BJ73" s="481"/>
    </row>
    <row r="74" spans="1:74" s="400" customFormat="1" ht="12" customHeight="1" x14ac:dyDescent="0.25">
      <c r="A74" s="399"/>
      <c r="B74" s="770" t="s">
        <v>353</v>
      </c>
      <c r="C74" s="769"/>
      <c r="D74" s="769"/>
      <c r="E74" s="769"/>
      <c r="F74" s="769"/>
      <c r="G74" s="769"/>
      <c r="H74" s="769"/>
      <c r="I74" s="769"/>
      <c r="J74" s="769"/>
      <c r="K74" s="769"/>
      <c r="L74" s="769"/>
      <c r="M74" s="769"/>
      <c r="N74" s="769"/>
      <c r="O74" s="769"/>
      <c r="P74" s="769"/>
      <c r="Q74" s="769"/>
      <c r="AY74" s="481"/>
      <c r="AZ74" s="481"/>
      <c r="BA74" s="481"/>
      <c r="BB74" s="481"/>
      <c r="BC74" s="481"/>
      <c r="BD74" s="586"/>
      <c r="BE74" s="586"/>
      <c r="BF74" s="586"/>
      <c r="BG74" s="481"/>
      <c r="BH74" s="481"/>
      <c r="BI74" s="481"/>
      <c r="BJ74" s="481"/>
    </row>
    <row r="75" spans="1:74" s="400" customFormat="1" ht="12" customHeight="1" x14ac:dyDescent="0.25">
      <c r="A75" s="399"/>
      <c r="B75" s="763" t="s">
        <v>849</v>
      </c>
      <c r="C75" s="762"/>
      <c r="D75" s="762"/>
      <c r="E75" s="762"/>
      <c r="F75" s="762"/>
      <c r="G75" s="762"/>
      <c r="H75" s="762"/>
      <c r="I75" s="762"/>
      <c r="J75" s="762"/>
      <c r="K75" s="762"/>
      <c r="L75" s="762"/>
      <c r="M75" s="762"/>
      <c r="N75" s="762"/>
      <c r="O75" s="762"/>
      <c r="P75" s="762"/>
      <c r="Q75" s="759"/>
      <c r="AY75" s="481"/>
      <c r="AZ75" s="481"/>
      <c r="BA75" s="481"/>
      <c r="BB75" s="481"/>
      <c r="BC75" s="481"/>
      <c r="BD75" s="586"/>
      <c r="BE75" s="586"/>
      <c r="BF75" s="586"/>
      <c r="BG75" s="481"/>
      <c r="BH75" s="481"/>
      <c r="BI75" s="481"/>
      <c r="BJ75" s="481"/>
    </row>
    <row r="76" spans="1:74" s="400" customFormat="1" ht="12" customHeight="1" x14ac:dyDescent="0.25">
      <c r="A76" s="399"/>
      <c r="B76" s="764" t="s">
        <v>850</v>
      </c>
      <c r="C76" s="766"/>
      <c r="D76" s="766"/>
      <c r="E76" s="766"/>
      <c r="F76" s="766"/>
      <c r="G76" s="766"/>
      <c r="H76" s="766"/>
      <c r="I76" s="766"/>
      <c r="J76" s="766"/>
      <c r="K76" s="766"/>
      <c r="L76" s="766"/>
      <c r="M76" s="766"/>
      <c r="N76" s="766"/>
      <c r="O76" s="766"/>
      <c r="P76" s="766"/>
      <c r="Q76" s="759"/>
      <c r="AY76" s="481"/>
      <c r="AZ76" s="481"/>
      <c r="BA76" s="481"/>
      <c r="BB76" s="481"/>
      <c r="BC76" s="481"/>
      <c r="BD76" s="586"/>
      <c r="BE76" s="586"/>
      <c r="BF76" s="586"/>
      <c r="BG76" s="481"/>
      <c r="BH76" s="481"/>
      <c r="BI76" s="481"/>
      <c r="BJ76" s="481"/>
    </row>
    <row r="77" spans="1:74" s="400" customFormat="1" ht="12" customHeight="1" x14ac:dyDescent="0.25">
      <c r="A77" s="399"/>
      <c r="B77" s="765" t="s">
        <v>838</v>
      </c>
      <c r="C77" s="766"/>
      <c r="D77" s="766"/>
      <c r="E77" s="766"/>
      <c r="F77" s="766"/>
      <c r="G77" s="766"/>
      <c r="H77" s="766"/>
      <c r="I77" s="766"/>
      <c r="J77" s="766"/>
      <c r="K77" s="766"/>
      <c r="L77" s="766"/>
      <c r="M77" s="766"/>
      <c r="N77" s="766"/>
      <c r="O77" s="766"/>
      <c r="P77" s="766"/>
      <c r="Q77" s="759"/>
      <c r="AY77" s="481"/>
      <c r="AZ77" s="481"/>
      <c r="BA77" s="481"/>
      <c r="BB77" s="481"/>
      <c r="BC77" s="481"/>
      <c r="BD77" s="586"/>
      <c r="BE77" s="586"/>
      <c r="BF77" s="586"/>
      <c r="BG77" s="481"/>
      <c r="BH77" s="481"/>
      <c r="BI77" s="481"/>
      <c r="BJ77" s="481"/>
    </row>
    <row r="78" spans="1:74" s="401" customFormat="1" ht="12" customHeight="1" x14ac:dyDescent="0.25">
      <c r="A78" s="393"/>
      <c r="B78" s="771" t="s">
        <v>1384</v>
      </c>
      <c r="C78" s="759"/>
      <c r="D78" s="759"/>
      <c r="E78" s="759"/>
      <c r="F78" s="759"/>
      <c r="G78" s="759"/>
      <c r="H78" s="759"/>
      <c r="I78" s="759"/>
      <c r="J78" s="759"/>
      <c r="K78" s="759"/>
      <c r="L78" s="759"/>
      <c r="M78" s="759"/>
      <c r="N78" s="759"/>
      <c r="O78" s="759"/>
      <c r="P78" s="759"/>
      <c r="Q78" s="759"/>
      <c r="AY78" s="482"/>
      <c r="AZ78" s="482"/>
      <c r="BA78" s="482"/>
      <c r="BB78" s="482"/>
      <c r="BC78" s="482"/>
      <c r="BD78" s="587"/>
      <c r="BE78" s="587"/>
      <c r="BF78" s="587"/>
      <c r="BG78" s="482"/>
      <c r="BH78" s="482"/>
      <c r="BI78" s="482"/>
      <c r="BJ78" s="482"/>
    </row>
    <row r="79" spans="1:74" x14ac:dyDescent="0.2">
      <c r="BK79" s="367"/>
      <c r="BL79" s="367"/>
      <c r="BM79" s="367"/>
      <c r="BN79" s="367"/>
      <c r="BO79" s="367"/>
      <c r="BP79" s="367"/>
      <c r="BQ79" s="367"/>
      <c r="BR79" s="367"/>
      <c r="BS79" s="367"/>
      <c r="BT79" s="367"/>
      <c r="BU79" s="367"/>
      <c r="BV79" s="367"/>
    </row>
    <row r="80" spans="1: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sheetData>
  <mergeCells count="24">
    <mergeCell ref="BK3:BV3"/>
    <mergeCell ref="AY3:BJ3"/>
    <mergeCell ref="AM3:AX3"/>
    <mergeCell ref="B69:Q69"/>
    <mergeCell ref="B67:Q67"/>
    <mergeCell ref="B66:Q66"/>
    <mergeCell ref="B68:Q68"/>
    <mergeCell ref="A1:A2"/>
    <mergeCell ref="B70:Q70"/>
    <mergeCell ref="B63:Q63"/>
    <mergeCell ref="B64:Q64"/>
    <mergeCell ref="B65:Q65"/>
    <mergeCell ref="B1:AL1"/>
    <mergeCell ref="C3:N3"/>
    <mergeCell ref="O3:Z3"/>
    <mergeCell ref="AA3:AL3"/>
    <mergeCell ref="B77:Q77"/>
    <mergeCell ref="B78:Q78"/>
    <mergeCell ref="B71:Q71"/>
    <mergeCell ref="B72:Q72"/>
    <mergeCell ref="B75:Q75"/>
    <mergeCell ref="B76:Q76"/>
    <mergeCell ref="B73:Q73"/>
    <mergeCell ref="B74:Q74"/>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2021-06-03T18:32:52Z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